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165" windowWidth="17745" windowHeight="11265"/>
  </bookViews>
  <sheets>
    <sheet name="Доходы областного бюджета " sheetId="1" r:id="rId1"/>
  </sheets>
  <definedNames>
    <definedName name="_xlnm.Print_Titles" localSheetId="0">'Доходы областного бюджета '!$4:$5</definedName>
    <definedName name="_xlnm.Print_Area" localSheetId="0">'Доходы областного бюджета '!$A$1:$G$47</definedName>
  </definedNames>
  <calcPr calcId="144525"/>
</workbook>
</file>

<file path=xl/calcChain.xml><?xml version="1.0" encoding="utf-8"?>
<calcChain xmlns="http://schemas.openxmlformats.org/spreadsheetml/2006/main">
  <c r="G27" i="1" l="1"/>
  <c r="F27" i="1"/>
  <c r="E27" i="1"/>
  <c r="D27" i="1" l="1"/>
  <c r="C9" i="1" l="1"/>
  <c r="C12" i="1"/>
  <c r="C14" i="1"/>
  <c r="C19" i="1"/>
  <c r="C22" i="1"/>
  <c r="C27" i="1"/>
  <c r="C36" i="1"/>
  <c r="C35" i="1" s="1"/>
  <c r="C7" i="1" l="1"/>
  <c r="C47" i="1" s="1"/>
  <c r="C8" i="1"/>
  <c r="D36" i="1" l="1"/>
  <c r="D35" i="1" s="1"/>
  <c r="E36" i="1"/>
  <c r="F36" i="1"/>
  <c r="G36" i="1"/>
  <c r="D22" i="1"/>
  <c r="E22" i="1"/>
  <c r="F22" i="1"/>
  <c r="G22" i="1"/>
  <c r="D19" i="1"/>
  <c r="E19" i="1"/>
  <c r="F19" i="1"/>
  <c r="G19" i="1"/>
  <c r="D14" i="1"/>
  <c r="E14" i="1"/>
  <c r="F14" i="1"/>
  <c r="G14" i="1"/>
  <c r="D9" i="1"/>
  <c r="E9" i="1"/>
  <c r="F9" i="1"/>
  <c r="G9" i="1"/>
  <c r="D12" i="1"/>
  <c r="D8" i="1" l="1"/>
  <c r="F12" i="1"/>
  <c r="E12" i="1"/>
  <c r="E7" i="1" s="1"/>
  <c r="G35" i="1"/>
  <c r="E35" i="1"/>
  <c r="G12" i="1"/>
  <c r="F35" i="1"/>
  <c r="D7" i="1"/>
  <c r="F7" i="1"/>
  <c r="F8" i="1"/>
  <c r="G7" i="1" l="1"/>
  <c r="E8" i="1"/>
  <c r="D47" i="1"/>
  <c r="G47" i="1"/>
  <c r="E47" i="1"/>
  <c r="G8" i="1"/>
  <c r="F47" i="1"/>
</calcChain>
</file>

<file path=xl/sharedStrings.xml><?xml version="1.0" encoding="utf-8"?>
<sst xmlns="http://schemas.openxmlformats.org/spreadsheetml/2006/main" count="86" uniqueCount="86">
  <si>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</si>
  <si>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</si>
  <si>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</si>
  <si>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</si>
  <si>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</si>
  <si>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</si>
  <si>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</si>
  <si>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</si>
  <si>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</si>
  <si>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</si>
  <si>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</si>
  <si>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</si>
  <si>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</si>
  <si>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</si>
  <si>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</si>
  <si>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</si>
  <si>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</si>
  <si>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</si>
  <si>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</si>
  <si>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</si>
  <si>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</si>
  <si>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</si>
  <si>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</si>
  <si>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</si>
  <si>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</si>
  <si>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</si>
  <si>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Код</t>
  </si>
  <si>
    <t>Наименование доходного источника</t>
  </si>
  <si>
    <t>Иные межбюджетные трансферты</t>
  </si>
  <si>
    <t>Прогноз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</si>
  <si>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</si>
  <si>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</si>
  <si>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</si>
  <si>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</si>
  <si>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</si>
  <si>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</si>
  <si>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</si>
  <si>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</si>
  <si>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</si>
  <si>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</si>
  <si>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</si>
  <si>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</si>
  <si>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</si>
  <si>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</si>
  <si>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</si>
  <si>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</si>
  <si>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</si>
  <si>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2 03 00000 00 0000 180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</si>
  <si>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</si>
  <si>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</si>
  <si>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</si>
  <si>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</si>
  <si>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</si>
  <si>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</si>
  <si>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</si>
  <si>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</si>
  <si>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</si>
  <si>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</si>
  <si>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</si>
  <si>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</si>
  <si>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</si>
  <si>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</si>
  <si>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</si>
  <si>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</si>
  <si>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</si>
  <si>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</si>
  <si>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</si>
  <si>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Сведения о доходах бюджета Саратовской области по видам доходов </t>
  </si>
  <si>
    <t>Единый сельскохозяйственный налог</t>
  </si>
  <si>
    <t>1 05 03000 01 0000 110</t>
  </si>
  <si>
    <t>НЕНАЛОГОВЫЕ ДОХОДЫ</t>
  </si>
  <si>
    <t>НАЛОГОВЫЕ ДОХОДЫ</t>
  </si>
  <si>
    <t>тыс. рублей</t>
  </si>
  <si>
    <t>ВСЕГО:</t>
  </si>
  <si>
    <t>1 05 06000 01 0000 110</t>
  </si>
  <si>
    <t>Налог на профессиональный доход</t>
  </si>
  <si>
    <t>2 04 00000 00 0000 000</t>
  </si>
  <si>
    <t>БЕЗВОЗМЕЗДНЫЕ ПОСТУПЛЕНИЯ ОТ НЕГОСУДАРСТВЕННЫХ ОРГАНИЗАЦИЙ</t>
  </si>
  <si>
    <t>2 07 00000 00 0000 000</t>
  </si>
  <si>
    <t>ПРОЧИЕ БЕЗВОЗМЕЗДНЫЕ ПОСТУПЛЕНИЯ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</si>
  <si>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</si>
  <si>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1 05 07000 01 0000 110</t>
  </si>
  <si>
    <t>2 08 00000 00 0000 000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</si>
  <si>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</si>
  <si>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2025         (отчет) </t>
  </si>
  <si>
    <t xml:space="preserve">2026    (оценка)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</si>
</sst>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12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b/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i/>
      <sz val="12"/>
      <name val="PT Astra Serif"/>
      <family val="1"/>
      <charset val="204"/>
    </font>
    <font>
      <sz val="12"/>
      <name val="PT Astra Serif"/>
      <family val="1"/>
      <charset val="204"/>
    </font>
    <font>
      <i/>
      <sz val="11"/>
      <name val="PT Astra Serif"/>
      <family val="1"/>
      <charset val="204"/>
    </font>
    <font>
      <i/>
      <sz val="12"/>
      <color theme="1"/>
      <name val="PT Astra Serif"/>
      <family val="1"/>
      <charset val="204"/>
    </font>
    <font>
      <i/>
      <sz val="11"/>
      <color theme="1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5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top"/>
    </xf>
    <xf numFmtId="165" fontId="5" fillId="3" borderId="1" xfId="0" applyNumberFormat="1" applyFont="1" applyFill="1" applyBorder="1" applyAlignment="1">
      <alignment horizontal="center" vertical="center"/>
    </xf>
    <xf numFmtId="165" fontId="3" fillId="0" borderId="0" xfId="0" applyNumberFormat="1" applyFont="1"/>
    <xf numFmtId="0" fontId="5" fillId="4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5" fillId="0" borderId="0" xfId="0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11" fillId="0" borderId="0" xfId="0" applyFont="1"/>
    <xf numFmtId="0" fontId="9" fillId="0" borderId="0" xfId="0" applyFont="1"/>
    <xf numFmtId="165" fontId="11" fillId="0" borderId="0" xfId="0" applyNumberFormat="1" applyFont="1"/>
    <xf numFmtId="0" fontId="5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showZeros="0" tabSelected="1" view="pageBreakPreview" zoomScale="85" zoomScaleNormal="100" zoomScaleSheetLayoutView="85" workbookViewId="0">
      <selection activeCell="R14" sqref="R14"/>
    </sheetView>
  </sheetViews>
  <sheetFormatPr defaultRowHeight="15" x14ac:dyDescent="0.25"/>
  <cols>
    <col min="1" max="1" width="33.6640625" style="1" customWidth="1"/>
    <col min="2" max="2" width="78.5" style="1" customWidth="1"/>
    <col min="3" max="3" width="19.1640625" style="2" customWidth="1"/>
    <col min="4" max="4" width="18.83203125" style="1" customWidth="1"/>
    <col min="5" max="7" width="17.5" style="1" customWidth="1"/>
    <col min="8" max="8" width="9.33203125" style="1"/>
    <col min="9" max="9" width="12.6640625" style="1" bestFit="1" customWidth="1"/>
    <col min="10" max="10" width="9.33203125" style="1"/>
    <col min="11" max="11" width="12.6640625" style="1" bestFit="1" customWidth="1"/>
    <col min="12" max="16384" width="9.33203125" style="1"/>
  </cols>
  <sheetData>
    <row r="1" spans="1:7" ht="20.25" x14ac:dyDescent="0.3">
      <c r="A1" s="29" t="s">
        <v>67</v>
      </c>
      <c r="B1" s="29"/>
      <c r="C1" s="29"/>
      <c r="D1" s="29"/>
      <c r="E1" s="29"/>
      <c r="F1" s="29"/>
      <c r="G1" s="29"/>
    </row>
    <row r="2" spans="1:7" ht="6.75" customHeight="1" x14ac:dyDescent="0.25"/>
    <row r="3" spans="1:7" x14ac:dyDescent="0.25">
      <c r="G3" s="3" t="s">
        <v>72</v>
      </c>
    </row>
    <row r="4" spans="1:7" ht="21" customHeight="1" x14ac:dyDescent="0.25">
      <c r="A4" s="28" t="s">
        <v>26</v>
      </c>
      <c r="B4" s="28" t="s">
        <v>27</v>
      </c>
      <c r="C4" s="28" t="s">
        <v>84</v>
      </c>
      <c r="D4" s="28" t="s">
        <v>85</v>
      </c>
      <c r="E4" s="28" t="s">
        <v>29</v>
      </c>
      <c r="F4" s="28"/>
      <c r="G4" s="28"/>
    </row>
    <row r="5" spans="1:7" ht="23.25" customHeight="1" x14ac:dyDescent="0.25">
      <c r="A5" s="28"/>
      <c r="B5" s="28"/>
      <c r="C5" s="28"/>
      <c r="D5" s="28"/>
      <c r="E5" s="20">
        <v>2027</v>
      </c>
      <c r="F5" s="20">
        <v>2028</v>
      </c>
      <c r="G5" s="4">
        <v>2029</v>
      </c>
    </row>
    <row r="6" spans="1:7" ht="12.75" hidden="1" customHeight="1" x14ac:dyDescent="0.25">
      <c r="A6" s="5">
        <v>1</v>
      </c>
      <c r="B6" s="5">
        <v>2</v>
      </c>
      <c r="C6" s="6">
        <v>3</v>
      </c>
      <c r="D6" s="5">
        <v>4</v>
      </c>
      <c r="E6" s="5">
        <v>5</v>
      </c>
      <c r="F6" s="5">
        <v>6</v>
      </c>
      <c r="G6" s="5">
        <v>7</v>
      </c>
    </row>
    <row r="7" spans="1:7" ht="20.25" customHeight="1" x14ac:dyDescent="0.25">
      <c r="A7" s="7" t="s">
        <v>0</v>
      </c>
      <c r="B7" s="8" t="s">
        <v>54</v>
      </c>
      <c r="C7" s="9">
        <f>C9+C12+C14+C19+C22+C25+C26+C28+C29+C30+C31+C32+C33+C34</f>
        <v>125821310.57456999</v>
      </c>
      <c r="D7" s="9">
        <f>D9+D12+D14+D19+D22+D25+D26+D28+D29+D30+D31+D32+D33+D34</f>
        <v>133677884.40000001</v>
      </c>
      <c r="E7" s="9">
        <f>E9+E12+E14+E19+E22+E25+E26+E28+E29+E30+E31+E32+E33+E34</f>
        <v>139145463.25125998</v>
      </c>
      <c r="F7" s="9">
        <f>F9+F12+F14+F19+F22+F25+F26+F28+F29+F30+F31+F32+F33+F34</f>
        <v>148980329.93000001</v>
      </c>
      <c r="G7" s="9">
        <f>G9+G12+G14+G19+G22+G25+G26+G28+G29+G30+G31+G32+G33+G34</f>
        <v>156640450.88872999</v>
      </c>
    </row>
    <row r="8" spans="1:7" ht="20.25" customHeight="1" x14ac:dyDescent="0.25">
      <c r="A8" s="7"/>
      <c r="B8" s="8" t="s">
        <v>71</v>
      </c>
      <c r="C8" s="9">
        <f>C9+C12+C14+C19+C22+C25+C26</f>
        <v>119827007.20807999</v>
      </c>
      <c r="D8" s="9">
        <f>D9+D12+D14+D19+D22+D25+D26</f>
        <v>128970187</v>
      </c>
      <c r="E8" s="9">
        <f>E9+E12+E14+E19+E22+E25+E26</f>
        <v>135262361.05125999</v>
      </c>
      <c r="F8" s="9">
        <f>F9+F12+F14+F19+F22+F25+F26</f>
        <v>145101686.13</v>
      </c>
      <c r="G8" s="9">
        <f>G9+G12+G14+G19+G22+G25+G26</f>
        <v>152733970.58873001</v>
      </c>
    </row>
    <row r="9" spans="1:7" s="2" customFormat="1" ht="20.25" customHeight="1" x14ac:dyDescent="0.25">
      <c r="A9" s="10" t="s">
        <v>31</v>
      </c>
      <c r="B9" s="11" t="s">
        <v>55</v>
      </c>
      <c r="C9" s="12">
        <f t="shared" ref="C9:G9" si="0">C10+C11</f>
        <v>81964040.045880005</v>
      </c>
      <c r="D9" s="12">
        <f t="shared" si="0"/>
        <v>90213418</v>
      </c>
      <c r="E9" s="12">
        <f t="shared" si="0"/>
        <v>96209646.900000006</v>
      </c>
      <c r="F9" s="12">
        <f t="shared" si="0"/>
        <v>101916236.59999999</v>
      </c>
      <c r="G9" s="12">
        <f t="shared" si="0"/>
        <v>107991443.5</v>
      </c>
    </row>
    <row r="10" spans="1:7" s="2" customFormat="1" ht="19.5" customHeight="1" x14ac:dyDescent="0.25">
      <c r="A10" s="13" t="s">
        <v>1</v>
      </c>
      <c r="B10" s="11" t="s">
        <v>2</v>
      </c>
      <c r="C10" s="12">
        <v>31755125.615759999</v>
      </c>
      <c r="D10" s="12">
        <v>33047261.000000004</v>
      </c>
      <c r="E10" s="12">
        <v>35493965</v>
      </c>
      <c r="F10" s="12">
        <v>36848965</v>
      </c>
      <c r="G10" s="12">
        <v>38255692</v>
      </c>
    </row>
    <row r="11" spans="1:7" s="2" customFormat="1" ht="19.5" customHeight="1" x14ac:dyDescent="0.25">
      <c r="A11" s="13" t="s">
        <v>3</v>
      </c>
      <c r="B11" s="11" t="s">
        <v>4</v>
      </c>
      <c r="C11" s="12">
        <v>50208914.430120006</v>
      </c>
      <c r="D11" s="12">
        <v>57166157</v>
      </c>
      <c r="E11" s="12">
        <v>60715681.899999999</v>
      </c>
      <c r="F11" s="12">
        <v>65067271.600000001</v>
      </c>
      <c r="G11" s="12">
        <v>69735751.5</v>
      </c>
    </row>
    <row r="12" spans="1:7" s="2" customFormat="1" ht="39" customHeight="1" x14ac:dyDescent="0.25">
      <c r="A12" s="13" t="s">
        <v>32</v>
      </c>
      <c r="B12" s="14" t="s">
        <v>33</v>
      </c>
      <c r="C12" s="12">
        <f t="shared" ref="C12:G12" si="1">C13</f>
        <v>12879028.6818</v>
      </c>
      <c r="D12" s="12">
        <f t="shared" si="1"/>
        <v>14208179</v>
      </c>
      <c r="E12" s="12">
        <f t="shared" si="1"/>
        <v>15799769.451260002</v>
      </c>
      <c r="F12" s="12">
        <f t="shared" si="1"/>
        <v>16516897.530000001</v>
      </c>
      <c r="G12" s="12">
        <f t="shared" si="1"/>
        <v>17428796.188729998</v>
      </c>
    </row>
    <row r="13" spans="1:7" s="2" customFormat="1" ht="37.5" customHeight="1" x14ac:dyDescent="0.25">
      <c r="A13" s="13" t="s">
        <v>5</v>
      </c>
      <c r="B13" s="11" t="s">
        <v>6</v>
      </c>
      <c r="C13" s="12">
        <v>12879028.6818</v>
      </c>
      <c r="D13" s="12">
        <v>14208179</v>
      </c>
      <c r="E13" s="12">
        <v>15799769.451260002</v>
      </c>
      <c r="F13" s="12">
        <v>16516897.530000001</v>
      </c>
      <c r="G13" s="12">
        <v>17428796.188729998</v>
      </c>
    </row>
    <row r="14" spans="1:7" s="2" customFormat="1" ht="19.5" customHeight="1" x14ac:dyDescent="0.25">
      <c r="A14" s="10" t="s">
        <v>34</v>
      </c>
      <c r="B14" s="11" t="s">
        <v>35</v>
      </c>
      <c r="C14" s="12">
        <f>SUM(C15:C18)</f>
        <v>13242718.29384</v>
      </c>
      <c r="D14" s="12">
        <f t="shared" ref="D14:G14" si="2">SUM(D15:D18)</f>
        <v>14226306</v>
      </c>
      <c r="E14" s="12">
        <f t="shared" si="2"/>
        <v>14487969</v>
      </c>
      <c r="F14" s="12">
        <f t="shared" si="2"/>
        <v>14767488</v>
      </c>
      <c r="G14" s="12">
        <f t="shared" si="2"/>
        <v>15065987</v>
      </c>
    </row>
    <row r="15" spans="1:7" s="2" customFormat="1" ht="35.25" customHeight="1" x14ac:dyDescent="0.25">
      <c r="A15" s="13" t="s">
        <v>7</v>
      </c>
      <c r="B15" s="11" t="s">
        <v>8</v>
      </c>
      <c r="C15" s="12">
        <v>12382906.51234</v>
      </c>
      <c r="D15" s="12">
        <v>11830582</v>
      </c>
      <c r="E15" s="12">
        <v>12000000</v>
      </c>
      <c r="F15" s="12">
        <v>12180000</v>
      </c>
      <c r="G15" s="12">
        <v>12375000</v>
      </c>
    </row>
    <row r="16" spans="1:7" s="2" customFormat="1" ht="21.75" customHeight="1" x14ac:dyDescent="0.25">
      <c r="A16" s="13" t="s">
        <v>69</v>
      </c>
      <c r="B16" s="11" t="s">
        <v>68</v>
      </c>
      <c r="C16" s="12"/>
      <c r="D16" s="12"/>
      <c r="E16" s="12">
        <v>0</v>
      </c>
      <c r="F16" s="12">
        <v>0</v>
      </c>
      <c r="G16" s="12">
        <v>0</v>
      </c>
    </row>
    <row r="17" spans="1:11" s="2" customFormat="1" ht="21.75" customHeight="1" x14ac:dyDescent="0.25">
      <c r="A17" s="13" t="s">
        <v>74</v>
      </c>
      <c r="B17" s="11" t="s">
        <v>75</v>
      </c>
      <c r="C17" s="12">
        <v>845777.12947000004</v>
      </c>
      <c r="D17" s="12">
        <v>1015724</v>
      </c>
      <c r="E17" s="12">
        <v>1063174</v>
      </c>
      <c r="F17" s="12">
        <v>1105701</v>
      </c>
      <c r="G17" s="12">
        <v>1149929</v>
      </c>
    </row>
    <row r="18" spans="1:11" s="2" customFormat="1" ht="47.25" x14ac:dyDescent="0.25">
      <c r="A18" s="13" t="s">
        <v>81</v>
      </c>
      <c r="B18" s="11" t="s">
        <v>80</v>
      </c>
      <c r="C18" s="12">
        <v>14034.652029999999</v>
      </c>
      <c r="D18" s="12">
        <v>1380000</v>
      </c>
      <c r="E18" s="12">
        <v>1424795</v>
      </c>
      <c r="F18" s="12">
        <v>1481787</v>
      </c>
      <c r="G18" s="12">
        <v>1541058</v>
      </c>
    </row>
    <row r="19" spans="1:11" ht="19.5" customHeight="1" x14ac:dyDescent="0.25">
      <c r="A19" s="15" t="s">
        <v>36</v>
      </c>
      <c r="B19" s="11" t="s">
        <v>37</v>
      </c>
      <c r="C19" s="12">
        <f>C20+C21</f>
        <v>11109196.027209999</v>
      </c>
      <c r="D19" s="12">
        <f t="shared" ref="D19:G19" si="3">D20+D21</f>
        <v>9650000</v>
      </c>
      <c r="E19" s="12">
        <f t="shared" si="3"/>
        <v>8046680</v>
      </c>
      <c r="F19" s="12">
        <f t="shared" si="3"/>
        <v>11172080</v>
      </c>
      <c r="G19" s="12">
        <f t="shared" si="3"/>
        <v>11507243</v>
      </c>
    </row>
    <row r="20" spans="1:11" ht="18" customHeight="1" x14ac:dyDescent="0.25">
      <c r="A20" s="13" t="s">
        <v>9</v>
      </c>
      <c r="B20" s="11" t="s">
        <v>10</v>
      </c>
      <c r="C20" s="12">
        <v>11105710.027209999</v>
      </c>
      <c r="D20" s="12">
        <v>9650000</v>
      </c>
      <c r="E20" s="12">
        <v>8046680</v>
      </c>
      <c r="F20" s="12">
        <v>11172080</v>
      </c>
      <c r="G20" s="12">
        <v>11507243</v>
      </c>
    </row>
    <row r="21" spans="1:11" s="2" customFormat="1" ht="18.75" customHeight="1" x14ac:dyDescent="0.25">
      <c r="A21" s="13" t="s">
        <v>11</v>
      </c>
      <c r="B21" s="11" t="s">
        <v>12</v>
      </c>
      <c r="C21" s="12">
        <v>3486</v>
      </c>
      <c r="D21" s="12"/>
      <c r="E21" s="12"/>
      <c r="F21" s="12"/>
      <c r="G21" s="12"/>
    </row>
    <row r="22" spans="1:11" s="2" customFormat="1" ht="33" customHeight="1" x14ac:dyDescent="0.25">
      <c r="A22" s="15" t="s">
        <v>38</v>
      </c>
      <c r="B22" s="11" t="s">
        <v>39</v>
      </c>
      <c r="C22" s="12">
        <f>C23+C24</f>
        <v>288377.31416999997</v>
      </c>
      <c r="D22" s="12">
        <f t="shared" ref="D22:G22" si="4">D23+D24</f>
        <v>280237</v>
      </c>
      <c r="E22" s="12">
        <f t="shared" si="4"/>
        <v>285408</v>
      </c>
      <c r="F22" s="12">
        <f t="shared" si="4"/>
        <v>296766</v>
      </c>
      <c r="G22" s="12">
        <f t="shared" si="4"/>
        <v>308565</v>
      </c>
    </row>
    <row r="23" spans="1:11" s="2" customFormat="1" ht="20.25" customHeight="1" x14ac:dyDescent="0.25">
      <c r="A23" s="13" t="s">
        <v>13</v>
      </c>
      <c r="B23" s="11" t="s">
        <v>14</v>
      </c>
      <c r="C23" s="12">
        <v>284282.96294</v>
      </c>
      <c r="D23" s="12">
        <v>275879</v>
      </c>
      <c r="E23" s="12">
        <v>281015</v>
      </c>
      <c r="F23" s="12">
        <v>292253</v>
      </c>
      <c r="G23" s="12">
        <v>303942</v>
      </c>
    </row>
    <row r="24" spans="1:11" s="2" customFormat="1" ht="33" customHeight="1" x14ac:dyDescent="0.25">
      <c r="A24" s="13" t="s">
        <v>15</v>
      </c>
      <c r="B24" s="11" t="s">
        <v>16</v>
      </c>
      <c r="C24" s="12">
        <v>4094.3512299999998</v>
      </c>
      <c r="D24" s="12">
        <v>4358</v>
      </c>
      <c r="E24" s="12">
        <v>4393</v>
      </c>
      <c r="F24" s="12">
        <v>4513</v>
      </c>
      <c r="G24" s="12">
        <v>4623</v>
      </c>
    </row>
    <row r="25" spans="1:11" s="2" customFormat="1" ht="21.75" customHeight="1" x14ac:dyDescent="0.25">
      <c r="A25" s="10" t="s">
        <v>17</v>
      </c>
      <c r="B25" s="11" t="s">
        <v>56</v>
      </c>
      <c r="C25" s="12">
        <v>343654.14701999997</v>
      </c>
      <c r="D25" s="12">
        <v>392047</v>
      </c>
      <c r="E25" s="12">
        <v>432887.7</v>
      </c>
      <c r="F25" s="12">
        <v>432218</v>
      </c>
      <c r="G25" s="12">
        <v>431935.9</v>
      </c>
    </row>
    <row r="26" spans="1:11" s="2" customFormat="1" ht="51" customHeight="1" x14ac:dyDescent="0.25">
      <c r="A26" s="10" t="s">
        <v>18</v>
      </c>
      <c r="B26" s="11" t="s">
        <v>57</v>
      </c>
      <c r="C26" s="12">
        <v>-7.3018400000000003</v>
      </c>
      <c r="D26" s="12">
        <v>0</v>
      </c>
      <c r="E26" s="12"/>
      <c r="F26" s="12"/>
      <c r="G26" s="12"/>
    </row>
    <row r="27" spans="1:11" ht="20.25" customHeight="1" x14ac:dyDescent="0.25">
      <c r="A27" s="10"/>
      <c r="B27" s="16" t="s">
        <v>70</v>
      </c>
      <c r="C27" s="9">
        <f>SUM(C28:C34)</f>
        <v>5994303.366489999</v>
      </c>
      <c r="D27" s="9">
        <f t="shared" ref="D27:G27" si="5">SUM(D28:D34)</f>
        <v>4707697.4000000004</v>
      </c>
      <c r="E27" s="9">
        <f t="shared" si="5"/>
        <v>3883102.1999999997</v>
      </c>
      <c r="F27" s="9">
        <f t="shared" si="5"/>
        <v>3878643.8000000003</v>
      </c>
      <c r="G27" s="9">
        <f t="shared" si="5"/>
        <v>3906480.3</v>
      </c>
      <c r="I27" s="19"/>
      <c r="K27" s="19"/>
    </row>
    <row r="28" spans="1:11" ht="51" customHeight="1" x14ac:dyDescent="0.25">
      <c r="A28" s="10" t="s">
        <v>19</v>
      </c>
      <c r="B28" s="11" t="s">
        <v>58</v>
      </c>
      <c r="C28" s="12">
        <v>2103315.9772999999</v>
      </c>
      <c r="D28" s="12">
        <v>1120474.0999999999</v>
      </c>
      <c r="E28" s="12">
        <v>615165</v>
      </c>
      <c r="F28" s="12">
        <v>566356.19999999995</v>
      </c>
      <c r="G28" s="12">
        <v>540479.19999999995</v>
      </c>
      <c r="I28" s="19"/>
    </row>
    <row r="29" spans="1:11" ht="33.75" customHeight="1" x14ac:dyDescent="0.25">
      <c r="A29" s="10" t="s">
        <v>20</v>
      </c>
      <c r="B29" s="11" t="s">
        <v>59</v>
      </c>
      <c r="C29" s="12">
        <v>126827.88068999999</v>
      </c>
      <c r="D29" s="12">
        <v>254297.4</v>
      </c>
      <c r="E29" s="12">
        <v>246795.7</v>
      </c>
      <c r="F29" s="12">
        <v>247598.80000000002</v>
      </c>
      <c r="G29" s="12">
        <v>248426.7</v>
      </c>
      <c r="I29" s="19"/>
    </row>
    <row r="30" spans="1:11" ht="33.75" customHeight="1" x14ac:dyDescent="0.25">
      <c r="A30" s="17" t="s">
        <v>21</v>
      </c>
      <c r="B30" s="11" t="s">
        <v>60</v>
      </c>
      <c r="C30" s="12">
        <v>388419.56898000004</v>
      </c>
      <c r="D30" s="12">
        <v>435394.1</v>
      </c>
      <c r="E30" s="12">
        <v>339494.1</v>
      </c>
      <c r="F30" s="12">
        <v>340566.1</v>
      </c>
      <c r="G30" s="12">
        <v>355134.2</v>
      </c>
      <c r="I30" s="19"/>
    </row>
    <row r="31" spans="1:11" ht="31.5" x14ac:dyDescent="0.25">
      <c r="A31" s="13" t="s">
        <v>22</v>
      </c>
      <c r="B31" s="11" t="s">
        <v>61</v>
      </c>
      <c r="C31" s="12">
        <v>7389.6218600000002</v>
      </c>
      <c r="D31" s="12">
        <v>315</v>
      </c>
      <c r="E31" s="12">
        <v>1800</v>
      </c>
      <c r="F31" s="12">
        <v>0</v>
      </c>
      <c r="G31" s="12">
        <v>0</v>
      </c>
      <c r="I31" s="19"/>
    </row>
    <row r="32" spans="1:11" ht="21" customHeight="1" x14ac:dyDescent="0.25">
      <c r="A32" s="10" t="s">
        <v>23</v>
      </c>
      <c r="B32" s="11" t="s">
        <v>62</v>
      </c>
      <c r="C32" s="12">
        <v>19632.759999999998</v>
      </c>
      <c r="D32" s="12">
        <v>18360.7</v>
      </c>
      <c r="E32" s="12">
        <v>19142.3</v>
      </c>
      <c r="F32" s="12">
        <v>19142.3</v>
      </c>
      <c r="G32" s="12">
        <v>19142.3</v>
      </c>
      <c r="I32" s="19"/>
    </row>
    <row r="33" spans="1:9" ht="18.75" customHeight="1" x14ac:dyDescent="0.25">
      <c r="A33" s="10" t="s">
        <v>24</v>
      </c>
      <c r="B33" s="11" t="s">
        <v>63</v>
      </c>
      <c r="C33" s="12">
        <v>3337250.7116100001</v>
      </c>
      <c r="D33" s="12">
        <v>2872360.7</v>
      </c>
      <c r="E33" s="12">
        <v>2654654.5</v>
      </c>
      <c r="F33" s="12">
        <v>2698929.8</v>
      </c>
      <c r="G33" s="12">
        <v>2737247.3</v>
      </c>
      <c r="I33" s="19"/>
    </row>
    <row r="34" spans="1:9" ht="19.5" customHeight="1" x14ac:dyDescent="0.25">
      <c r="A34" s="10" t="s">
        <v>25</v>
      </c>
      <c r="B34" s="11" t="s">
        <v>64</v>
      </c>
      <c r="C34" s="12">
        <v>11466.84605</v>
      </c>
      <c r="D34" s="12">
        <v>6495.4</v>
      </c>
      <c r="E34" s="12">
        <v>6050.6</v>
      </c>
      <c r="F34" s="12">
        <v>6050.6</v>
      </c>
      <c r="G34" s="12">
        <v>6050.6</v>
      </c>
      <c r="I34" s="19"/>
    </row>
    <row r="35" spans="1:9" ht="15.75" x14ac:dyDescent="0.25">
      <c r="A35" s="7" t="s">
        <v>30</v>
      </c>
      <c r="B35" s="8" t="s">
        <v>65</v>
      </c>
      <c r="C35" s="9">
        <f>C36+C41+C42+C43+C44+C45+C46</f>
        <v>62002313.976900004</v>
      </c>
      <c r="D35" s="9">
        <f t="shared" ref="D35:G35" si="6">D36+D41+D42+D43+D44+D45+D46</f>
        <v>67536241.299999982</v>
      </c>
      <c r="E35" s="9">
        <f t="shared" si="6"/>
        <v>19368491</v>
      </c>
      <c r="F35" s="9">
        <f t="shared" si="6"/>
        <v>12932032.699999999</v>
      </c>
      <c r="G35" s="9">
        <f t="shared" si="6"/>
        <v>12932032.699999999</v>
      </c>
    </row>
    <row r="36" spans="1:9" ht="32.25" customHeight="1" x14ac:dyDescent="0.25">
      <c r="A36" s="10" t="s">
        <v>53</v>
      </c>
      <c r="B36" s="11" t="s">
        <v>66</v>
      </c>
      <c r="C36" s="12">
        <f>C37+C38+C39+C40</f>
        <v>60990388.100000001</v>
      </c>
      <c r="D36" s="12">
        <f t="shared" ref="D36:G36" si="7">D37+D38+D39+D40</f>
        <v>65492017.600000001</v>
      </c>
      <c r="E36" s="12">
        <f t="shared" si="7"/>
        <v>19368491</v>
      </c>
      <c r="F36" s="12">
        <f t="shared" si="7"/>
        <v>12932032.699999999</v>
      </c>
      <c r="G36" s="12">
        <f t="shared" si="7"/>
        <v>12932032.699999999</v>
      </c>
    </row>
    <row r="37" spans="1:9" ht="31.5" x14ac:dyDescent="0.25">
      <c r="A37" s="13" t="s">
        <v>40</v>
      </c>
      <c r="B37" s="11" t="s">
        <v>41</v>
      </c>
      <c r="C37" s="12">
        <v>22206457.600000001</v>
      </c>
      <c r="D37" s="12">
        <v>22362800</v>
      </c>
      <c r="E37" s="12">
        <v>19368491</v>
      </c>
      <c r="F37" s="12">
        <v>12932032.699999999</v>
      </c>
      <c r="G37" s="12">
        <v>12932032.699999999</v>
      </c>
    </row>
    <row r="38" spans="1:9" ht="36.75" customHeight="1" x14ac:dyDescent="0.25">
      <c r="A38" s="13" t="s">
        <v>42</v>
      </c>
      <c r="B38" s="11" t="s">
        <v>43</v>
      </c>
      <c r="C38" s="12">
        <v>30751619.800000001</v>
      </c>
      <c r="D38" s="12">
        <v>33396309.100000001</v>
      </c>
      <c r="E38" s="12"/>
      <c r="F38" s="12"/>
      <c r="G38" s="12"/>
    </row>
    <row r="39" spans="1:9" ht="31.5" x14ac:dyDescent="0.25">
      <c r="A39" s="13" t="s">
        <v>44</v>
      </c>
      <c r="B39" s="11" t="s">
        <v>45</v>
      </c>
      <c r="C39" s="12">
        <v>2498786.4</v>
      </c>
      <c r="D39" s="12">
        <v>3011775.7</v>
      </c>
      <c r="E39" s="12"/>
      <c r="F39" s="12"/>
      <c r="G39" s="12"/>
    </row>
    <row r="40" spans="1:9" ht="15.75" x14ac:dyDescent="0.25">
      <c r="A40" s="13" t="s">
        <v>46</v>
      </c>
      <c r="B40" s="11" t="s">
        <v>28</v>
      </c>
      <c r="C40" s="12">
        <v>5533524.2999999998</v>
      </c>
      <c r="D40" s="12">
        <v>6721132.7999999998</v>
      </c>
      <c r="E40" s="12"/>
      <c r="F40" s="12"/>
      <c r="G40" s="12"/>
    </row>
    <row r="41" spans="1:9" ht="33.75" customHeight="1" x14ac:dyDescent="0.25">
      <c r="A41" s="10" t="s">
        <v>47</v>
      </c>
      <c r="B41" s="11" t="s">
        <v>48</v>
      </c>
      <c r="C41" s="12">
        <v>704656.6</v>
      </c>
      <c r="D41" s="12">
        <v>1664517</v>
      </c>
      <c r="E41" s="12"/>
      <c r="F41" s="12"/>
      <c r="G41" s="12"/>
    </row>
    <row r="42" spans="1:9" ht="36.75" customHeight="1" x14ac:dyDescent="0.25">
      <c r="A42" s="10" t="s">
        <v>76</v>
      </c>
      <c r="B42" s="11" t="s">
        <v>77</v>
      </c>
      <c r="C42" s="12">
        <v>187584.4</v>
      </c>
      <c r="D42" s="12">
        <v>100000</v>
      </c>
      <c r="E42" s="12"/>
      <c r="F42" s="12"/>
      <c r="G42" s="12"/>
    </row>
    <row r="43" spans="1:9" ht="19.5" customHeight="1" x14ac:dyDescent="0.25">
      <c r="A43" s="10" t="s">
        <v>78</v>
      </c>
      <c r="B43" s="11" t="s">
        <v>79</v>
      </c>
      <c r="C43" s="12">
        <v>3639.3939999999998</v>
      </c>
      <c r="D43" s="12"/>
      <c r="E43" s="12"/>
      <c r="F43" s="12"/>
      <c r="G43" s="12"/>
    </row>
    <row r="44" spans="1:9" ht="110.25" x14ac:dyDescent="0.25">
      <c r="A44" s="10" t="s">
        <v>82</v>
      </c>
      <c r="B44" s="11" t="s">
        <v>83</v>
      </c>
      <c r="C44" s="12"/>
      <c r="D44" s="12"/>
      <c r="E44" s="12"/>
      <c r="F44" s="12"/>
      <c r="G44" s="12"/>
    </row>
    <row r="45" spans="1:9" ht="98.25" customHeight="1" x14ac:dyDescent="0.25">
      <c r="A45" s="10" t="s">
        <v>49</v>
      </c>
      <c r="B45" s="11" t="s">
        <v>50</v>
      </c>
      <c r="C45" s="12">
        <v>421331.28289999999</v>
      </c>
      <c r="D45" s="12">
        <v>389349.1</v>
      </c>
      <c r="E45" s="12"/>
      <c r="F45" s="12"/>
      <c r="G45" s="12"/>
    </row>
    <row r="46" spans="1:9" ht="52.5" customHeight="1" x14ac:dyDescent="0.25">
      <c r="A46" s="10" t="s">
        <v>51</v>
      </c>
      <c r="B46" s="11" t="s">
        <v>52</v>
      </c>
      <c r="C46" s="12">
        <v>-305285.8</v>
      </c>
      <c r="D46" s="12">
        <v>-109642.4</v>
      </c>
      <c r="E46" s="12"/>
      <c r="F46" s="12"/>
      <c r="G46" s="12"/>
    </row>
    <row r="47" spans="1:9" ht="22.5" customHeight="1" x14ac:dyDescent="0.25">
      <c r="A47" s="30" t="s">
        <v>73</v>
      </c>
      <c r="B47" s="30"/>
      <c r="C47" s="18">
        <f>C7+C35</f>
        <v>187823624.55146998</v>
      </c>
      <c r="D47" s="18">
        <f>D7+D35</f>
        <v>201214125.69999999</v>
      </c>
      <c r="E47" s="18">
        <f>E7+E35</f>
        <v>158513954.25125998</v>
      </c>
      <c r="F47" s="18">
        <f>F7+F35</f>
        <v>161912362.63</v>
      </c>
      <c r="G47" s="18">
        <f>G7+G35</f>
        <v>169572483.58872998</v>
      </c>
    </row>
    <row r="48" spans="1:9" s="24" customFormat="1" ht="14.25" customHeight="1" x14ac:dyDescent="0.25">
      <c r="A48" s="22"/>
      <c r="B48" s="22"/>
      <c r="C48" s="23"/>
      <c r="D48" s="23"/>
      <c r="E48" s="23"/>
      <c r="F48" s="23"/>
      <c r="G48" s="23"/>
    </row>
    <row r="49" spans="2:5" s="25" customFormat="1" ht="15.75" x14ac:dyDescent="0.25">
      <c r="B49" s="21"/>
      <c r="C49" s="26"/>
      <c r="D49" s="27"/>
      <c r="E49" s="27"/>
    </row>
    <row r="50" spans="2:5" s="25" customFormat="1" x14ac:dyDescent="0.25">
      <c r="C50" s="26"/>
      <c r="E50" s="27"/>
    </row>
    <row r="52" spans="2:5" x14ac:dyDescent="0.25">
      <c r="E52" s="19"/>
    </row>
    <row r="53" spans="2:5" x14ac:dyDescent="0.25">
      <c r="B53" s="19"/>
    </row>
  </sheetData>
  <mergeCells count="7">
    <mergeCell ref="E4:G4"/>
    <mergeCell ref="A1:G1"/>
    <mergeCell ref="A47:B47"/>
    <mergeCell ref="C4:C5"/>
    <mergeCell ref="B4:B5"/>
    <mergeCell ref="A4:A5"/>
    <mergeCell ref="D4:D5"/>
  </mergeCells>
  <printOptions horizontalCentered="1"/>
  <pageMargins left="0.19685039370078741" right="0.19685039370078741" top="0.15748031496062992" bottom="0.15748031496062992" header="0" footer="0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Доходы областного бюджета </vt:lpstr>
      <vt:lpstr>'Доходы областного бюджета '!Заголовки_для_печати</vt:lpstr>
      <vt:lpstr>'Доходы областного бюджета 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2026-10-16T11:41:25Z</cp:lastPrinted>
  <dcterms:created xsi:type="dcterms:W3CDTF">2015-12-04T12:59:35Z</dcterms:created>
  <dcterms:modified xsi:type="dcterms:W3CDTF">2026-10-16T12:27:24Z</dcterms:modified>
</cp:coreProperties>
</file>