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15" yWindow="-105" windowWidth="14100" windowHeight="12525"/>
  </bookViews>
  <sheets>
    <sheet name="прогноз" sheetId="2" r:id="rId1"/>
  </sheets>
  <definedNames>
    <definedName name="_xlnm.Print_Area" localSheetId="0">прогноз!$A$1:$F$29</definedName>
  </definedNames>
  <calcPr calcId="144525"/>
</workbook>
</file>

<file path=xl/calcChain.xml><?xml version="1.0" encoding="utf-8"?>
<calcChain xmlns="http://schemas.openxmlformats.org/spreadsheetml/2006/main">
  <c r="F28" i="2" l="1"/>
  <c r="E28" i="2"/>
  <c r="D28" i="2"/>
  <c r="C28" i="2"/>
  <c r="F22" i="2"/>
  <c r="F29" i="2" s="1"/>
  <c r="E22" i="2"/>
  <c r="E29" i="2" s="1"/>
  <c r="D22" i="2"/>
  <c r="D29" i="2" s="1"/>
  <c r="C22" i="2"/>
  <c r="B22" i="2"/>
  <c r="B29" i="2" s="1"/>
  <c r="F23" i="2" l="1"/>
  <c r="C23" i="2"/>
  <c r="D23" i="2"/>
  <c r="E23" i="2"/>
  <c r="C29" i="2"/>
  <c r="B5" i="2"/>
  <c r="B16" i="2" s="1"/>
  <c r="C5" i="2"/>
  <c r="D5" i="2"/>
  <c r="F5" i="2"/>
  <c r="F6" i="2" s="1"/>
  <c r="C15" i="2"/>
  <c r="D15" i="2"/>
  <c r="E15" i="2"/>
  <c r="F15" i="2"/>
  <c r="C6" i="2" l="1"/>
  <c r="E6" i="2"/>
  <c r="C16" i="2"/>
  <c r="D6" i="2"/>
  <c r="F16" i="2"/>
  <c r="E16" i="2"/>
  <c r="D16" i="2"/>
</calcChain>
</file>

<file path=xl/sharedStrings.xml><?xml version="1.0" encoding="utf-8"?>
<sst xmlns="http://schemas.openxmlformats.org/spreadsheetml/2006/main" count="33" uniqueCount="21">
  <si>
    <t>млн рублей</t>
  </si>
  <si>
    <t>в том числе:</t>
  </si>
  <si>
    <t>Показатели</t>
  </si>
  <si>
    <t>Доходы - всего</t>
  </si>
  <si>
    <t>темпы роста к предыдущему году, %</t>
  </si>
  <si>
    <t>налоговые и неналоговые доходы</t>
  </si>
  <si>
    <t>Расходы - всего</t>
  </si>
  <si>
    <t>Дефицит (-), профицит (+)</t>
  </si>
  <si>
    <t>Прогноз основных характеристик
 областного бюджета Саратовской области</t>
  </si>
  <si>
    <t>дотации</t>
  </si>
  <si>
    <t>субсидии</t>
  </si>
  <si>
    <t>субвенции</t>
  </si>
  <si>
    <t>иные межбюджетные трансферты</t>
  </si>
  <si>
    <t>безвозмездные поступления, из них:</t>
  </si>
  <si>
    <r>
      <t xml:space="preserve">безвозмездные поступления, </t>
    </r>
    <r>
      <rPr>
        <i/>
        <sz val="12"/>
        <rFont val="PT Astra Serif"/>
        <family val="1"/>
        <charset val="204"/>
      </rPr>
      <t>из них:</t>
    </r>
  </si>
  <si>
    <t>прогноз</t>
  </si>
  <si>
    <t>Прогноз основных характеристик бюджета
Территориального фонда обязательного медицинского страхования Саратовской области</t>
  </si>
  <si>
    <t>прогноз*</t>
  </si>
  <si>
    <t>* без  учета распределения целевых федеральных средств</t>
  </si>
  <si>
    <t>2025  (отчет)</t>
  </si>
  <si>
    <t>2026  (оценка)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</si>
</sst>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9" x14ac:knownFonts="1">
    <font>
      <sz val="12"/>
      <color theme="1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4"/>
      <name val="PT Astra Serif"/>
      <family val="1"/>
      <charset val="204"/>
    </font>
    <font>
      <sz val="12"/>
      <name val="PT Astra Serif"/>
      <family val="1"/>
      <charset val="204"/>
    </font>
    <font>
      <sz val="12"/>
      <color rgb="FFFF0000"/>
      <name val="PT Astra Serif"/>
      <family val="1"/>
      <charset val="204"/>
    </font>
    <font>
      <sz val="11"/>
      <color theme="1"/>
      <name val="PT Astra Serif"/>
      <family val="1"/>
      <charset val="204"/>
    </font>
    <font>
      <b/>
      <sz val="12"/>
      <name val="PT Astra Serif"/>
      <family val="1"/>
      <charset val="204"/>
    </font>
    <font>
      <i/>
      <sz val="12"/>
      <name val="PT Astra Serif"/>
      <family val="1"/>
      <charset val="204"/>
    </font>
    <font>
      <i/>
      <sz val="11"/>
      <name val="PT Astra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rgb="FFFFFFFF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3" fillId="2" borderId="0" xfId="1" applyFont="1" applyFill="1"/>
    <xf numFmtId="0" fontId="3" fillId="2" borderId="0" xfId="1" applyFont="1" applyFill="1" applyBorder="1" applyAlignment="1">
      <alignment wrapText="1"/>
    </xf>
    <xf numFmtId="0" fontId="4" fillId="2" borderId="0" xfId="1" applyFont="1" applyFill="1" applyBorder="1" applyAlignment="1">
      <alignment wrapText="1"/>
    </xf>
    <xf numFmtId="0" fontId="6" fillId="2" borderId="1" xfId="1" applyFont="1" applyFill="1" applyBorder="1" applyAlignment="1">
      <alignment horizontal="left" wrapText="1" indent="1" readingOrder="1"/>
    </xf>
    <xf numFmtId="0" fontId="7" fillId="2" borderId="1" xfId="1" applyFont="1" applyFill="1" applyBorder="1" applyAlignment="1">
      <alignment horizontal="left" wrapText="1" indent="1" readingOrder="1"/>
    </xf>
    <xf numFmtId="0" fontId="3" fillId="2" borderId="1" xfId="1" applyFont="1" applyFill="1" applyBorder="1" applyAlignment="1">
      <alignment horizontal="left" wrapText="1" indent="1" readingOrder="1"/>
    </xf>
    <xf numFmtId="164" fontId="4" fillId="2" borderId="1" xfId="1" applyNumberFormat="1" applyFont="1" applyFill="1" applyBorder="1" applyAlignment="1">
      <alignment horizontal="center" vertical="center" wrapText="1" readingOrder="1"/>
    </xf>
    <xf numFmtId="0" fontId="3" fillId="2" borderId="1" xfId="1" applyFont="1" applyFill="1" applyBorder="1" applyAlignment="1">
      <alignment horizontal="left" wrapText="1" indent="4" readingOrder="1"/>
    </xf>
    <xf numFmtId="0" fontId="7" fillId="2" borderId="1" xfId="1" applyFont="1" applyFill="1" applyBorder="1" applyAlignment="1">
      <alignment horizontal="left" wrapText="1" indent="5" readingOrder="1"/>
    </xf>
    <xf numFmtId="0" fontId="5" fillId="2" borderId="0" xfId="1" applyFont="1" applyFill="1" applyAlignment="1">
      <alignment horizontal="right"/>
    </xf>
    <xf numFmtId="0" fontId="4" fillId="2" borderId="0" xfId="1" applyFont="1" applyFill="1"/>
    <xf numFmtId="164" fontId="7" fillId="2" borderId="1" xfId="1" applyNumberFormat="1" applyFont="1" applyFill="1" applyBorder="1" applyAlignment="1">
      <alignment horizontal="center" vertical="center" wrapText="1" readingOrder="1"/>
    </xf>
    <xf numFmtId="164" fontId="6" fillId="2" borderId="1" xfId="1" applyNumberFormat="1" applyFont="1" applyFill="1" applyBorder="1" applyAlignment="1">
      <alignment horizontal="center" vertical="center" wrapText="1" readingOrder="1"/>
    </xf>
    <xf numFmtId="164" fontId="3" fillId="2" borderId="1" xfId="1" applyNumberFormat="1" applyFont="1" applyFill="1" applyBorder="1" applyAlignment="1">
      <alignment horizontal="center" vertical="center" wrapText="1" readingOrder="1"/>
    </xf>
    <xf numFmtId="0" fontId="7" fillId="2" borderId="0" xfId="1" applyFont="1" applyFill="1"/>
    <xf numFmtId="164" fontId="3" fillId="0" borderId="1" xfId="1" applyNumberFormat="1" applyFont="1" applyFill="1" applyBorder="1" applyAlignment="1">
      <alignment horizontal="center" vertical="center" wrapText="1" readingOrder="1"/>
    </xf>
    <xf numFmtId="164" fontId="7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6" fillId="3" borderId="1" xfId="1" applyFont="1" applyFill="1" applyBorder="1" applyAlignment="1">
      <alignment horizontal="center" vertical="center" wrapText="1" readingOrder="1"/>
    </xf>
    <xf numFmtId="164" fontId="4" fillId="0" borderId="1" xfId="1" applyNumberFormat="1" applyFont="1" applyFill="1" applyBorder="1" applyAlignment="1">
      <alignment horizontal="center" vertical="center" wrapText="1" readingOrder="1"/>
    </xf>
    <xf numFmtId="0" fontId="6" fillId="3" borderId="1" xfId="1" applyFont="1" applyFill="1" applyBorder="1" applyAlignment="1">
      <alignment horizontal="center" vertical="center" wrapText="1" readingOrder="1"/>
    </xf>
    <xf numFmtId="0" fontId="2" fillId="2" borderId="2" xfId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 readingOrder="1"/>
    </xf>
    <xf numFmtId="0" fontId="8" fillId="2" borderId="3" xfId="1" applyFont="1" applyFill="1" applyBorder="1" applyAlignment="1">
      <alignment horizontal="left" vertical="top" wrapText="1"/>
    </xf>
    <xf numFmtId="0" fontId="2" fillId="2" borderId="2" xfId="1" applyFont="1" applyFill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9"/>
  <sheetViews>
    <sheetView tabSelected="1" view="pageBreakPreview" zoomScale="85" zoomScaleNormal="100" zoomScaleSheetLayoutView="85" workbookViewId="0">
      <selection activeCell="J6" sqref="J6"/>
    </sheetView>
  </sheetViews>
  <sheetFormatPr defaultColWidth="8" defaultRowHeight="15.75" x14ac:dyDescent="0.25"/>
  <cols>
    <col min="1" max="1" width="39.375" style="1" customWidth="1"/>
    <col min="2" max="2" width="11.125" style="11" customWidth="1"/>
    <col min="3" max="3" width="11.75" style="1" customWidth="1"/>
    <col min="4" max="4" width="12.5" style="1" customWidth="1"/>
    <col min="5" max="5" width="12.25" style="1" customWidth="1"/>
    <col min="6" max="6" width="12.5" style="1" customWidth="1"/>
    <col min="7" max="16384" width="8" style="1"/>
  </cols>
  <sheetData>
    <row r="1" spans="1:6" ht="37.5" customHeight="1" thickBot="1" x14ac:dyDescent="0.3">
      <c r="A1" s="22" t="s">
        <v>8</v>
      </c>
      <c r="B1" s="22"/>
      <c r="C1" s="22"/>
      <c r="D1" s="22"/>
      <c r="E1" s="22"/>
      <c r="F1" s="22"/>
    </row>
    <row r="2" spans="1:6" ht="16.5" thickTop="1" x14ac:dyDescent="0.25">
      <c r="A2" s="2"/>
      <c r="B2" s="3"/>
      <c r="C2" s="2"/>
      <c r="D2" s="2"/>
      <c r="E2" s="2"/>
      <c r="F2" s="10" t="s">
        <v>0</v>
      </c>
    </row>
    <row r="3" spans="1:6" x14ac:dyDescent="0.25">
      <c r="A3" s="23" t="s">
        <v>2</v>
      </c>
      <c r="B3" s="23" t="s">
        <v>19</v>
      </c>
      <c r="C3" s="23" t="s">
        <v>20</v>
      </c>
      <c r="D3" s="23" t="s">
        <v>17</v>
      </c>
      <c r="E3" s="23"/>
      <c r="F3" s="23"/>
    </row>
    <row r="4" spans="1:6" x14ac:dyDescent="0.25">
      <c r="A4" s="23"/>
      <c r="B4" s="23"/>
      <c r="C4" s="23"/>
      <c r="D4" s="21">
        <v>2027</v>
      </c>
      <c r="E4" s="21">
        <v>2028</v>
      </c>
      <c r="F4" s="21">
        <v>2029</v>
      </c>
    </row>
    <row r="5" spans="1:6" x14ac:dyDescent="0.25">
      <c r="A5" s="4" t="s">
        <v>3</v>
      </c>
      <c r="B5" s="13">
        <f t="shared" ref="B5:F5" si="0">B8+B9</f>
        <v>187823.62460624002</v>
      </c>
      <c r="C5" s="18">
        <f t="shared" si="0"/>
        <v>201214.12569999998</v>
      </c>
      <c r="D5" s="18">
        <f t="shared" si="0"/>
        <v>158513.95425126003</v>
      </c>
      <c r="E5" s="18">
        <v>161912.29999999999</v>
      </c>
      <c r="F5" s="18">
        <f t="shared" si="0"/>
        <v>169572.48358873004</v>
      </c>
    </row>
    <row r="6" spans="1:6" x14ac:dyDescent="0.25">
      <c r="A6" s="5" t="s">
        <v>4</v>
      </c>
      <c r="B6" s="12">
        <v>97.65880680679831</v>
      </c>
      <c r="C6" s="17">
        <f>C5/B5*100</f>
        <v>107.12929543439078</v>
      </c>
      <c r="D6" s="17">
        <f t="shared" ref="D6:F6" si="1">D5/C5*100</f>
        <v>78.778740657401102</v>
      </c>
      <c r="E6" s="17">
        <f t="shared" si="1"/>
        <v>102.14387797263151</v>
      </c>
      <c r="F6" s="17">
        <f t="shared" si="1"/>
        <v>104.73106959059322</v>
      </c>
    </row>
    <row r="7" spans="1:6" x14ac:dyDescent="0.25">
      <c r="A7" s="6" t="s">
        <v>1</v>
      </c>
      <c r="B7" s="7"/>
      <c r="C7" s="20"/>
      <c r="D7" s="20"/>
      <c r="E7" s="20"/>
      <c r="F7" s="20"/>
    </row>
    <row r="8" spans="1:6" x14ac:dyDescent="0.25">
      <c r="A8" s="8" t="s">
        <v>5</v>
      </c>
      <c r="B8" s="14">
        <v>125821.31057457</v>
      </c>
      <c r="C8" s="16">
        <v>133677.88440000001</v>
      </c>
      <c r="D8" s="16">
        <v>139145.46325126002</v>
      </c>
      <c r="E8" s="16">
        <v>148980.32993465001</v>
      </c>
      <c r="F8" s="16">
        <v>156640.45088873003</v>
      </c>
    </row>
    <row r="9" spans="1:6" x14ac:dyDescent="0.25">
      <c r="A9" s="8" t="s">
        <v>14</v>
      </c>
      <c r="B9" s="14">
        <v>62002.314031670001</v>
      </c>
      <c r="C9" s="16">
        <v>67536.24129999998</v>
      </c>
      <c r="D9" s="16">
        <v>19368.491000000002</v>
      </c>
      <c r="E9" s="16">
        <v>12932.0327</v>
      </c>
      <c r="F9" s="16">
        <v>12932.0327</v>
      </c>
    </row>
    <row r="10" spans="1:6" s="15" customFormat="1" x14ac:dyDescent="0.25">
      <c r="A10" s="9" t="s">
        <v>9</v>
      </c>
      <c r="B10" s="12">
        <v>22206.457600000002</v>
      </c>
      <c r="C10" s="16">
        <v>22362.799999999999</v>
      </c>
      <c r="D10" s="16">
        <v>19368.491000000002</v>
      </c>
      <c r="E10" s="16">
        <v>12932.0327</v>
      </c>
      <c r="F10" s="16">
        <v>12932.0327</v>
      </c>
    </row>
    <row r="11" spans="1:6" s="15" customFormat="1" x14ac:dyDescent="0.25">
      <c r="A11" s="9" t="s">
        <v>10</v>
      </c>
      <c r="B11" s="12">
        <v>30751.619776209998</v>
      </c>
      <c r="C11" s="16">
        <v>33396.309099999999</v>
      </c>
      <c r="D11" s="16"/>
      <c r="E11" s="16"/>
      <c r="F11" s="16"/>
    </row>
    <row r="12" spans="1:6" s="15" customFormat="1" x14ac:dyDescent="0.25">
      <c r="A12" s="9" t="s">
        <v>11</v>
      </c>
      <c r="B12" s="12">
        <v>2498.7864640500002</v>
      </c>
      <c r="C12" s="16">
        <v>3011.7757000000001</v>
      </c>
      <c r="D12" s="16"/>
      <c r="E12" s="16"/>
      <c r="F12" s="16"/>
    </row>
    <row r="13" spans="1:6" s="15" customFormat="1" ht="31.5" x14ac:dyDescent="0.25">
      <c r="A13" s="9" t="s">
        <v>12</v>
      </c>
      <c r="B13" s="12">
        <v>5533.5242992699996</v>
      </c>
      <c r="C13" s="16">
        <v>6721.1327999999994</v>
      </c>
      <c r="D13" s="16"/>
      <c r="E13" s="16"/>
      <c r="F13" s="16"/>
    </row>
    <row r="14" spans="1:6" x14ac:dyDescent="0.25">
      <c r="A14" s="4" t="s">
        <v>6</v>
      </c>
      <c r="B14" s="13">
        <v>202105.66350307001</v>
      </c>
      <c r="C14" s="18">
        <v>230439.47880198999</v>
      </c>
      <c r="D14" s="18">
        <v>168001.17689999999</v>
      </c>
      <c r="E14" s="18">
        <v>164096.1452</v>
      </c>
      <c r="F14" s="18">
        <v>167102.2028</v>
      </c>
    </row>
    <row r="15" spans="1:6" x14ac:dyDescent="0.25">
      <c r="A15" s="5" t="s">
        <v>4</v>
      </c>
      <c r="B15" s="12">
        <v>109.11254737394849</v>
      </c>
      <c r="C15" s="12">
        <f>C14/B14*100</f>
        <v>114.01930792428763</v>
      </c>
      <c r="D15" s="12">
        <f t="shared" ref="D15:F15" si="2">D14/C14*100</f>
        <v>72.904685331439481</v>
      </c>
      <c r="E15" s="12">
        <f t="shared" si="2"/>
        <v>97.675592652351241</v>
      </c>
      <c r="F15" s="12">
        <f t="shared" si="2"/>
        <v>101.83188800464278</v>
      </c>
    </row>
    <row r="16" spans="1:6" x14ac:dyDescent="0.25">
      <c r="A16" s="4" t="s">
        <v>7</v>
      </c>
      <c r="B16" s="13">
        <f t="shared" ref="B16:F16" si="3">B5-B14</f>
        <v>-14282.038896829996</v>
      </c>
      <c r="C16" s="13">
        <f t="shared" si="3"/>
        <v>-29225.353101990011</v>
      </c>
      <c r="D16" s="13">
        <f t="shared" si="3"/>
        <v>-9487.2226487399603</v>
      </c>
      <c r="E16" s="13">
        <f t="shared" si="3"/>
        <v>-2183.8452000000107</v>
      </c>
      <c r="F16" s="13">
        <f t="shared" si="3"/>
        <v>2470.2807887300442</v>
      </c>
    </row>
    <row r="17" spans="1:6" x14ac:dyDescent="0.25">
      <c r="A17" s="24" t="s">
        <v>18</v>
      </c>
      <c r="B17" s="24"/>
      <c r="C17" s="24"/>
      <c r="D17" s="24"/>
      <c r="E17" s="24"/>
      <c r="F17" s="24"/>
    </row>
    <row r="18" spans="1:6" ht="49.5" customHeight="1" thickBot="1" x14ac:dyDescent="0.35">
      <c r="A18" s="25" t="s">
        <v>16</v>
      </c>
      <c r="B18" s="25"/>
      <c r="C18" s="25"/>
      <c r="D18" s="25"/>
      <c r="E18" s="25"/>
      <c r="F18" s="25"/>
    </row>
    <row r="19" spans="1:6" ht="16.5" thickTop="1" x14ac:dyDescent="0.25">
      <c r="F19" s="10" t="s">
        <v>0</v>
      </c>
    </row>
    <row r="20" spans="1:6" x14ac:dyDescent="0.25">
      <c r="A20" s="23" t="s">
        <v>2</v>
      </c>
      <c r="B20" s="23" t="s">
        <v>19</v>
      </c>
      <c r="C20" s="23" t="s">
        <v>20</v>
      </c>
      <c r="D20" s="23" t="s">
        <v>15</v>
      </c>
      <c r="E20" s="23"/>
      <c r="F20" s="23"/>
    </row>
    <row r="21" spans="1:6" x14ac:dyDescent="0.25">
      <c r="A21" s="23"/>
      <c r="B21" s="23"/>
      <c r="C21" s="23"/>
      <c r="D21" s="19">
        <v>2027</v>
      </c>
      <c r="E21" s="19">
        <v>2028</v>
      </c>
      <c r="F21" s="19">
        <v>2029</v>
      </c>
    </row>
    <row r="22" spans="1:6" x14ac:dyDescent="0.25">
      <c r="A22" s="4" t="s">
        <v>3</v>
      </c>
      <c r="B22" s="13">
        <f>B25+B26</f>
        <v>48506.700504150002</v>
      </c>
      <c r="C22" s="13">
        <f>C25+C26</f>
        <v>51970.669900000008</v>
      </c>
      <c r="D22" s="13">
        <f>D25+D26</f>
        <v>56654.181800000006</v>
      </c>
      <c r="E22" s="13">
        <f t="shared" ref="E22:F22" si="4">E25+E26</f>
        <v>60156.984899999996</v>
      </c>
      <c r="F22" s="13">
        <f t="shared" si="4"/>
        <v>63749.285400000001</v>
      </c>
    </row>
    <row r="23" spans="1:6" x14ac:dyDescent="0.25">
      <c r="A23" s="5" t="s">
        <v>4</v>
      </c>
      <c r="B23" s="12">
        <v>115.29068812858215</v>
      </c>
      <c r="C23" s="12">
        <f>C22/B22*100</f>
        <v>107.1412183468419</v>
      </c>
      <c r="D23" s="12">
        <f t="shared" ref="D23" si="5">D22/C22*100</f>
        <v>109.01183669368095</v>
      </c>
      <c r="E23" s="12">
        <f t="shared" ref="E23" si="6">E22/D22*100</f>
        <v>106.18277943253254</v>
      </c>
      <c r="F23" s="12">
        <f t="shared" ref="F23" si="7">F22/E22*100</f>
        <v>105.97154346410737</v>
      </c>
    </row>
    <row r="24" spans="1:6" x14ac:dyDescent="0.25">
      <c r="A24" s="6" t="s">
        <v>1</v>
      </c>
      <c r="B24" s="7"/>
      <c r="C24" s="7"/>
      <c r="D24" s="7"/>
      <c r="E24" s="7"/>
      <c r="F24" s="7"/>
    </row>
    <row r="25" spans="1:6" x14ac:dyDescent="0.25">
      <c r="A25" s="8" t="s">
        <v>5</v>
      </c>
      <c r="B25" s="16">
        <v>178.10071235999999</v>
      </c>
      <c r="C25" s="14">
        <v>178.02579999999998</v>
      </c>
      <c r="D25" s="14">
        <v>176.6696</v>
      </c>
      <c r="E25" s="14">
        <v>176.6696</v>
      </c>
      <c r="F25" s="14">
        <v>176.6696</v>
      </c>
    </row>
    <row r="26" spans="1:6" x14ac:dyDescent="0.25">
      <c r="A26" s="8" t="s">
        <v>13</v>
      </c>
      <c r="B26" s="16">
        <v>48328.599791790002</v>
      </c>
      <c r="C26" s="14">
        <v>51792.644100000005</v>
      </c>
      <c r="D26" s="14">
        <v>56477.512200000005</v>
      </c>
      <c r="E26" s="14">
        <v>59980.315299999995</v>
      </c>
      <c r="F26" s="14">
        <v>63572.6158</v>
      </c>
    </row>
    <row r="27" spans="1:6" x14ac:dyDescent="0.25">
      <c r="A27" s="4" t="s">
        <v>6</v>
      </c>
      <c r="B27" s="18">
        <v>48613.815012450003</v>
      </c>
      <c r="C27" s="13">
        <v>52759.009899999997</v>
      </c>
      <c r="D27" s="13">
        <v>56654.181799999998</v>
      </c>
      <c r="E27" s="13">
        <v>60156.984899999996</v>
      </c>
      <c r="F27" s="13">
        <v>63749.285400000001</v>
      </c>
    </row>
    <row r="28" spans="1:6" x14ac:dyDescent="0.25">
      <c r="A28" s="5" t="s">
        <v>4</v>
      </c>
      <c r="B28" s="12">
        <v>115.73688518295448</v>
      </c>
      <c r="C28" s="12">
        <f>C27/B27*100</f>
        <v>108.52678376812929</v>
      </c>
      <c r="D28" s="12">
        <f t="shared" ref="D28" si="8">D27/C27*100</f>
        <v>107.3829510966619</v>
      </c>
      <c r="E28" s="12">
        <f t="shared" ref="E28" si="9">E27/D27*100</f>
        <v>106.18277943253254</v>
      </c>
      <c r="F28" s="12">
        <f t="shared" ref="F28" si="10">F27/E27*100</f>
        <v>105.97154346410737</v>
      </c>
    </row>
    <row r="29" spans="1:6" x14ac:dyDescent="0.25">
      <c r="A29" s="4" t="s">
        <v>7</v>
      </c>
      <c r="B29" s="13">
        <f>B22-B27</f>
        <v>-107.11450830000103</v>
      </c>
      <c r="C29" s="13">
        <f>C22-C27</f>
        <v>-788.33999999998923</v>
      </c>
      <c r="D29" s="13">
        <f>D22-D27</f>
        <v>0</v>
      </c>
      <c r="E29" s="13">
        <f>E22-E27</f>
        <v>0</v>
      </c>
      <c r="F29" s="13">
        <f>F22-F27</f>
        <v>0</v>
      </c>
    </row>
  </sheetData>
  <mergeCells count="11">
    <mergeCell ref="A17:F17"/>
    <mergeCell ref="A18:F18"/>
    <mergeCell ref="A20:A21"/>
    <mergeCell ref="B20:B21"/>
    <mergeCell ref="C20:C21"/>
    <mergeCell ref="D20:F20"/>
    <mergeCell ref="A1:F1"/>
    <mergeCell ref="A3:A4"/>
    <mergeCell ref="C3:C4"/>
    <mergeCell ref="D3:F3"/>
    <mergeCell ref="B3:B4"/>
  </mergeCells>
  <printOptions horizontalCentered="1"/>
  <pageMargins left="0.31496062992125984" right="0.31496062992125984" top="0.15748031496062992" bottom="0.15748031496062992" header="0.11811023622047245" footer="0.1181102362204724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прогноз</vt:lpstr>
      <vt:lpstr>прогноз!Область_печати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Потапова Анна Юрьевна</dc:creator>
  <cp:lastModifiedBy>Хохлова Анна Юрьевна</cp:lastModifiedBy>
  <cp:lastPrinted>2026-10-16T14:01:23Z</cp:lastPrinted>
  <dcterms:created xsi:type="dcterms:W3CDTF">2018-09-14T13:20:34Z</dcterms:created>
  <dcterms:modified xsi:type="dcterms:W3CDTF">2026-10-16T14:01:23Z</dcterms:modified>
</cp:coreProperties>
</file>