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75" yWindow="-225" windowWidth="16470" windowHeight="9660" tabRatio="604"/>
  </bookViews>
  <sheets>
    <sheet name="2025" sheetId="1" r:id="rId1"/>
  </sheets>
  <definedNames>
    <definedName name="_xlnm._FilterDatabase" localSheetId="0" hidden="1">'2025'!$H$1:$H$278</definedName>
    <definedName name="Z_2505F84B_EDD5_43D7_8CE7_AFF925DFBFF7_.wvu.Cols" localSheetId="0" hidden="1">'2025'!#REF!</definedName>
    <definedName name="Z_2505F84B_EDD5_43D7_8CE7_AFF925DFBFF7_.wvu.PrintArea" localSheetId="0" hidden="1">'2025'!$B$1:$H$229</definedName>
    <definedName name="Z_2505F84B_EDD5_43D7_8CE7_AFF925DFBFF7_.wvu.PrintTitles" localSheetId="0" hidden="1">'2025'!$B:$B,'2025'!$3:$6</definedName>
    <definedName name="Z_2505F84B_EDD5_43D7_8CE7_AFF925DFBFF7_.wvu.Rows" localSheetId="0" hidden="1">'2025'!#REF!,'2025'!$6:$6,'2025'!#REF!,'2025'!#REF!,'2025'!#REF!,'2025'!#REF!</definedName>
    <definedName name="Z_9D015A7B_71BF_4A38_92C8_CCD8973F5CA0_.wvu.Cols" localSheetId="0" hidden="1">'2025'!#REF!,'2025'!#REF!</definedName>
    <definedName name="Z_9D015A7B_71BF_4A38_92C8_CCD8973F5CA0_.wvu.FilterData" localSheetId="0" hidden="1">'2025'!$B$6:$H$229</definedName>
    <definedName name="Z_9D015A7B_71BF_4A38_92C8_CCD8973F5CA0_.wvu.PrintArea" localSheetId="0" hidden="1">'2025'!#REF!</definedName>
    <definedName name="Z_9D015A7B_71BF_4A38_92C8_CCD8973F5CA0_.wvu.PrintTitles" localSheetId="0" hidden="1">'2025'!$B:$B,'2025'!$3:$6</definedName>
    <definedName name="Z_9D015A7B_71BF_4A38_92C8_CCD8973F5CA0_.wvu.Rows" localSheetId="0" hidden="1">'2025'!#REF!</definedName>
    <definedName name="_xlnm.Print_Titles" localSheetId="0">'2025'!$B:$B,'2025'!$3:$5</definedName>
    <definedName name="_xlnm.Print_Area" localSheetId="0">'2025'!$A$1:$H$257</definedName>
  </definedNames>
  <calcPr calcId="144525"/>
</workbook>
</file>

<file path=xl/calcChain.xml><?xml version="1.0" encoding="utf-8"?>
<calcChain xmlns="http://schemas.openxmlformats.org/spreadsheetml/2006/main">
  <c r="C254" i="1" l="1"/>
  <c r="D232" i="1"/>
  <c r="E232" i="1"/>
  <c r="D206" i="1"/>
  <c r="E206" i="1"/>
  <c r="C120" i="1"/>
  <c r="D120" i="1"/>
  <c r="E27" i="1" l="1"/>
  <c r="H9" i="1"/>
  <c r="H10" i="1"/>
  <c r="H11" i="1"/>
  <c r="H12" i="1"/>
  <c r="H13" i="1"/>
  <c r="H18" i="1"/>
  <c r="H19" i="1"/>
  <c r="H20" i="1"/>
  <c r="H21" i="1"/>
  <c r="H22" i="1"/>
  <c r="H23" i="1"/>
  <c r="H25" i="1"/>
  <c r="H26" i="1"/>
  <c r="H28" i="1"/>
  <c r="H30" i="1"/>
  <c r="H31" i="1"/>
  <c r="H35" i="1"/>
  <c r="H36" i="1"/>
  <c r="H37" i="1"/>
  <c r="H38" i="1"/>
  <c r="H39" i="1"/>
  <c r="H40" i="1"/>
  <c r="H41" i="1"/>
  <c r="H42" i="1"/>
  <c r="H43" i="1"/>
  <c r="H44" i="1"/>
  <c r="H46" i="1"/>
  <c r="H47" i="1"/>
  <c r="H48" i="1"/>
  <c r="H53" i="1"/>
  <c r="H54" i="1"/>
  <c r="H55" i="1"/>
  <c r="H56" i="1"/>
  <c r="H57" i="1"/>
  <c r="H58" i="1"/>
  <c r="H59" i="1"/>
  <c r="H60" i="1"/>
  <c r="H61" i="1"/>
  <c r="H62" i="1"/>
  <c r="H63" i="1"/>
  <c r="H65" i="1"/>
  <c r="H67" i="1"/>
  <c r="H68" i="1"/>
  <c r="H70" i="1"/>
  <c r="H71" i="1"/>
  <c r="H72" i="1"/>
  <c r="H73" i="1"/>
  <c r="H74" i="1"/>
  <c r="H75" i="1"/>
  <c r="H77" i="1"/>
  <c r="H79" i="1"/>
  <c r="H80" i="1"/>
  <c r="H82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1" i="1"/>
  <c r="H122" i="1"/>
  <c r="H123" i="1"/>
  <c r="H124" i="1"/>
  <c r="H125" i="1"/>
  <c r="H128" i="1"/>
  <c r="H129" i="1"/>
  <c r="H130" i="1"/>
  <c r="H133" i="1"/>
  <c r="H134" i="1"/>
  <c r="H137" i="1"/>
  <c r="H138" i="1"/>
  <c r="H139" i="1"/>
  <c r="H140" i="1"/>
  <c r="H141" i="1"/>
  <c r="H142" i="1"/>
  <c r="H143" i="1"/>
  <c r="H144" i="1"/>
  <c r="H145" i="1"/>
  <c r="H146" i="1"/>
  <c r="H148" i="1"/>
  <c r="H149" i="1"/>
  <c r="H150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80" i="1"/>
  <c r="H184" i="1"/>
  <c r="H185" i="1"/>
  <c r="H186" i="1"/>
  <c r="H187" i="1"/>
  <c r="H188" i="1"/>
  <c r="H189" i="1"/>
  <c r="H191" i="1"/>
  <c r="H192" i="1"/>
  <c r="H194" i="1"/>
  <c r="H195" i="1"/>
  <c r="H196" i="1"/>
  <c r="H197" i="1"/>
  <c r="H200" i="1"/>
  <c r="H201" i="1"/>
  <c r="H202" i="1"/>
  <c r="H204" i="1"/>
  <c r="H205" i="1"/>
  <c r="H207" i="1"/>
  <c r="H208" i="1"/>
  <c r="H209" i="1"/>
  <c r="H210" i="1"/>
  <c r="H212" i="1"/>
  <c r="H213" i="1"/>
  <c r="H215" i="1"/>
  <c r="H216" i="1"/>
  <c r="H218" i="1"/>
  <c r="H219" i="1"/>
  <c r="H220" i="1"/>
  <c r="H222" i="1"/>
  <c r="H223" i="1"/>
  <c r="H224" i="1"/>
  <c r="H225" i="1"/>
  <c r="H226" i="1"/>
  <c r="H227" i="1"/>
  <c r="H228" i="1"/>
  <c r="H229" i="1"/>
  <c r="H231" i="1"/>
  <c r="H233" i="1"/>
  <c r="H234" i="1"/>
  <c r="H236" i="1"/>
  <c r="H238" i="1"/>
  <c r="H240" i="1"/>
  <c r="H241" i="1"/>
  <c r="H243" i="1"/>
  <c r="H245" i="1"/>
  <c r="H247" i="1"/>
  <c r="H248" i="1"/>
  <c r="H249" i="1"/>
  <c r="H250" i="1"/>
  <c r="H251" i="1"/>
  <c r="H253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8" i="1"/>
  <c r="F29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6" i="1"/>
  <c r="F47" i="1"/>
  <c r="F48" i="1"/>
  <c r="F49" i="1"/>
  <c r="F50" i="1"/>
  <c r="F51" i="1"/>
  <c r="F56" i="1"/>
  <c r="F57" i="1"/>
  <c r="F58" i="1"/>
  <c r="F59" i="1"/>
  <c r="F60" i="1"/>
  <c r="F61" i="1"/>
  <c r="F62" i="1"/>
  <c r="F63" i="1"/>
  <c r="F64" i="1"/>
  <c r="F65" i="1"/>
  <c r="F67" i="1"/>
  <c r="F69" i="1"/>
  <c r="F71" i="1"/>
  <c r="F72" i="1"/>
  <c r="F73" i="1"/>
  <c r="F74" i="1"/>
  <c r="F75" i="1"/>
  <c r="F76" i="1"/>
  <c r="F77" i="1"/>
  <c r="F79" i="1"/>
  <c r="F80" i="1"/>
  <c r="F81" i="1"/>
  <c r="F82" i="1"/>
  <c r="F83" i="1"/>
  <c r="F84" i="1"/>
  <c r="F85" i="1"/>
  <c r="F86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6" i="1"/>
  <c r="F107" i="1"/>
  <c r="F113" i="1"/>
  <c r="F114" i="1"/>
  <c r="F115" i="1"/>
  <c r="F117" i="1"/>
  <c r="F118" i="1"/>
  <c r="F119" i="1"/>
  <c r="F121" i="1"/>
  <c r="F122" i="1"/>
  <c r="F124" i="1"/>
  <c r="F125" i="1"/>
  <c r="F126" i="1"/>
  <c r="F127" i="1"/>
  <c r="F130" i="1"/>
  <c r="F132" i="1"/>
  <c r="F133" i="1"/>
  <c r="F135" i="1"/>
  <c r="F136" i="1"/>
  <c r="F141" i="1"/>
  <c r="F142" i="1"/>
  <c r="F143" i="1"/>
  <c r="F145" i="1"/>
  <c r="F146" i="1"/>
  <c r="F148" i="1"/>
  <c r="F150" i="1"/>
  <c r="F151" i="1"/>
  <c r="F152" i="1"/>
  <c r="F153" i="1"/>
  <c r="F154" i="1"/>
  <c r="F155" i="1"/>
  <c r="F156" i="1"/>
  <c r="F157" i="1"/>
  <c r="F158" i="1"/>
  <c r="F159" i="1"/>
  <c r="F169" i="1"/>
  <c r="F170" i="1"/>
  <c r="F171" i="1"/>
  <c r="F172" i="1"/>
  <c r="F173" i="1"/>
  <c r="F174" i="1"/>
  <c r="F175" i="1"/>
  <c r="F176" i="1"/>
  <c r="F177" i="1"/>
  <c r="F179" i="1"/>
  <c r="F180" i="1"/>
  <c r="F181" i="1"/>
  <c r="F182" i="1"/>
  <c r="F183" i="1"/>
  <c r="F187" i="1"/>
  <c r="F188" i="1"/>
  <c r="F189" i="1"/>
  <c r="F191" i="1"/>
  <c r="F192" i="1"/>
  <c r="F194" i="1"/>
  <c r="F197" i="1"/>
  <c r="F198" i="1"/>
  <c r="F199" i="1"/>
  <c r="F200" i="1"/>
  <c r="F201" i="1"/>
  <c r="F202" i="1"/>
  <c r="F204" i="1"/>
  <c r="F205" i="1"/>
  <c r="F207" i="1"/>
  <c r="F208" i="1"/>
  <c r="F209" i="1"/>
  <c r="F210" i="1"/>
  <c r="F212" i="1"/>
  <c r="F213" i="1"/>
  <c r="F214" i="1"/>
  <c r="F215" i="1"/>
  <c r="F216" i="1"/>
  <c r="F218" i="1"/>
  <c r="F219" i="1"/>
  <c r="F221" i="1"/>
  <c r="F222" i="1"/>
  <c r="F223" i="1"/>
  <c r="F224" i="1"/>
  <c r="F225" i="1"/>
  <c r="F226" i="1"/>
  <c r="F227" i="1"/>
  <c r="F228" i="1"/>
  <c r="F229" i="1"/>
  <c r="F230" i="1"/>
  <c r="F231" i="1"/>
  <c r="F233" i="1"/>
  <c r="F234" i="1"/>
  <c r="F235" i="1"/>
  <c r="F236" i="1"/>
  <c r="F239" i="1"/>
  <c r="F240" i="1"/>
  <c r="F241" i="1"/>
  <c r="F243" i="1"/>
  <c r="F244" i="1"/>
  <c r="F247" i="1"/>
  <c r="F249" i="1"/>
  <c r="F250" i="1"/>
  <c r="F251" i="1"/>
  <c r="F253" i="1"/>
  <c r="H8" i="1"/>
  <c r="F8" i="1"/>
  <c r="D246" i="1"/>
  <c r="D242" i="1"/>
  <c r="D237" i="1"/>
  <c r="D217" i="1"/>
  <c r="D211" i="1"/>
  <c r="F206" i="1"/>
  <c r="D203" i="1"/>
  <c r="D193" i="1"/>
  <c r="D190" i="1"/>
  <c r="D178" i="1"/>
  <c r="D147" i="1"/>
  <c r="D131" i="1"/>
  <c r="D105" i="1"/>
  <c r="D78" i="1"/>
  <c r="D66" i="1"/>
  <c r="D45" i="1"/>
  <c r="D27" i="1"/>
  <c r="D7" i="1"/>
  <c r="D252" i="1" l="1"/>
  <c r="D254" i="1" s="1"/>
  <c r="G178" i="1" l="1"/>
  <c r="E178" i="1"/>
  <c r="C178" i="1"/>
  <c r="C78" i="1"/>
  <c r="E78" i="1"/>
  <c r="G78" i="1"/>
  <c r="F178" i="1" l="1"/>
  <c r="H178" i="1"/>
  <c r="F27" i="1"/>
  <c r="H78" i="1"/>
  <c r="F78" i="1"/>
  <c r="C7" i="1"/>
  <c r="E7" i="1"/>
  <c r="C27" i="1"/>
  <c r="C45" i="1"/>
  <c r="E45" i="1"/>
  <c r="C66" i="1"/>
  <c r="E66" i="1"/>
  <c r="C105" i="1"/>
  <c r="E105" i="1"/>
  <c r="E120" i="1"/>
  <c r="C131" i="1"/>
  <c r="E131" i="1"/>
  <c r="C147" i="1"/>
  <c r="E147" i="1"/>
  <c r="C190" i="1"/>
  <c r="E190" i="1"/>
  <c r="C193" i="1"/>
  <c r="E193" i="1"/>
  <c r="C203" i="1"/>
  <c r="E203" i="1"/>
  <c r="C206" i="1"/>
  <c r="C211" i="1"/>
  <c r="E211" i="1"/>
  <c r="C217" i="1"/>
  <c r="E217" i="1"/>
  <c r="C232" i="1"/>
  <c r="C237" i="1"/>
  <c r="E237" i="1"/>
  <c r="C242" i="1"/>
  <c r="E242" i="1"/>
  <c r="C246" i="1"/>
  <c r="E246" i="1"/>
  <c r="G246" i="1"/>
  <c r="G242" i="1"/>
  <c r="G237" i="1"/>
  <c r="G232" i="1"/>
  <c r="G217" i="1"/>
  <c r="G211" i="1"/>
  <c r="G206" i="1"/>
  <c r="H206" i="1" s="1"/>
  <c r="G203" i="1"/>
  <c r="G193" i="1"/>
  <c r="G190" i="1"/>
  <c r="G147" i="1"/>
  <c r="G131" i="1"/>
  <c r="G120" i="1"/>
  <c r="G105" i="1"/>
  <c r="G66" i="1"/>
  <c r="G45" i="1"/>
  <c r="G27" i="1"/>
  <c r="H27" i="1" s="1"/>
  <c r="G7" i="1"/>
  <c r="H237" i="1" l="1"/>
  <c r="F237" i="1"/>
  <c r="H120" i="1"/>
  <c r="F120" i="1"/>
  <c r="F232" i="1"/>
  <c r="H232" i="1"/>
  <c r="H203" i="1"/>
  <c r="F203" i="1"/>
  <c r="F211" i="1"/>
  <c r="H211" i="1"/>
  <c r="H190" i="1"/>
  <c r="F190" i="1"/>
  <c r="H45" i="1"/>
  <c r="F45" i="1"/>
  <c r="H246" i="1"/>
  <c r="F246" i="1"/>
  <c r="H147" i="1"/>
  <c r="F147" i="1"/>
  <c r="F105" i="1"/>
  <c r="H105" i="1"/>
  <c r="H242" i="1"/>
  <c r="F242" i="1"/>
  <c r="F217" i="1"/>
  <c r="H217" i="1"/>
  <c r="H193" i="1"/>
  <c r="F193" i="1"/>
  <c r="H131" i="1"/>
  <c r="F131" i="1"/>
  <c r="H66" i="1"/>
  <c r="F66" i="1"/>
  <c r="H7" i="1"/>
  <c r="F7" i="1"/>
  <c r="C252" i="1"/>
  <c r="G252" i="1"/>
  <c r="G254" i="1" s="1"/>
  <c r="E252" i="1"/>
  <c r="F252" i="1" l="1"/>
  <c r="H252" i="1"/>
  <c r="E254" i="1"/>
  <c r="H254" i="1" l="1"/>
  <c r="F254" i="1"/>
</calcChain>
</file>

<file path=xl/sharedStrings.xml><?xml version="1.0" encoding="utf-8"?>
<sst xmlns="http://schemas.openxmlformats.org/spreadsheetml/2006/main" count="488" uniqueCount="470">
  <si>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</si>
  <si>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</si>
  <si>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</si>
  <si>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</si>
  <si>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</si>
  <si>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</si>
  <si>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</si>
  <si>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</si>
  <si>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</si>
  <si>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</si>
  <si>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</si>
  <si>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</si>
  <si>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</si>
  <si>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</si>
  <si>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</si>
  <si>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</si>
  <si>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</si>
  <si>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</si>
  <si>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</si>
  <si>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</si>
  <si>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</si>
  <si>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</si>
  <si>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</si>
  <si>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</si>
  <si>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</si>
  <si>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</si>
  <si>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</si>
  <si>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</si>
  <si>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</si>
  <si>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</si>
  <si>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</si>
  <si>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</si>
  <si>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</si>
  <si>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</si>
  <si>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</si>
  <si>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</si>
  <si>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</si>
  <si>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</si>
  <si>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</si>
  <si>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</si>
  <si>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</si>
  <si>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</si>
  <si>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</si>
  <si>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</si>
  <si>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</si>
  <si>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</si>
  <si>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</si>
  <si>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</si>
  <si>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</si>
  <si>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</si>
  <si>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</si>
  <si>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</si>
  <si>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</si>
  <si>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</si>
  <si>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</si>
  <si>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</si>
  <si>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</si>
  <si>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</si>
  <si>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</si>
  <si>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</si>
  <si>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</si>
  <si>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</si>
  <si>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</si>
  <si>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</si>
  <si>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</si>
  <si>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</si>
  <si>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</si>
  <si>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</si>
  <si>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</si>
  <si>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</si>
  <si>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</si>
  <si>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</si>
  <si>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</si>
  <si>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</si>
  <si>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</si>
  <si>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</si>
  <si>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</si>
  <si>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</si>
  <si>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</si>
  <si>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</si>
  <si>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</si>
  <si>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</si>
  <si>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</si>
  <si>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</si>
  <si>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</si>
  <si>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</si>
  <si>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</si>
  <si>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</si>
  <si>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</si>
  <si>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</si>
  <si>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</si>
  <si>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</si>
  <si>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</si>
  <si>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</si>
  <si>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</si>
  <si>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</si>
  <si>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</si>
  <si>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</si>
  <si>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</si>
  <si>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</si>
  <si>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</si>
  <si>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</si>
  <si>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</si>
  <si>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</si>
  <si>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</si>
  <si>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</si>
  <si>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</si>
  <si>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</si>
  <si>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</si>
  <si>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</si>
  <si>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</si>
  <si>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</si>
  <si>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</si>
  <si>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</si>
  <si>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</si>
  <si>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</si>
  <si>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</si>
  <si>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</si>
  <si>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</si>
  <si>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</si>
  <si>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</si>
  <si>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</si>
  <si>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</si>
  <si>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</si>
  <si>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</si>
  <si>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</si>
  <si>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</si>
  <si>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</si>
  <si>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</si>
  <si>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</si>
  <si>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</si>
  <si>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</si>
  <si>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</si>
  <si>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</si>
  <si>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</si>
  <si>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</si>
  <si>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</si>
  <si>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</si>
  <si>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</si>
  <si>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</si>
  <si>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</si>
  <si>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</si>
  <si>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</si>
  <si>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</si>
  <si>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</si>
  <si>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</si>
  <si>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</si>
  <si>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</si>
  <si>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</si>
  <si>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</si>
  <si>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</si>
  <si>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</si>
  <si>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</si>
  <si>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</si>
  <si>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</si>
  <si>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</si>
  <si>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</si>
  <si>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</si>
  <si>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</si>
  <si>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</si>
  <si>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</si>
  <si>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</si>
  <si>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</si>
  <si>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</si>
  <si>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</si>
  <si>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</si>
  <si>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</si>
  <si>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</si>
  <si>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</si>
  <si>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</si>
  <si>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</si>
  <si>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</si>
  <si>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</si>
  <si>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</si>
  <si>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</si>
  <si>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</si>
  <si>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</si>
  <si>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</si>
  <si>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</si>
  <si>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</si>
  <si>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</si>
  <si>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</si>
  <si>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</si>
  <si>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</si>
  <si>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</si>
  <si>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</si>
  <si>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</si>
  <si>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</si>
  <si>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</si>
  <si>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</si>
  <si>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</si>
  <si>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</si>
  <si>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</si>
  <si>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</si>
  <si>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</si>
  <si>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</si>
  <si>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</si>
  <si>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</si>
  <si>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</si>
  <si>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</si>
  <si>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</si>
  <si>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</si>
  <si>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</si>
  <si>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</si>
  <si>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</si>
  <si>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</si>
  <si>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</si>
  <si>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</si>
  <si>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</si>
  <si>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</si>
  <si>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</si>
  <si>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</si>
  <si>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</si>
  <si>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</si>
  <si>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</si>
  <si>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</si>
  <si>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</si>
  <si>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</si>
  <si>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</si>
  <si>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</si>
  <si>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</si>
  <si>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</si>
  <si>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</si>
  <si>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</si>
  <si>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</si>
  <si>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</si>
  <si>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</si>
  <si>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</si>
  <si>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</si>
  <si>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</si>
  <si>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</si>
  <si>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</si>
  <si>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</si>
  <si>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</si>
  <si>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</si>
  <si>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</si>
  <si>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</si>
  <si>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</si>
  <si>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</si>
  <si>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</si>
  <si>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</si>
  <si>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</si>
  <si>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</si>
  <si>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</si>
  <si>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</si>
  <si>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</si>
  <si>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</si>
  <si>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</si>
  <si>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</si>
  <si>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</si>
  <si>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</si>
  <si>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</si>
  <si>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</si>
  <si>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</si>
  <si>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</si>
  <si>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</si>
  <si>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</si>
  <si>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</si>
  <si>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</si>
  <si>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</si>
  <si>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</si>
  <si>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</si>
  <si>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</si>
  <si>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</si>
  <si>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</si>
  <si>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</si>
  <si>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</si>
  <si>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</si>
  <si>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</si>
  <si>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</si>
  <si>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</si>
  <si>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</si>
  <si>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</si>
  <si>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</si>
  <si>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601R100000</t>
  </si>
  <si>
    <t>601R200000</t>
  </si>
  <si>
    <t>601R700000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</si>
  <si>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</si>
  <si>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</si>
  <si>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</si>
  <si>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</si>
  <si>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</si>
  <si>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</si>
  <si>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</si>
  <si>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</si>
  <si>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</si>
  <si>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</si>
  <si>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</si>
  <si>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</si>
  <si>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</si>
  <si>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</si>
  <si>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</si>
  <si>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</si>
  <si>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</si>
  <si>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</si>
  <si>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</si>
  <si>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</si>
  <si>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</si>
  <si>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</si>
  <si>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</si>
  <si>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</si>
  <si>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</si>
  <si>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</si>
  <si>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</si>
  <si>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</si>
  <si>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</si>
  <si>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</si>
  <si>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</si>
  <si>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</si>
  <si>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</si>
  <si>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</si>
  <si>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</si>
  <si>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</si>
  <si>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</si>
  <si>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</si>
  <si>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</si>
  <si>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</si>
  <si>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</si>
  <si>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</si>
  <si>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</si>
  <si>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</si>
  <si>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</si>
  <si>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</si>
  <si>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</si>
  <si>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</si>
  <si>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</si>
  <si>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</si>
  <si>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</si>
  <si>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</si>
  <si>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</si>
  <si>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</si>
  <si>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</si>
  <si>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</si>
  <si>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</si>
  <si>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</si>
  <si>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</si>
  <si>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</si>
  <si>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</si>
  <si>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</si>
  <si>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</si>
  <si>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</si>
  <si>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</si>
  <si>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</si>
  <si>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</si>
  <si>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</si>
  <si>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</si>
  <si>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</si>
  <si>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</si>
  <si>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</si>
  <si>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</si>
  <si>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</si>
  <si>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</si>
  <si>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</si>
  <si>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</si>
  <si>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</si>
  <si>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</si>
  <si>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</si>
  <si>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</si>
  <si>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</si>
  <si>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</si>
  <si>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</si>
  <si>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</si>
  <si>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</si>
  <si>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</si>
  <si>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</si>
  <si>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</si>
  <si>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</si>
  <si>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</si>
  <si>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</si>
  <si>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</si>
  <si>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</si>
  <si>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</si>
  <si>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</si>
  <si>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</si>
  <si>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</si>
  <si>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</si>
  <si>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</si>
  <si>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</si>
  <si>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</si>
  <si>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</si>
  <si>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</si>
  <si>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</si>
  <si>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</si>
  <si>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</si>
  <si>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</si>
  <si>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</si>
  <si>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</si>
  <si>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</si>
  <si>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</si>
  <si>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</si>
  <si>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</si>
  <si>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</si>
  <si>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</si>
  <si>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</si>
  <si>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</si>
  <si>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</si>
  <si>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</si>
  <si>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</si>
  <si>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</si>
  <si>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</si>
  <si>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</si>
  <si>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</si>
  <si>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</si>
  <si>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</si>
  <si>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на 1 октября 2025 года</t>
  </si>
  <si>
    <t>на 1 октября 2024 года</t>
  </si>
  <si>
    <t>*  в соответствии с Законом Саратовской области «Об областном бюджете на 2025 год и на плановый период 2026 и 2027 годов» в редакции от 29.09.2025 года</t>
  </si>
  <si>
    <t>511Ю400000</t>
  </si>
  <si>
    <t>Региональный проект «Все лучшее детям»</t>
  </si>
  <si>
    <t>511Ю600000</t>
  </si>
  <si>
    <t>Региональный проект «Педагоги и наставники»</t>
  </si>
  <si>
    <t>511Ю900000</t>
  </si>
  <si>
    <t>511Я100000</t>
  </si>
  <si>
    <t>Региональный проект «Поддержка семьи»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</si>
  <si>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</si>
  <si>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521Я100000</t>
  </si>
  <si>
    <t>521Я200000</t>
  </si>
  <si>
    <t>Региональный проект «Многодетная семья»</t>
  </si>
  <si>
    <t>521Я400000</t>
  </si>
  <si>
    <t>Региональный проект «Старшее поколение»</t>
  </si>
  <si>
    <t>Региональный проект «Расселение многоквартирных домов, находящихся под угрозой обрушения»</t>
  </si>
  <si>
    <t>531И200000</t>
  </si>
  <si>
    <t>531И300000</t>
  </si>
  <si>
    <t>Региональный проект «Модернизация коммунальной инфраструктуры»</t>
  </si>
  <si>
    <t>531Ч500000</t>
  </si>
  <si>
    <t>Региональный проект «Вода России»</t>
  </si>
  <si>
    <t>541Л200000</t>
  </si>
  <si>
    <t>Региональный проект «Образование для рынка труда»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</si>
  <si>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</si>
  <si>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</si>
  <si>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</si>
  <si>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551П100000</t>
  </si>
  <si>
    <t>Региональный проект «Создание номерного фонда, инфраструктуры и новых точек притяжения»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</si>
  <si>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</si>
  <si>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</si>
  <si>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</si>
  <si>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Региональный проект «Физкультура и спорт»</t>
  </si>
  <si>
    <t>Региональный проект «Россия - страна возможностей»</t>
  </si>
  <si>
    <t>571Е400000</t>
  </si>
  <si>
    <t>Региональный проект «Кадры в агропромышленном комплексе»</t>
  </si>
  <si>
    <t>581Э100000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</si>
  <si>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</si>
  <si>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581Э200000</t>
  </si>
  <si>
    <t>Региональный проект «Производительность труда»</t>
  </si>
  <si>
    <t>591Д100000</t>
  </si>
  <si>
    <t>591Д200000</t>
  </si>
  <si>
    <t>591Д400000</t>
  </si>
  <si>
    <t>591Д500000</t>
  </si>
  <si>
    <t>Региональный проект «Борьба с гепатитом С и минимизация рисков распространения данного заболевания»</t>
  </si>
  <si>
    <t>591Д600000</t>
  </si>
  <si>
    <t>Региональный проект «Совершенствование экстренной медицинской помощи»</t>
  </si>
  <si>
    <t>591Д700000</t>
  </si>
  <si>
    <t>591ДА00000</t>
  </si>
  <si>
    <t>Региональный проект «Здоровье для каждого»</t>
  </si>
  <si>
    <t>591ДБ00000</t>
  </si>
  <si>
    <t>Региональный проект «Медицинские кадры»</t>
  </si>
  <si>
    <t>591Я300000</t>
  </si>
  <si>
    <t>Региональный проект «Охрана материнства и детства»</t>
  </si>
  <si>
    <t>601И600000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</si>
  <si>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</si>
  <si>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</si>
  <si>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</si>
  <si>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</si>
  <si>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2025-2027 годы»</t>
  </si>
  <si>
    <t>681Ю200000</t>
  </si>
  <si>
    <t>Региональный проект «Мы вместе (Воспитание гармонично развитой личности)»</t>
  </si>
  <si>
    <t>691И400000</t>
  </si>
  <si>
    <t>Региональный проект «Развитие рынка газового моторного топлива в Саратовской области»</t>
  </si>
  <si>
    <t>6010100000</t>
  </si>
  <si>
    <t>561Ю10000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</si>
</sst>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4" fontId="4" fillId="3" borderId="0" xfId="1" applyNumberFormat="1" applyFont="1" applyFill="1"/>
    <xf numFmtId="4" fontId="3" fillId="0" borderId="0" xfId="1" applyNumberFormat="1" applyFont="1" applyFill="1"/>
    <xf numFmtId="167" fontId="13" fillId="3" borderId="0" xfId="1" applyNumberFormat="1" applyFont="1" applyFill="1" applyAlignment="1">
      <alignment vertical="top" wrapText="1"/>
    </xf>
    <xf numFmtId="4" fontId="12" fillId="3" borderId="0" xfId="1" applyNumberFormat="1" applyFont="1" applyFill="1" applyAlignment="1">
      <alignment vertical="top" wrapText="1"/>
    </xf>
    <xf numFmtId="0" fontId="12" fillId="3" borderId="0" xfId="1" applyFont="1" applyFill="1" applyAlignment="1">
      <alignment vertical="top" wrapText="1"/>
    </xf>
    <xf numFmtId="4" fontId="9" fillId="0" borderId="2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/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M18" sqref="M18"/>
    </sheetView>
  </sheetViews>
  <sheetFormatPr defaultColWidth="9" defaultRowHeight="15.75" x14ac:dyDescent="0.25"/>
  <cols>
    <col min="1" max="1" width="16" style="4" customWidth="1"/>
    <col min="2" max="2" width="98" style="17" customWidth="1"/>
    <col min="3" max="3" width="13.75" style="4" customWidth="1"/>
    <col min="4" max="4" width="13.875" style="4" customWidth="1"/>
    <col min="5" max="5" width="14.125" style="4" customWidth="1"/>
    <col min="6" max="6" width="12.25" style="4" customWidth="1"/>
    <col min="7" max="7" width="14.75" style="45" customWidth="1"/>
    <col min="8" max="8" width="19.125" style="4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58" t="s">
        <v>0</v>
      </c>
      <c r="B1" s="58"/>
      <c r="C1" s="58"/>
      <c r="D1" s="58"/>
      <c r="E1" s="58"/>
      <c r="F1" s="58"/>
      <c r="G1" s="58"/>
      <c r="H1" s="58"/>
    </row>
    <row r="2" spans="1:16" ht="24" customHeight="1" x14ac:dyDescent="0.3">
      <c r="B2" s="5"/>
      <c r="C2" s="6"/>
      <c r="D2" s="6"/>
      <c r="E2" s="6"/>
      <c r="F2" s="6"/>
      <c r="G2" s="44"/>
      <c r="H2" s="7" t="s">
        <v>1</v>
      </c>
    </row>
    <row r="3" spans="1:16" s="2" customFormat="1" ht="31.5" customHeight="1" x14ac:dyDescent="0.25">
      <c r="A3" s="59" t="s">
        <v>2</v>
      </c>
      <c r="B3" s="62" t="s">
        <v>3</v>
      </c>
      <c r="C3" s="65" t="s">
        <v>404</v>
      </c>
      <c r="D3" s="66"/>
      <c r="E3" s="66"/>
      <c r="F3" s="67"/>
      <c r="G3" s="8" t="s">
        <v>405</v>
      </c>
      <c r="H3" s="59" t="s">
        <v>4</v>
      </c>
    </row>
    <row r="4" spans="1:16" s="2" customFormat="1" ht="23.25" customHeight="1" x14ac:dyDescent="0.25">
      <c r="A4" s="60"/>
      <c r="B4" s="63"/>
      <c r="C4" s="65" t="s">
        <v>387</v>
      </c>
      <c r="D4" s="67"/>
      <c r="E4" s="59" t="s">
        <v>5</v>
      </c>
      <c r="F4" s="59" t="s">
        <v>388</v>
      </c>
      <c r="G4" s="69" t="s">
        <v>5</v>
      </c>
      <c r="H4" s="60"/>
    </row>
    <row r="5" spans="1:16" s="2" customFormat="1" ht="29.25" customHeight="1" x14ac:dyDescent="0.25">
      <c r="A5" s="61"/>
      <c r="B5" s="64"/>
      <c r="C5" s="43" t="s">
        <v>389</v>
      </c>
      <c r="D5" s="43" t="s">
        <v>390</v>
      </c>
      <c r="E5" s="61"/>
      <c r="F5" s="61"/>
      <c r="G5" s="70"/>
      <c r="H5" s="61"/>
      <c r="I5" s="36"/>
      <c r="J5" s="36"/>
      <c r="K5" s="36"/>
      <c r="L5" s="36"/>
      <c r="M5" s="36"/>
      <c r="N5" s="36"/>
      <c r="O5" s="36"/>
      <c r="P5" s="36"/>
    </row>
    <row r="6" spans="1:16" s="41" customFormat="1" ht="12.75" customHeight="1" x14ac:dyDescent="0.25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 t="s">
        <v>385</v>
      </c>
      <c r="G6" s="39">
        <v>7</v>
      </c>
      <c r="H6" s="39" t="s">
        <v>386</v>
      </c>
      <c r="I6" s="40"/>
      <c r="J6" s="40"/>
      <c r="K6" s="40"/>
      <c r="L6" s="40"/>
      <c r="M6" s="40"/>
      <c r="N6" s="40"/>
      <c r="O6" s="40"/>
      <c r="P6" s="40"/>
    </row>
    <row r="7" spans="1:16" s="20" customFormat="1" x14ac:dyDescent="0.2">
      <c r="A7" s="13">
        <v>5100000000</v>
      </c>
      <c r="B7" s="12" t="s">
        <v>6</v>
      </c>
      <c r="C7" s="22">
        <f>SUM(C8:C26)</f>
        <v>46351004.199999996</v>
      </c>
      <c r="D7" s="22">
        <f>SUM(D8:D26)</f>
        <v>46363005.063590005</v>
      </c>
      <c r="E7" s="22">
        <f>SUM(E8:E26)</f>
        <v>33011986.499999996</v>
      </c>
      <c r="F7" s="22">
        <f>E7/D7*100</f>
        <v>71.203293347188819</v>
      </c>
      <c r="G7" s="22">
        <f>SUM(G8:G26)</f>
        <v>31818575.399999995</v>
      </c>
      <c r="H7" s="22">
        <f>E7/G7*100</f>
        <v>103.75067420523172</v>
      </c>
      <c r="I7" s="52"/>
      <c r="J7" s="51"/>
      <c r="K7" s="53"/>
      <c r="L7" s="53"/>
      <c r="M7" s="53"/>
      <c r="N7" s="53"/>
      <c r="O7" s="53"/>
      <c r="P7" s="53"/>
    </row>
    <row r="8" spans="1:16" x14ac:dyDescent="0.2">
      <c r="A8" s="30" t="s">
        <v>34</v>
      </c>
      <c r="B8" s="28" t="s">
        <v>21</v>
      </c>
      <c r="C8" s="34">
        <v>2221813.2999999998</v>
      </c>
      <c r="D8" s="34">
        <v>2233828.1197199998</v>
      </c>
      <c r="E8" s="34">
        <v>951112.1</v>
      </c>
      <c r="F8" s="34">
        <f>E8/D8*100</f>
        <v>42.577676035308279</v>
      </c>
      <c r="G8" s="34">
        <v>2426058.2999999998</v>
      </c>
      <c r="H8" s="34">
        <f>E8/G8*100</f>
        <v>39.204008411504375</v>
      </c>
      <c r="I8" s="36"/>
      <c r="J8" s="38"/>
      <c r="K8" s="36"/>
      <c r="L8" s="36"/>
      <c r="M8" s="36"/>
      <c r="N8" s="36"/>
      <c r="O8" s="36"/>
      <c r="P8" s="36"/>
    </row>
    <row r="9" spans="1:16" x14ac:dyDescent="0.2">
      <c r="A9" s="30" t="s">
        <v>393</v>
      </c>
      <c r="B9" s="28" t="s">
        <v>392</v>
      </c>
      <c r="C9" s="34"/>
      <c r="D9" s="34"/>
      <c r="E9" s="34"/>
      <c r="F9" s="34"/>
      <c r="G9" s="34">
        <v>37644.199999999997</v>
      </c>
      <c r="H9" s="34">
        <f t="shared" ref="H9:H68" si="0">E9/G9*100</f>
        <v>0</v>
      </c>
      <c r="I9" s="36"/>
      <c r="J9" s="38"/>
      <c r="K9" s="36"/>
      <c r="L9" s="36"/>
      <c r="M9" s="36"/>
      <c r="N9" s="36"/>
      <c r="O9" s="36"/>
      <c r="P9" s="36"/>
    </row>
    <row r="10" spans="1:16" x14ac:dyDescent="0.2">
      <c r="A10" s="30" t="s">
        <v>35</v>
      </c>
      <c r="B10" s="28" t="s">
        <v>22</v>
      </c>
      <c r="C10" s="34"/>
      <c r="D10" s="34"/>
      <c r="E10" s="34"/>
      <c r="F10" s="34"/>
      <c r="G10" s="34">
        <v>1475350.8</v>
      </c>
      <c r="H10" s="34">
        <f t="shared" si="0"/>
        <v>0</v>
      </c>
      <c r="I10" s="36"/>
      <c r="J10" s="38"/>
      <c r="K10" s="36"/>
      <c r="L10" s="36"/>
      <c r="M10" s="36"/>
      <c r="N10" s="36"/>
      <c r="O10" s="36"/>
      <c r="P10" s="36"/>
    </row>
    <row r="11" spans="1:16" x14ac:dyDescent="0.2">
      <c r="A11" s="30" t="s">
        <v>36</v>
      </c>
      <c r="B11" s="28" t="s">
        <v>23</v>
      </c>
      <c r="C11" s="34"/>
      <c r="D11" s="34"/>
      <c r="E11" s="34"/>
      <c r="F11" s="34"/>
      <c r="G11" s="34">
        <v>84867.9</v>
      </c>
      <c r="H11" s="34">
        <f t="shared" si="0"/>
        <v>0</v>
      </c>
      <c r="I11" s="36"/>
      <c r="J11" s="38"/>
      <c r="K11" s="36"/>
      <c r="L11" s="36"/>
      <c r="M11" s="36"/>
      <c r="N11" s="36"/>
      <c r="O11" s="36"/>
      <c r="P11" s="36"/>
    </row>
    <row r="12" spans="1:16" x14ac:dyDescent="0.2">
      <c r="A12" s="30" t="s">
        <v>37</v>
      </c>
      <c r="B12" s="28" t="s">
        <v>24</v>
      </c>
      <c r="C12" s="34"/>
      <c r="D12" s="34"/>
      <c r="E12" s="34"/>
      <c r="F12" s="34"/>
      <c r="G12" s="34">
        <v>156034</v>
      </c>
      <c r="H12" s="34">
        <f t="shared" si="0"/>
        <v>0</v>
      </c>
      <c r="I12" s="36"/>
      <c r="J12" s="38"/>
      <c r="K12" s="36"/>
      <c r="L12" s="36"/>
      <c r="M12" s="36"/>
      <c r="N12" s="36"/>
      <c r="O12" s="36"/>
      <c r="P12" s="36"/>
    </row>
    <row r="13" spans="1:16" x14ac:dyDescent="0.2">
      <c r="A13" s="30" t="s">
        <v>383</v>
      </c>
      <c r="B13" s="28" t="s">
        <v>299</v>
      </c>
      <c r="C13" s="34">
        <v>3242.3</v>
      </c>
      <c r="D13" s="34">
        <v>3242.3</v>
      </c>
      <c r="E13" s="34">
        <v>1452</v>
      </c>
      <c r="F13" s="34">
        <f t="shared" ref="F13:F69" si="1">E13/D13*100</f>
        <v>44.783024396261908</v>
      </c>
      <c r="G13" s="34">
        <v>164046.70000000001</v>
      </c>
      <c r="H13" s="34">
        <f t="shared" si="0"/>
        <v>0.88511381210350459</v>
      </c>
      <c r="I13" s="36"/>
      <c r="J13" s="38"/>
      <c r="K13" s="36"/>
      <c r="L13" s="36"/>
      <c r="M13" s="36"/>
      <c r="N13" s="36"/>
      <c r="O13" s="36"/>
      <c r="P13" s="36"/>
    </row>
    <row r="14" spans="1:16" x14ac:dyDescent="0.2">
      <c r="A14" s="30" t="s">
        <v>407</v>
      </c>
      <c r="B14" s="28" t="s">
        <v>408</v>
      </c>
      <c r="C14" s="34">
        <v>2402050.9</v>
      </c>
      <c r="D14" s="34">
        <v>2402050.86772</v>
      </c>
      <c r="E14" s="34">
        <v>1939983.4</v>
      </c>
      <c r="F14" s="34">
        <f t="shared" si="1"/>
        <v>80.763626868627085</v>
      </c>
      <c r="G14" s="34"/>
      <c r="H14" s="34"/>
      <c r="I14" s="36"/>
      <c r="J14" s="38"/>
      <c r="K14" s="36"/>
      <c r="L14" s="36"/>
      <c r="M14" s="36"/>
      <c r="N14" s="36"/>
      <c r="O14" s="36"/>
      <c r="P14" s="36"/>
    </row>
    <row r="15" spans="1:16" x14ac:dyDescent="0.2">
      <c r="A15" s="30" t="s">
        <v>409</v>
      </c>
      <c r="B15" s="28" t="s">
        <v>410</v>
      </c>
      <c r="C15" s="34">
        <v>2160342.2000000002</v>
      </c>
      <c r="D15" s="34">
        <v>2160342.1998999999</v>
      </c>
      <c r="E15" s="34">
        <v>1563608.8</v>
      </c>
      <c r="F15" s="34">
        <f t="shared" si="1"/>
        <v>72.377829774948523</v>
      </c>
      <c r="G15" s="34"/>
      <c r="H15" s="34"/>
      <c r="I15" s="36"/>
      <c r="J15" s="38"/>
      <c r="K15" s="36"/>
      <c r="L15" s="36"/>
      <c r="M15" s="36"/>
      <c r="N15" s="36"/>
      <c r="O15" s="36"/>
      <c r="P15" s="36"/>
    </row>
    <row r="16" spans="1:16" x14ac:dyDescent="0.2">
      <c r="A16" s="30" t="s">
        <v>411</v>
      </c>
      <c r="B16" s="28" t="s">
        <v>392</v>
      </c>
      <c r="C16" s="34">
        <v>161515.1</v>
      </c>
      <c r="D16" s="34">
        <v>161515.15452000001</v>
      </c>
      <c r="E16" s="34">
        <v>140226.1</v>
      </c>
      <c r="F16" s="34">
        <f t="shared" si="1"/>
        <v>86.819159735649549</v>
      </c>
      <c r="G16" s="34"/>
      <c r="H16" s="34"/>
      <c r="I16" s="36"/>
      <c r="J16" s="38"/>
      <c r="K16" s="36"/>
      <c r="L16" s="36"/>
      <c r="M16" s="36"/>
      <c r="N16" s="36"/>
      <c r="O16" s="36"/>
      <c r="P16" s="36"/>
    </row>
    <row r="17" spans="1:16" x14ac:dyDescent="0.2">
      <c r="A17" s="30" t="s">
        <v>412</v>
      </c>
      <c r="B17" s="28" t="s">
        <v>413</v>
      </c>
      <c r="C17" s="34">
        <v>211155.5</v>
      </c>
      <c r="D17" s="34">
        <v>211155.50023999999</v>
      </c>
      <c r="E17" s="34">
        <v>162381.6</v>
      </c>
      <c r="F17" s="34">
        <f t="shared" si="1"/>
        <v>76.901430374977949</v>
      </c>
      <c r="G17" s="34"/>
      <c r="H17" s="34"/>
      <c r="I17" s="36"/>
      <c r="J17" s="38"/>
      <c r="K17" s="36"/>
      <c r="L17" s="36"/>
      <c r="M17" s="36"/>
      <c r="N17" s="36"/>
      <c r="O17" s="36"/>
      <c r="P17" s="36"/>
    </row>
    <row r="18" spans="1:16" ht="31.5" x14ac:dyDescent="0.2">
      <c r="A18" s="30" t="s">
        <v>38</v>
      </c>
      <c r="B18" s="28" t="s">
        <v>25</v>
      </c>
      <c r="C18" s="34">
        <v>1595478.9</v>
      </c>
      <c r="D18" s="34">
        <v>1594824.8783199999</v>
      </c>
      <c r="E18" s="34">
        <v>1031996.6</v>
      </c>
      <c r="F18" s="34">
        <f t="shared" si="1"/>
        <v>64.709085870739159</v>
      </c>
      <c r="G18" s="34">
        <v>1102411.3999999999</v>
      </c>
      <c r="H18" s="34">
        <f t="shared" si="0"/>
        <v>93.612656763164821</v>
      </c>
      <c r="I18" s="36"/>
      <c r="J18" s="38"/>
      <c r="K18" s="36"/>
      <c r="L18" s="36"/>
      <c r="M18" s="36"/>
      <c r="N18" s="36"/>
      <c r="O18" s="36"/>
      <c r="P18" s="36"/>
    </row>
    <row r="19" spans="1:16" x14ac:dyDescent="0.2">
      <c r="A19" s="30" t="s">
        <v>39</v>
      </c>
      <c r="B19" s="28" t="s">
        <v>26</v>
      </c>
      <c r="C19" s="34">
        <v>7904594.9000000004</v>
      </c>
      <c r="D19" s="34">
        <v>7904594.9000000004</v>
      </c>
      <c r="E19" s="34">
        <v>5706367.0999999996</v>
      </c>
      <c r="F19" s="34">
        <f t="shared" si="1"/>
        <v>72.190506562202188</v>
      </c>
      <c r="G19" s="34">
        <v>5654930.7999999998</v>
      </c>
      <c r="H19" s="34">
        <f t="shared" si="0"/>
        <v>100.90958319065548</v>
      </c>
      <c r="I19" s="36"/>
      <c r="J19" s="38"/>
      <c r="K19" s="36"/>
      <c r="L19" s="36"/>
      <c r="M19" s="36"/>
      <c r="N19" s="36"/>
      <c r="O19" s="36"/>
      <c r="P19" s="36"/>
    </row>
    <row r="20" spans="1:16" x14ac:dyDescent="0.2">
      <c r="A20" s="30" t="s">
        <v>40</v>
      </c>
      <c r="B20" s="28" t="s">
        <v>27</v>
      </c>
      <c r="C20" s="34">
        <v>25979470.199999999</v>
      </c>
      <c r="D20" s="34">
        <v>25980110.199999999</v>
      </c>
      <c r="E20" s="34">
        <v>18790725.800000001</v>
      </c>
      <c r="F20" s="34">
        <f t="shared" si="1"/>
        <v>72.327352175742504</v>
      </c>
      <c r="G20" s="34">
        <v>18089861</v>
      </c>
      <c r="H20" s="34">
        <f t="shared" si="0"/>
        <v>103.87435149446422</v>
      </c>
      <c r="I20" s="36"/>
      <c r="J20" s="38"/>
      <c r="K20" s="36"/>
      <c r="L20" s="36"/>
      <c r="M20" s="36"/>
      <c r="N20" s="36"/>
      <c r="O20" s="36"/>
      <c r="P20" s="36"/>
    </row>
    <row r="21" spans="1:16" ht="31.5" x14ac:dyDescent="0.2">
      <c r="A21" s="32" t="s">
        <v>41</v>
      </c>
      <c r="B21" s="29" t="s">
        <v>28</v>
      </c>
      <c r="C21" s="34">
        <v>510158.4</v>
      </c>
      <c r="D21" s="34">
        <v>510158.44316999998</v>
      </c>
      <c r="E21" s="34">
        <v>422736.7</v>
      </c>
      <c r="F21" s="34">
        <f t="shared" si="1"/>
        <v>82.863805482315925</v>
      </c>
      <c r="G21" s="34">
        <v>383312.4</v>
      </c>
      <c r="H21" s="34">
        <f t="shared" si="0"/>
        <v>110.28516165926278</v>
      </c>
      <c r="I21" s="36"/>
      <c r="J21" s="38"/>
      <c r="K21" s="36"/>
      <c r="L21" s="36"/>
      <c r="M21" s="36"/>
      <c r="N21" s="36"/>
      <c r="O21" s="36"/>
      <c r="P21" s="36"/>
    </row>
    <row r="22" spans="1:16" x14ac:dyDescent="0.2">
      <c r="A22" s="32" t="s">
        <v>42</v>
      </c>
      <c r="B22" s="29" t="s">
        <v>29</v>
      </c>
      <c r="C22" s="34">
        <v>22753.4</v>
      </c>
      <c r="D22" s="34">
        <v>22753.4</v>
      </c>
      <c r="E22" s="34">
        <v>10008</v>
      </c>
      <c r="F22" s="34">
        <f t="shared" si="1"/>
        <v>43.984635263301307</v>
      </c>
      <c r="G22" s="34">
        <v>8947</v>
      </c>
      <c r="H22" s="34">
        <f t="shared" si="0"/>
        <v>111.85872359450096</v>
      </c>
      <c r="I22" s="36"/>
      <c r="J22" s="38"/>
      <c r="K22" s="36"/>
      <c r="L22" s="36"/>
      <c r="M22" s="36"/>
      <c r="N22" s="36"/>
      <c r="O22" s="36"/>
      <c r="P22" s="36"/>
    </row>
    <row r="23" spans="1:16" x14ac:dyDescent="0.2">
      <c r="A23" s="32" t="s">
        <v>43</v>
      </c>
      <c r="B23" s="29" t="s">
        <v>30</v>
      </c>
      <c r="C23" s="34">
        <v>3127094.5</v>
      </c>
      <c r="D23" s="34">
        <v>3127094.5</v>
      </c>
      <c r="E23" s="34">
        <v>2271794.9</v>
      </c>
      <c r="F23" s="34">
        <f t="shared" si="1"/>
        <v>72.64874470534869</v>
      </c>
      <c r="G23" s="34">
        <v>2212817.2999999998</v>
      </c>
      <c r="H23" s="34">
        <f t="shared" si="0"/>
        <v>102.66527200415507</v>
      </c>
      <c r="I23" s="36"/>
      <c r="J23" s="38"/>
      <c r="K23" s="36"/>
      <c r="L23" s="36"/>
      <c r="M23" s="36"/>
      <c r="N23" s="36"/>
      <c r="O23" s="36"/>
      <c r="P23" s="36"/>
    </row>
    <row r="24" spans="1:16" x14ac:dyDescent="0.2">
      <c r="A24" s="32" t="s">
        <v>44</v>
      </c>
      <c r="B24" s="29" t="s">
        <v>31</v>
      </c>
      <c r="C24" s="34">
        <v>2000</v>
      </c>
      <c r="D24" s="34">
        <v>2000</v>
      </c>
      <c r="E24" s="34"/>
      <c r="F24" s="34">
        <f t="shared" si="1"/>
        <v>0</v>
      </c>
      <c r="G24" s="34"/>
      <c r="H24" s="34"/>
      <c r="I24" s="36"/>
      <c r="J24" s="38"/>
      <c r="K24" s="36"/>
      <c r="L24" s="36"/>
      <c r="M24" s="36"/>
      <c r="N24" s="36"/>
      <c r="O24" s="36"/>
      <c r="P24" s="36"/>
    </row>
    <row r="25" spans="1:16" x14ac:dyDescent="0.2">
      <c r="A25" s="32" t="s">
        <v>45</v>
      </c>
      <c r="B25" s="29" t="s">
        <v>32</v>
      </c>
      <c r="C25" s="34">
        <v>47667.9</v>
      </c>
      <c r="D25" s="34">
        <v>47667.9</v>
      </c>
      <c r="E25" s="34">
        <v>17926.7</v>
      </c>
      <c r="F25" s="34">
        <f t="shared" si="1"/>
        <v>37.607488477570861</v>
      </c>
      <c r="G25" s="34">
        <v>894.4</v>
      </c>
      <c r="H25" s="34">
        <f t="shared" si="0"/>
        <v>2004.3269230769233</v>
      </c>
      <c r="I25" s="36"/>
      <c r="J25" s="38"/>
      <c r="K25" s="36"/>
      <c r="L25" s="36"/>
      <c r="M25" s="36"/>
      <c r="N25" s="36"/>
      <c r="O25" s="36"/>
      <c r="P25" s="36"/>
    </row>
    <row r="26" spans="1:16" x14ac:dyDescent="0.2">
      <c r="A26" s="32" t="s">
        <v>46</v>
      </c>
      <c r="B26" s="29" t="s">
        <v>33</v>
      </c>
      <c r="C26" s="34">
        <v>1666.7</v>
      </c>
      <c r="D26" s="34">
        <v>1666.7</v>
      </c>
      <c r="E26" s="34">
        <v>1666.7</v>
      </c>
      <c r="F26" s="34">
        <f t="shared" si="1"/>
        <v>100</v>
      </c>
      <c r="G26" s="34">
        <v>21399.200000000001</v>
      </c>
      <c r="H26" s="34">
        <f t="shared" si="0"/>
        <v>7.7886089199596249</v>
      </c>
      <c r="I26" s="36"/>
      <c r="J26" s="38"/>
      <c r="K26" s="36"/>
      <c r="L26" s="36"/>
      <c r="M26" s="36"/>
      <c r="N26" s="36"/>
      <c r="O26" s="36"/>
      <c r="P26" s="36"/>
    </row>
    <row r="27" spans="1:16" s="20" customFormat="1" ht="31.5" x14ac:dyDescent="0.2">
      <c r="A27" s="9">
        <v>5200000000</v>
      </c>
      <c r="B27" s="12" t="s">
        <v>47</v>
      </c>
      <c r="C27" s="22">
        <f>SUM(C28:C44)</f>
        <v>23985144.400000002</v>
      </c>
      <c r="D27" s="22">
        <f>SUM(D28:D44)</f>
        <v>23985139.442350004</v>
      </c>
      <c r="E27" s="22">
        <f>SUM(E28:E44)</f>
        <v>17446672.599999994</v>
      </c>
      <c r="F27" s="22">
        <f t="shared" si="1"/>
        <v>72.739508735958438</v>
      </c>
      <c r="G27" s="22">
        <f>SUM(G28:G44)</f>
        <v>16256795.5</v>
      </c>
      <c r="H27" s="22">
        <f t="shared" si="0"/>
        <v>107.31925981353456</v>
      </c>
      <c r="I27" s="49"/>
      <c r="J27" s="51"/>
    </row>
    <row r="28" spans="1:16" s="3" customFormat="1" ht="31.5" x14ac:dyDescent="0.2">
      <c r="A28" s="30" t="s">
        <v>57</v>
      </c>
      <c r="B28" s="31" t="s">
        <v>54</v>
      </c>
      <c r="C28" s="34">
        <v>555171</v>
      </c>
      <c r="D28" s="34">
        <v>555171.02095999999</v>
      </c>
      <c r="E28" s="34">
        <v>367494.7</v>
      </c>
      <c r="F28" s="34">
        <f t="shared" si="1"/>
        <v>66.194863587175234</v>
      </c>
      <c r="G28" s="34">
        <v>237563.8</v>
      </c>
      <c r="H28" s="34">
        <f t="shared" si="0"/>
        <v>154.69305508667568</v>
      </c>
      <c r="J28" s="38"/>
    </row>
    <row r="29" spans="1:16" s="3" customFormat="1" ht="31.5" x14ac:dyDescent="0.2">
      <c r="A29" s="30">
        <v>5212700000</v>
      </c>
      <c r="B29" s="31" t="s">
        <v>414</v>
      </c>
      <c r="C29" s="34">
        <v>56179.8</v>
      </c>
      <c r="D29" s="34">
        <v>56179.775280000002</v>
      </c>
      <c r="E29" s="34">
        <v>42000</v>
      </c>
      <c r="F29" s="34">
        <f t="shared" si="1"/>
        <v>74.760000001196161</v>
      </c>
      <c r="G29" s="34"/>
      <c r="H29" s="34"/>
      <c r="J29" s="38"/>
    </row>
    <row r="30" spans="1:16" s="3" customFormat="1" x14ac:dyDescent="0.2">
      <c r="A30" s="30" t="s">
        <v>58</v>
      </c>
      <c r="B30" s="31" t="s">
        <v>55</v>
      </c>
      <c r="C30" s="34"/>
      <c r="D30" s="34"/>
      <c r="E30" s="34"/>
      <c r="F30" s="34"/>
      <c r="G30" s="34">
        <v>575508.80000000005</v>
      </c>
      <c r="H30" s="34">
        <f t="shared" si="0"/>
        <v>0</v>
      </c>
      <c r="J30" s="38"/>
    </row>
    <row r="31" spans="1:16" s="3" customFormat="1" ht="31.5" x14ac:dyDescent="0.2">
      <c r="A31" s="30" t="s">
        <v>59</v>
      </c>
      <c r="B31" s="31" t="s">
        <v>56</v>
      </c>
      <c r="C31" s="34"/>
      <c r="D31" s="34"/>
      <c r="E31" s="34"/>
      <c r="F31" s="34"/>
      <c r="G31" s="34">
        <v>172641.6</v>
      </c>
      <c r="H31" s="34">
        <f t="shared" si="0"/>
        <v>0</v>
      </c>
      <c r="J31" s="38"/>
    </row>
    <row r="32" spans="1:16" s="3" customFormat="1" x14ac:dyDescent="0.2">
      <c r="A32" s="30" t="s">
        <v>415</v>
      </c>
      <c r="B32" s="31" t="s">
        <v>413</v>
      </c>
      <c r="C32" s="34">
        <v>2397357.7000000002</v>
      </c>
      <c r="D32" s="34">
        <v>2397357.7000000002</v>
      </c>
      <c r="E32" s="34">
        <v>1798018.2</v>
      </c>
      <c r="F32" s="34">
        <f t="shared" si="1"/>
        <v>74.999996871555709</v>
      </c>
      <c r="G32" s="34"/>
      <c r="H32" s="34"/>
      <c r="J32" s="38"/>
    </row>
    <row r="33" spans="1:10" s="3" customFormat="1" x14ac:dyDescent="0.2">
      <c r="A33" s="30" t="s">
        <v>416</v>
      </c>
      <c r="B33" s="31" t="s">
        <v>417</v>
      </c>
      <c r="C33" s="34">
        <v>1202643.8999999999</v>
      </c>
      <c r="D33" s="34">
        <v>1202643.9408199999</v>
      </c>
      <c r="E33" s="34">
        <v>712334.7</v>
      </c>
      <c r="F33" s="34">
        <f t="shared" si="1"/>
        <v>59.230722894949949</v>
      </c>
      <c r="G33" s="34"/>
      <c r="H33" s="34"/>
      <c r="J33" s="38"/>
    </row>
    <row r="34" spans="1:10" s="3" customFormat="1" x14ac:dyDescent="0.2">
      <c r="A34" s="30" t="s">
        <v>418</v>
      </c>
      <c r="B34" s="31" t="s">
        <v>419</v>
      </c>
      <c r="C34" s="34">
        <v>585151.19999999995</v>
      </c>
      <c r="D34" s="34">
        <v>585151.15423999995</v>
      </c>
      <c r="E34" s="34">
        <v>331912</v>
      </c>
      <c r="F34" s="34">
        <f t="shared" si="1"/>
        <v>56.722437885487984</v>
      </c>
      <c r="G34" s="34"/>
      <c r="H34" s="34"/>
      <c r="J34" s="38"/>
    </row>
    <row r="35" spans="1:10" s="3" customFormat="1" x14ac:dyDescent="0.2">
      <c r="A35" s="30" t="s">
        <v>69</v>
      </c>
      <c r="B35" s="31" t="s">
        <v>60</v>
      </c>
      <c r="C35" s="34">
        <v>572072.5</v>
      </c>
      <c r="D35" s="34">
        <v>572072.49879999994</v>
      </c>
      <c r="E35" s="34">
        <v>388963.9</v>
      </c>
      <c r="F35" s="34">
        <f t="shared" si="1"/>
        <v>67.992064085566923</v>
      </c>
      <c r="G35" s="34">
        <v>1946670.4</v>
      </c>
      <c r="H35" s="34">
        <f t="shared" si="0"/>
        <v>19.980983940578749</v>
      </c>
      <c r="J35" s="38"/>
    </row>
    <row r="36" spans="1:10" s="3" customFormat="1" x14ac:dyDescent="0.2">
      <c r="A36" s="30" t="s">
        <v>70</v>
      </c>
      <c r="B36" s="31" t="s">
        <v>61</v>
      </c>
      <c r="C36" s="34">
        <v>8586411.4000000004</v>
      </c>
      <c r="D36" s="34">
        <v>8586411.4175899997</v>
      </c>
      <c r="E36" s="34">
        <v>6411287.2000000002</v>
      </c>
      <c r="F36" s="34">
        <f t="shared" si="1"/>
        <v>74.667831393053547</v>
      </c>
      <c r="G36" s="34">
        <v>6125034.4000000004</v>
      </c>
      <c r="H36" s="34">
        <f t="shared" si="0"/>
        <v>104.67348885420138</v>
      </c>
      <c r="J36" s="38"/>
    </row>
    <row r="37" spans="1:10" s="3" customFormat="1" ht="20.25" customHeight="1" x14ac:dyDescent="0.2">
      <c r="A37" s="30" t="s">
        <v>71</v>
      </c>
      <c r="B37" s="31" t="s">
        <v>62</v>
      </c>
      <c r="C37" s="34">
        <v>1089251.8</v>
      </c>
      <c r="D37" s="34">
        <v>1089246.7820600001</v>
      </c>
      <c r="E37" s="34">
        <v>726147.9</v>
      </c>
      <c r="F37" s="34">
        <f t="shared" si="1"/>
        <v>66.665140715559247</v>
      </c>
      <c r="G37" s="34">
        <v>602683</v>
      </c>
      <c r="H37" s="34">
        <f t="shared" si="0"/>
        <v>120.48587731859037</v>
      </c>
      <c r="J37" s="38"/>
    </row>
    <row r="38" spans="1:10" s="3" customFormat="1" x14ac:dyDescent="0.2">
      <c r="A38" s="30" t="s">
        <v>72</v>
      </c>
      <c r="B38" s="31" t="s">
        <v>63</v>
      </c>
      <c r="C38" s="34">
        <v>8319787.2000000002</v>
      </c>
      <c r="D38" s="34">
        <v>8319787.2145999996</v>
      </c>
      <c r="E38" s="34">
        <v>6201883.0999999996</v>
      </c>
      <c r="F38" s="34">
        <f t="shared" si="1"/>
        <v>74.543770652170167</v>
      </c>
      <c r="G38" s="34">
        <v>6166037.7999999998</v>
      </c>
      <c r="H38" s="34">
        <f t="shared" si="0"/>
        <v>100.58133441867645</v>
      </c>
      <c r="J38" s="38"/>
    </row>
    <row r="39" spans="1:10" s="3" customFormat="1" ht="21" customHeight="1" x14ac:dyDescent="0.2">
      <c r="A39" s="30" t="s">
        <v>73</v>
      </c>
      <c r="B39" s="31" t="s">
        <v>64</v>
      </c>
      <c r="C39" s="34">
        <v>48664</v>
      </c>
      <c r="D39" s="34">
        <v>48664</v>
      </c>
      <c r="E39" s="34">
        <v>35177.9</v>
      </c>
      <c r="F39" s="34">
        <f t="shared" si="1"/>
        <v>72.287317113266482</v>
      </c>
      <c r="G39" s="34">
        <v>32440</v>
      </c>
      <c r="H39" s="34">
        <f t="shared" si="0"/>
        <v>108.43988902589396</v>
      </c>
      <c r="J39" s="38"/>
    </row>
    <row r="40" spans="1:10" ht="31.5" x14ac:dyDescent="0.2">
      <c r="A40" s="10" t="s">
        <v>74</v>
      </c>
      <c r="B40" s="11" t="s">
        <v>401</v>
      </c>
      <c r="C40" s="47">
        <v>65938.3</v>
      </c>
      <c r="D40" s="34">
        <v>65938.3</v>
      </c>
      <c r="E40" s="34">
        <v>15640.4</v>
      </c>
      <c r="F40" s="34">
        <f t="shared" si="1"/>
        <v>23.719750130045814</v>
      </c>
      <c r="G40" s="34">
        <v>18533.400000000001</v>
      </c>
      <c r="H40" s="34">
        <f t="shared" si="0"/>
        <v>84.390343919626176</v>
      </c>
      <c r="J40" s="38"/>
    </row>
    <row r="41" spans="1:10" x14ac:dyDescent="0.2">
      <c r="A41" s="10" t="s">
        <v>75</v>
      </c>
      <c r="B41" s="11" t="s">
        <v>65</v>
      </c>
      <c r="C41" s="47">
        <v>377265.3</v>
      </c>
      <c r="D41" s="34">
        <v>377265.33799999999</v>
      </c>
      <c r="E41" s="34">
        <v>326801.2</v>
      </c>
      <c r="F41" s="34">
        <f t="shared" si="1"/>
        <v>86.623701433180699</v>
      </c>
      <c r="G41" s="34">
        <v>309192.40000000002</v>
      </c>
      <c r="H41" s="34">
        <f t="shared" si="0"/>
        <v>105.69509470478576</v>
      </c>
      <c r="J41" s="38"/>
    </row>
    <row r="42" spans="1:10" x14ac:dyDescent="0.2">
      <c r="A42" s="10" t="s">
        <v>76</v>
      </c>
      <c r="B42" s="11" t="s">
        <v>66</v>
      </c>
      <c r="C42" s="47">
        <v>44788.800000000003</v>
      </c>
      <c r="D42" s="34">
        <v>44788.800000000003</v>
      </c>
      <c r="E42" s="34">
        <v>6245.2000000000007</v>
      </c>
      <c r="F42" s="34">
        <f t="shared" si="1"/>
        <v>13.943664487550459</v>
      </c>
      <c r="G42" s="34">
        <v>6772.2</v>
      </c>
      <c r="H42" s="34">
        <f t="shared" si="0"/>
        <v>92.218186113818263</v>
      </c>
      <c r="J42" s="38"/>
    </row>
    <row r="43" spans="1:10" x14ac:dyDescent="0.2">
      <c r="A43" s="10" t="s">
        <v>77</v>
      </c>
      <c r="B43" s="11" t="s">
        <v>67</v>
      </c>
      <c r="C43" s="47">
        <v>3260.9</v>
      </c>
      <c r="D43" s="34">
        <v>3260.9</v>
      </c>
      <c r="E43" s="34">
        <v>1938.3</v>
      </c>
      <c r="F43" s="34">
        <f t="shared" si="1"/>
        <v>59.440645220644605</v>
      </c>
      <c r="G43" s="34">
        <v>1730.6</v>
      </c>
      <c r="H43" s="34">
        <f t="shared" si="0"/>
        <v>112.00161793597596</v>
      </c>
      <c r="J43" s="38"/>
    </row>
    <row r="44" spans="1:10" ht="31.5" x14ac:dyDescent="0.2">
      <c r="A44" s="10" t="s">
        <v>78</v>
      </c>
      <c r="B44" s="11" t="s">
        <v>68</v>
      </c>
      <c r="C44" s="47">
        <v>81200.600000000006</v>
      </c>
      <c r="D44" s="34">
        <v>81200.600000000006</v>
      </c>
      <c r="E44" s="34">
        <v>80827.899999999994</v>
      </c>
      <c r="F44" s="34">
        <f t="shared" si="1"/>
        <v>99.541013243744487</v>
      </c>
      <c r="G44" s="34">
        <v>61987.1</v>
      </c>
      <c r="H44" s="34">
        <f t="shared" si="0"/>
        <v>130.39471115764408</v>
      </c>
      <c r="J44" s="38"/>
    </row>
    <row r="45" spans="1:10" s="20" customFormat="1" ht="31.5" x14ac:dyDescent="0.2">
      <c r="A45" s="13">
        <v>5300000000</v>
      </c>
      <c r="B45" s="12" t="s">
        <v>9</v>
      </c>
      <c r="C45" s="22">
        <f>SUM(C46:C65)</f>
        <v>9148841.4000000004</v>
      </c>
      <c r="D45" s="22">
        <f>SUM(D46:D65)</f>
        <v>9146661.3935599998</v>
      </c>
      <c r="E45" s="22">
        <f>SUM(E46:E65)</f>
        <v>5052169.3</v>
      </c>
      <c r="F45" s="22">
        <f t="shared" si="1"/>
        <v>55.2351189424935</v>
      </c>
      <c r="G45" s="22">
        <f>SUM(G46:G65)</f>
        <v>7938060.0999999996</v>
      </c>
      <c r="H45" s="22">
        <f t="shared" si="0"/>
        <v>63.644885984171374</v>
      </c>
      <c r="I45" s="49"/>
      <c r="J45" s="51"/>
    </row>
    <row r="46" spans="1:10" ht="31.5" x14ac:dyDescent="0.2">
      <c r="A46" s="10" t="s">
        <v>79</v>
      </c>
      <c r="B46" s="11" t="s">
        <v>85</v>
      </c>
      <c r="C46" s="47">
        <v>1200711.5</v>
      </c>
      <c r="D46" s="34">
        <v>1200711.5</v>
      </c>
      <c r="E46" s="34">
        <v>106878.2</v>
      </c>
      <c r="F46" s="34">
        <f t="shared" si="1"/>
        <v>8.901238973725162</v>
      </c>
      <c r="G46" s="24">
        <v>1632265</v>
      </c>
      <c r="H46" s="34">
        <f t="shared" si="0"/>
        <v>6.547846091167794</v>
      </c>
      <c r="J46" s="38"/>
    </row>
    <row r="47" spans="1:10" x14ac:dyDescent="0.2">
      <c r="A47" s="10" t="s">
        <v>80</v>
      </c>
      <c r="B47" s="11" t="s">
        <v>86</v>
      </c>
      <c r="C47" s="47">
        <v>31395</v>
      </c>
      <c r="D47" s="34">
        <v>31395</v>
      </c>
      <c r="E47" s="34">
        <v>29038.1</v>
      </c>
      <c r="F47" s="34">
        <f t="shared" si="1"/>
        <v>92.492753623188406</v>
      </c>
      <c r="G47" s="24">
        <v>138232.9</v>
      </c>
      <c r="H47" s="34">
        <f t="shared" si="0"/>
        <v>21.006648923664336</v>
      </c>
      <c r="J47" s="38"/>
    </row>
    <row r="48" spans="1:10" x14ac:dyDescent="0.2">
      <c r="A48" s="10" t="s">
        <v>81</v>
      </c>
      <c r="B48" s="11" t="s">
        <v>87</v>
      </c>
      <c r="C48" s="47">
        <v>594073.30000000005</v>
      </c>
      <c r="D48" s="34">
        <v>594073.31518000003</v>
      </c>
      <c r="E48" s="34">
        <v>107019.4</v>
      </c>
      <c r="F48" s="34">
        <f t="shared" si="1"/>
        <v>18.014510543631111</v>
      </c>
      <c r="G48" s="24">
        <v>195177.60000000001</v>
      </c>
      <c r="H48" s="34">
        <f t="shared" si="0"/>
        <v>54.831804469365331</v>
      </c>
      <c r="J48" s="38"/>
    </row>
    <row r="49" spans="1:10" x14ac:dyDescent="0.2">
      <c r="A49" s="10">
        <v>5310400000</v>
      </c>
      <c r="B49" s="11" t="s">
        <v>420</v>
      </c>
      <c r="C49" s="47">
        <v>10000</v>
      </c>
      <c r="D49" s="34">
        <v>10000</v>
      </c>
      <c r="E49" s="34"/>
      <c r="F49" s="34">
        <f t="shared" si="1"/>
        <v>0</v>
      </c>
      <c r="G49" s="24"/>
      <c r="H49" s="34"/>
      <c r="J49" s="38"/>
    </row>
    <row r="50" spans="1:10" x14ac:dyDescent="0.2">
      <c r="A50" s="10" t="s">
        <v>421</v>
      </c>
      <c r="B50" s="11" t="s">
        <v>88</v>
      </c>
      <c r="C50" s="47">
        <v>1202136.8</v>
      </c>
      <c r="D50" s="34">
        <v>1202136.82914</v>
      </c>
      <c r="E50" s="34"/>
      <c r="F50" s="34">
        <f t="shared" si="1"/>
        <v>0</v>
      </c>
      <c r="G50" s="24"/>
      <c r="H50" s="34"/>
      <c r="J50" s="38"/>
    </row>
    <row r="51" spans="1:10" x14ac:dyDescent="0.2">
      <c r="A51" s="10" t="s">
        <v>422</v>
      </c>
      <c r="B51" s="11" t="s">
        <v>423</v>
      </c>
      <c r="C51" s="47">
        <v>1086366.7</v>
      </c>
      <c r="D51" s="34">
        <v>1086366.6599999999</v>
      </c>
      <c r="E51" s="34">
        <v>1086366.7</v>
      </c>
      <c r="F51" s="34">
        <f t="shared" si="1"/>
        <v>100.00000368199812</v>
      </c>
      <c r="G51" s="24"/>
      <c r="H51" s="34"/>
      <c r="J51" s="38"/>
    </row>
    <row r="52" spans="1:10" x14ac:dyDescent="0.2">
      <c r="A52" s="10" t="s">
        <v>424</v>
      </c>
      <c r="B52" s="11" t="s">
        <v>425</v>
      </c>
      <c r="C52" s="47"/>
      <c r="D52" s="34"/>
      <c r="E52" s="34"/>
      <c r="F52" s="34"/>
      <c r="G52" s="24"/>
      <c r="H52" s="34"/>
      <c r="J52" s="38"/>
    </row>
    <row r="53" spans="1:10" x14ac:dyDescent="0.2">
      <c r="A53" s="10" t="s">
        <v>82</v>
      </c>
      <c r="B53" s="11" t="s">
        <v>88</v>
      </c>
      <c r="C53" s="47"/>
      <c r="D53" s="34"/>
      <c r="E53" s="34"/>
      <c r="F53" s="34"/>
      <c r="G53" s="24">
        <v>340600.5</v>
      </c>
      <c r="H53" s="34">
        <f t="shared" si="0"/>
        <v>0</v>
      </c>
      <c r="J53" s="38"/>
    </row>
    <row r="54" spans="1:10" ht="31.5" x14ac:dyDescent="0.2">
      <c r="A54" s="10" t="s">
        <v>83</v>
      </c>
      <c r="B54" s="11" t="s">
        <v>89</v>
      </c>
      <c r="C54" s="47"/>
      <c r="D54" s="34"/>
      <c r="E54" s="34"/>
      <c r="F54" s="34"/>
      <c r="G54" s="24">
        <v>1711716.8</v>
      </c>
      <c r="H54" s="34">
        <f t="shared" si="0"/>
        <v>0</v>
      </c>
      <c r="J54" s="38"/>
    </row>
    <row r="55" spans="1:10" x14ac:dyDescent="0.2">
      <c r="A55" s="10" t="s">
        <v>84</v>
      </c>
      <c r="B55" s="11" t="s">
        <v>90</v>
      </c>
      <c r="C55" s="47"/>
      <c r="D55" s="34"/>
      <c r="E55" s="34"/>
      <c r="F55" s="34"/>
      <c r="G55" s="24">
        <v>237453.5</v>
      </c>
      <c r="H55" s="34">
        <f t="shared" si="0"/>
        <v>0</v>
      </c>
      <c r="J55" s="38"/>
    </row>
    <row r="56" spans="1:10" ht="31.5" x14ac:dyDescent="0.2">
      <c r="A56" s="10" t="s">
        <v>91</v>
      </c>
      <c r="B56" s="11" t="s">
        <v>100</v>
      </c>
      <c r="C56" s="47">
        <v>277640.90000000002</v>
      </c>
      <c r="D56" s="34">
        <v>277640.93682</v>
      </c>
      <c r="E56" s="34">
        <v>128810.1</v>
      </c>
      <c r="F56" s="34">
        <f t="shared" si="1"/>
        <v>46.394491199801017</v>
      </c>
      <c r="G56" s="24">
        <v>81118.3</v>
      </c>
      <c r="H56" s="34">
        <f t="shared" si="0"/>
        <v>158.7928987663696</v>
      </c>
      <c r="J56" s="38"/>
    </row>
    <row r="57" spans="1:10" ht="31.5" x14ac:dyDescent="0.2">
      <c r="A57" s="10" t="s">
        <v>92</v>
      </c>
      <c r="B57" s="11" t="s">
        <v>101</v>
      </c>
      <c r="C57" s="47">
        <v>864511.1</v>
      </c>
      <c r="D57" s="34">
        <v>864511.11620000005</v>
      </c>
      <c r="E57" s="34">
        <v>626394.4</v>
      </c>
      <c r="F57" s="34">
        <f t="shared" si="1"/>
        <v>72.456488790259471</v>
      </c>
      <c r="G57" s="24">
        <v>400610.1</v>
      </c>
      <c r="H57" s="34">
        <f t="shared" si="0"/>
        <v>156.36011173956922</v>
      </c>
      <c r="J57" s="38"/>
    </row>
    <row r="58" spans="1:10" x14ac:dyDescent="0.2">
      <c r="A58" s="10" t="s">
        <v>93</v>
      </c>
      <c r="B58" s="11" t="s">
        <v>102</v>
      </c>
      <c r="C58" s="47">
        <v>62370.6</v>
      </c>
      <c r="D58" s="34">
        <v>62370.6</v>
      </c>
      <c r="E58" s="34">
        <v>60241.4</v>
      </c>
      <c r="F58" s="34">
        <f t="shared" si="1"/>
        <v>96.586212093518427</v>
      </c>
      <c r="G58" s="24">
        <v>59021.9</v>
      </c>
      <c r="H58" s="34">
        <f t="shared" si="0"/>
        <v>102.06618221372068</v>
      </c>
      <c r="J58" s="38"/>
    </row>
    <row r="59" spans="1:10" ht="31.5" x14ac:dyDescent="0.2">
      <c r="A59" s="10" t="s">
        <v>94</v>
      </c>
      <c r="B59" s="11" t="s">
        <v>103</v>
      </c>
      <c r="C59" s="47">
        <v>2643119.9</v>
      </c>
      <c r="D59" s="34">
        <v>2643119.8789499998</v>
      </c>
      <c r="E59" s="34">
        <v>2078140</v>
      </c>
      <c r="F59" s="34">
        <f t="shared" si="1"/>
        <v>78.62450797447589</v>
      </c>
      <c r="G59" s="24">
        <v>2325836.7000000002</v>
      </c>
      <c r="H59" s="34">
        <f t="shared" si="0"/>
        <v>89.350211044481327</v>
      </c>
      <c r="J59" s="38"/>
    </row>
    <row r="60" spans="1:10" ht="31.5" x14ac:dyDescent="0.2">
      <c r="A60" s="10" t="s">
        <v>95</v>
      </c>
      <c r="B60" s="11" t="s">
        <v>104</v>
      </c>
      <c r="C60" s="47">
        <v>799240</v>
      </c>
      <c r="D60" s="34">
        <v>799240.00726999994</v>
      </c>
      <c r="E60" s="34">
        <v>617861.9</v>
      </c>
      <c r="F60" s="34">
        <f t="shared" si="1"/>
        <v>77.306177666263068</v>
      </c>
      <c r="G60" s="24">
        <v>434654.8</v>
      </c>
      <c r="H60" s="34">
        <f t="shared" si="0"/>
        <v>142.15002342088482</v>
      </c>
      <c r="J60" s="38"/>
    </row>
    <row r="61" spans="1:10" ht="31.5" x14ac:dyDescent="0.2">
      <c r="A61" s="10" t="s">
        <v>96</v>
      </c>
      <c r="B61" s="11" t="s">
        <v>105</v>
      </c>
      <c r="C61" s="47">
        <v>47880.3</v>
      </c>
      <c r="D61" s="34">
        <v>47880.3</v>
      </c>
      <c r="E61" s="34">
        <v>4771.3999999999996</v>
      </c>
      <c r="F61" s="34">
        <f t="shared" si="1"/>
        <v>9.9652675526260275</v>
      </c>
      <c r="G61" s="24">
        <v>280799.8</v>
      </c>
      <c r="H61" s="34">
        <f t="shared" si="0"/>
        <v>1.6992177344855659</v>
      </c>
      <c r="J61" s="38"/>
    </row>
    <row r="62" spans="1:10" ht="31.5" x14ac:dyDescent="0.2">
      <c r="A62" s="10" t="s">
        <v>97</v>
      </c>
      <c r="B62" s="11" t="s">
        <v>106</v>
      </c>
      <c r="C62" s="47">
        <v>17549.599999999999</v>
      </c>
      <c r="D62" s="34">
        <v>17549.599999999999</v>
      </c>
      <c r="E62" s="34">
        <v>12605.3</v>
      </c>
      <c r="F62" s="34">
        <f t="shared" si="1"/>
        <v>71.826708301043894</v>
      </c>
      <c r="G62" s="24">
        <v>5801.8</v>
      </c>
      <c r="H62" s="34">
        <f t="shared" si="0"/>
        <v>217.26533144886068</v>
      </c>
      <c r="J62" s="38"/>
    </row>
    <row r="63" spans="1:10" ht="31.5" x14ac:dyDescent="0.2">
      <c r="A63" s="10" t="s">
        <v>98</v>
      </c>
      <c r="B63" s="11" t="s">
        <v>107</v>
      </c>
      <c r="C63" s="47">
        <v>110261.3</v>
      </c>
      <c r="D63" s="34">
        <v>108081.25</v>
      </c>
      <c r="E63" s="34">
        <v>67520.800000000003</v>
      </c>
      <c r="F63" s="34">
        <f t="shared" si="1"/>
        <v>62.472260452206093</v>
      </c>
      <c r="G63" s="24">
        <v>70116.899999999994</v>
      </c>
      <c r="H63" s="34">
        <f t="shared" si="0"/>
        <v>96.297468941153994</v>
      </c>
      <c r="J63" s="38"/>
    </row>
    <row r="64" spans="1:10" ht="47.25" x14ac:dyDescent="0.2">
      <c r="A64" s="10" t="s">
        <v>99</v>
      </c>
      <c r="B64" s="11" t="s">
        <v>108</v>
      </c>
      <c r="C64" s="47">
        <v>594</v>
      </c>
      <c r="D64" s="34">
        <v>594</v>
      </c>
      <c r="E64" s="34"/>
      <c r="F64" s="34">
        <f t="shared" si="1"/>
        <v>0</v>
      </c>
      <c r="G64" s="24"/>
      <c r="H64" s="34"/>
      <c r="J64" s="38"/>
    </row>
    <row r="65" spans="1:10" ht="31.5" x14ac:dyDescent="0.2">
      <c r="A65" s="10">
        <v>5331000000</v>
      </c>
      <c r="B65" s="11" t="s">
        <v>396</v>
      </c>
      <c r="C65" s="47">
        <v>200990.4</v>
      </c>
      <c r="D65" s="34">
        <v>200990.4</v>
      </c>
      <c r="E65" s="34">
        <v>126521.60000000001</v>
      </c>
      <c r="F65" s="34">
        <f t="shared" si="1"/>
        <v>62.949076174782483</v>
      </c>
      <c r="G65" s="24">
        <v>24653.5</v>
      </c>
      <c r="H65" s="34">
        <f t="shared" si="0"/>
        <v>513.19934289248999</v>
      </c>
      <c r="J65" s="38"/>
    </row>
    <row r="66" spans="1:10" s="20" customFormat="1" ht="31.5" customHeight="1" x14ac:dyDescent="0.2">
      <c r="A66" s="13">
        <v>5400000000</v>
      </c>
      <c r="B66" s="12" t="s">
        <v>20</v>
      </c>
      <c r="C66" s="22">
        <f>SUM(C67:C77)</f>
        <v>793781.39999999991</v>
      </c>
      <c r="D66" s="22">
        <f>SUM(D67:D77)</f>
        <v>793781.37199999997</v>
      </c>
      <c r="E66" s="22">
        <f>SUM(E67:E77)</f>
        <v>412974.7</v>
      </c>
      <c r="F66" s="22">
        <f t="shared" si="1"/>
        <v>52.026252387288331</v>
      </c>
      <c r="G66" s="22">
        <f>SUM(G67:G77)</f>
        <v>692040.10000000009</v>
      </c>
      <c r="H66" s="22">
        <f t="shared" si="0"/>
        <v>59.674966811894272</v>
      </c>
      <c r="I66" s="49"/>
      <c r="J66" s="51"/>
    </row>
    <row r="67" spans="1:10" s="3" customFormat="1" ht="31.5" x14ac:dyDescent="0.2">
      <c r="A67" s="30" t="s">
        <v>109</v>
      </c>
      <c r="B67" s="31" t="s">
        <v>118</v>
      </c>
      <c r="C67" s="34">
        <v>4630.6000000000004</v>
      </c>
      <c r="D67" s="34">
        <v>4630.6000000000004</v>
      </c>
      <c r="E67" s="34"/>
      <c r="F67" s="34">
        <f t="shared" si="1"/>
        <v>0</v>
      </c>
      <c r="G67" s="34">
        <v>2099.5</v>
      </c>
      <c r="H67" s="34">
        <f t="shared" si="0"/>
        <v>0</v>
      </c>
      <c r="J67" s="38"/>
    </row>
    <row r="68" spans="1:10" s="3" customFormat="1" x14ac:dyDescent="0.2">
      <c r="A68" s="30">
        <v>5410200000</v>
      </c>
      <c r="B68" s="31" t="s">
        <v>380</v>
      </c>
      <c r="C68" s="34"/>
      <c r="D68" s="34"/>
      <c r="E68" s="34"/>
      <c r="F68" s="34"/>
      <c r="G68" s="34">
        <v>23500</v>
      </c>
      <c r="H68" s="34">
        <f t="shared" si="0"/>
        <v>0</v>
      </c>
      <c r="J68" s="38"/>
    </row>
    <row r="69" spans="1:10" s="3" customFormat="1" x14ac:dyDescent="0.2">
      <c r="A69" s="30" t="s">
        <v>426</v>
      </c>
      <c r="B69" s="31" t="s">
        <v>427</v>
      </c>
      <c r="C69" s="34">
        <v>29790</v>
      </c>
      <c r="D69" s="34">
        <v>29790</v>
      </c>
      <c r="E69" s="34">
        <v>29790</v>
      </c>
      <c r="F69" s="34">
        <f t="shared" si="1"/>
        <v>100</v>
      </c>
      <c r="G69" s="34"/>
      <c r="H69" s="34"/>
      <c r="J69" s="38"/>
    </row>
    <row r="70" spans="1:10" s="3" customFormat="1" x14ac:dyDescent="0.2">
      <c r="A70" s="30" t="s">
        <v>110</v>
      </c>
      <c r="B70" s="31" t="s">
        <v>119</v>
      </c>
      <c r="C70" s="34"/>
      <c r="D70" s="34"/>
      <c r="E70" s="34"/>
      <c r="F70" s="34"/>
      <c r="G70" s="34">
        <v>227208.5</v>
      </c>
      <c r="H70" s="34">
        <f t="shared" ref="H70:H131" si="2">E70/G70*100</f>
        <v>0</v>
      </c>
      <c r="J70" s="38"/>
    </row>
    <row r="71" spans="1:10" s="3" customFormat="1" x14ac:dyDescent="0.2">
      <c r="A71" s="30" t="s">
        <v>111</v>
      </c>
      <c r="B71" s="31" t="s">
        <v>120</v>
      </c>
      <c r="C71" s="34">
        <v>107709.9</v>
      </c>
      <c r="D71" s="34">
        <v>107709.932</v>
      </c>
      <c r="E71" s="34">
        <v>60519.5</v>
      </c>
      <c r="F71" s="34">
        <f t="shared" ref="F71:F131" si="3">E71/D71*100</f>
        <v>56.187483248991377</v>
      </c>
      <c r="G71" s="34">
        <v>46822.1</v>
      </c>
      <c r="H71" s="34">
        <f t="shared" si="2"/>
        <v>129.2541342656566</v>
      </c>
      <c r="J71" s="38"/>
    </row>
    <row r="72" spans="1:10" s="3" customFormat="1" x14ac:dyDescent="0.2">
      <c r="A72" s="30" t="s">
        <v>112</v>
      </c>
      <c r="B72" s="31" t="s">
        <v>121</v>
      </c>
      <c r="C72" s="34">
        <v>632849.19999999995</v>
      </c>
      <c r="D72" s="34">
        <v>632849.19999999995</v>
      </c>
      <c r="E72" s="34">
        <v>317618.40000000002</v>
      </c>
      <c r="F72" s="34">
        <f t="shared" si="3"/>
        <v>50.188638936416453</v>
      </c>
      <c r="G72" s="34">
        <v>387749.2</v>
      </c>
      <c r="H72" s="34">
        <f t="shared" si="2"/>
        <v>81.913360491781802</v>
      </c>
      <c r="J72" s="38"/>
    </row>
    <row r="73" spans="1:10" s="3" customFormat="1" x14ac:dyDescent="0.2">
      <c r="A73" s="30" t="s">
        <v>113</v>
      </c>
      <c r="B73" s="31" t="s">
        <v>122</v>
      </c>
      <c r="C73" s="34">
        <v>1071</v>
      </c>
      <c r="D73" s="34">
        <v>1071</v>
      </c>
      <c r="E73" s="34">
        <v>16.5</v>
      </c>
      <c r="F73" s="34">
        <f t="shared" si="3"/>
        <v>1.5406162464985995</v>
      </c>
      <c r="G73" s="34">
        <v>590.5</v>
      </c>
      <c r="H73" s="34">
        <f t="shared" si="2"/>
        <v>2.7942421676545299</v>
      </c>
      <c r="J73" s="38"/>
    </row>
    <row r="74" spans="1:10" s="3" customFormat="1" ht="31.5" x14ac:dyDescent="0.2">
      <c r="A74" s="30" t="s">
        <v>114</v>
      </c>
      <c r="B74" s="31" t="s">
        <v>123</v>
      </c>
      <c r="C74" s="34">
        <v>7800</v>
      </c>
      <c r="D74" s="34">
        <v>7800</v>
      </c>
      <c r="E74" s="34">
        <v>3668</v>
      </c>
      <c r="F74" s="34">
        <f t="shared" si="3"/>
        <v>47.025641025641022</v>
      </c>
      <c r="G74" s="34">
        <v>2780</v>
      </c>
      <c r="H74" s="34">
        <f t="shared" si="2"/>
        <v>131.94244604316546</v>
      </c>
      <c r="J74" s="38"/>
    </row>
    <row r="75" spans="1:10" x14ac:dyDescent="0.2">
      <c r="A75" s="10" t="s">
        <v>115</v>
      </c>
      <c r="B75" s="11" t="s">
        <v>124</v>
      </c>
      <c r="C75" s="47">
        <v>2403.6</v>
      </c>
      <c r="D75" s="47">
        <v>2403.6</v>
      </c>
      <c r="E75" s="47">
        <v>1336</v>
      </c>
      <c r="F75" s="34">
        <f t="shared" si="3"/>
        <v>55.583291729073061</v>
      </c>
      <c r="G75" s="24">
        <v>1245.8</v>
      </c>
      <c r="H75" s="34">
        <f t="shared" si="2"/>
        <v>107.24032750040135</v>
      </c>
      <c r="J75" s="38"/>
    </row>
    <row r="76" spans="1:10" ht="31.5" x14ac:dyDescent="0.2">
      <c r="A76" s="10" t="s">
        <v>116</v>
      </c>
      <c r="B76" s="11" t="s">
        <v>125</v>
      </c>
      <c r="C76" s="47">
        <v>7459.7000000000007</v>
      </c>
      <c r="D76" s="47">
        <v>7459.64</v>
      </c>
      <c r="E76" s="47">
        <v>2</v>
      </c>
      <c r="F76" s="54">
        <f t="shared" si="3"/>
        <v>2.6810945300309395E-2</v>
      </c>
      <c r="G76" s="24"/>
      <c r="H76" s="34"/>
      <c r="J76" s="38"/>
    </row>
    <row r="77" spans="1:10" x14ac:dyDescent="0.2">
      <c r="A77" s="10" t="s">
        <v>117</v>
      </c>
      <c r="B77" s="11" t="s">
        <v>126</v>
      </c>
      <c r="C77" s="47">
        <v>67.400000000000006</v>
      </c>
      <c r="D77" s="47">
        <v>67.400000000000006</v>
      </c>
      <c r="E77" s="47">
        <v>24.3</v>
      </c>
      <c r="F77" s="34">
        <f t="shared" si="3"/>
        <v>36.053412462908007</v>
      </c>
      <c r="G77" s="24">
        <v>44.5</v>
      </c>
      <c r="H77" s="34">
        <f t="shared" si="2"/>
        <v>54.606741573033716</v>
      </c>
      <c r="J77" s="38"/>
    </row>
    <row r="78" spans="1:10" s="20" customFormat="1" x14ac:dyDescent="0.2">
      <c r="A78" s="9">
        <v>5500000000</v>
      </c>
      <c r="B78" s="12" t="s">
        <v>48</v>
      </c>
      <c r="C78" s="22">
        <f t="shared" ref="C78" si="4">SUM(C79:C104)</f>
        <v>4961931.8999999994</v>
      </c>
      <c r="D78" s="22">
        <f>SUM(D79:D104)</f>
        <v>4961931.8966499995</v>
      </c>
      <c r="E78" s="22">
        <f>SUM(E79:E104)</f>
        <v>3382655.6</v>
      </c>
      <c r="F78" s="22">
        <f t="shared" si="3"/>
        <v>68.172148881845146</v>
      </c>
      <c r="G78" s="22">
        <f>SUM(G79:G104)</f>
        <v>3157424.1</v>
      </c>
      <c r="H78" s="22">
        <f t="shared" si="2"/>
        <v>107.13339395870196</v>
      </c>
      <c r="I78" s="49"/>
      <c r="J78" s="51"/>
    </row>
    <row r="79" spans="1:10" x14ac:dyDescent="0.2">
      <c r="A79" s="10" t="s">
        <v>127</v>
      </c>
      <c r="B79" s="11" t="s">
        <v>133</v>
      </c>
      <c r="C79" s="34">
        <v>26377</v>
      </c>
      <c r="D79" s="23">
        <v>26376.96629</v>
      </c>
      <c r="E79" s="23">
        <v>26377</v>
      </c>
      <c r="F79" s="34">
        <f t="shared" si="3"/>
        <v>100.00012780089882</v>
      </c>
      <c r="G79" s="24">
        <v>30065.7</v>
      </c>
      <c r="H79" s="34">
        <f t="shared" si="2"/>
        <v>87.731202000951242</v>
      </c>
      <c r="J79" s="38"/>
    </row>
    <row r="80" spans="1:10" x14ac:dyDescent="0.2">
      <c r="A80" s="10" t="s">
        <v>128</v>
      </c>
      <c r="B80" s="11" t="s">
        <v>134</v>
      </c>
      <c r="C80" s="23">
        <v>10574</v>
      </c>
      <c r="D80" s="34">
        <v>10574.04494</v>
      </c>
      <c r="E80" s="34">
        <v>10574</v>
      </c>
      <c r="F80" s="34">
        <f t="shared" si="3"/>
        <v>99.999574997077701</v>
      </c>
      <c r="G80" s="24">
        <v>10628.3</v>
      </c>
      <c r="H80" s="34">
        <f t="shared" si="2"/>
        <v>99.489099856044717</v>
      </c>
      <c r="J80" s="38"/>
    </row>
    <row r="81" spans="1:10" ht="31.5" x14ac:dyDescent="0.2">
      <c r="A81" s="10">
        <v>5510300000</v>
      </c>
      <c r="B81" s="11" t="s">
        <v>428</v>
      </c>
      <c r="C81" s="23">
        <v>3200</v>
      </c>
      <c r="D81" s="34">
        <v>3200</v>
      </c>
      <c r="E81" s="34">
        <v>3200</v>
      </c>
      <c r="F81" s="34">
        <f t="shared" si="3"/>
        <v>100</v>
      </c>
      <c r="G81" s="24"/>
      <c r="H81" s="34"/>
      <c r="J81" s="38"/>
    </row>
    <row r="82" spans="1:10" x14ac:dyDescent="0.2">
      <c r="A82" s="10" t="s">
        <v>129</v>
      </c>
      <c r="B82" s="11" t="s">
        <v>135</v>
      </c>
      <c r="C82" s="23">
        <v>1172471.2</v>
      </c>
      <c r="D82" s="34">
        <v>1172471.1577099999</v>
      </c>
      <c r="E82" s="34">
        <v>453617.8</v>
      </c>
      <c r="F82" s="34">
        <f t="shared" si="3"/>
        <v>38.689036998230215</v>
      </c>
      <c r="G82" s="24">
        <v>338568.7</v>
      </c>
      <c r="H82" s="34">
        <f t="shared" si="2"/>
        <v>133.98102069092624</v>
      </c>
      <c r="J82" s="38"/>
    </row>
    <row r="83" spans="1:10" ht="31.5" x14ac:dyDescent="0.2">
      <c r="A83" s="10">
        <v>5510500000</v>
      </c>
      <c r="B83" s="11" t="s">
        <v>429</v>
      </c>
      <c r="C83" s="23">
        <v>9887.6</v>
      </c>
      <c r="D83" s="34">
        <v>9887.6404500000008</v>
      </c>
      <c r="E83" s="34">
        <v>5955.9</v>
      </c>
      <c r="F83" s="34">
        <f t="shared" si="3"/>
        <v>60.235806814759322</v>
      </c>
      <c r="G83" s="24"/>
      <c r="H83" s="34"/>
      <c r="J83" s="38"/>
    </row>
    <row r="84" spans="1:10" x14ac:dyDescent="0.2">
      <c r="A84" s="10">
        <v>5510600000</v>
      </c>
      <c r="B84" s="11" t="s">
        <v>430</v>
      </c>
      <c r="C84" s="23">
        <v>33202.199999999997</v>
      </c>
      <c r="D84" s="34">
        <v>33202.247190000002</v>
      </c>
      <c r="E84" s="34">
        <v>3202.2</v>
      </c>
      <c r="F84" s="34">
        <f t="shared" si="3"/>
        <v>9.6445279190754665</v>
      </c>
      <c r="G84" s="24"/>
      <c r="H84" s="34"/>
      <c r="J84" s="38"/>
    </row>
    <row r="85" spans="1:10" x14ac:dyDescent="0.2">
      <c r="A85" s="10" t="s">
        <v>431</v>
      </c>
      <c r="B85" s="11" t="s">
        <v>432</v>
      </c>
      <c r="C85" s="23">
        <v>212384.7</v>
      </c>
      <c r="D85" s="34">
        <v>212384.69391999999</v>
      </c>
      <c r="E85" s="34">
        <v>69317.3</v>
      </c>
      <c r="F85" s="34">
        <f t="shared" si="3"/>
        <v>32.637615602426649</v>
      </c>
      <c r="G85" s="24"/>
      <c r="H85" s="34"/>
      <c r="J85" s="38"/>
    </row>
    <row r="86" spans="1:10" x14ac:dyDescent="0.2">
      <c r="A86" s="10" t="s">
        <v>433</v>
      </c>
      <c r="B86" s="11" t="s">
        <v>434</v>
      </c>
      <c r="C86" s="23">
        <v>187485.5</v>
      </c>
      <c r="D86" s="34">
        <v>187485.51019</v>
      </c>
      <c r="E86" s="34">
        <v>184835.20000000001</v>
      </c>
      <c r="F86" s="34">
        <f t="shared" si="3"/>
        <v>98.586391989805435</v>
      </c>
      <c r="G86" s="24"/>
      <c r="H86" s="34"/>
      <c r="J86" s="38"/>
    </row>
    <row r="87" spans="1:10" ht="31.5" x14ac:dyDescent="0.2">
      <c r="A87" s="10" t="s">
        <v>130</v>
      </c>
      <c r="B87" s="11" t="s">
        <v>136</v>
      </c>
      <c r="C87" s="23"/>
      <c r="D87" s="34"/>
      <c r="E87" s="34"/>
      <c r="F87" s="34"/>
      <c r="G87" s="24">
        <v>399604</v>
      </c>
      <c r="H87" s="34">
        <f t="shared" si="2"/>
        <v>0</v>
      </c>
      <c r="J87" s="38"/>
    </row>
    <row r="88" spans="1:10" ht="31.5" x14ac:dyDescent="0.2">
      <c r="A88" s="10" t="s">
        <v>131</v>
      </c>
      <c r="B88" s="11" t="s">
        <v>138</v>
      </c>
      <c r="C88" s="23"/>
      <c r="D88" s="34"/>
      <c r="E88" s="34"/>
      <c r="F88" s="34"/>
      <c r="G88" s="24">
        <v>2908.2</v>
      </c>
      <c r="H88" s="34">
        <f t="shared" si="2"/>
        <v>0</v>
      </c>
      <c r="J88" s="38"/>
    </row>
    <row r="89" spans="1:10" ht="31.5" x14ac:dyDescent="0.2">
      <c r="A89" s="10" t="s">
        <v>132</v>
      </c>
      <c r="B89" s="11" t="s">
        <v>137</v>
      </c>
      <c r="C89" s="23"/>
      <c r="D89" s="23"/>
      <c r="E89" s="23"/>
      <c r="F89" s="34"/>
      <c r="G89" s="24">
        <v>2244.9</v>
      </c>
      <c r="H89" s="34">
        <f t="shared" si="2"/>
        <v>0</v>
      </c>
      <c r="J89" s="38"/>
    </row>
    <row r="90" spans="1:10" ht="31.5" x14ac:dyDescent="0.2">
      <c r="A90" s="10" t="s">
        <v>139</v>
      </c>
      <c r="B90" s="11" t="s">
        <v>153</v>
      </c>
      <c r="C90" s="23">
        <v>38305.699999999997</v>
      </c>
      <c r="D90" s="34">
        <v>38305.699999999997</v>
      </c>
      <c r="E90" s="34">
        <v>18770.599999999999</v>
      </c>
      <c r="F90" s="34">
        <f t="shared" si="3"/>
        <v>49.002106736073223</v>
      </c>
      <c r="G90" s="24">
        <v>29128.5</v>
      </c>
      <c r="H90" s="34">
        <f t="shared" si="2"/>
        <v>64.440668074222842</v>
      </c>
      <c r="J90" s="38"/>
    </row>
    <row r="91" spans="1:10" ht="31.5" x14ac:dyDescent="0.2">
      <c r="A91" s="10" t="s">
        <v>140</v>
      </c>
      <c r="B91" s="11" t="s">
        <v>154</v>
      </c>
      <c r="C91" s="23">
        <v>1398.5</v>
      </c>
      <c r="D91" s="34">
        <v>1398.5</v>
      </c>
      <c r="E91" s="34">
        <v>1398.5</v>
      </c>
      <c r="F91" s="34">
        <f t="shared" si="3"/>
        <v>100</v>
      </c>
      <c r="G91" s="24">
        <v>1349</v>
      </c>
      <c r="H91" s="34">
        <f t="shared" si="2"/>
        <v>103.66938472942921</v>
      </c>
      <c r="J91" s="38"/>
    </row>
    <row r="92" spans="1:10" ht="31.5" x14ac:dyDescent="0.2">
      <c r="A92" s="10" t="s">
        <v>141</v>
      </c>
      <c r="B92" s="11" t="s">
        <v>155</v>
      </c>
      <c r="C92" s="23">
        <v>140856.4</v>
      </c>
      <c r="D92" s="34">
        <v>140856.4</v>
      </c>
      <c r="E92" s="34">
        <v>107077.3</v>
      </c>
      <c r="F92" s="34">
        <f t="shared" si="3"/>
        <v>76.018768050298036</v>
      </c>
      <c r="G92" s="24">
        <v>110313.1</v>
      </c>
      <c r="H92" s="34">
        <f t="shared" si="2"/>
        <v>97.066712838275777</v>
      </c>
      <c r="J92" s="38"/>
    </row>
    <row r="93" spans="1:10" x14ac:dyDescent="0.2">
      <c r="A93" s="10" t="s">
        <v>142</v>
      </c>
      <c r="B93" s="11" t="s">
        <v>156</v>
      </c>
      <c r="C93" s="23">
        <v>281970.8</v>
      </c>
      <c r="D93" s="34">
        <v>281970.77182999998</v>
      </c>
      <c r="E93" s="34">
        <v>209779</v>
      </c>
      <c r="F93" s="34">
        <f t="shared" si="3"/>
        <v>74.397427307279798</v>
      </c>
      <c r="G93" s="24">
        <v>188202.2</v>
      </c>
      <c r="H93" s="34">
        <f t="shared" si="2"/>
        <v>111.46469063592241</v>
      </c>
      <c r="J93" s="38"/>
    </row>
    <row r="94" spans="1:10" x14ac:dyDescent="0.2">
      <c r="A94" s="10" t="s">
        <v>143</v>
      </c>
      <c r="B94" s="11" t="s">
        <v>157</v>
      </c>
      <c r="C94" s="23">
        <v>781042.5</v>
      </c>
      <c r="D94" s="34">
        <v>781042.52671000001</v>
      </c>
      <c r="E94" s="34">
        <v>592040.9</v>
      </c>
      <c r="F94" s="34">
        <f t="shared" si="3"/>
        <v>75.801365451106093</v>
      </c>
      <c r="G94" s="24">
        <v>537336.69999999995</v>
      </c>
      <c r="H94" s="34">
        <f t="shared" si="2"/>
        <v>110.18061859537977</v>
      </c>
      <c r="J94" s="38"/>
    </row>
    <row r="95" spans="1:10" x14ac:dyDescent="0.2">
      <c r="A95" s="10" t="s">
        <v>144</v>
      </c>
      <c r="B95" s="11" t="s">
        <v>158</v>
      </c>
      <c r="C95" s="23">
        <v>262678.40000000002</v>
      </c>
      <c r="D95" s="34">
        <v>262678.38</v>
      </c>
      <c r="E95" s="34">
        <v>212224.4</v>
      </c>
      <c r="F95" s="34">
        <f t="shared" si="3"/>
        <v>80.792488517707469</v>
      </c>
      <c r="G95" s="24">
        <v>195728.5</v>
      </c>
      <c r="H95" s="34">
        <f t="shared" si="2"/>
        <v>108.42794994086195</v>
      </c>
      <c r="J95" s="38"/>
    </row>
    <row r="96" spans="1:10" x14ac:dyDescent="0.2">
      <c r="A96" s="10" t="s">
        <v>145</v>
      </c>
      <c r="B96" s="11" t="s">
        <v>159</v>
      </c>
      <c r="C96" s="23">
        <v>166224.70000000001</v>
      </c>
      <c r="D96" s="34">
        <v>166224.655</v>
      </c>
      <c r="E96" s="34">
        <v>126132.3</v>
      </c>
      <c r="F96" s="34">
        <f t="shared" si="3"/>
        <v>75.880620717787025</v>
      </c>
      <c r="G96" s="24">
        <v>112927</v>
      </c>
      <c r="H96" s="34">
        <f t="shared" si="2"/>
        <v>111.69366050634481</v>
      </c>
      <c r="J96" s="38"/>
    </row>
    <row r="97" spans="1:10" x14ac:dyDescent="0.2">
      <c r="A97" s="10" t="s">
        <v>146</v>
      </c>
      <c r="B97" s="11" t="s">
        <v>160</v>
      </c>
      <c r="C97" s="23">
        <v>227305.9</v>
      </c>
      <c r="D97" s="34">
        <v>227305.91029999999</v>
      </c>
      <c r="E97" s="34">
        <v>181068.4</v>
      </c>
      <c r="F97" s="34">
        <f t="shared" si="3"/>
        <v>79.658465440262688</v>
      </c>
      <c r="G97" s="24">
        <v>157260.20000000001</v>
      </c>
      <c r="H97" s="34">
        <f t="shared" si="2"/>
        <v>115.13936774848308</v>
      </c>
      <c r="J97" s="38"/>
    </row>
    <row r="98" spans="1:10" x14ac:dyDescent="0.2">
      <c r="A98" s="10" t="s">
        <v>147</v>
      </c>
      <c r="B98" s="11" t="s">
        <v>161</v>
      </c>
      <c r="C98" s="23">
        <v>1320813.6000000001</v>
      </c>
      <c r="D98" s="34">
        <v>1320813.5821199999</v>
      </c>
      <c r="E98" s="34">
        <v>1100094.8999999999</v>
      </c>
      <c r="F98" s="34">
        <f t="shared" si="3"/>
        <v>83.289187429029099</v>
      </c>
      <c r="G98" s="24">
        <v>976659.1</v>
      </c>
      <c r="H98" s="34">
        <f t="shared" si="2"/>
        <v>112.63857573231026</v>
      </c>
      <c r="J98" s="38"/>
    </row>
    <row r="99" spans="1:10" ht="31.5" x14ac:dyDescent="0.2">
      <c r="A99" s="10" t="s">
        <v>148</v>
      </c>
      <c r="B99" s="11" t="s">
        <v>162</v>
      </c>
      <c r="C99" s="23">
        <v>5666</v>
      </c>
      <c r="D99" s="34">
        <v>5666</v>
      </c>
      <c r="E99" s="34">
        <v>5666</v>
      </c>
      <c r="F99" s="34">
        <f t="shared" si="3"/>
        <v>100</v>
      </c>
      <c r="G99" s="24">
        <v>3666</v>
      </c>
      <c r="H99" s="34">
        <f t="shared" si="2"/>
        <v>154.55537370430989</v>
      </c>
      <c r="J99" s="38"/>
    </row>
    <row r="100" spans="1:10" x14ac:dyDescent="0.2">
      <c r="A100" s="10" t="s">
        <v>149</v>
      </c>
      <c r="B100" s="11" t="s">
        <v>163</v>
      </c>
      <c r="C100" s="23">
        <v>5510</v>
      </c>
      <c r="D100" s="34">
        <v>5510</v>
      </c>
      <c r="E100" s="34">
        <v>3890</v>
      </c>
      <c r="F100" s="34">
        <f t="shared" si="3"/>
        <v>70.598911070780403</v>
      </c>
      <c r="G100" s="24">
        <v>4175</v>
      </c>
      <c r="H100" s="34">
        <f t="shared" si="2"/>
        <v>93.17365269461078</v>
      </c>
      <c r="J100" s="38"/>
    </row>
    <row r="101" spans="1:10" ht="31.5" x14ac:dyDescent="0.2">
      <c r="A101" s="10" t="s">
        <v>150</v>
      </c>
      <c r="B101" s="11" t="s">
        <v>164</v>
      </c>
      <c r="C101" s="23">
        <v>46017</v>
      </c>
      <c r="D101" s="34">
        <v>46017</v>
      </c>
      <c r="E101" s="34">
        <v>43665.5</v>
      </c>
      <c r="F101" s="34">
        <f t="shared" si="3"/>
        <v>94.889931981658947</v>
      </c>
      <c r="G101" s="24">
        <v>45013.5</v>
      </c>
      <c r="H101" s="34">
        <f t="shared" si="2"/>
        <v>97.005342841591968</v>
      </c>
      <c r="J101" s="38"/>
    </row>
    <row r="102" spans="1:10" ht="31.5" x14ac:dyDescent="0.2">
      <c r="A102" s="10" t="s">
        <v>151</v>
      </c>
      <c r="B102" s="11" t="s">
        <v>165</v>
      </c>
      <c r="C102" s="23">
        <v>90</v>
      </c>
      <c r="D102" s="34">
        <v>90</v>
      </c>
      <c r="E102" s="34"/>
      <c r="F102" s="34">
        <f t="shared" si="3"/>
        <v>0</v>
      </c>
      <c r="G102" s="24">
        <v>37</v>
      </c>
      <c r="H102" s="34">
        <f t="shared" si="2"/>
        <v>0</v>
      </c>
      <c r="J102" s="38"/>
    </row>
    <row r="103" spans="1:10" x14ac:dyDescent="0.2">
      <c r="A103" s="10" t="s">
        <v>152</v>
      </c>
      <c r="B103" s="11" t="s">
        <v>166</v>
      </c>
      <c r="C103" s="23">
        <v>13600</v>
      </c>
      <c r="D103" s="34">
        <v>13600</v>
      </c>
      <c r="E103" s="34">
        <v>10286.1</v>
      </c>
      <c r="F103" s="34">
        <f t="shared" si="3"/>
        <v>75.633088235294125</v>
      </c>
      <c r="G103" s="24">
        <v>11608.5</v>
      </c>
      <c r="H103" s="34">
        <f t="shared" si="2"/>
        <v>88.608347331696606</v>
      </c>
      <c r="J103" s="38"/>
    </row>
    <row r="104" spans="1:10" ht="30" customHeight="1" x14ac:dyDescent="0.2">
      <c r="A104" s="10">
        <v>5531500000</v>
      </c>
      <c r="B104" s="11" t="s">
        <v>435</v>
      </c>
      <c r="C104" s="23">
        <v>14870.2</v>
      </c>
      <c r="D104" s="34">
        <v>14870.21</v>
      </c>
      <c r="E104" s="34">
        <v>13482.3</v>
      </c>
      <c r="F104" s="34">
        <f t="shared" si="3"/>
        <v>90.666507063451022</v>
      </c>
      <c r="G104" s="24"/>
      <c r="H104" s="34"/>
      <c r="J104" s="38"/>
    </row>
    <row r="105" spans="1:10" s="20" customFormat="1" ht="31.5" x14ac:dyDescent="0.2">
      <c r="A105" s="9">
        <v>5600000000</v>
      </c>
      <c r="B105" s="14" t="s">
        <v>49</v>
      </c>
      <c r="C105" s="22">
        <f>SUM(C106:C119)</f>
        <v>3169222.2</v>
      </c>
      <c r="D105" s="22">
        <f>SUM(D106:D119)</f>
        <v>3169222.2471800004</v>
      </c>
      <c r="E105" s="22">
        <f>SUM(E106:E119)</f>
        <v>2504636.8000000003</v>
      </c>
      <c r="F105" s="22">
        <f t="shared" si="3"/>
        <v>79.030014453187889</v>
      </c>
      <c r="G105" s="22">
        <f>SUM(G106:G119)</f>
        <v>2426501.4</v>
      </c>
      <c r="H105" s="22">
        <f t="shared" si="2"/>
        <v>103.22008468653677</v>
      </c>
      <c r="I105" s="49"/>
      <c r="J105" s="51"/>
    </row>
    <row r="106" spans="1:10" s="3" customFormat="1" x14ac:dyDescent="0.2">
      <c r="A106" s="30" t="s">
        <v>171</v>
      </c>
      <c r="B106" s="33" t="s">
        <v>436</v>
      </c>
      <c r="C106" s="34">
        <v>712104.6</v>
      </c>
      <c r="D106" s="34">
        <v>712104.64717999997</v>
      </c>
      <c r="E106" s="34">
        <v>529960.4</v>
      </c>
      <c r="F106" s="34">
        <f t="shared" si="3"/>
        <v>74.421702217320444</v>
      </c>
      <c r="G106" s="34">
        <v>299494.2</v>
      </c>
      <c r="H106" s="34">
        <f t="shared" si="2"/>
        <v>176.95180741396661</v>
      </c>
      <c r="J106" s="38"/>
    </row>
    <row r="107" spans="1:10" s="3" customFormat="1" x14ac:dyDescent="0.2">
      <c r="A107" s="30" t="s">
        <v>469</v>
      </c>
      <c r="B107" s="33" t="s">
        <v>437</v>
      </c>
      <c r="C107" s="34">
        <v>164146</v>
      </c>
      <c r="D107" s="34">
        <v>164146</v>
      </c>
      <c r="E107" s="34">
        <v>147050.5</v>
      </c>
      <c r="F107" s="34">
        <f t="shared" si="3"/>
        <v>89.585186358485743</v>
      </c>
      <c r="G107" s="34"/>
      <c r="H107" s="34"/>
      <c r="J107" s="38"/>
    </row>
    <row r="108" spans="1:10" s="3" customFormat="1" x14ac:dyDescent="0.2">
      <c r="A108" s="30" t="s">
        <v>172</v>
      </c>
      <c r="B108" s="33" t="s">
        <v>167</v>
      </c>
      <c r="C108" s="34"/>
      <c r="D108" s="34"/>
      <c r="E108" s="34"/>
      <c r="F108" s="34"/>
      <c r="G108" s="34">
        <v>8920.6</v>
      </c>
      <c r="H108" s="34">
        <f t="shared" si="2"/>
        <v>0</v>
      </c>
      <c r="J108" s="38"/>
    </row>
    <row r="109" spans="1:10" s="3" customFormat="1" x14ac:dyDescent="0.2">
      <c r="A109" s="30" t="s">
        <v>173</v>
      </c>
      <c r="B109" s="33" t="s">
        <v>177</v>
      </c>
      <c r="C109" s="34"/>
      <c r="D109" s="34"/>
      <c r="E109" s="34"/>
      <c r="F109" s="34"/>
      <c r="G109" s="34">
        <v>2532.1999999999998</v>
      </c>
      <c r="H109" s="34">
        <f t="shared" si="2"/>
        <v>0</v>
      </c>
      <c r="J109" s="38"/>
    </row>
    <row r="110" spans="1:10" s="3" customFormat="1" x14ac:dyDescent="0.2">
      <c r="A110" s="30" t="s">
        <v>174</v>
      </c>
      <c r="B110" s="33" t="s">
        <v>168</v>
      </c>
      <c r="C110" s="34"/>
      <c r="D110" s="34"/>
      <c r="E110" s="34"/>
      <c r="F110" s="34"/>
      <c r="G110" s="34">
        <v>73958.600000000006</v>
      </c>
      <c r="H110" s="34">
        <f t="shared" si="2"/>
        <v>0</v>
      </c>
      <c r="J110" s="38"/>
    </row>
    <row r="111" spans="1:10" s="3" customFormat="1" x14ac:dyDescent="0.2">
      <c r="A111" s="30" t="s">
        <v>175</v>
      </c>
      <c r="B111" s="33" t="s">
        <v>169</v>
      </c>
      <c r="C111" s="34"/>
      <c r="D111" s="34"/>
      <c r="E111" s="34"/>
      <c r="F111" s="34"/>
      <c r="G111" s="34">
        <v>80185</v>
      </c>
      <c r="H111" s="34">
        <f t="shared" si="2"/>
        <v>0</v>
      </c>
      <c r="J111" s="38"/>
    </row>
    <row r="112" spans="1:10" s="3" customFormat="1" x14ac:dyDescent="0.2">
      <c r="A112" s="30" t="s">
        <v>176</v>
      </c>
      <c r="B112" s="33" t="s">
        <v>170</v>
      </c>
      <c r="C112" s="34"/>
      <c r="D112" s="34"/>
      <c r="E112" s="34"/>
      <c r="F112" s="34"/>
      <c r="G112" s="34">
        <v>59393.5</v>
      </c>
      <c r="H112" s="34">
        <f t="shared" si="2"/>
        <v>0</v>
      </c>
      <c r="J112" s="38"/>
    </row>
    <row r="113" spans="1:10" s="3" customFormat="1" x14ac:dyDescent="0.2">
      <c r="A113" s="30" t="s">
        <v>178</v>
      </c>
      <c r="B113" s="33" t="s">
        <v>185</v>
      </c>
      <c r="C113" s="34">
        <v>2012665.2</v>
      </c>
      <c r="D113" s="34">
        <v>2012665.2</v>
      </c>
      <c r="E113" s="34">
        <v>1627118.4000000001</v>
      </c>
      <c r="F113" s="34">
        <f t="shared" si="3"/>
        <v>80.843967491463559</v>
      </c>
      <c r="G113" s="34">
        <v>1518368.3</v>
      </c>
      <c r="H113" s="34">
        <f t="shared" si="2"/>
        <v>107.16230047742698</v>
      </c>
      <c r="J113" s="38"/>
    </row>
    <row r="114" spans="1:10" s="3" customFormat="1" x14ac:dyDescent="0.2">
      <c r="A114" s="30" t="s">
        <v>179</v>
      </c>
      <c r="B114" s="33" t="s">
        <v>186</v>
      </c>
      <c r="C114" s="34">
        <v>182834.1</v>
      </c>
      <c r="D114" s="34">
        <v>182834.1</v>
      </c>
      <c r="E114" s="34">
        <v>139593</v>
      </c>
      <c r="F114" s="34">
        <f t="shared" si="3"/>
        <v>76.349543110393512</v>
      </c>
      <c r="G114" s="34">
        <v>71801.3</v>
      </c>
      <c r="H114" s="34">
        <f t="shared" si="2"/>
        <v>194.41569999428978</v>
      </c>
      <c r="J114" s="38"/>
    </row>
    <row r="115" spans="1:10" s="3" customFormat="1" ht="31.5" x14ac:dyDescent="0.2">
      <c r="A115" s="30" t="s">
        <v>180</v>
      </c>
      <c r="B115" s="33" t="s">
        <v>187</v>
      </c>
      <c r="C115" s="34">
        <v>29429.4</v>
      </c>
      <c r="D115" s="34">
        <v>29429.4</v>
      </c>
      <c r="E115" s="34">
        <v>11924.9</v>
      </c>
      <c r="F115" s="34">
        <f t="shared" si="3"/>
        <v>40.520363989751743</v>
      </c>
      <c r="G115" s="34">
        <v>11087.4</v>
      </c>
      <c r="H115" s="34">
        <f t="shared" si="2"/>
        <v>107.55361942385049</v>
      </c>
      <c r="J115" s="38"/>
    </row>
    <row r="116" spans="1:10" ht="47.25" x14ac:dyDescent="0.2">
      <c r="A116" s="10" t="s">
        <v>181</v>
      </c>
      <c r="B116" s="11" t="s">
        <v>188</v>
      </c>
      <c r="C116" s="23"/>
      <c r="D116" s="34"/>
      <c r="E116" s="34"/>
      <c r="F116" s="34"/>
      <c r="G116" s="24">
        <v>8800.5</v>
      </c>
      <c r="H116" s="34">
        <f t="shared" si="2"/>
        <v>0</v>
      </c>
      <c r="J116" s="38"/>
    </row>
    <row r="117" spans="1:10" ht="31.5" x14ac:dyDescent="0.2">
      <c r="A117" s="10" t="s">
        <v>182</v>
      </c>
      <c r="B117" s="11" t="s">
        <v>189</v>
      </c>
      <c r="C117" s="23">
        <v>18482.2</v>
      </c>
      <c r="D117" s="34">
        <v>18482.2</v>
      </c>
      <c r="E117" s="34">
        <v>13880.6</v>
      </c>
      <c r="F117" s="34">
        <f t="shared" si="3"/>
        <v>75.102531083961864</v>
      </c>
      <c r="G117" s="24">
        <v>13333.6</v>
      </c>
      <c r="H117" s="34">
        <f t="shared" si="2"/>
        <v>104.10241795164097</v>
      </c>
      <c r="J117" s="38"/>
    </row>
    <row r="118" spans="1:10" ht="31.5" x14ac:dyDescent="0.2">
      <c r="A118" s="10" t="s">
        <v>183</v>
      </c>
      <c r="B118" s="11" t="s">
        <v>190</v>
      </c>
      <c r="C118" s="23">
        <v>1504.6</v>
      </c>
      <c r="D118" s="34">
        <v>1504.6079999999999</v>
      </c>
      <c r="E118" s="34">
        <v>747.2</v>
      </c>
      <c r="F118" s="34">
        <f t="shared" si="3"/>
        <v>49.660775431208663</v>
      </c>
      <c r="G118" s="24">
        <v>747.1</v>
      </c>
      <c r="H118" s="34">
        <f t="shared" si="2"/>
        <v>100.01338508901085</v>
      </c>
      <c r="J118" s="38"/>
    </row>
    <row r="119" spans="1:10" x14ac:dyDescent="0.2">
      <c r="A119" s="10" t="s">
        <v>184</v>
      </c>
      <c r="B119" s="11" t="s">
        <v>191</v>
      </c>
      <c r="C119" s="23">
        <v>48056.1</v>
      </c>
      <c r="D119" s="34">
        <v>48056.091999999997</v>
      </c>
      <c r="E119" s="34">
        <v>34361.800000000003</v>
      </c>
      <c r="F119" s="34">
        <f t="shared" si="3"/>
        <v>71.503525505153448</v>
      </c>
      <c r="G119" s="24">
        <v>277879.09999999998</v>
      </c>
      <c r="H119" s="34">
        <f t="shared" si="2"/>
        <v>12.365737473599133</v>
      </c>
      <c r="J119" s="38"/>
    </row>
    <row r="120" spans="1:10" s="20" customFormat="1" ht="31.5" x14ac:dyDescent="0.2">
      <c r="A120" s="13">
        <v>5700000000</v>
      </c>
      <c r="B120" s="27" t="s">
        <v>7</v>
      </c>
      <c r="C120" s="22">
        <f>SUM(C121:C130)</f>
        <v>2983744.0250000004</v>
      </c>
      <c r="D120" s="22">
        <f>SUM(D121:D130)</f>
        <v>2983744.0250000004</v>
      </c>
      <c r="E120" s="22">
        <f>SUM(E121:E130)</f>
        <v>2302377.2000000002</v>
      </c>
      <c r="F120" s="22">
        <f t="shared" si="3"/>
        <v>77.164032192741459</v>
      </c>
      <c r="G120" s="22">
        <f>SUM(G121:G130)</f>
        <v>2350633.8000000003</v>
      </c>
      <c r="H120" s="22">
        <f t="shared" si="2"/>
        <v>97.947081336106024</v>
      </c>
      <c r="I120" s="49"/>
      <c r="J120" s="51"/>
    </row>
    <row r="121" spans="1:10" x14ac:dyDescent="0.2">
      <c r="A121" s="30" t="s">
        <v>217</v>
      </c>
      <c r="B121" s="28" t="s">
        <v>226</v>
      </c>
      <c r="C121" s="23">
        <v>1795381.9</v>
      </c>
      <c r="D121" s="34">
        <v>1795381.9</v>
      </c>
      <c r="E121" s="34">
        <v>1426607.4</v>
      </c>
      <c r="F121" s="34">
        <f t="shared" si="3"/>
        <v>79.459829688602753</v>
      </c>
      <c r="G121" s="34">
        <v>1345040.7</v>
      </c>
      <c r="H121" s="34">
        <f t="shared" si="2"/>
        <v>106.06425515599641</v>
      </c>
      <c r="I121" s="55"/>
      <c r="J121" s="38"/>
    </row>
    <row r="122" spans="1:10" x14ac:dyDescent="0.2">
      <c r="A122" s="30" t="s">
        <v>218</v>
      </c>
      <c r="B122" s="28" t="s">
        <v>227</v>
      </c>
      <c r="C122" s="23">
        <v>8876.1</v>
      </c>
      <c r="D122" s="34">
        <v>8876.1</v>
      </c>
      <c r="E122" s="34">
        <v>8876</v>
      </c>
      <c r="F122" s="34">
        <f t="shared" si="3"/>
        <v>99.998873379074141</v>
      </c>
      <c r="G122" s="34">
        <v>2072.5</v>
      </c>
      <c r="H122" s="34">
        <f t="shared" si="2"/>
        <v>428.27503015681543</v>
      </c>
      <c r="I122" s="55"/>
      <c r="J122" s="38"/>
    </row>
    <row r="123" spans="1:10" x14ac:dyDescent="0.2">
      <c r="A123" s="30" t="s">
        <v>219</v>
      </c>
      <c r="B123" s="28" t="s">
        <v>228</v>
      </c>
      <c r="C123" s="23"/>
      <c r="D123" s="34"/>
      <c r="E123" s="34"/>
      <c r="F123" s="34"/>
      <c r="G123" s="34">
        <v>10000</v>
      </c>
      <c r="H123" s="34">
        <f t="shared" si="2"/>
        <v>0</v>
      </c>
      <c r="I123" s="55"/>
      <c r="J123" s="38"/>
    </row>
    <row r="124" spans="1:10" x14ac:dyDescent="0.2">
      <c r="A124" s="30" t="s">
        <v>220</v>
      </c>
      <c r="B124" s="28" t="s">
        <v>229</v>
      </c>
      <c r="C124" s="23">
        <v>63558.8</v>
      </c>
      <c r="D124" s="34">
        <v>63558.8</v>
      </c>
      <c r="E124" s="34">
        <v>63537</v>
      </c>
      <c r="F124" s="34">
        <f t="shared" si="3"/>
        <v>99.965701051624634</v>
      </c>
      <c r="G124" s="34">
        <v>59127.1</v>
      </c>
      <c r="H124" s="34">
        <f t="shared" si="2"/>
        <v>107.45833974607244</v>
      </c>
      <c r="I124" s="55"/>
      <c r="J124" s="38"/>
    </row>
    <row r="125" spans="1:10" ht="31.5" x14ac:dyDescent="0.2">
      <c r="A125" s="10" t="s">
        <v>221</v>
      </c>
      <c r="B125" s="11" t="s">
        <v>402</v>
      </c>
      <c r="C125" s="23">
        <v>327443.40000000002</v>
      </c>
      <c r="D125" s="34">
        <v>327443.40000000002</v>
      </c>
      <c r="E125" s="34">
        <v>236549.9</v>
      </c>
      <c r="F125" s="34">
        <f t="shared" si="3"/>
        <v>72.24146218857976</v>
      </c>
      <c r="G125" s="24">
        <v>306013.90000000002</v>
      </c>
      <c r="H125" s="34">
        <f t="shared" si="2"/>
        <v>77.300377531870282</v>
      </c>
      <c r="I125" s="55"/>
      <c r="J125" s="38"/>
    </row>
    <row r="126" spans="1:10" x14ac:dyDescent="0.2">
      <c r="A126" s="10" t="s">
        <v>222</v>
      </c>
      <c r="B126" s="11" t="s">
        <v>379</v>
      </c>
      <c r="C126" s="23">
        <v>1235</v>
      </c>
      <c r="D126" s="34">
        <v>1235</v>
      </c>
      <c r="E126" s="34">
        <v>311.60000000000002</v>
      </c>
      <c r="F126" s="34">
        <f t="shared" si="3"/>
        <v>25.230769230769234</v>
      </c>
      <c r="G126" s="24"/>
      <c r="H126" s="34"/>
      <c r="I126" s="55"/>
      <c r="J126" s="38"/>
    </row>
    <row r="127" spans="1:10" x14ac:dyDescent="0.2">
      <c r="A127" s="10" t="s">
        <v>438</v>
      </c>
      <c r="B127" s="11" t="s">
        <v>439</v>
      </c>
      <c r="C127" s="23">
        <v>952.7</v>
      </c>
      <c r="D127" s="34">
        <v>952.7</v>
      </c>
      <c r="E127" s="34"/>
      <c r="F127" s="34">
        <f t="shared" si="3"/>
        <v>0</v>
      </c>
      <c r="G127" s="24"/>
      <c r="H127" s="34"/>
      <c r="I127" s="55"/>
      <c r="J127" s="38"/>
    </row>
    <row r="128" spans="1:10" x14ac:dyDescent="0.2">
      <c r="A128" s="10" t="s">
        <v>223</v>
      </c>
      <c r="B128" s="11" t="s">
        <v>203</v>
      </c>
      <c r="C128" s="23"/>
      <c r="D128" s="34"/>
      <c r="E128" s="34"/>
      <c r="F128" s="34"/>
      <c r="G128" s="24">
        <v>102555.2</v>
      </c>
      <c r="H128" s="34">
        <f t="shared" si="2"/>
        <v>0</v>
      </c>
      <c r="I128" s="55"/>
      <c r="J128" s="38"/>
    </row>
    <row r="129" spans="1:10" x14ac:dyDescent="0.2">
      <c r="A129" s="10" t="s">
        <v>224</v>
      </c>
      <c r="B129" s="11" t="s">
        <v>230</v>
      </c>
      <c r="C129" s="23"/>
      <c r="D129" s="34"/>
      <c r="E129" s="34"/>
      <c r="F129" s="34"/>
      <c r="G129" s="24">
        <v>5932.7</v>
      </c>
      <c r="H129" s="34">
        <f t="shared" si="2"/>
        <v>0</v>
      </c>
      <c r="I129" s="55"/>
      <c r="J129" s="38"/>
    </row>
    <row r="130" spans="1:10" ht="31.5" x14ac:dyDescent="0.2">
      <c r="A130" s="10" t="s">
        <v>225</v>
      </c>
      <c r="B130" s="11" t="s">
        <v>231</v>
      </c>
      <c r="C130" s="23">
        <v>786296.125</v>
      </c>
      <c r="D130" s="34">
        <v>786296.125</v>
      </c>
      <c r="E130" s="34">
        <v>566495.30000000005</v>
      </c>
      <c r="F130" s="34">
        <f t="shared" si="3"/>
        <v>72.04605008068684</v>
      </c>
      <c r="G130" s="24">
        <v>519891.7</v>
      </c>
      <c r="H130" s="34">
        <f t="shared" si="2"/>
        <v>108.9640977149664</v>
      </c>
      <c r="I130" s="55"/>
      <c r="J130" s="38"/>
    </row>
    <row r="131" spans="1:10" s="20" customFormat="1" ht="31.5" x14ac:dyDescent="0.2">
      <c r="A131" s="9">
        <v>5800000000</v>
      </c>
      <c r="B131" s="27" t="s">
        <v>192</v>
      </c>
      <c r="C131" s="22">
        <f>SUM(C132:C146)</f>
        <v>2584734.1999999997</v>
      </c>
      <c r="D131" s="22">
        <f>SUM(D132:D146)</f>
        <v>2584734.1999999997</v>
      </c>
      <c r="E131" s="22">
        <f>SUM(E132:E146)</f>
        <v>2344301</v>
      </c>
      <c r="F131" s="22">
        <f t="shared" si="3"/>
        <v>90.697952617332973</v>
      </c>
      <c r="G131" s="22">
        <f>SUM(G132:G146)</f>
        <v>4411882.5999999996</v>
      </c>
      <c r="H131" s="22">
        <f t="shared" si="2"/>
        <v>53.136069395862897</v>
      </c>
      <c r="I131" s="49"/>
      <c r="J131" s="51"/>
    </row>
    <row r="132" spans="1:10" x14ac:dyDescent="0.2">
      <c r="A132" s="30" t="s">
        <v>193</v>
      </c>
      <c r="B132" s="28" t="s">
        <v>199</v>
      </c>
      <c r="C132" s="23">
        <v>1566.4</v>
      </c>
      <c r="D132" s="34">
        <v>1566.4</v>
      </c>
      <c r="E132" s="34">
        <v>469.9</v>
      </c>
      <c r="F132" s="34">
        <f t="shared" ref="F132:F193" si="5">E132/D132*100</f>
        <v>29.998723186925432</v>
      </c>
      <c r="G132" s="34"/>
      <c r="H132" s="34"/>
      <c r="J132" s="38"/>
    </row>
    <row r="133" spans="1:10" x14ac:dyDescent="0.2">
      <c r="A133" s="30" t="s">
        <v>194</v>
      </c>
      <c r="B133" s="28" t="s">
        <v>200</v>
      </c>
      <c r="C133" s="23">
        <v>1716302.6</v>
      </c>
      <c r="D133" s="34">
        <v>1716302.6</v>
      </c>
      <c r="E133" s="34">
        <v>1716302.6</v>
      </c>
      <c r="F133" s="34">
        <f t="shared" si="5"/>
        <v>100</v>
      </c>
      <c r="G133" s="34">
        <v>779214.8</v>
      </c>
      <c r="H133" s="34">
        <f t="shared" ref="H133:H193" si="6">E133/G133*100</f>
        <v>220.26052379908597</v>
      </c>
      <c r="J133" s="38"/>
    </row>
    <row r="134" spans="1:10" x14ac:dyDescent="0.2">
      <c r="A134" s="30" t="s">
        <v>395</v>
      </c>
      <c r="B134" s="28" t="s">
        <v>394</v>
      </c>
      <c r="C134" s="23"/>
      <c r="D134" s="34"/>
      <c r="E134" s="34"/>
      <c r="F134" s="34"/>
      <c r="G134" s="34">
        <v>2899652.2</v>
      </c>
      <c r="H134" s="34">
        <f t="shared" si="6"/>
        <v>0</v>
      </c>
      <c r="J134" s="38"/>
    </row>
    <row r="135" spans="1:10" ht="31.5" x14ac:dyDescent="0.2">
      <c r="A135" s="30" t="s">
        <v>440</v>
      </c>
      <c r="B135" s="28" t="s">
        <v>441</v>
      </c>
      <c r="C135" s="23">
        <v>17061</v>
      </c>
      <c r="D135" s="34">
        <v>17061</v>
      </c>
      <c r="E135" s="34"/>
      <c r="F135" s="34">
        <f t="shared" si="5"/>
        <v>0</v>
      </c>
      <c r="G135" s="34"/>
      <c r="H135" s="34"/>
      <c r="J135" s="38"/>
    </row>
    <row r="136" spans="1:10" x14ac:dyDescent="0.2">
      <c r="A136" s="30" t="s">
        <v>442</v>
      </c>
      <c r="B136" s="28" t="s">
        <v>443</v>
      </c>
      <c r="C136" s="23">
        <v>16925</v>
      </c>
      <c r="D136" s="34">
        <v>16925</v>
      </c>
      <c r="E136" s="34">
        <v>16925</v>
      </c>
      <c r="F136" s="34">
        <f t="shared" si="5"/>
        <v>100</v>
      </c>
      <c r="G136" s="34"/>
      <c r="H136" s="34"/>
      <c r="J136" s="38"/>
    </row>
    <row r="137" spans="1:10" ht="31.5" x14ac:dyDescent="0.2">
      <c r="A137" s="30" t="s">
        <v>195</v>
      </c>
      <c r="B137" s="28" t="s">
        <v>201</v>
      </c>
      <c r="C137" s="23"/>
      <c r="D137" s="34"/>
      <c r="E137" s="34"/>
      <c r="F137" s="34"/>
      <c r="G137" s="34">
        <v>10905</v>
      </c>
      <c r="H137" s="34">
        <f t="shared" si="6"/>
        <v>0</v>
      </c>
      <c r="J137" s="38"/>
    </row>
    <row r="138" spans="1:10" x14ac:dyDescent="0.2">
      <c r="A138" s="30" t="s">
        <v>196</v>
      </c>
      <c r="B138" s="28" t="s">
        <v>202</v>
      </c>
      <c r="C138" s="23"/>
      <c r="D138" s="34"/>
      <c r="E138" s="34"/>
      <c r="F138" s="34"/>
      <c r="G138" s="34">
        <v>24380.3</v>
      </c>
      <c r="H138" s="34">
        <f t="shared" si="6"/>
        <v>0</v>
      </c>
      <c r="J138" s="38"/>
    </row>
    <row r="139" spans="1:10" x14ac:dyDescent="0.2">
      <c r="A139" s="30" t="s">
        <v>197</v>
      </c>
      <c r="B139" s="28" t="s">
        <v>203</v>
      </c>
      <c r="C139" s="23"/>
      <c r="D139" s="34"/>
      <c r="E139" s="34"/>
      <c r="F139" s="34"/>
      <c r="G139" s="34">
        <v>62408.3</v>
      </c>
      <c r="H139" s="34">
        <f t="shared" si="6"/>
        <v>0</v>
      </c>
      <c r="J139" s="38"/>
    </row>
    <row r="140" spans="1:10" x14ac:dyDescent="0.2">
      <c r="A140" s="10" t="s">
        <v>198</v>
      </c>
      <c r="B140" s="11" t="s">
        <v>204</v>
      </c>
      <c r="C140" s="23"/>
      <c r="D140" s="34"/>
      <c r="E140" s="34"/>
      <c r="F140" s="34"/>
      <c r="G140" s="24">
        <v>12822.2</v>
      </c>
      <c r="H140" s="34">
        <f t="shared" si="6"/>
        <v>0</v>
      </c>
      <c r="J140" s="38"/>
    </row>
    <row r="141" spans="1:10" ht="31.5" x14ac:dyDescent="0.2">
      <c r="A141" s="10" t="s">
        <v>205</v>
      </c>
      <c r="B141" s="11" t="s">
        <v>211</v>
      </c>
      <c r="C141" s="23">
        <v>67970.399999999994</v>
      </c>
      <c r="D141" s="34">
        <v>67970.399999999994</v>
      </c>
      <c r="E141" s="34">
        <v>47706.2</v>
      </c>
      <c r="F141" s="34">
        <f t="shared" si="5"/>
        <v>70.186728340571776</v>
      </c>
      <c r="G141" s="24">
        <v>44976.6</v>
      </c>
      <c r="H141" s="34">
        <f t="shared" si="6"/>
        <v>106.06893362326187</v>
      </c>
      <c r="J141" s="38"/>
    </row>
    <row r="142" spans="1:10" ht="31.5" x14ac:dyDescent="0.2">
      <c r="A142" s="10" t="s">
        <v>206</v>
      </c>
      <c r="B142" s="11" t="s">
        <v>212</v>
      </c>
      <c r="C142" s="23">
        <v>33804.400000000001</v>
      </c>
      <c r="D142" s="34">
        <v>33804.400000000001</v>
      </c>
      <c r="E142" s="34">
        <v>31546.400000000001</v>
      </c>
      <c r="F142" s="34">
        <f t="shared" si="5"/>
        <v>93.320396161446439</v>
      </c>
      <c r="G142" s="24">
        <v>61495.8</v>
      </c>
      <c r="H142" s="34">
        <f t="shared" si="6"/>
        <v>51.298462659238517</v>
      </c>
      <c r="J142" s="38"/>
    </row>
    <row r="143" spans="1:10" ht="31.5" x14ac:dyDescent="0.2">
      <c r="A143" s="10" t="s">
        <v>207</v>
      </c>
      <c r="B143" s="11" t="s">
        <v>213</v>
      </c>
      <c r="C143" s="23">
        <v>3160.9</v>
      </c>
      <c r="D143" s="34">
        <v>3160.9</v>
      </c>
      <c r="E143" s="34">
        <v>1943.8</v>
      </c>
      <c r="F143" s="34">
        <f t="shared" si="5"/>
        <v>61.495143788161599</v>
      </c>
      <c r="G143" s="24">
        <v>2048.4</v>
      </c>
      <c r="H143" s="34">
        <f t="shared" si="6"/>
        <v>94.893575473540309</v>
      </c>
      <c r="J143" s="38"/>
    </row>
    <row r="144" spans="1:10" ht="31.5" x14ac:dyDescent="0.2">
      <c r="A144" s="10" t="s">
        <v>208</v>
      </c>
      <c r="B144" s="11" t="s">
        <v>214</v>
      </c>
      <c r="C144" s="23"/>
      <c r="D144" s="34"/>
      <c r="E144" s="34"/>
      <c r="F144" s="34"/>
      <c r="G144" s="24">
        <v>1738.9</v>
      </c>
      <c r="H144" s="34">
        <f t="shared" si="6"/>
        <v>0</v>
      </c>
      <c r="J144" s="38"/>
    </row>
    <row r="145" spans="1:10" x14ac:dyDescent="0.2">
      <c r="A145" s="10" t="s">
        <v>209</v>
      </c>
      <c r="B145" s="11" t="s">
        <v>215</v>
      </c>
      <c r="C145" s="23">
        <v>82720</v>
      </c>
      <c r="D145" s="34">
        <v>82720</v>
      </c>
      <c r="E145" s="34">
        <v>34016.6</v>
      </c>
      <c r="F145" s="34">
        <f t="shared" si="5"/>
        <v>41.122582205029012</v>
      </c>
      <c r="G145" s="24">
        <v>50255.199999999997</v>
      </c>
      <c r="H145" s="34">
        <f t="shared" si="6"/>
        <v>67.68772186758784</v>
      </c>
      <c r="J145" s="38"/>
    </row>
    <row r="146" spans="1:10" ht="31.5" x14ac:dyDescent="0.2">
      <c r="A146" s="10" t="s">
        <v>210</v>
      </c>
      <c r="B146" s="11" t="s">
        <v>216</v>
      </c>
      <c r="C146" s="23">
        <v>645223.5</v>
      </c>
      <c r="D146" s="34">
        <v>645223.5</v>
      </c>
      <c r="E146" s="34">
        <v>495390.5</v>
      </c>
      <c r="F146" s="34">
        <f t="shared" si="5"/>
        <v>76.778124169376966</v>
      </c>
      <c r="G146" s="24">
        <v>461984.9</v>
      </c>
      <c r="H146" s="34">
        <f t="shared" si="6"/>
        <v>107.23088568479187</v>
      </c>
      <c r="J146" s="38"/>
    </row>
    <row r="147" spans="1:10" s="20" customFormat="1" x14ac:dyDescent="0.2">
      <c r="A147" s="13">
        <v>5900000000</v>
      </c>
      <c r="B147" s="14" t="s">
        <v>8</v>
      </c>
      <c r="C147" s="22">
        <f>SUM(C148:C177)</f>
        <v>33905445.70000001</v>
      </c>
      <c r="D147" s="22">
        <f>SUM(D148:D177)</f>
        <v>33907679.492250003</v>
      </c>
      <c r="E147" s="22">
        <f>SUM(E148:E177)</f>
        <v>25244649.900000002</v>
      </c>
      <c r="F147" s="22">
        <f t="shared" si="5"/>
        <v>74.451128116183725</v>
      </c>
      <c r="G147" s="22">
        <f>SUM(G148:G177)</f>
        <v>22908344.899999999</v>
      </c>
      <c r="H147" s="22">
        <f t="shared" si="6"/>
        <v>110.19848884848946</v>
      </c>
      <c r="I147" s="49"/>
      <c r="J147" s="51"/>
    </row>
    <row r="148" spans="1:10" x14ac:dyDescent="0.2">
      <c r="A148" s="30" t="s">
        <v>232</v>
      </c>
      <c r="B148" s="33" t="s">
        <v>253</v>
      </c>
      <c r="C148" s="34">
        <v>45795.9</v>
      </c>
      <c r="D148" s="34">
        <v>45795.878660000002</v>
      </c>
      <c r="E148" s="34">
        <v>45634.1</v>
      </c>
      <c r="F148" s="34">
        <f t="shared" si="5"/>
        <v>99.64673969637947</v>
      </c>
      <c r="G148" s="34">
        <v>40743.199999999997</v>
      </c>
      <c r="H148" s="34">
        <f t="shared" si="6"/>
        <v>112.00421174576371</v>
      </c>
      <c r="J148" s="38"/>
    </row>
    <row r="149" spans="1:10" x14ac:dyDescent="0.2">
      <c r="A149" s="30" t="s">
        <v>233</v>
      </c>
      <c r="B149" s="33" t="s">
        <v>254</v>
      </c>
      <c r="C149" s="34"/>
      <c r="D149" s="34"/>
      <c r="E149" s="34"/>
      <c r="F149" s="34"/>
      <c r="G149" s="34">
        <v>83903.3</v>
      </c>
      <c r="H149" s="34">
        <f t="shared" si="6"/>
        <v>0</v>
      </c>
      <c r="J149" s="38"/>
    </row>
    <row r="150" spans="1:10" x14ac:dyDescent="0.2">
      <c r="A150" s="30" t="s">
        <v>234</v>
      </c>
      <c r="B150" s="33" t="s">
        <v>255</v>
      </c>
      <c r="C150" s="34">
        <v>923607.8</v>
      </c>
      <c r="D150" s="34">
        <v>923607.76471999998</v>
      </c>
      <c r="E150" s="34">
        <v>602444</v>
      </c>
      <c r="F150" s="34">
        <f t="shared" si="5"/>
        <v>65.2272558776762</v>
      </c>
      <c r="G150" s="34">
        <v>1403645.8</v>
      </c>
      <c r="H150" s="34">
        <f t="shared" si="6"/>
        <v>42.919944618507031</v>
      </c>
      <c r="J150" s="38"/>
    </row>
    <row r="151" spans="1:10" x14ac:dyDescent="0.2">
      <c r="A151" s="30" t="s">
        <v>444</v>
      </c>
      <c r="B151" s="33" t="s">
        <v>262</v>
      </c>
      <c r="C151" s="34">
        <v>3238303.2</v>
      </c>
      <c r="D151" s="34">
        <v>3240523.02636</v>
      </c>
      <c r="E151" s="34">
        <v>1866905.2</v>
      </c>
      <c r="F151" s="34">
        <f t="shared" si="5"/>
        <v>57.611230804832417</v>
      </c>
      <c r="G151" s="34"/>
      <c r="H151" s="34"/>
      <c r="J151" s="38"/>
    </row>
    <row r="152" spans="1:10" x14ac:dyDescent="0.2">
      <c r="A152" s="30" t="s">
        <v>445</v>
      </c>
      <c r="B152" s="33" t="s">
        <v>258</v>
      </c>
      <c r="C152" s="34">
        <v>275614.59999999998</v>
      </c>
      <c r="D152" s="34">
        <v>275614.59184000001</v>
      </c>
      <c r="E152" s="34">
        <v>272943.90000000002</v>
      </c>
      <c r="F152" s="34">
        <f t="shared" si="5"/>
        <v>99.031004918074018</v>
      </c>
      <c r="G152" s="34"/>
      <c r="H152" s="34"/>
      <c r="J152" s="38"/>
    </row>
    <row r="153" spans="1:10" x14ac:dyDescent="0.2">
      <c r="A153" s="30" t="s">
        <v>446</v>
      </c>
      <c r="B153" s="33" t="s">
        <v>254</v>
      </c>
      <c r="C153" s="34">
        <v>160560.79999999999</v>
      </c>
      <c r="D153" s="34">
        <v>160560.77958999999</v>
      </c>
      <c r="E153" s="34">
        <v>160420.1</v>
      </c>
      <c r="F153" s="34">
        <f t="shared" si="5"/>
        <v>99.912382344954224</v>
      </c>
      <c r="G153" s="34"/>
      <c r="H153" s="34"/>
      <c r="J153" s="38"/>
    </row>
    <row r="154" spans="1:10" x14ac:dyDescent="0.2">
      <c r="A154" s="30" t="s">
        <v>447</v>
      </c>
      <c r="B154" s="33" t="s">
        <v>448</v>
      </c>
      <c r="C154" s="34">
        <v>82875.8</v>
      </c>
      <c r="D154" s="34">
        <v>82875.816330000001</v>
      </c>
      <c r="E154" s="34">
        <v>82868.899999999994</v>
      </c>
      <c r="F154" s="34">
        <f t="shared" si="5"/>
        <v>99.991654585974189</v>
      </c>
      <c r="G154" s="34"/>
      <c r="H154" s="34"/>
      <c r="J154" s="38"/>
    </row>
    <row r="155" spans="1:10" x14ac:dyDescent="0.2">
      <c r="A155" s="30" t="s">
        <v>449</v>
      </c>
      <c r="B155" s="33" t="s">
        <v>450</v>
      </c>
      <c r="C155" s="34">
        <v>797233.5</v>
      </c>
      <c r="D155" s="34">
        <v>797233.5</v>
      </c>
      <c r="E155" s="34">
        <v>527233.5</v>
      </c>
      <c r="F155" s="34">
        <f t="shared" si="5"/>
        <v>66.132883276982213</v>
      </c>
      <c r="G155" s="34"/>
      <c r="H155" s="34"/>
      <c r="J155" s="38"/>
    </row>
    <row r="156" spans="1:10" x14ac:dyDescent="0.2">
      <c r="A156" s="30" t="s">
        <v>451</v>
      </c>
      <c r="B156" s="33" t="s">
        <v>256</v>
      </c>
      <c r="C156" s="34">
        <v>51856.1</v>
      </c>
      <c r="D156" s="34">
        <v>51856.122450000003</v>
      </c>
      <c r="E156" s="34">
        <v>51856.1</v>
      </c>
      <c r="F156" s="34">
        <f t="shared" si="5"/>
        <v>99.999956707137088</v>
      </c>
      <c r="G156" s="34"/>
      <c r="H156" s="34"/>
      <c r="J156" s="38"/>
    </row>
    <row r="157" spans="1:10" x14ac:dyDescent="0.2">
      <c r="A157" s="30" t="s">
        <v>452</v>
      </c>
      <c r="B157" s="33" t="s">
        <v>453</v>
      </c>
      <c r="C157" s="34">
        <v>27751.8</v>
      </c>
      <c r="D157" s="34">
        <v>27751.836729999999</v>
      </c>
      <c r="E157" s="34">
        <v>8023.8</v>
      </c>
      <c r="F157" s="34">
        <f t="shared" si="5"/>
        <v>28.912680908525946</v>
      </c>
      <c r="G157" s="34"/>
      <c r="H157" s="34"/>
      <c r="J157" s="38"/>
    </row>
    <row r="158" spans="1:10" x14ac:dyDescent="0.2">
      <c r="A158" s="30" t="s">
        <v>454</v>
      </c>
      <c r="B158" s="33" t="s">
        <v>455</v>
      </c>
      <c r="C158" s="34">
        <v>20874.2</v>
      </c>
      <c r="D158" s="34">
        <v>20874.2</v>
      </c>
      <c r="E158" s="34">
        <v>19091.8</v>
      </c>
      <c r="F158" s="34">
        <f t="shared" si="5"/>
        <v>91.461229651914806</v>
      </c>
      <c r="G158" s="34"/>
      <c r="H158" s="34"/>
      <c r="J158" s="38"/>
    </row>
    <row r="159" spans="1:10" x14ac:dyDescent="0.2">
      <c r="A159" s="30" t="s">
        <v>456</v>
      </c>
      <c r="B159" s="33" t="s">
        <v>457</v>
      </c>
      <c r="C159" s="34">
        <v>506509.7</v>
      </c>
      <c r="D159" s="34">
        <v>506509.69387999998</v>
      </c>
      <c r="E159" s="34">
        <v>338461.6</v>
      </c>
      <c r="F159" s="34">
        <f t="shared" si="5"/>
        <v>66.822334121049778</v>
      </c>
      <c r="G159" s="34"/>
      <c r="H159" s="34"/>
      <c r="J159" s="38"/>
    </row>
    <row r="160" spans="1:10" x14ac:dyDescent="0.2">
      <c r="A160" s="30" t="s">
        <v>235</v>
      </c>
      <c r="B160" s="33" t="s">
        <v>256</v>
      </c>
      <c r="C160" s="34"/>
      <c r="D160" s="34"/>
      <c r="E160" s="34"/>
      <c r="F160" s="34"/>
      <c r="G160" s="34">
        <v>46588.3</v>
      </c>
      <c r="H160" s="34">
        <f t="shared" si="6"/>
        <v>0</v>
      </c>
      <c r="J160" s="38"/>
    </row>
    <row r="161" spans="1:10" x14ac:dyDescent="0.2">
      <c r="A161" s="30" t="s">
        <v>236</v>
      </c>
      <c r="B161" s="33" t="s">
        <v>257</v>
      </c>
      <c r="C161" s="34"/>
      <c r="D161" s="34"/>
      <c r="E161" s="34"/>
      <c r="F161" s="34"/>
      <c r="G161" s="34">
        <v>154934.5</v>
      </c>
      <c r="H161" s="34">
        <f t="shared" si="6"/>
        <v>0</v>
      </c>
      <c r="J161" s="38"/>
    </row>
    <row r="162" spans="1:10" x14ac:dyDescent="0.2">
      <c r="A162" s="30" t="s">
        <v>237</v>
      </c>
      <c r="B162" s="33" t="s">
        <v>258</v>
      </c>
      <c r="C162" s="34"/>
      <c r="D162" s="34"/>
      <c r="E162" s="34"/>
      <c r="F162" s="34"/>
      <c r="G162" s="34">
        <v>487859.6</v>
      </c>
      <c r="H162" s="34">
        <f t="shared" si="6"/>
        <v>0</v>
      </c>
      <c r="J162" s="38"/>
    </row>
    <row r="163" spans="1:10" x14ac:dyDescent="0.2">
      <c r="A163" s="30" t="s">
        <v>238</v>
      </c>
      <c r="B163" s="33" t="s">
        <v>259</v>
      </c>
      <c r="C163" s="34"/>
      <c r="D163" s="34"/>
      <c r="E163" s="34"/>
      <c r="F163" s="34"/>
      <c r="G163" s="34">
        <v>64560.6</v>
      </c>
      <c r="H163" s="34">
        <f t="shared" si="6"/>
        <v>0</v>
      </c>
      <c r="J163" s="38"/>
    </row>
    <row r="164" spans="1:10" ht="31.5" x14ac:dyDescent="0.2">
      <c r="A164" s="30" t="s">
        <v>239</v>
      </c>
      <c r="B164" s="33" t="s">
        <v>260</v>
      </c>
      <c r="C164" s="34"/>
      <c r="D164" s="34"/>
      <c r="E164" s="34"/>
      <c r="F164" s="34"/>
      <c r="G164" s="34">
        <v>16625.5</v>
      </c>
      <c r="H164" s="34">
        <f t="shared" si="6"/>
        <v>0</v>
      </c>
      <c r="J164" s="38"/>
    </row>
    <row r="165" spans="1:10" ht="31.5" x14ac:dyDescent="0.2">
      <c r="A165" s="30" t="s">
        <v>240</v>
      </c>
      <c r="B165" s="33" t="s">
        <v>261</v>
      </c>
      <c r="C165" s="34"/>
      <c r="D165" s="34"/>
      <c r="E165" s="34"/>
      <c r="F165" s="34"/>
      <c r="G165" s="34">
        <v>217869.4</v>
      </c>
      <c r="H165" s="34">
        <f t="shared" si="6"/>
        <v>0</v>
      </c>
      <c r="J165" s="38"/>
    </row>
    <row r="166" spans="1:10" x14ac:dyDescent="0.2">
      <c r="A166" s="30" t="s">
        <v>241</v>
      </c>
      <c r="B166" s="33" t="s">
        <v>262</v>
      </c>
      <c r="C166" s="34"/>
      <c r="D166" s="34"/>
      <c r="E166" s="34"/>
      <c r="F166" s="34"/>
      <c r="G166" s="34">
        <v>1391068.6</v>
      </c>
      <c r="H166" s="34">
        <f t="shared" si="6"/>
        <v>0</v>
      </c>
      <c r="J166" s="38"/>
    </row>
    <row r="167" spans="1:10" ht="31.5" x14ac:dyDescent="0.2">
      <c r="A167" s="30" t="s">
        <v>242</v>
      </c>
      <c r="B167" s="33" t="s">
        <v>56</v>
      </c>
      <c r="C167" s="34"/>
      <c r="D167" s="34"/>
      <c r="E167" s="34"/>
      <c r="F167" s="34"/>
      <c r="G167" s="34">
        <v>458</v>
      </c>
      <c r="H167" s="34">
        <f t="shared" si="6"/>
        <v>0</v>
      </c>
      <c r="J167" s="38"/>
    </row>
    <row r="168" spans="1:10" x14ac:dyDescent="0.2">
      <c r="A168" s="30" t="s">
        <v>243</v>
      </c>
      <c r="B168" s="33" t="s">
        <v>263</v>
      </c>
      <c r="C168" s="34"/>
      <c r="D168" s="34"/>
      <c r="E168" s="34"/>
      <c r="F168" s="34"/>
      <c r="G168" s="34">
        <v>24711.4</v>
      </c>
      <c r="H168" s="34">
        <f t="shared" si="6"/>
        <v>0</v>
      </c>
      <c r="J168" s="38"/>
    </row>
    <row r="169" spans="1:10" x14ac:dyDescent="0.2">
      <c r="A169" s="30" t="s">
        <v>244</v>
      </c>
      <c r="B169" s="33" t="s">
        <v>264</v>
      </c>
      <c r="C169" s="34">
        <v>500837.2</v>
      </c>
      <c r="D169" s="34">
        <v>500837.2</v>
      </c>
      <c r="E169" s="34">
        <v>387167.5</v>
      </c>
      <c r="F169" s="34">
        <f t="shared" si="5"/>
        <v>77.304062078455829</v>
      </c>
      <c r="G169" s="34">
        <v>342735.7</v>
      </c>
      <c r="H169" s="34">
        <f t="shared" si="6"/>
        <v>112.96386690969162</v>
      </c>
      <c r="J169" s="38"/>
    </row>
    <row r="170" spans="1:10" x14ac:dyDescent="0.2">
      <c r="A170" s="30" t="s">
        <v>245</v>
      </c>
      <c r="B170" s="33" t="s">
        <v>265</v>
      </c>
      <c r="C170" s="34">
        <v>20393412.5</v>
      </c>
      <c r="D170" s="34">
        <v>20393412.46508</v>
      </c>
      <c r="E170" s="34">
        <v>15497998.1</v>
      </c>
      <c r="F170" s="34">
        <f t="shared" si="5"/>
        <v>75.995119142210726</v>
      </c>
      <c r="G170" s="34">
        <v>13748572.5</v>
      </c>
      <c r="H170" s="34">
        <f t="shared" si="6"/>
        <v>112.72441629849209</v>
      </c>
      <c r="J170" s="38"/>
    </row>
    <row r="171" spans="1:10" ht="31.5" x14ac:dyDescent="0.2">
      <c r="A171" s="30" t="s">
        <v>246</v>
      </c>
      <c r="B171" s="33" t="s">
        <v>266</v>
      </c>
      <c r="C171" s="34">
        <v>84271.6</v>
      </c>
      <c r="D171" s="34">
        <v>84271.63596</v>
      </c>
      <c r="E171" s="34">
        <v>83795.100000000006</v>
      </c>
      <c r="F171" s="34">
        <f t="shared" si="5"/>
        <v>99.434523900513597</v>
      </c>
      <c r="G171" s="34">
        <v>84251.5</v>
      </c>
      <c r="H171" s="34">
        <f t="shared" si="6"/>
        <v>99.458288576464525</v>
      </c>
      <c r="J171" s="38"/>
    </row>
    <row r="172" spans="1:10" x14ac:dyDescent="0.2">
      <c r="A172" s="30" t="s">
        <v>247</v>
      </c>
      <c r="B172" s="33" t="s">
        <v>267</v>
      </c>
      <c r="C172" s="34">
        <v>127064.7</v>
      </c>
      <c r="D172" s="34">
        <v>127064.69551000001</v>
      </c>
      <c r="E172" s="34">
        <v>126914.4</v>
      </c>
      <c r="F172" s="34">
        <f t="shared" si="5"/>
        <v>99.881717333523085</v>
      </c>
      <c r="G172" s="34">
        <v>228852</v>
      </c>
      <c r="H172" s="34">
        <f t="shared" si="6"/>
        <v>55.456976561271034</v>
      </c>
      <c r="J172" s="38"/>
    </row>
    <row r="173" spans="1:10" x14ac:dyDescent="0.2">
      <c r="A173" s="30" t="s">
        <v>248</v>
      </c>
      <c r="B173" s="33" t="s">
        <v>268</v>
      </c>
      <c r="C173" s="34">
        <v>181211.6</v>
      </c>
      <c r="D173" s="34">
        <v>181211.62901</v>
      </c>
      <c r="E173" s="34">
        <v>177928.2</v>
      </c>
      <c r="F173" s="34">
        <f t="shared" si="5"/>
        <v>98.18806937063691</v>
      </c>
      <c r="G173" s="34">
        <v>77646.600000000006</v>
      </c>
      <c r="H173" s="34">
        <f t="shared" si="6"/>
        <v>229.15130862136914</v>
      </c>
      <c r="J173" s="38"/>
    </row>
    <row r="174" spans="1:10" ht="31.5" x14ac:dyDescent="0.2">
      <c r="A174" s="30" t="s">
        <v>249</v>
      </c>
      <c r="B174" s="33" t="s">
        <v>269</v>
      </c>
      <c r="C174" s="34">
        <v>5096789.7</v>
      </c>
      <c r="D174" s="34">
        <v>5096789.6538300002</v>
      </c>
      <c r="E174" s="34">
        <v>4024474.6</v>
      </c>
      <c r="F174" s="34">
        <f t="shared" si="5"/>
        <v>78.960970990352621</v>
      </c>
      <c r="G174" s="34">
        <v>3328455.9</v>
      </c>
      <c r="H174" s="34">
        <f t="shared" si="6"/>
        <v>120.91115883494206</v>
      </c>
      <c r="J174" s="38"/>
    </row>
    <row r="175" spans="1:10" x14ac:dyDescent="0.2">
      <c r="A175" s="30" t="s">
        <v>250</v>
      </c>
      <c r="B175" s="33" t="s">
        <v>270</v>
      </c>
      <c r="C175" s="34">
        <v>1239912.6000000001</v>
      </c>
      <c r="D175" s="34">
        <v>1239926.6399699999</v>
      </c>
      <c r="E175" s="34">
        <v>868066.9</v>
      </c>
      <c r="F175" s="34">
        <f t="shared" si="5"/>
        <v>70.009537017528956</v>
      </c>
      <c r="G175" s="34">
        <v>1070987.8999999999</v>
      </c>
      <c r="H175" s="34">
        <f t="shared" si="6"/>
        <v>81.052913856449734</v>
      </c>
      <c r="J175" s="38"/>
    </row>
    <row r="176" spans="1:10" x14ac:dyDescent="0.2">
      <c r="A176" s="30" t="s">
        <v>251</v>
      </c>
      <c r="B176" s="33" t="s">
        <v>271</v>
      </c>
      <c r="C176" s="34">
        <v>1973.7</v>
      </c>
      <c r="D176" s="34">
        <v>1973.6623300000001</v>
      </c>
      <c r="E176" s="34">
        <v>874.1</v>
      </c>
      <c r="F176" s="34">
        <f t="shared" si="5"/>
        <v>44.288224318493228</v>
      </c>
      <c r="G176" s="34">
        <v>1051.5</v>
      </c>
      <c r="H176" s="34">
        <f t="shared" si="6"/>
        <v>83.128863528292925</v>
      </c>
      <c r="J176" s="38"/>
    </row>
    <row r="177" spans="1:10" ht="31.5" x14ac:dyDescent="0.2">
      <c r="A177" s="10" t="s">
        <v>252</v>
      </c>
      <c r="B177" s="11" t="s">
        <v>272</v>
      </c>
      <c r="C177" s="47">
        <v>148988.70000000001</v>
      </c>
      <c r="D177" s="34">
        <v>148988.70000000001</v>
      </c>
      <c r="E177" s="34">
        <v>101548</v>
      </c>
      <c r="F177" s="34">
        <f t="shared" si="5"/>
        <v>68.158189178105445</v>
      </c>
      <c r="G177" s="24">
        <v>92823.1</v>
      </c>
      <c r="H177" s="34">
        <f t="shared" si="6"/>
        <v>109.39949215227674</v>
      </c>
      <c r="J177" s="38"/>
    </row>
    <row r="178" spans="1:10" s="20" customFormat="1" x14ac:dyDescent="0.2">
      <c r="A178" s="13">
        <v>6000000000</v>
      </c>
      <c r="B178" s="12" t="s">
        <v>10</v>
      </c>
      <c r="C178" s="22">
        <f>SUM(C179:C189)</f>
        <v>24277662.099999998</v>
      </c>
      <c r="D178" s="22">
        <f>SUM(D179:D189)</f>
        <v>24277662.12551</v>
      </c>
      <c r="E178" s="22">
        <f>SUM(E179:E189)</f>
        <v>17932220.199999999</v>
      </c>
      <c r="F178" s="22">
        <f t="shared" si="5"/>
        <v>73.863043761357645</v>
      </c>
      <c r="G178" s="22">
        <f>SUM(G179:G189)</f>
        <v>20762787.899999999</v>
      </c>
      <c r="H178" s="22">
        <f t="shared" si="6"/>
        <v>86.367111615102516</v>
      </c>
      <c r="I178" s="49"/>
      <c r="J178" s="51"/>
    </row>
    <row r="179" spans="1:10" x14ac:dyDescent="0.2">
      <c r="A179" s="35" t="s">
        <v>468</v>
      </c>
      <c r="B179" s="31" t="s">
        <v>467</v>
      </c>
      <c r="C179" s="34">
        <v>72000</v>
      </c>
      <c r="D179" s="34">
        <v>72000</v>
      </c>
      <c r="E179" s="34">
        <v>72000</v>
      </c>
      <c r="F179" s="34">
        <f t="shared" si="5"/>
        <v>100</v>
      </c>
      <c r="G179" s="34"/>
      <c r="H179" s="34"/>
      <c r="I179" s="50"/>
      <c r="J179" s="42"/>
    </row>
    <row r="180" spans="1:10" ht="31.5" x14ac:dyDescent="0.2">
      <c r="A180" s="35" t="s">
        <v>273</v>
      </c>
      <c r="B180" s="31" t="s">
        <v>280</v>
      </c>
      <c r="C180" s="34">
        <v>1375593.5</v>
      </c>
      <c r="D180" s="34">
        <v>1376093.5</v>
      </c>
      <c r="E180" s="34">
        <v>729769.2</v>
      </c>
      <c r="F180" s="34">
        <f t="shared" si="5"/>
        <v>53.031948773829683</v>
      </c>
      <c r="G180" s="34">
        <v>820724.9</v>
      </c>
      <c r="H180" s="34">
        <f t="shared" si="6"/>
        <v>88.917638541245651</v>
      </c>
      <c r="J180" s="38"/>
    </row>
    <row r="181" spans="1:10" x14ac:dyDescent="0.2">
      <c r="A181" s="35" t="s">
        <v>458</v>
      </c>
      <c r="B181" s="31" t="s">
        <v>283</v>
      </c>
      <c r="C181" s="34">
        <v>4487576.9000000004</v>
      </c>
      <c r="D181" s="34">
        <v>3092776.9530600002</v>
      </c>
      <c r="E181" s="34">
        <v>2093115.6</v>
      </c>
      <c r="F181" s="34">
        <f t="shared" si="5"/>
        <v>67.677547775602349</v>
      </c>
      <c r="G181" s="34"/>
      <c r="H181" s="34"/>
      <c r="J181" s="38"/>
    </row>
    <row r="182" spans="1:10" x14ac:dyDescent="0.2">
      <c r="A182" s="35" t="s">
        <v>459</v>
      </c>
      <c r="B182" s="31" t="s">
        <v>281</v>
      </c>
      <c r="C182" s="34">
        <v>7821202.7000000002</v>
      </c>
      <c r="D182" s="34">
        <v>7821202.7000000002</v>
      </c>
      <c r="E182" s="34">
        <v>6292843.5</v>
      </c>
      <c r="F182" s="34">
        <f t="shared" si="5"/>
        <v>80.458770107057831</v>
      </c>
      <c r="G182" s="34"/>
      <c r="H182" s="34"/>
      <c r="J182" s="38"/>
    </row>
    <row r="183" spans="1:10" x14ac:dyDescent="0.2">
      <c r="A183" s="35" t="s">
        <v>460</v>
      </c>
      <c r="B183" s="31" t="s">
        <v>282</v>
      </c>
      <c r="C183" s="34">
        <v>63466.1</v>
      </c>
      <c r="D183" s="34">
        <v>63466.07245</v>
      </c>
      <c r="E183" s="34">
        <v>36010.400000000001</v>
      </c>
      <c r="F183" s="34">
        <f t="shared" si="5"/>
        <v>56.739606863761423</v>
      </c>
      <c r="G183" s="34"/>
      <c r="H183" s="34"/>
      <c r="J183" s="38"/>
    </row>
    <row r="184" spans="1:10" x14ac:dyDescent="0.2">
      <c r="A184" s="35" t="s">
        <v>274</v>
      </c>
      <c r="B184" s="31" t="s">
        <v>281</v>
      </c>
      <c r="C184" s="34"/>
      <c r="D184" s="34"/>
      <c r="E184" s="34"/>
      <c r="F184" s="34"/>
      <c r="G184" s="34">
        <v>6576837.2999999998</v>
      </c>
      <c r="H184" s="34">
        <f t="shared" si="6"/>
        <v>0</v>
      </c>
      <c r="J184" s="38"/>
    </row>
    <row r="185" spans="1:10" x14ac:dyDescent="0.2">
      <c r="A185" s="35" t="s">
        <v>275</v>
      </c>
      <c r="B185" s="31" t="s">
        <v>282</v>
      </c>
      <c r="C185" s="34"/>
      <c r="D185" s="34"/>
      <c r="E185" s="34"/>
      <c r="F185" s="34"/>
      <c r="G185" s="34">
        <v>96103.1</v>
      </c>
      <c r="H185" s="34">
        <f t="shared" si="6"/>
        <v>0</v>
      </c>
      <c r="J185" s="38"/>
    </row>
    <row r="186" spans="1:10" x14ac:dyDescent="0.2">
      <c r="A186" s="35" t="s">
        <v>276</v>
      </c>
      <c r="B186" s="31" t="s">
        <v>283</v>
      </c>
      <c r="C186" s="34"/>
      <c r="D186" s="34"/>
      <c r="E186" s="34"/>
      <c r="F186" s="34"/>
      <c r="G186" s="34">
        <v>2347681.7000000002</v>
      </c>
      <c r="H186" s="34">
        <f t="shared" si="6"/>
        <v>0</v>
      </c>
      <c r="J186" s="38"/>
    </row>
    <row r="187" spans="1:10" ht="31.5" x14ac:dyDescent="0.2">
      <c r="A187" s="35" t="s">
        <v>277</v>
      </c>
      <c r="B187" s="31" t="s">
        <v>284</v>
      </c>
      <c r="C187" s="34">
        <v>3193209.3</v>
      </c>
      <c r="D187" s="34">
        <v>4588009.3</v>
      </c>
      <c r="E187" s="34">
        <v>3392907.9</v>
      </c>
      <c r="F187" s="34">
        <f t="shared" si="5"/>
        <v>73.951635189579932</v>
      </c>
      <c r="G187" s="34">
        <v>4614987.5</v>
      </c>
      <c r="H187" s="34">
        <f t="shared" si="6"/>
        <v>73.519330225704834</v>
      </c>
      <c r="J187" s="38"/>
    </row>
    <row r="188" spans="1:10" ht="31.5" x14ac:dyDescent="0.2">
      <c r="A188" s="35" t="s">
        <v>278</v>
      </c>
      <c r="B188" s="31" t="s">
        <v>285</v>
      </c>
      <c r="C188" s="34">
        <v>5927218.9000000004</v>
      </c>
      <c r="D188" s="34">
        <v>6014594.2000000002</v>
      </c>
      <c r="E188" s="34">
        <v>4700745.4000000004</v>
      </c>
      <c r="F188" s="34">
        <f t="shared" si="5"/>
        <v>78.15565346037809</v>
      </c>
      <c r="G188" s="34">
        <v>5663632.4000000004</v>
      </c>
      <c r="H188" s="34">
        <f t="shared" si="6"/>
        <v>82.998773013587538</v>
      </c>
      <c r="J188" s="38"/>
    </row>
    <row r="189" spans="1:10" ht="31.5" x14ac:dyDescent="0.2">
      <c r="A189" s="10" t="s">
        <v>279</v>
      </c>
      <c r="B189" s="11" t="s">
        <v>286</v>
      </c>
      <c r="C189" s="47">
        <v>1337394.7</v>
      </c>
      <c r="D189" s="34">
        <v>1249519.3999999999</v>
      </c>
      <c r="E189" s="34">
        <v>614828.19999999995</v>
      </c>
      <c r="F189" s="34">
        <f t="shared" si="5"/>
        <v>49.205174405455409</v>
      </c>
      <c r="G189" s="24">
        <v>642821</v>
      </c>
      <c r="H189" s="34">
        <f t="shared" si="6"/>
        <v>95.645319614636108</v>
      </c>
      <c r="J189" s="38"/>
    </row>
    <row r="190" spans="1:10" s="20" customFormat="1" x14ac:dyDescent="0.2">
      <c r="A190" s="13">
        <v>6100000000</v>
      </c>
      <c r="B190" s="27" t="s">
        <v>11</v>
      </c>
      <c r="C190" s="22">
        <f t="shared" ref="C190:E190" si="7">SUM(C191:C192)</f>
        <v>110366.39999999999</v>
      </c>
      <c r="D190" s="22">
        <f t="shared" si="7"/>
        <v>110366.43805</v>
      </c>
      <c r="E190" s="22">
        <f t="shared" si="7"/>
        <v>38637.100000000006</v>
      </c>
      <c r="F190" s="22">
        <f t="shared" si="5"/>
        <v>35.00801573617516</v>
      </c>
      <c r="G190" s="22">
        <f>SUM(G191:G192)</f>
        <v>41709.5</v>
      </c>
      <c r="H190" s="22">
        <f t="shared" si="6"/>
        <v>92.633812440810857</v>
      </c>
      <c r="J190" s="51"/>
    </row>
    <row r="191" spans="1:10" x14ac:dyDescent="0.2">
      <c r="A191" s="10" t="s">
        <v>287</v>
      </c>
      <c r="B191" s="11" t="s">
        <v>289</v>
      </c>
      <c r="C191" s="47">
        <v>43196.7</v>
      </c>
      <c r="D191" s="34">
        <v>43196.7</v>
      </c>
      <c r="E191" s="34">
        <v>12759.7</v>
      </c>
      <c r="F191" s="34">
        <f t="shared" si="5"/>
        <v>29.538599013350559</v>
      </c>
      <c r="G191" s="24">
        <v>7818.4</v>
      </c>
      <c r="H191" s="34">
        <f t="shared" si="6"/>
        <v>163.20091067226033</v>
      </c>
      <c r="J191" s="38"/>
    </row>
    <row r="192" spans="1:10" ht="47.25" x14ac:dyDescent="0.2">
      <c r="A192" s="10" t="s">
        <v>288</v>
      </c>
      <c r="B192" s="11" t="s">
        <v>290</v>
      </c>
      <c r="C192" s="47">
        <v>67169.7</v>
      </c>
      <c r="D192" s="34">
        <v>67169.73805</v>
      </c>
      <c r="E192" s="34">
        <v>25877.4</v>
      </c>
      <c r="F192" s="34">
        <f t="shared" si="5"/>
        <v>38.525384721222686</v>
      </c>
      <c r="G192" s="24">
        <v>33891.1</v>
      </c>
      <c r="H192" s="34">
        <f t="shared" si="6"/>
        <v>76.354559161549801</v>
      </c>
      <c r="J192" s="38"/>
    </row>
    <row r="193" spans="1:10" s="20" customFormat="1" ht="31.5" x14ac:dyDescent="0.2">
      <c r="A193" s="9" t="s">
        <v>291</v>
      </c>
      <c r="B193" s="12" t="s">
        <v>50</v>
      </c>
      <c r="C193" s="22">
        <f>SUM(C194:C202)</f>
        <v>5017449.2000000011</v>
      </c>
      <c r="D193" s="22">
        <f>SUM(D194:D202)</f>
        <v>5017449.2184500005</v>
      </c>
      <c r="E193" s="22">
        <f>SUM(E194:E202)</f>
        <v>4323869.4000000004</v>
      </c>
      <c r="F193" s="22">
        <f t="shared" si="5"/>
        <v>86.176644979293641</v>
      </c>
      <c r="G193" s="22">
        <f>SUM(G194:G202)</f>
        <v>1629458.7</v>
      </c>
      <c r="H193" s="22">
        <f t="shared" si="6"/>
        <v>265.35618239357649</v>
      </c>
      <c r="I193" s="49"/>
      <c r="J193" s="51"/>
    </row>
    <row r="194" spans="1:10" x14ac:dyDescent="0.2">
      <c r="A194" s="30" t="s">
        <v>292</v>
      </c>
      <c r="B194" s="31" t="s">
        <v>296</v>
      </c>
      <c r="C194" s="34">
        <v>4439479.9000000004</v>
      </c>
      <c r="D194" s="34">
        <v>4439479.8749500001</v>
      </c>
      <c r="E194" s="34">
        <v>3954000</v>
      </c>
      <c r="F194" s="34">
        <f t="shared" ref="F194:F254" si="8">E194/D194*100</f>
        <v>89.064487538521206</v>
      </c>
      <c r="G194" s="34">
        <v>1295416.8999999999</v>
      </c>
      <c r="H194" s="34">
        <f t="shared" ref="H194:H254" si="9">E194/G194*100</f>
        <v>305.2299225060288</v>
      </c>
      <c r="J194" s="38"/>
    </row>
    <row r="195" spans="1:10" x14ac:dyDescent="0.2">
      <c r="A195" s="30" t="s">
        <v>293</v>
      </c>
      <c r="B195" s="31" t="s">
        <v>297</v>
      </c>
      <c r="C195" s="34"/>
      <c r="D195" s="34"/>
      <c r="E195" s="34"/>
      <c r="F195" s="34"/>
      <c r="G195" s="34">
        <v>16720.2</v>
      </c>
      <c r="H195" s="34">
        <f t="shared" si="9"/>
        <v>0</v>
      </c>
      <c r="J195" s="38"/>
    </row>
    <row r="196" spans="1:10" x14ac:dyDescent="0.2">
      <c r="A196" s="30" t="s">
        <v>294</v>
      </c>
      <c r="B196" s="31" t="s">
        <v>298</v>
      </c>
      <c r="C196" s="34"/>
      <c r="D196" s="34"/>
      <c r="E196" s="34"/>
      <c r="F196" s="34"/>
      <c r="G196" s="34">
        <v>21225.1</v>
      </c>
      <c r="H196" s="34">
        <f t="shared" si="9"/>
        <v>0</v>
      </c>
      <c r="J196" s="38"/>
    </row>
    <row r="197" spans="1:10" x14ac:dyDescent="0.2">
      <c r="A197" s="30" t="s">
        <v>295</v>
      </c>
      <c r="B197" s="31" t="s">
        <v>299</v>
      </c>
      <c r="C197" s="34">
        <v>4499.7</v>
      </c>
      <c r="D197" s="34">
        <v>4499.7</v>
      </c>
      <c r="E197" s="34">
        <v>4499.7</v>
      </c>
      <c r="F197" s="34">
        <f t="shared" si="8"/>
        <v>100</v>
      </c>
      <c r="G197" s="34">
        <v>4499.6000000000004</v>
      </c>
      <c r="H197" s="34">
        <f t="shared" si="9"/>
        <v>100.00222241977063</v>
      </c>
      <c r="J197" s="38"/>
    </row>
    <row r="198" spans="1:10" x14ac:dyDescent="0.2">
      <c r="A198" s="30" t="s">
        <v>461</v>
      </c>
      <c r="B198" s="31" t="s">
        <v>425</v>
      </c>
      <c r="C198" s="34">
        <v>69552.7</v>
      </c>
      <c r="D198" s="34">
        <v>69552.7</v>
      </c>
      <c r="E198" s="34">
        <v>34611.5</v>
      </c>
      <c r="F198" s="34">
        <f t="shared" si="8"/>
        <v>49.762985477199308</v>
      </c>
      <c r="G198" s="34"/>
      <c r="H198" s="34"/>
      <c r="J198" s="38"/>
    </row>
    <row r="199" spans="1:10" x14ac:dyDescent="0.2">
      <c r="A199" s="30" t="s">
        <v>462</v>
      </c>
      <c r="B199" s="31" t="s">
        <v>298</v>
      </c>
      <c r="C199" s="34">
        <v>50295.9</v>
      </c>
      <c r="D199" s="34">
        <v>50295.943500000001</v>
      </c>
      <c r="E199" s="34">
        <v>37748.199999999997</v>
      </c>
      <c r="F199" s="34">
        <f t="shared" si="8"/>
        <v>75.052175927468184</v>
      </c>
      <c r="G199" s="34"/>
      <c r="H199" s="34"/>
      <c r="J199" s="38"/>
    </row>
    <row r="200" spans="1:10" ht="31.5" x14ac:dyDescent="0.2">
      <c r="A200" s="30" t="s">
        <v>300</v>
      </c>
      <c r="B200" s="31" t="s">
        <v>303</v>
      </c>
      <c r="C200" s="34">
        <v>74980.7</v>
      </c>
      <c r="D200" s="34">
        <v>74980.7</v>
      </c>
      <c r="E200" s="34">
        <v>29752.6</v>
      </c>
      <c r="F200" s="34">
        <f t="shared" si="8"/>
        <v>39.680344408627818</v>
      </c>
      <c r="G200" s="34">
        <v>45423.9</v>
      </c>
      <c r="H200" s="34">
        <f t="shared" si="9"/>
        <v>65.499880019108886</v>
      </c>
      <c r="J200" s="38"/>
    </row>
    <row r="201" spans="1:10" x14ac:dyDescent="0.2">
      <c r="A201" s="10" t="s">
        <v>301</v>
      </c>
      <c r="B201" s="11" t="s">
        <v>304</v>
      </c>
      <c r="C201" s="47">
        <v>361453.1</v>
      </c>
      <c r="D201" s="34">
        <v>361453.1</v>
      </c>
      <c r="E201" s="34">
        <v>255545.60000000001</v>
      </c>
      <c r="F201" s="34">
        <f t="shared" si="8"/>
        <v>70.69951813942113</v>
      </c>
      <c r="G201" s="24">
        <v>245333</v>
      </c>
      <c r="H201" s="34">
        <f t="shared" si="9"/>
        <v>104.16275022112802</v>
      </c>
      <c r="J201" s="38"/>
    </row>
    <row r="202" spans="1:10" ht="31.5" x14ac:dyDescent="0.2">
      <c r="A202" s="10" t="s">
        <v>302</v>
      </c>
      <c r="B202" s="11" t="s">
        <v>381</v>
      </c>
      <c r="C202" s="47">
        <v>17187.2</v>
      </c>
      <c r="D202" s="34">
        <v>17187.2</v>
      </c>
      <c r="E202" s="34">
        <v>7711.8</v>
      </c>
      <c r="F202" s="34">
        <f t="shared" si="8"/>
        <v>44.869437721094769</v>
      </c>
      <c r="G202" s="24">
        <v>840</v>
      </c>
      <c r="H202" s="34">
        <f t="shared" si="9"/>
        <v>918.07142857142856</v>
      </c>
      <c r="J202" s="38"/>
    </row>
    <row r="203" spans="1:10" s="20" customFormat="1" ht="31.5" x14ac:dyDescent="0.2">
      <c r="A203" s="9" t="s">
        <v>305</v>
      </c>
      <c r="B203" s="12" t="s">
        <v>12</v>
      </c>
      <c r="C203" s="22">
        <f t="shared" ref="C203:E203" si="10">SUM(C204:C205)</f>
        <v>156006.70000000001</v>
      </c>
      <c r="D203" s="22">
        <f t="shared" si="10"/>
        <v>156006.70000000001</v>
      </c>
      <c r="E203" s="22">
        <f t="shared" si="10"/>
        <v>104626.09999999999</v>
      </c>
      <c r="F203" s="22">
        <f t="shared" si="8"/>
        <v>67.065132459054638</v>
      </c>
      <c r="G203" s="22">
        <f>SUM(G204:G205)</f>
        <v>97209.099999999991</v>
      </c>
      <c r="H203" s="22">
        <f t="shared" si="9"/>
        <v>107.62994411017075</v>
      </c>
      <c r="J203" s="51"/>
    </row>
    <row r="204" spans="1:10" ht="24" customHeight="1" x14ac:dyDescent="0.2">
      <c r="A204" s="30" t="s">
        <v>306</v>
      </c>
      <c r="B204" s="31" t="s">
        <v>307</v>
      </c>
      <c r="C204" s="34">
        <v>150000</v>
      </c>
      <c r="D204" s="34">
        <v>150000</v>
      </c>
      <c r="E204" s="34">
        <v>99183.4</v>
      </c>
      <c r="F204" s="34">
        <f t="shared" si="8"/>
        <v>66.122266666666661</v>
      </c>
      <c r="G204" s="34">
        <v>88813.4</v>
      </c>
      <c r="H204" s="34">
        <f t="shared" si="9"/>
        <v>111.67616598396188</v>
      </c>
      <c r="J204" s="38"/>
    </row>
    <row r="205" spans="1:10" ht="31.5" x14ac:dyDescent="0.2">
      <c r="A205" s="30" t="s">
        <v>308</v>
      </c>
      <c r="B205" s="31" t="s">
        <v>309</v>
      </c>
      <c r="C205" s="34">
        <v>6006.7</v>
      </c>
      <c r="D205" s="34">
        <v>6006.7</v>
      </c>
      <c r="E205" s="34">
        <v>5442.7</v>
      </c>
      <c r="F205" s="34">
        <f t="shared" si="8"/>
        <v>90.610484958463047</v>
      </c>
      <c r="G205" s="34">
        <v>8395.7000000000007</v>
      </c>
      <c r="H205" s="34">
        <f t="shared" si="9"/>
        <v>64.827232988315444</v>
      </c>
      <c r="J205" s="38"/>
    </row>
    <row r="206" spans="1:10" s="20" customFormat="1" ht="31.5" x14ac:dyDescent="0.2">
      <c r="A206" s="9" t="s">
        <v>310</v>
      </c>
      <c r="B206" s="12" t="s">
        <v>51</v>
      </c>
      <c r="C206" s="22">
        <f t="shared" ref="C206" si="11">SUM(C207:C210)</f>
        <v>1437713</v>
      </c>
      <c r="D206" s="22">
        <f>SUM(D207:D210)</f>
        <v>1437713</v>
      </c>
      <c r="E206" s="22">
        <f>SUM(E207:E210)</f>
        <v>1096502.0999999999</v>
      </c>
      <c r="F206" s="22">
        <f t="shared" si="8"/>
        <v>76.267106160965355</v>
      </c>
      <c r="G206" s="22">
        <f>SUM(G207:G210)</f>
        <v>780104.60000000009</v>
      </c>
      <c r="H206" s="22">
        <f t="shared" si="9"/>
        <v>140.55834307348013</v>
      </c>
      <c r="J206" s="51"/>
    </row>
    <row r="207" spans="1:10" ht="31.5" x14ac:dyDescent="0.2">
      <c r="A207" s="10" t="s">
        <v>311</v>
      </c>
      <c r="B207" s="11" t="s">
        <v>312</v>
      </c>
      <c r="C207" s="47">
        <v>1299.5</v>
      </c>
      <c r="D207" s="34">
        <v>1299.5</v>
      </c>
      <c r="E207" s="34">
        <v>1299.5</v>
      </c>
      <c r="F207" s="34">
        <f t="shared" si="8"/>
        <v>100</v>
      </c>
      <c r="G207" s="24">
        <v>37578.300000000003</v>
      </c>
      <c r="H207" s="34">
        <f t="shared" si="9"/>
        <v>3.4581127938198368</v>
      </c>
      <c r="J207" s="38"/>
    </row>
    <row r="208" spans="1:10" ht="31.5" x14ac:dyDescent="0.2">
      <c r="A208" s="10" t="s">
        <v>313</v>
      </c>
      <c r="B208" s="11" t="s">
        <v>316</v>
      </c>
      <c r="C208" s="47">
        <v>962549.9</v>
      </c>
      <c r="D208" s="34">
        <v>962549.9</v>
      </c>
      <c r="E208" s="34">
        <v>767643.5</v>
      </c>
      <c r="F208" s="34">
        <f t="shared" si="8"/>
        <v>79.751034206122711</v>
      </c>
      <c r="G208" s="24">
        <v>497526.5</v>
      </c>
      <c r="H208" s="34">
        <f t="shared" si="9"/>
        <v>154.29198243711642</v>
      </c>
      <c r="J208" s="38"/>
    </row>
    <row r="209" spans="1:10" ht="31.5" x14ac:dyDescent="0.2">
      <c r="A209" s="10" t="s">
        <v>314</v>
      </c>
      <c r="B209" s="11" t="s">
        <v>317</v>
      </c>
      <c r="C209" s="47">
        <v>378869.1</v>
      </c>
      <c r="D209" s="34">
        <v>378869.1</v>
      </c>
      <c r="E209" s="34">
        <v>273357.7</v>
      </c>
      <c r="F209" s="34">
        <f t="shared" si="8"/>
        <v>72.150961902145099</v>
      </c>
      <c r="G209" s="24">
        <v>214578.5</v>
      </c>
      <c r="H209" s="34">
        <f t="shared" si="9"/>
        <v>127.39286554803952</v>
      </c>
      <c r="J209" s="38"/>
    </row>
    <row r="210" spans="1:10" ht="31.5" x14ac:dyDescent="0.2">
      <c r="A210" s="10" t="s">
        <v>315</v>
      </c>
      <c r="B210" s="11" t="s">
        <v>318</v>
      </c>
      <c r="C210" s="47">
        <v>94994.5</v>
      </c>
      <c r="D210" s="34">
        <v>94994.5</v>
      </c>
      <c r="E210" s="34">
        <v>54201.4</v>
      </c>
      <c r="F210" s="34">
        <f t="shared" si="8"/>
        <v>57.057408586812919</v>
      </c>
      <c r="G210" s="24">
        <v>30421.3</v>
      </c>
      <c r="H210" s="34">
        <f t="shared" si="9"/>
        <v>178.16924326047868</v>
      </c>
      <c r="J210" s="38"/>
    </row>
    <row r="211" spans="1:10" s="20" customFormat="1" ht="31.5" x14ac:dyDescent="0.2">
      <c r="A211" s="9" t="s">
        <v>319</v>
      </c>
      <c r="B211" s="12" t="s">
        <v>52</v>
      </c>
      <c r="C211" s="22">
        <f t="shared" ref="C211:E211" si="12">SUM(C212:C216)</f>
        <v>424398.2</v>
      </c>
      <c r="D211" s="22">
        <f t="shared" si="12"/>
        <v>424398.16700000002</v>
      </c>
      <c r="E211" s="22">
        <f t="shared" si="12"/>
        <v>251364.99999999997</v>
      </c>
      <c r="F211" s="22">
        <f t="shared" si="8"/>
        <v>59.228578147935295</v>
      </c>
      <c r="G211" s="22">
        <f>SUM(G212:G216)</f>
        <v>200116</v>
      </c>
      <c r="H211" s="22">
        <f t="shared" si="9"/>
        <v>125.60964640508503</v>
      </c>
      <c r="J211" s="51"/>
    </row>
    <row r="212" spans="1:10" ht="31.5" x14ac:dyDescent="0.2">
      <c r="A212" s="10" t="s">
        <v>320</v>
      </c>
      <c r="B212" s="11" t="s">
        <v>325</v>
      </c>
      <c r="C212" s="47">
        <v>100249</v>
      </c>
      <c r="D212" s="34">
        <v>100249</v>
      </c>
      <c r="E212" s="34">
        <v>65246.9</v>
      </c>
      <c r="F212" s="34">
        <f t="shared" si="8"/>
        <v>65.084838751508741</v>
      </c>
      <c r="G212" s="24">
        <v>54117.8</v>
      </c>
      <c r="H212" s="34">
        <f t="shared" si="9"/>
        <v>120.5645831870475</v>
      </c>
      <c r="J212" s="38"/>
    </row>
    <row r="213" spans="1:10" ht="31.5" x14ac:dyDescent="0.2">
      <c r="A213" s="10" t="s">
        <v>321</v>
      </c>
      <c r="B213" s="11" t="s">
        <v>326</v>
      </c>
      <c r="C213" s="47">
        <v>320538.3</v>
      </c>
      <c r="D213" s="34">
        <v>320538.26699999999</v>
      </c>
      <c r="E213" s="34">
        <v>185339.3</v>
      </c>
      <c r="F213" s="34">
        <f t="shared" si="8"/>
        <v>57.821270993519157</v>
      </c>
      <c r="G213" s="24">
        <v>145834.70000000001</v>
      </c>
      <c r="H213" s="34">
        <f t="shared" si="9"/>
        <v>127.08861471241069</v>
      </c>
      <c r="J213" s="38"/>
    </row>
    <row r="214" spans="1:10" ht="31.5" x14ac:dyDescent="0.2">
      <c r="A214" s="10" t="s">
        <v>322</v>
      </c>
      <c r="B214" s="11" t="s">
        <v>327</v>
      </c>
      <c r="C214" s="47">
        <v>440</v>
      </c>
      <c r="D214" s="34">
        <v>440</v>
      </c>
      <c r="E214" s="34">
        <v>132</v>
      </c>
      <c r="F214" s="34">
        <f t="shared" si="8"/>
        <v>30</v>
      </c>
      <c r="G214" s="24"/>
      <c r="H214" s="34"/>
      <c r="J214" s="38"/>
    </row>
    <row r="215" spans="1:10" ht="31.5" x14ac:dyDescent="0.2">
      <c r="A215" s="10" t="s">
        <v>323</v>
      </c>
      <c r="B215" s="11" t="s">
        <v>328</v>
      </c>
      <c r="C215" s="47">
        <v>1770.9</v>
      </c>
      <c r="D215" s="34">
        <v>1770.9</v>
      </c>
      <c r="E215" s="34">
        <v>467.4</v>
      </c>
      <c r="F215" s="34">
        <f t="shared" si="8"/>
        <v>26.393359308826021</v>
      </c>
      <c r="G215" s="24">
        <v>118.2</v>
      </c>
      <c r="H215" s="34">
        <f t="shared" si="9"/>
        <v>395.43147208121826</v>
      </c>
      <c r="J215" s="38"/>
    </row>
    <row r="216" spans="1:10" ht="31.5" x14ac:dyDescent="0.2">
      <c r="A216" s="10" t="s">
        <v>324</v>
      </c>
      <c r="B216" s="11" t="s">
        <v>329</v>
      </c>
      <c r="C216" s="47">
        <v>1400</v>
      </c>
      <c r="D216" s="34">
        <v>1400</v>
      </c>
      <c r="E216" s="34">
        <v>179.4</v>
      </c>
      <c r="F216" s="34">
        <f t="shared" si="8"/>
        <v>12.814285714285715</v>
      </c>
      <c r="G216" s="24">
        <v>45.3</v>
      </c>
      <c r="H216" s="34">
        <f t="shared" si="9"/>
        <v>396.02649006622516</v>
      </c>
      <c r="J216" s="38"/>
    </row>
    <row r="217" spans="1:10" s="20" customFormat="1" ht="31.5" x14ac:dyDescent="0.2">
      <c r="A217" s="9" t="s">
        <v>330</v>
      </c>
      <c r="B217" s="12" t="s">
        <v>13</v>
      </c>
      <c r="C217" s="22">
        <f t="shared" ref="C217:E217" si="13">SUM(C218:C231)</f>
        <v>10704449.799999997</v>
      </c>
      <c r="D217" s="22">
        <f t="shared" si="13"/>
        <v>10704449.699999997</v>
      </c>
      <c r="E217" s="22">
        <f t="shared" si="13"/>
        <v>6425130.0000000009</v>
      </c>
      <c r="F217" s="22">
        <f t="shared" si="8"/>
        <v>60.02298277883451</v>
      </c>
      <c r="G217" s="22">
        <f>SUM(G218:G231)</f>
        <v>6003607.9999999991</v>
      </c>
      <c r="H217" s="22">
        <f t="shared" si="9"/>
        <v>107.02114461836952</v>
      </c>
      <c r="I217" s="49"/>
      <c r="J217" s="51"/>
    </row>
    <row r="218" spans="1:10" ht="24" customHeight="1" x14ac:dyDescent="0.2">
      <c r="A218" s="30" t="s">
        <v>331</v>
      </c>
      <c r="B218" s="31" t="s">
        <v>334</v>
      </c>
      <c r="C218" s="34">
        <v>170000</v>
      </c>
      <c r="D218" s="34">
        <v>170000</v>
      </c>
      <c r="E218" s="34">
        <v>117589.2</v>
      </c>
      <c r="F218" s="34">
        <f t="shared" si="8"/>
        <v>69.170117647058831</v>
      </c>
      <c r="G218" s="34">
        <v>61383.9</v>
      </c>
      <c r="H218" s="34">
        <f t="shared" si="9"/>
        <v>191.5635858914145</v>
      </c>
      <c r="J218" s="38"/>
    </row>
    <row r="219" spans="1:10" ht="24" customHeight="1" x14ac:dyDescent="0.2">
      <c r="A219" s="30" t="s">
        <v>332</v>
      </c>
      <c r="B219" s="31" t="s">
        <v>403</v>
      </c>
      <c r="C219" s="34">
        <v>91839.4</v>
      </c>
      <c r="D219" s="34">
        <v>91839.4</v>
      </c>
      <c r="E219" s="34">
        <v>83967.8</v>
      </c>
      <c r="F219" s="34">
        <f t="shared" si="8"/>
        <v>91.428950973111768</v>
      </c>
      <c r="G219" s="34">
        <v>39720.699999999997</v>
      </c>
      <c r="H219" s="34">
        <f t="shared" si="9"/>
        <v>211.39556956448402</v>
      </c>
      <c r="J219" s="38"/>
    </row>
    <row r="220" spans="1:10" ht="24" customHeight="1" x14ac:dyDescent="0.2">
      <c r="A220" s="30" t="s">
        <v>333</v>
      </c>
      <c r="B220" s="31" t="s">
        <v>335</v>
      </c>
      <c r="C220" s="34"/>
      <c r="D220" s="34"/>
      <c r="E220" s="34"/>
      <c r="F220" s="34"/>
      <c r="G220" s="34">
        <v>6247.5</v>
      </c>
      <c r="H220" s="34">
        <f t="shared" si="9"/>
        <v>0</v>
      </c>
      <c r="J220" s="38"/>
    </row>
    <row r="221" spans="1:10" ht="36" customHeight="1" x14ac:dyDescent="0.2">
      <c r="A221" s="30">
        <v>6610400000</v>
      </c>
      <c r="B221" s="31" t="s">
        <v>463</v>
      </c>
      <c r="C221" s="34">
        <v>66651.100000000006</v>
      </c>
      <c r="D221" s="34">
        <v>66651</v>
      </c>
      <c r="E221" s="34">
        <v>45826</v>
      </c>
      <c r="F221" s="34">
        <f t="shared" si="8"/>
        <v>68.755157462003567</v>
      </c>
      <c r="G221" s="34"/>
      <c r="H221" s="34"/>
      <c r="J221" s="38"/>
    </row>
    <row r="222" spans="1:10" ht="50.25" customHeight="1" x14ac:dyDescent="0.2">
      <c r="A222" s="30" t="s">
        <v>336</v>
      </c>
      <c r="B222" s="31" t="s">
        <v>344</v>
      </c>
      <c r="C222" s="34">
        <v>7905354</v>
      </c>
      <c r="D222" s="34">
        <v>7905354</v>
      </c>
      <c r="E222" s="34">
        <v>5595580.4000000004</v>
      </c>
      <c r="F222" s="34">
        <f t="shared" si="8"/>
        <v>70.78216105186435</v>
      </c>
      <c r="G222" s="34">
        <v>5248877.3</v>
      </c>
      <c r="H222" s="34">
        <f t="shared" si="9"/>
        <v>106.6052810950639</v>
      </c>
      <c r="J222" s="38"/>
    </row>
    <row r="223" spans="1:10" ht="22.5" customHeight="1" x14ac:dyDescent="0.2">
      <c r="A223" s="30" t="s">
        <v>337</v>
      </c>
      <c r="B223" s="31" t="s">
        <v>345</v>
      </c>
      <c r="C223" s="34">
        <v>1604600</v>
      </c>
      <c r="D223" s="34">
        <v>1604600</v>
      </c>
      <c r="E223" s="34"/>
      <c r="F223" s="34">
        <f t="shared" si="8"/>
        <v>0</v>
      </c>
      <c r="G223" s="34">
        <v>122956.2</v>
      </c>
      <c r="H223" s="34">
        <f t="shared" si="9"/>
        <v>0</v>
      </c>
      <c r="J223" s="38"/>
    </row>
    <row r="224" spans="1:10" ht="31.5" x14ac:dyDescent="0.2">
      <c r="A224" s="30" t="s">
        <v>338</v>
      </c>
      <c r="B224" s="31" t="s">
        <v>346</v>
      </c>
      <c r="C224" s="34">
        <v>57925.7</v>
      </c>
      <c r="D224" s="34">
        <v>57925.7</v>
      </c>
      <c r="E224" s="34">
        <v>18940.7</v>
      </c>
      <c r="F224" s="34">
        <f t="shared" si="8"/>
        <v>32.698266917792971</v>
      </c>
      <c r="G224" s="34">
        <v>16163.3</v>
      </c>
      <c r="H224" s="34">
        <f t="shared" si="9"/>
        <v>117.18337220740815</v>
      </c>
      <c r="J224" s="38"/>
    </row>
    <row r="225" spans="1:10" ht="21.75" customHeight="1" x14ac:dyDescent="0.2">
      <c r="A225" s="30" t="s">
        <v>339</v>
      </c>
      <c r="B225" s="31" t="s">
        <v>347</v>
      </c>
      <c r="C225" s="34">
        <v>10000</v>
      </c>
      <c r="D225" s="34">
        <v>10000</v>
      </c>
      <c r="E225" s="34">
        <v>2607</v>
      </c>
      <c r="F225" s="34">
        <f t="shared" si="8"/>
        <v>26.07</v>
      </c>
      <c r="G225" s="34">
        <v>2700</v>
      </c>
      <c r="H225" s="34">
        <f t="shared" si="9"/>
        <v>96.555555555555543</v>
      </c>
      <c r="J225" s="38"/>
    </row>
    <row r="226" spans="1:10" ht="47.25" x14ac:dyDescent="0.2">
      <c r="A226" s="30" t="s">
        <v>340</v>
      </c>
      <c r="B226" s="31" t="s">
        <v>348</v>
      </c>
      <c r="C226" s="34">
        <v>119453.7</v>
      </c>
      <c r="D226" s="34">
        <v>119453.7</v>
      </c>
      <c r="E226" s="34">
        <v>72325.3</v>
      </c>
      <c r="F226" s="34">
        <f t="shared" si="8"/>
        <v>60.546722286542817</v>
      </c>
      <c r="G226" s="34">
        <v>62493.599999999999</v>
      </c>
      <c r="H226" s="34">
        <f t="shared" si="9"/>
        <v>115.73233099069344</v>
      </c>
      <c r="J226" s="38"/>
    </row>
    <row r="227" spans="1:10" ht="47.25" x14ac:dyDescent="0.2">
      <c r="A227" s="30" t="s">
        <v>341</v>
      </c>
      <c r="B227" s="31" t="s">
        <v>349</v>
      </c>
      <c r="C227" s="34">
        <v>230.4</v>
      </c>
      <c r="D227" s="34">
        <v>230.4</v>
      </c>
      <c r="E227" s="34"/>
      <c r="F227" s="34">
        <f t="shared" si="8"/>
        <v>0</v>
      </c>
      <c r="G227" s="34">
        <v>115</v>
      </c>
      <c r="H227" s="34">
        <f t="shared" si="9"/>
        <v>0</v>
      </c>
      <c r="J227" s="38"/>
    </row>
    <row r="228" spans="1:10" ht="31.5" x14ac:dyDescent="0.2">
      <c r="A228" s="30" t="s">
        <v>342</v>
      </c>
      <c r="B228" s="31" t="s">
        <v>350</v>
      </c>
      <c r="C228" s="34">
        <v>16715.7</v>
      </c>
      <c r="D228" s="34">
        <v>16715.7</v>
      </c>
      <c r="E228" s="34">
        <v>4851.3</v>
      </c>
      <c r="F228" s="34">
        <f t="shared" si="8"/>
        <v>29.022416051975092</v>
      </c>
      <c r="G228" s="34">
        <v>10551.3</v>
      </c>
      <c r="H228" s="34">
        <f t="shared" si="9"/>
        <v>45.978220693184731</v>
      </c>
      <c r="J228" s="38"/>
    </row>
    <row r="229" spans="1:10" ht="31.5" x14ac:dyDescent="0.2">
      <c r="A229" s="30" t="s">
        <v>343</v>
      </c>
      <c r="B229" s="31" t="s">
        <v>351</v>
      </c>
      <c r="C229" s="34">
        <v>626496.69999999995</v>
      </c>
      <c r="D229" s="34">
        <v>626496.69999999995</v>
      </c>
      <c r="E229" s="34">
        <v>463466.4</v>
      </c>
      <c r="F229" s="34">
        <f t="shared" si="8"/>
        <v>73.977468676211714</v>
      </c>
      <c r="G229" s="34">
        <v>431804.8</v>
      </c>
      <c r="H229" s="34">
        <f t="shared" si="9"/>
        <v>107.33238722682101</v>
      </c>
      <c r="J229" s="38"/>
    </row>
    <row r="230" spans="1:10" ht="31.5" x14ac:dyDescent="0.2">
      <c r="A230" s="10">
        <v>6631000000</v>
      </c>
      <c r="B230" s="11" t="s">
        <v>384</v>
      </c>
      <c r="C230" s="47">
        <v>34000</v>
      </c>
      <c r="D230" s="34">
        <v>34000</v>
      </c>
      <c r="E230" s="34">
        <v>18970.5</v>
      </c>
      <c r="F230" s="34">
        <f t="shared" si="8"/>
        <v>55.795588235294112</v>
      </c>
      <c r="G230" s="24"/>
      <c r="H230" s="34"/>
      <c r="J230" s="38"/>
    </row>
    <row r="231" spans="1:10" ht="31.5" x14ac:dyDescent="0.2">
      <c r="A231" s="10" t="s">
        <v>397</v>
      </c>
      <c r="B231" s="11" t="s">
        <v>398</v>
      </c>
      <c r="C231" s="47">
        <v>1183.0999999999999</v>
      </c>
      <c r="D231" s="34">
        <v>1183.0999999999999</v>
      </c>
      <c r="E231" s="34">
        <v>1005.4</v>
      </c>
      <c r="F231" s="34">
        <f t="shared" si="8"/>
        <v>84.980136928408427</v>
      </c>
      <c r="G231" s="24">
        <v>594.4</v>
      </c>
      <c r="H231" s="34">
        <f t="shared" si="9"/>
        <v>169.14535666218035</v>
      </c>
      <c r="J231" s="38"/>
    </row>
    <row r="232" spans="1:10" s="20" customFormat="1" ht="31.5" x14ac:dyDescent="0.2">
      <c r="A232" s="9" t="s">
        <v>352</v>
      </c>
      <c r="B232" s="12" t="s">
        <v>14</v>
      </c>
      <c r="C232" s="22">
        <f t="shared" ref="C232:E232" si="14">SUM(C233:C236)</f>
        <v>191475.80000000002</v>
      </c>
      <c r="D232" s="22">
        <f t="shared" si="14"/>
        <v>191475.80000000002</v>
      </c>
      <c r="E232" s="22">
        <f t="shared" si="14"/>
        <v>107529.9</v>
      </c>
      <c r="F232" s="22">
        <f t="shared" si="8"/>
        <v>56.158480601726168</v>
      </c>
      <c r="G232" s="22">
        <f>SUM(G233:G236)</f>
        <v>98863.2</v>
      </c>
      <c r="H232" s="22">
        <f t="shared" si="9"/>
        <v>108.76635593426067</v>
      </c>
      <c r="J232" s="51"/>
    </row>
    <row r="233" spans="1:10" ht="18.75" customHeight="1" x14ac:dyDescent="0.2">
      <c r="A233" s="30" t="s">
        <v>353</v>
      </c>
      <c r="B233" s="31" t="s">
        <v>357</v>
      </c>
      <c r="C233" s="23">
        <v>120557.1</v>
      </c>
      <c r="D233" s="34">
        <v>120557.1</v>
      </c>
      <c r="E233" s="34">
        <v>72367.3</v>
      </c>
      <c r="F233" s="34">
        <f t="shared" si="8"/>
        <v>60.027406100511705</v>
      </c>
      <c r="G233" s="34">
        <v>61746.1</v>
      </c>
      <c r="H233" s="34">
        <f t="shared" si="9"/>
        <v>117.2014102915002</v>
      </c>
      <c r="J233" s="38"/>
    </row>
    <row r="234" spans="1:10" ht="18" customHeight="1" x14ac:dyDescent="0.2">
      <c r="A234" s="30" t="s">
        <v>354</v>
      </c>
      <c r="B234" s="31" t="s">
        <v>358</v>
      </c>
      <c r="C234" s="23">
        <v>59826.6</v>
      </c>
      <c r="D234" s="34">
        <v>59826.6</v>
      </c>
      <c r="E234" s="34">
        <v>30062.6</v>
      </c>
      <c r="F234" s="34">
        <f t="shared" si="8"/>
        <v>50.249554545971186</v>
      </c>
      <c r="G234" s="34">
        <v>33217.1</v>
      </c>
      <c r="H234" s="34">
        <f t="shared" si="9"/>
        <v>90.503385304557</v>
      </c>
      <c r="J234" s="38"/>
    </row>
    <row r="235" spans="1:10" ht="31.5" x14ac:dyDescent="0.2">
      <c r="A235" s="30" t="s">
        <v>355</v>
      </c>
      <c r="B235" s="31" t="s">
        <v>359</v>
      </c>
      <c r="C235" s="23">
        <v>4292.1000000000004</v>
      </c>
      <c r="D235" s="34">
        <v>4292.1000000000004</v>
      </c>
      <c r="E235" s="34"/>
      <c r="F235" s="34">
        <f t="shared" si="8"/>
        <v>0</v>
      </c>
      <c r="G235" s="34"/>
      <c r="H235" s="34"/>
      <c r="J235" s="38"/>
    </row>
    <row r="236" spans="1:10" ht="31.5" x14ac:dyDescent="0.2">
      <c r="A236" s="10" t="s">
        <v>356</v>
      </c>
      <c r="B236" s="11" t="s">
        <v>360</v>
      </c>
      <c r="C236" s="47">
        <v>6800</v>
      </c>
      <c r="D236" s="34">
        <v>6800</v>
      </c>
      <c r="E236" s="34">
        <v>5100</v>
      </c>
      <c r="F236" s="34">
        <f t="shared" si="8"/>
        <v>75</v>
      </c>
      <c r="G236" s="24">
        <v>3900</v>
      </c>
      <c r="H236" s="34">
        <f t="shared" si="9"/>
        <v>130.76923076923077</v>
      </c>
      <c r="J236" s="38"/>
    </row>
    <row r="237" spans="1:10" s="20" customFormat="1" ht="31.5" x14ac:dyDescent="0.2">
      <c r="A237" s="9" t="s">
        <v>361</v>
      </c>
      <c r="B237" s="12" t="s">
        <v>15</v>
      </c>
      <c r="C237" s="22">
        <f t="shared" ref="C237:E237" si="15">SUM(C238:C241)</f>
        <v>96069</v>
      </c>
      <c r="D237" s="22">
        <f t="shared" si="15"/>
        <v>96068.966329999996</v>
      </c>
      <c r="E237" s="22">
        <f t="shared" si="15"/>
        <v>64404</v>
      </c>
      <c r="F237" s="22">
        <f t="shared" si="8"/>
        <v>67.03933898775405</v>
      </c>
      <c r="G237" s="22">
        <f>SUM(G238:G241)</f>
        <v>177671.69999999998</v>
      </c>
      <c r="H237" s="22">
        <f t="shared" si="9"/>
        <v>36.248879253139357</v>
      </c>
      <c r="J237" s="51"/>
    </row>
    <row r="238" spans="1:10" ht="20.25" customHeight="1" x14ac:dyDescent="0.2">
      <c r="A238" s="10" t="s">
        <v>362</v>
      </c>
      <c r="B238" s="11" t="s">
        <v>177</v>
      </c>
      <c r="C238" s="47"/>
      <c r="D238" s="34"/>
      <c r="E238" s="34"/>
      <c r="F238" s="34"/>
      <c r="G238" s="24">
        <v>134821.79999999999</v>
      </c>
      <c r="H238" s="34">
        <f t="shared" si="9"/>
        <v>0</v>
      </c>
      <c r="J238" s="38"/>
    </row>
    <row r="239" spans="1:10" ht="20.25" customHeight="1" x14ac:dyDescent="0.2">
      <c r="A239" s="10" t="s">
        <v>464</v>
      </c>
      <c r="B239" s="11" t="s">
        <v>465</v>
      </c>
      <c r="C239" s="47">
        <v>5474.5</v>
      </c>
      <c r="D239" s="34">
        <v>5474.47</v>
      </c>
      <c r="E239" s="34">
        <v>5274.5</v>
      </c>
      <c r="F239" s="34">
        <f t="shared" si="8"/>
        <v>96.347226306838834</v>
      </c>
      <c r="G239" s="24"/>
      <c r="H239" s="34"/>
      <c r="J239" s="38"/>
    </row>
    <row r="240" spans="1:10" ht="20.25" customHeight="1" x14ac:dyDescent="0.2">
      <c r="A240" s="10" t="s">
        <v>365</v>
      </c>
      <c r="B240" s="11" t="s">
        <v>363</v>
      </c>
      <c r="C240" s="47">
        <v>2000</v>
      </c>
      <c r="D240" s="34">
        <v>2000</v>
      </c>
      <c r="E240" s="34">
        <v>30</v>
      </c>
      <c r="F240" s="34">
        <f t="shared" si="8"/>
        <v>1.5</v>
      </c>
      <c r="G240" s="24">
        <v>274.3</v>
      </c>
      <c r="H240" s="34">
        <f t="shared" si="9"/>
        <v>10.936930368209989</v>
      </c>
      <c r="J240" s="38"/>
    </row>
    <row r="241" spans="1:10" ht="20.25" customHeight="1" x14ac:dyDescent="0.2">
      <c r="A241" s="10" t="s">
        <v>366</v>
      </c>
      <c r="B241" s="11" t="s">
        <v>364</v>
      </c>
      <c r="C241" s="47">
        <v>88594.5</v>
      </c>
      <c r="D241" s="34">
        <v>88594.496329999994</v>
      </c>
      <c r="E241" s="34">
        <v>59099.5</v>
      </c>
      <c r="F241" s="34">
        <f t="shared" si="8"/>
        <v>66.707868375778148</v>
      </c>
      <c r="G241" s="24">
        <v>42575.6</v>
      </c>
      <c r="H241" s="34">
        <f t="shared" si="9"/>
        <v>138.81072727101909</v>
      </c>
      <c r="J241" s="38"/>
    </row>
    <row r="242" spans="1:10" s="20" customFormat="1" ht="24" customHeight="1" x14ac:dyDescent="0.2">
      <c r="A242" s="9" t="s">
        <v>367</v>
      </c>
      <c r="B242" s="12" t="s">
        <v>53</v>
      </c>
      <c r="C242" s="22">
        <f t="shared" ref="C242:E242" si="16">SUM(C243:C245)</f>
        <v>7135252.5</v>
      </c>
      <c r="D242" s="22">
        <f t="shared" si="16"/>
        <v>7135252.4704200001</v>
      </c>
      <c r="E242" s="22">
        <f t="shared" si="16"/>
        <v>5893179.7999999998</v>
      </c>
      <c r="F242" s="22">
        <f t="shared" si="8"/>
        <v>82.592449593491551</v>
      </c>
      <c r="G242" s="22">
        <f>SUM(G243:G245)</f>
        <v>2817638.2</v>
      </c>
      <c r="H242" s="22">
        <f t="shared" si="9"/>
        <v>209.15317658597897</v>
      </c>
      <c r="J242" s="51"/>
    </row>
    <row r="243" spans="1:10" ht="18.75" customHeight="1" x14ac:dyDescent="0.2">
      <c r="A243" s="10" t="s">
        <v>399</v>
      </c>
      <c r="B243" s="11" t="s">
        <v>400</v>
      </c>
      <c r="C243" s="34">
        <v>6036679.4000000004</v>
      </c>
      <c r="D243" s="34">
        <v>6036679.4182799999</v>
      </c>
      <c r="E243" s="34">
        <v>4879987</v>
      </c>
      <c r="F243" s="34">
        <f t="shared" si="8"/>
        <v>80.838929183859648</v>
      </c>
      <c r="G243" s="34">
        <v>2067580.7</v>
      </c>
      <c r="H243" s="34">
        <f t="shared" si="9"/>
        <v>236.02401589451864</v>
      </c>
      <c r="J243" s="42"/>
    </row>
    <row r="244" spans="1:10" ht="18.75" customHeight="1" x14ac:dyDescent="0.2">
      <c r="A244" s="10" t="s">
        <v>466</v>
      </c>
      <c r="B244" s="11" t="s">
        <v>369</v>
      </c>
      <c r="C244" s="34">
        <v>1098573.1000000001</v>
      </c>
      <c r="D244" s="34">
        <v>1098573.05214</v>
      </c>
      <c r="E244" s="34">
        <v>1013192.8</v>
      </c>
      <c r="F244" s="34">
        <f t="shared" si="8"/>
        <v>92.228076960955775</v>
      </c>
      <c r="G244" s="34"/>
      <c r="H244" s="34"/>
      <c r="J244" s="42"/>
    </row>
    <row r="245" spans="1:10" ht="18.75" customHeight="1" x14ac:dyDescent="0.2">
      <c r="A245" s="10" t="s">
        <v>368</v>
      </c>
      <c r="B245" s="11" t="s">
        <v>369</v>
      </c>
      <c r="C245" s="47"/>
      <c r="D245" s="34"/>
      <c r="E245" s="34"/>
      <c r="F245" s="34"/>
      <c r="G245" s="24">
        <v>750057.5</v>
      </c>
      <c r="H245" s="34">
        <f t="shared" si="9"/>
        <v>0</v>
      </c>
      <c r="J245" s="38"/>
    </row>
    <row r="246" spans="1:10" s="20" customFormat="1" ht="22.5" customHeight="1" x14ac:dyDescent="0.2">
      <c r="A246" s="9" t="s">
        <v>370</v>
      </c>
      <c r="B246" s="12" t="s">
        <v>16</v>
      </c>
      <c r="C246" s="22">
        <f t="shared" ref="C246:E246" si="17">SUM(C247:C251)</f>
        <v>1780376.7</v>
      </c>
      <c r="D246" s="22">
        <f t="shared" si="17"/>
        <v>1780376.6724299998</v>
      </c>
      <c r="E246" s="22">
        <f t="shared" si="17"/>
        <v>1212745.1000000001</v>
      </c>
      <c r="F246" s="22">
        <f t="shared" si="8"/>
        <v>68.117332628535792</v>
      </c>
      <c r="G246" s="22">
        <f>SUM(G247:G251)</f>
        <v>981960.5</v>
      </c>
      <c r="H246" s="22">
        <f t="shared" si="9"/>
        <v>123.50243212430642</v>
      </c>
      <c r="J246" s="51"/>
    </row>
    <row r="247" spans="1:10" ht="31.5" x14ac:dyDescent="0.2">
      <c r="A247" s="10" t="s">
        <v>371</v>
      </c>
      <c r="B247" s="11" t="s">
        <v>375</v>
      </c>
      <c r="C247" s="48">
        <v>356402.8</v>
      </c>
      <c r="D247" s="34">
        <v>356402.75511999999</v>
      </c>
      <c r="E247" s="34">
        <v>139297.20000000001</v>
      </c>
      <c r="F247" s="34">
        <f t="shared" si="8"/>
        <v>39.084209647340963</v>
      </c>
      <c r="G247" s="24">
        <v>117960.7</v>
      </c>
      <c r="H247" s="34">
        <f t="shared" si="9"/>
        <v>118.08780381940767</v>
      </c>
      <c r="J247" s="38"/>
    </row>
    <row r="248" spans="1:10" ht="18" customHeight="1" x14ac:dyDescent="0.2">
      <c r="A248" s="10">
        <v>7010200000</v>
      </c>
      <c r="B248" s="11" t="s">
        <v>382</v>
      </c>
      <c r="C248" s="48"/>
      <c r="D248" s="34"/>
      <c r="E248" s="34"/>
      <c r="F248" s="34"/>
      <c r="G248" s="24">
        <v>500.8</v>
      </c>
      <c r="H248" s="34">
        <f t="shared" si="9"/>
        <v>0</v>
      </c>
      <c r="J248" s="38"/>
    </row>
    <row r="249" spans="1:10" ht="18" customHeight="1" x14ac:dyDescent="0.2">
      <c r="A249" s="10" t="s">
        <v>372</v>
      </c>
      <c r="B249" s="11" t="s">
        <v>376</v>
      </c>
      <c r="C249" s="48">
        <v>19121.5</v>
      </c>
      <c r="D249" s="34">
        <v>19121.530620000001</v>
      </c>
      <c r="E249" s="34">
        <v>16775.099999999999</v>
      </c>
      <c r="F249" s="34">
        <f t="shared" si="8"/>
        <v>87.728855672538202</v>
      </c>
      <c r="G249" s="24">
        <v>58799.6</v>
      </c>
      <c r="H249" s="34">
        <f t="shared" si="9"/>
        <v>28.529275709358565</v>
      </c>
      <c r="J249" s="38"/>
    </row>
    <row r="250" spans="1:10" ht="18" customHeight="1" x14ac:dyDescent="0.2">
      <c r="A250" s="10" t="s">
        <v>373</v>
      </c>
      <c r="B250" s="11" t="s">
        <v>377</v>
      </c>
      <c r="C250" s="48">
        <v>1158773.5</v>
      </c>
      <c r="D250" s="34">
        <v>1158773.4866899999</v>
      </c>
      <c r="E250" s="34">
        <v>810593.9</v>
      </c>
      <c r="F250" s="34">
        <f t="shared" si="8"/>
        <v>69.95274825586803</v>
      </c>
      <c r="G250" s="24">
        <v>150479.29999999999</v>
      </c>
      <c r="H250" s="34">
        <f t="shared" si="9"/>
        <v>538.674688146476</v>
      </c>
      <c r="J250" s="38"/>
    </row>
    <row r="251" spans="1:10" ht="18" customHeight="1" x14ac:dyDescent="0.2">
      <c r="A251" s="10" t="s">
        <v>374</v>
      </c>
      <c r="B251" s="11" t="s">
        <v>378</v>
      </c>
      <c r="C251" s="48">
        <v>246078.9</v>
      </c>
      <c r="D251" s="34">
        <v>246078.9</v>
      </c>
      <c r="E251" s="34">
        <v>246078.9</v>
      </c>
      <c r="F251" s="34">
        <f t="shared" si="8"/>
        <v>100</v>
      </c>
      <c r="G251" s="24">
        <v>654220.1</v>
      </c>
      <c r="H251" s="34">
        <f t="shared" si="9"/>
        <v>37.614084311992244</v>
      </c>
      <c r="J251" s="38"/>
    </row>
    <row r="252" spans="1:10" s="20" customFormat="1" x14ac:dyDescent="0.2">
      <c r="A252" s="9"/>
      <c r="B252" s="12" t="s">
        <v>17</v>
      </c>
      <c r="C252" s="22">
        <f>C7+C27+C45+C66+C78+C105+C120+C131+C147+C178+C190+C193+C203+C206+C211+C217+C232+C237+C242+C246</f>
        <v>179215068.82499999</v>
      </c>
      <c r="D252" s="22">
        <f>D7+D27+D45+D66+D78+D105+D120+D131+D147+D178+D190+D193+D203+D206+D211+D217+D232+D237+D242+D246</f>
        <v>179227118.39077002</v>
      </c>
      <c r="E252" s="22">
        <f>E7+E27+E45+E66+E78+E105+E120+E131+E147+E178+E190+E193+E203+E206+E211+E217+E232+E237+E242+E246</f>
        <v>129152632.29999998</v>
      </c>
      <c r="F252" s="22">
        <f t="shared" si="8"/>
        <v>72.060876422957193</v>
      </c>
      <c r="G252" s="22">
        <f>G7+G27+G45+G66+G78+G105+G120+G131+G147+G178+G190+G193+G203+G206+G211+G217+G232+G237+G242+G246</f>
        <v>125551385.29999998</v>
      </c>
      <c r="H252" s="22">
        <f t="shared" si="9"/>
        <v>102.86834509344121</v>
      </c>
      <c r="J252" s="51"/>
    </row>
    <row r="253" spans="1:10" s="3" customFormat="1" x14ac:dyDescent="0.2">
      <c r="A253" s="15"/>
      <c r="B253" s="16" t="s">
        <v>18</v>
      </c>
      <c r="C253" s="25">
        <v>27823263.899999999</v>
      </c>
      <c r="D253" s="25">
        <v>28039161.063830018</v>
      </c>
      <c r="E253" s="25">
        <v>12160203.699999999</v>
      </c>
      <c r="F253" s="34">
        <f t="shared" si="8"/>
        <v>43.368643135640852</v>
      </c>
      <c r="G253" s="25">
        <v>6621894.5000000149</v>
      </c>
      <c r="H253" s="34">
        <f t="shared" si="9"/>
        <v>183.63632492181765</v>
      </c>
      <c r="J253" s="38"/>
    </row>
    <row r="254" spans="1:10" s="20" customFormat="1" x14ac:dyDescent="0.2">
      <c r="A254" s="21"/>
      <c r="B254" s="12" t="s">
        <v>19</v>
      </c>
      <c r="C254" s="22">
        <f>C252+C253</f>
        <v>207038332.72499999</v>
      </c>
      <c r="D254" s="22">
        <f t="shared" ref="D254:E254" si="18">D252+D253</f>
        <v>207266279.45460004</v>
      </c>
      <c r="E254" s="22">
        <f t="shared" si="18"/>
        <v>141312835.99999997</v>
      </c>
      <c r="F254" s="22">
        <f t="shared" si="8"/>
        <v>68.179366355130327</v>
      </c>
      <c r="G254" s="22">
        <f>G252+G253</f>
        <v>132173279.8</v>
      </c>
      <c r="H254" s="22">
        <f t="shared" si="9"/>
        <v>106.91482893806497</v>
      </c>
      <c r="J254" s="51"/>
    </row>
    <row r="255" spans="1:10" ht="8.25" customHeight="1" x14ac:dyDescent="0.25">
      <c r="C255" s="19"/>
      <c r="D255" s="19"/>
      <c r="E255" s="19"/>
      <c r="F255" s="19"/>
    </row>
    <row r="256" spans="1:10" ht="17.25" customHeight="1" x14ac:dyDescent="0.2">
      <c r="A256" s="57" t="s">
        <v>406</v>
      </c>
      <c r="B256" s="57"/>
      <c r="C256" s="57"/>
      <c r="D256" s="57"/>
      <c r="E256" s="57"/>
      <c r="F256" s="57"/>
      <c r="G256" s="57"/>
      <c r="H256" s="57"/>
    </row>
    <row r="257" spans="1:8" ht="13.5" customHeight="1" x14ac:dyDescent="0.2">
      <c r="A257" s="68" t="s">
        <v>391</v>
      </c>
      <c r="B257" s="68"/>
      <c r="C257" s="68"/>
      <c r="D257" s="68"/>
      <c r="E257" s="68"/>
      <c r="F257" s="68"/>
      <c r="G257" s="68"/>
      <c r="H257" s="68"/>
    </row>
    <row r="260" spans="1:8" x14ac:dyDescent="0.25">
      <c r="E260" s="19"/>
    </row>
    <row r="263" spans="1:8" x14ac:dyDescent="0.25">
      <c r="E263" s="26"/>
    </row>
    <row r="266" spans="1:8" ht="21" customHeight="1" x14ac:dyDescent="0.2">
      <c r="A266" s="56"/>
      <c r="B266" s="56"/>
      <c r="C266" s="56"/>
      <c r="D266" s="56"/>
      <c r="E266" s="56"/>
      <c r="F266" s="56"/>
      <c r="G266" s="56"/>
      <c r="H266" s="56"/>
    </row>
    <row r="267" spans="1:8" ht="21" customHeight="1" x14ac:dyDescent="0.2">
      <c r="A267" s="57"/>
      <c r="B267" s="57"/>
      <c r="C267" s="57"/>
      <c r="D267" s="57"/>
      <c r="E267" s="57"/>
      <c r="F267" s="57"/>
      <c r="G267" s="57"/>
      <c r="H267" s="57"/>
    </row>
    <row r="270" spans="1:8" x14ac:dyDescent="0.25">
      <c r="D270" s="18"/>
      <c r="E270" s="18"/>
      <c r="G270" s="46"/>
    </row>
    <row r="271" spans="1:8" x14ac:dyDescent="0.25">
      <c r="D271" s="18"/>
      <c r="E271" s="18"/>
    </row>
    <row r="272" spans="1:8" x14ac:dyDescent="0.25">
      <c r="D272" s="18"/>
      <c r="E272" s="18"/>
      <c r="G272" s="46"/>
    </row>
    <row r="276" spans="1:5" x14ac:dyDescent="0.25">
      <c r="D276" s="19"/>
      <c r="E276" s="19"/>
    </row>
    <row r="278" spans="1:5" x14ac:dyDescent="0.25">
      <c r="A278" s="37"/>
    </row>
  </sheetData>
  <mergeCells count="13">
    <mergeCell ref="A266:H266"/>
    <mergeCell ref="A267:H267"/>
    <mergeCell ref="A1:H1"/>
    <mergeCell ref="A3:A5"/>
    <mergeCell ref="B3:B5"/>
    <mergeCell ref="C3:F3"/>
    <mergeCell ref="H3:H5"/>
    <mergeCell ref="A257:H257"/>
    <mergeCell ref="C4:D4"/>
    <mergeCell ref="E4:E5"/>
    <mergeCell ref="F4:F5"/>
    <mergeCell ref="G4:G5"/>
    <mergeCell ref="A256:H256"/>
  </mergeCells>
  <printOptions horizontalCentered="1"/>
  <pageMargins left="0.19685039370078741" right="0.19685039370078741" top="0.35433070866141736" bottom="0.55118110236220474" header="0" footer="0"/>
  <pageSetup paperSize="9" scale="64" fitToHeight="0" orientation="landscape" r:id="rId1"/>
  <headerFooter alignWithMargins="0">
    <oddFooter>&amp;C&amp;P</oddFooter>
  </headerFooter>
  <rowBreaks count="5" manualBreakCount="5">
    <brk id="43" max="7" man="1"/>
    <brk id="74" max="7" man="1"/>
    <brk id="109" max="7" man="1"/>
    <brk id="143" max="7" man="1"/>
    <brk id="18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2025-10-24T06:39:44Z</cp:lastPrinted>
  <dcterms:created xsi:type="dcterms:W3CDTF">2021-01-29T07:43:13Z</dcterms:created>
  <dcterms:modified xsi:type="dcterms:W3CDTF">2025-10-24T06:44:16Z</dcterms:modified>
</cp:coreProperties>
</file>