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5" yWindow="-105" windowWidth="16965" windowHeight="12405" tabRatio="604"/>
  </bookViews>
  <sheets>
    <sheet name="Финансирование" sheetId="1" r:id="rId1"/>
    <sheet name="Показатели" sheetId="2" r:id="rId2"/>
  </sheets>
  <definedNames>
    <definedName name="_xlnm._FilterDatabase" localSheetId="0" hidden="1">Финансирование!#REF!</definedName>
    <definedName name="Z_2505F84B_EDD5_43D7_8CE7_AFF925DFBFF7_.wvu.Cols" localSheetId="0" hidden="1">Финансирование!#REF!</definedName>
    <definedName name="Z_2505F84B_EDD5_43D7_8CE7_AFF925DFBFF7_.wvu.PrintArea" localSheetId="0" hidden="1">Финансирование!$B$1:$C$239</definedName>
    <definedName name="Z_2505F84B_EDD5_43D7_8CE7_AFF925DFBFF7_.wvu.PrintTitles" localSheetId="0" hidden="1">Финансирование!$B:$B,Финансирование!$3:$6</definedName>
    <definedName name="Z_2505F84B_EDD5_43D7_8CE7_AFF925DFBFF7_.wvu.Rows" localSheetId="0" hidden="1">Финансирование!#REF!,Финансирование!$6:$6,Финансирование!#REF!,Финансирование!#REF!,Финансирование!#REF!,Финансирование!#REF!</definedName>
    <definedName name="Z_9D015A7B_71BF_4A38_92C8_CCD8973F5CA0_.wvu.Cols" localSheetId="0" hidden="1">Финансирование!#REF!,Финансирование!#REF!</definedName>
    <definedName name="Z_9D015A7B_71BF_4A38_92C8_CCD8973F5CA0_.wvu.FilterData" localSheetId="0" hidden="1">Финансирование!$B$6:$C$239</definedName>
    <definedName name="Z_9D015A7B_71BF_4A38_92C8_CCD8973F5CA0_.wvu.PrintArea" localSheetId="0" hidden="1">Финансирование!#REF!</definedName>
    <definedName name="Z_9D015A7B_71BF_4A38_92C8_CCD8973F5CA0_.wvu.PrintTitles" localSheetId="0" hidden="1">Финансирование!$B:$B,Финансирование!$3:$6</definedName>
    <definedName name="Z_9D015A7B_71BF_4A38_92C8_CCD8973F5CA0_.wvu.Rows" localSheetId="0" hidden="1">Финансирование!#REF!</definedName>
    <definedName name="_xlnm.Print_Titles" localSheetId="0">Финансирование!$B:$B,Финансирование!$3:$5</definedName>
    <definedName name="_xlnm.Print_Area" localSheetId="1">Показатели!$A$1:$H$257</definedName>
    <definedName name="_xlnm.Print_Area" localSheetId="0">Финансирование!$A$1:$G$267</definedName>
  </definedNames>
  <calcPr calcId="144525"/>
</workbook>
</file>

<file path=xl/calcChain.xml><?xml version="1.0" encoding="utf-8"?>
<calcChain xmlns="http://schemas.openxmlformats.org/spreadsheetml/2006/main">
  <c r="G184" i="1" l="1"/>
  <c r="F184" i="1"/>
  <c r="E184" i="1"/>
  <c r="C184" i="1"/>
  <c r="D184" i="1"/>
  <c r="D216" i="1"/>
  <c r="D47" i="1"/>
  <c r="D198" i="1" l="1"/>
  <c r="E198" i="1"/>
  <c r="F198" i="1"/>
  <c r="G198" i="1"/>
  <c r="C198" i="1"/>
  <c r="G153" i="1"/>
  <c r="E153" i="1"/>
  <c r="G125" i="1"/>
  <c r="E125" i="1"/>
  <c r="G83" i="1"/>
  <c r="G69" i="1"/>
  <c r="F69" i="1"/>
  <c r="E69" i="1"/>
  <c r="G29" i="1"/>
  <c r="E29" i="1"/>
  <c r="G7" i="1"/>
  <c r="E7" i="1"/>
  <c r="C252" i="1" l="1"/>
  <c r="C247" i="1"/>
  <c r="C227" i="1"/>
  <c r="C202" i="1"/>
  <c r="C153" i="1"/>
  <c r="C137" i="1"/>
  <c r="C125" i="1"/>
  <c r="C110" i="1"/>
  <c r="D83" i="1"/>
  <c r="E83" i="1"/>
  <c r="F83" i="1"/>
  <c r="C83" i="1"/>
  <c r="C69" i="1"/>
  <c r="C47" i="1"/>
  <c r="C29" i="1"/>
  <c r="C7" i="1"/>
  <c r="D29" i="1" l="1"/>
  <c r="F29" i="1"/>
  <c r="E47" i="1"/>
  <c r="F47" i="1"/>
  <c r="G47" i="1"/>
  <c r="D69" i="1"/>
  <c r="D110" i="1"/>
  <c r="E110" i="1"/>
  <c r="F110" i="1"/>
  <c r="G110" i="1"/>
  <c r="D125" i="1"/>
  <c r="F125" i="1"/>
  <c r="D137" i="1"/>
  <c r="E137" i="1"/>
  <c r="F137" i="1"/>
  <c r="G137" i="1"/>
  <c r="D153" i="1"/>
  <c r="F153" i="1"/>
  <c r="D202" i="1"/>
  <c r="E202" i="1"/>
  <c r="F202" i="1"/>
  <c r="G202" i="1"/>
  <c r="D213" i="1"/>
  <c r="E213" i="1"/>
  <c r="F213" i="1"/>
  <c r="G213" i="1"/>
  <c r="E216" i="1"/>
  <c r="F216" i="1"/>
  <c r="G216" i="1"/>
  <c r="D221" i="1"/>
  <c r="E221" i="1"/>
  <c r="F221" i="1"/>
  <c r="G221" i="1"/>
  <c r="D227" i="1"/>
  <c r="E227" i="1"/>
  <c r="F227" i="1"/>
  <c r="G227" i="1"/>
  <c r="D242" i="1"/>
  <c r="E242" i="1"/>
  <c r="F242" i="1"/>
  <c r="G242" i="1"/>
  <c r="D247" i="1"/>
  <c r="E247" i="1"/>
  <c r="F247" i="1"/>
  <c r="G247" i="1"/>
  <c r="D252" i="1"/>
  <c r="E252" i="1"/>
  <c r="F252" i="1"/>
  <c r="G252" i="1"/>
  <c r="D256" i="1"/>
  <c r="E256" i="1"/>
  <c r="F256" i="1"/>
  <c r="G256" i="1"/>
  <c r="D7" i="1"/>
  <c r="F7" i="1"/>
  <c r="D262" i="1" l="1"/>
  <c r="E262" i="1"/>
  <c r="E264" i="1" s="1"/>
  <c r="G262" i="1"/>
  <c r="G264" i="1" s="1"/>
  <c r="F262" i="1"/>
  <c r="F264" i="1" s="1"/>
  <c r="D264" i="1" l="1"/>
  <c r="C221" i="1"/>
  <c r="C216" i="1" l="1"/>
  <c r="C256" i="1" l="1"/>
  <c r="C242" i="1"/>
  <c r="C213" i="1" l="1"/>
  <c r="C262" i="1" l="1"/>
  <c r="C264" i="1" l="1"/>
</calcChain>
</file>

<file path=xl/comments1.xml><?xml version="1.0" encoding="utf-8"?>
<comments xmlns="http://schemas.openxmlformats.org/spreadsheetml/2006/main">
  <authors>
    <author>simbirtsevanv</author>
  </authors>
  <commentList>
    <comment ref="D60" authorId="0">
      <text>
        <r>
          <rPr>
            <b/>
            <sz val="9"/>
            <color indexed="81"/>
            <rFont val="Tahoma"/>
            <family val="2"/>
            <charset val="204"/>
          </rPr>
          <t>simbirtsevanv:</t>
        </r>
        <r>
          <rPr>
            <sz val="9"/>
            <color indexed="81"/>
            <rFont val="Tahoma"/>
            <family val="2"/>
            <charset val="204"/>
          </rPr>
          <t xml:space="preserve">
в 2024 году был в рамках другого СЭ</t>
        </r>
      </text>
    </comment>
  </commentList>
</comments>
</file>

<file path=xl/sharedStrings.xml><?xml version="1.0" encoding="utf-8"?>
<sst xmlns="http://schemas.openxmlformats.org/spreadsheetml/2006/main" count="1508" uniqueCount="1129">
  <si>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</si>
  <si>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</si>
  <si>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</si>
  <si>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</si>
  <si>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</si>
  <si>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</si>
  <si>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</si>
  <si>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</si>
  <si>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</si>
  <si>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</si>
  <si>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</si>
  <si>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</si>
  <si>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</si>
  <si>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</si>
  <si>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</si>
  <si>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</si>
  <si>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</si>
  <si>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</si>
  <si>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</si>
  <si>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</si>
  <si>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</si>
  <si>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</si>
  <si>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</si>
  <si>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</si>
  <si>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</si>
  <si>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</si>
  <si>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</si>
  <si>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</si>
  <si>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</si>
  <si>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</si>
  <si>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</si>
  <si>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</si>
  <si>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</si>
  <si>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</si>
  <si>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</si>
  <si>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</si>
  <si>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</si>
  <si>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</si>
  <si>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</si>
  <si>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</si>
  <si>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</si>
  <si>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</si>
  <si>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</si>
  <si>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</si>
  <si>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</si>
  <si>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</si>
  <si>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</si>
  <si>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</si>
  <si>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</si>
  <si>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</si>
  <si>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</si>
  <si>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</si>
  <si>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</si>
  <si>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</si>
  <si>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</si>
  <si>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</si>
  <si>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</si>
  <si>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</si>
  <si>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</si>
  <si>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</si>
  <si>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</si>
  <si>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</si>
  <si>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</si>
  <si>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</si>
  <si>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</si>
  <si>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</si>
  <si>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</si>
  <si>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</si>
  <si>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</si>
  <si>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</si>
  <si>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</si>
  <si>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</si>
  <si>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</si>
  <si>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</si>
  <si>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</si>
  <si>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</si>
  <si>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</si>
  <si>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</si>
  <si>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</si>
  <si>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</si>
  <si>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</si>
  <si>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</si>
  <si>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</si>
  <si>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</si>
  <si>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</si>
  <si>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</si>
  <si>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</si>
  <si>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</si>
  <si>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</si>
  <si>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</si>
  <si>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</si>
  <si>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</si>
  <si>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</si>
  <si>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</si>
  <si>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</si>
  <si>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</si>
  <si>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</si>
  <si>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</si>
  <si>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</si>
  <si>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</si>
  <si>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</si>
  <si>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</si>
  <si>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</si>
  <si>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</si>
  <si>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</si>
  <si>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</si>
  <si>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</si>
  <si>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</si>
  <si>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</si>
  <si>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</si>
  <si>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</si>
  <si>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</si>
  <si>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</si>
  <si>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</si>
  <si>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</si>
  <si>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</si>
  <si>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</si>
  <si>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</si>
  <si>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</si>
  <si>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</si>
  <si>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</si>
  <si>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</si>
  <si>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</si>
  <si>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</si>
  <si>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</si>
  <si>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</si>
  <si>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</si>
  <si>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</si>
  <si>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</si>
  <si>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</si>
  <si>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</si>
  <si>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</si>
  <si>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</si>
  <si>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</si>
  <si>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</si>
  <si>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</si>
  <si>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</si>
  <si>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</si>
  <si>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</si>
  <si>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</si>
  <si>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</si>
  <si>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</si>
  <si>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</si>
  <si>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</si>
  <si>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</si>
  <si>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</si>
  <si>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</si>
  <si>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</si>
  <si>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</si>
  <si>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</si>
  <si>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</si>
  <si>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</si>
  <si>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</si>
  <si>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</si>
  <si>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</si>
  <si>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</si>
  <si>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</si>
  <si>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</si>
  <si>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</si>
  <si>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</si>
  <si>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</si>
  <si>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</si>
  <si>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</si>
  <si>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</si>
  <si>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</si>
  <si>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</si>
  <si>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</si>
  <si>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</si>
  <si>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</si>
  <si>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</si>
  <si>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</si>
  <si>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</si>
  <si>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</si>
  <si>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</si>
  <si>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</si>
  <si>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</si>
  <si>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</si>
  <si>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</si>
  <si>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</si>
  <si>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</si>
  <si>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</si>
  <si>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</si>
  <si>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</si>
  <si>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</si>
  <si>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</si>
  <si>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</si>
  <si>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</si>
  <si>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</si>
  <si>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</si>
  <si>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</si>
  <si>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</si>
  <si>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</si>
  <si>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</si>
  <si>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</si>
  <si>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</si>
  <si>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</si>
  <si>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</si>
  <si>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</si>
  <si>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</si>
  <si>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</si>
  <si>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</si>
  <si>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</si>
  <si>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</si>
  <si>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</si>
  <si>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</si>
  <si>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</si>
  <si>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</si>
  <si>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</si>
  <si>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</si>
  <si>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</si>
  <si>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</si>
  <si>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</si>
  <si>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</si>
  <si>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</si>
  <si>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</si>
  <si>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</si>
  <si>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</si>
  <si>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</si>
  <si>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</si>
  <si>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</si>
  <si>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</si>
  <si>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</si>
  <si>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</si>
  <si>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</si>
  <si>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</si>
  <si>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</si>
  <si>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</si>
  <si>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</si>
  <si>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</si>
  <si>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</si>
  <si>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</si>
  <si>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</si>
  <si>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</si>
  <si>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</si>
  <si>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</si>
  <si>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</si>
  <si>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</si>
  <si>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</si>
  <si>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</si>
  <si>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</si>
  <si>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</si>
  <si>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</si>
  <si>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</si>
  <si>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</si>
  <si>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</si>
  <si>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</si>
  <si>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</si>
  <si>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</si>
  <si>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</si>
  <si>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</si>
  <si>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</si>
  <si>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</si>
  <si>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</si>
  <si>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</si>
  <si>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</si>
  <si>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</si>
  <si>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</si>
  <si>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</si>
  <si>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</si>
  <si>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</si>
  <si>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</si>
  <si>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</si>
  <si>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</si>
  <si>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</si>
  <si>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</si>
  <si>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</si>
  <si>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</si>
  <si>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</si>
  <si>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</si>
  <si>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</si>
  <si>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</si>
  <si>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</si>
  <si>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</si>
  <si>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</si>
  <si>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</si>
  <si>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</si>
  <si>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</si>
  <si>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</si>
  <si>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</si>
  <si>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</si>
  <si>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</si>
  <si>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</si>
  <si>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</si>
  <si>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</si>
  <si>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</si>
  <si>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</si>
  <si>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</si>
  <si>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</si>
  <si>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</si>
  <si>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</si>
  <si>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</si>
  <si>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</si>
  <si>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</si>
  <si>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</si>
  <si>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</si>
  <si>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</si>
  <si>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</si>
  <si>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</si>
  <si>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</si>
  <si>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</si>
  <si>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</si>
  <si>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</si>
  <si>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</si>
  <si>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</si>
  <si>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</si>
  <si>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</si>
  <si>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</si>
  <si>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</si>
  <si>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</si>
  <si>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</si>
  <si>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</si>
  <si>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</si>
  <si>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</si>
  <si>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</si>
  <si>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</si>
  <si>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</si>
  <si>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</si>
  <si>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</si>
  <si>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</si>
  <si>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</si>
  <si>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</si>
  <si>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</si>
  <si>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</si>
  <si>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</si>
  <si>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</si>
  <si>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</si>
  <si>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</si>
  <si>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</si>
  <si>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</si>
  <si>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</si>
  <si>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</si>
  <si>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</si>
  <si>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</si>
  <si>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</si>
  <si>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</si>
  <si>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</si>
  <si>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</si>
  <si>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</si>
  <si>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</si>
  <si>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</si>
  <si>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</si>
  <si>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</si>
  <si>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</si>
  <si>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</si>
  <si>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</si>
  <si>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</si>
  <si>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</si>
  <si>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</si>
  <si>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</si>
  <si>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</si>
  <si>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</si>
  <si>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</si>
  <si>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</si>
  <si>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</si>
  <si>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</si>
  <si>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</si>
  <si>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</si>
  <si>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</si>
  <si>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</si>
  <si>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</si>
  <si>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</si>
  <si>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</si>
  <si>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</si>
  <si>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</si>
  <si>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</si>
  <si>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</si>
  <si>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</si>
  <si>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</si>
  <si>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</si>
  <si>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</si>
  <si>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</si>
  <si>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</si>
  <si>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</si>
  <si>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</si>
  <si>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</si>
  <si>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</si>
  <si>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</si>
  <si>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</si>
  <si>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</si>
  <si>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</si>
  <si>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</si>
  <si>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</si>
  <si>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</si>
  <si>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</si>
  <si>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</si>
  <si>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</si>
  <si>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</si>
  <si>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</si>
  <si>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</si>
  <si>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</si>
  <si>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</si>
  <si>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</si>
  <si>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</si>
  <si>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</si>
  <si>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</si>
  <si>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</si>
  <si>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</si>
  <si>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</si>
  <si>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</si>
  <si>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</si>
  <si>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 xml:space="preserve">2024 год  (отчет) </t>
  </si>
  <si>
    <t xml:space="preserve">2025 год (оценка) </t>
  </si>
  <si>
    <t>Прогноз*</t>
  </si>
  <si>
    <t>2027 год**</t>
  </si>
  <si>
    <t>2026 год</t>
  </si>
  <si>
    <t>2028 год**</t>
  </si>
  <si>
    <t>** расходы 2027-2028 годов без условно утверждаемых расходов областного бюджета</t>
  </si>
  <si>
    <t>511Ю400000</t>
  </si>
  <si>
    <t>Региональный проект «Все лучшее детям»</t>
  </si>
  <si>
    <t>511Ю600000</t>
  </si>
  <si>
    <t>Региональный проект «Педагоги и наставники»</t>
  </si>
  <si>
    <t>511Ю900000</t>
  </si>
  <si>
    <t>511Я100000</t>
  </si>
  <si>
    <t>Региональный проект «Поддержка семьи»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</si>
  <si>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</si>
  <si>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521Я100000</t>
  </si>
  <si>
    <t>521Я200000</t>
  </si>
  <si>
    <t>Региональный проект «Многодетная семья»</t>
  </si>
  <si>
    <t>521Я400000</t>
  </si>
  <si>
    <t>Региональный проект «Старшее поколение»</t>
  </si>
  <si>
    <t>531И300000</t>
  </si>
  <si>
    <t>Региональный проект «Модернизация коммунальной инфраструктуры»</t>
  </si>
  <si>
    <t>531Ч500000</t>
  </si>
  <si>
    <t>Региональный проект «Вода России»</t>
  </si>
  <si>
    <t>541Л200000</t>
  </si>
  <si>
    <t>Региональный проект «Образование для рынка труда»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</si>
  <si>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</si>
  <si>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</si>
  <si>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</si>
  <si>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551П100000</t>
  </si>
  <si>
    <t>Региональный проект «Создание номерного фонда, инфраструктуры и новых точек притяжения»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</si>
  <si>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</si>
  <si>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</si>
  <si>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</si>
  <si>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Региональный проект «Физкультура и спорт»</t>
  </si>
  <si>
    <t>561Ю100000</t>
  </si>
  <si>
    <t>Региональный проект «Россия - страна возможностей»</t>
  </si>
  <si>
    <t>Региональный проект «Мы вместе (Воспитание гармонично развитой личности)»</t>
  </si>
  <si>
    <t>571Е400000</t>
  </si>
  <si>
    <t>Региональный проект «Кадры в агропромышленном комплексе»</t>
  </si>
  <si>
    <t>581Э100000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</si>
  <si>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</si>
  <si>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581Э200000</t>
  </si>
  <si>
    <t>Региональный проект «Производительность труда»</t>
  </si>
  <si>
    <t>591Д100000</t>
  </si>
  <si>
    <t>591Д200000</t>
  </si>
  <si>
    <t>591Д400000</t>
  </si>
  <si>
    <t>591Д500000</t>
  </si>
  <si>
    <t>Региональный проект «Борьба с гепатитом С и минимизация рисков распространения данного заболевания»</t>
  </si>
  <si>
    <t>591Д600000</t>
  </si>
  <si>
    <t>Региональный проект «Совершенствование экстренной медицинской помощи»</t>
  </si>
  <si>
    <t>591Д700000</t>
  </si>
  <si>
    <t>591ДА00000</t>
  </si>
  <si>
    <t>Региональный проект «Здоровье для каждого»</t>
  </si>
  <si>
    <t>591ДБ00000</t>
  </si>
  <si>
    <t>Региональный проект «Медицинские кадры»</t>
  </si>
  <si>
    <t>591Я300000</t>
  </si>
  <si>
    <t>Региональный проект «Охрана материнства и детства»</t>
  </si>
  <si>
    <t>Региональный проект «Развитие рынка газового моторного топлива в Саратовской области»</t>
  </si>
  <si>
    <t>601И600000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</si>
  <si>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</si>
  <si>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</si>
  <si>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</si>
  <si>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</si>
  <si>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2025-2027 годы»</t>
  </si>
  <si>
    <t>681Ю200000</t>
  </si>
  <si>
    <t>691И400000</t>
  </si>
  <si>
    <t xml:space="preserve">* с учетом распределения целевых федеральных средств, предусмотренных в проекте федерального бюджета на 2026-2028 годы, внесенном в Государственную Думу </t>
  </si>
  <si>
    <t>Региональный проект «Цифровые платформы в отраслях социальной сферы»</t>
  </si>
  <si>
    <t>Региональный проект «Инфраструктурные проекты (мероприятия) в сфере жилищно-коммунального хозяйства»</t>
  </si>
  <si>
    <t>Региональный проект «Управление рынком труда»</t>
  </si>
  <si>
    <t>Региональный проект «Человек труда»</t>
  </si>
  <si>
    <t>541Л400000</t>
  </si>
  <si>
    <t>541Л100000</t>
  </si>
  <si>
    <t>511Ц200000</t>
  </si>
  <si>
    <t>Региональный проект «Развитие малого агробизнеса»</t>
  </si>
  <si>
    <t>Региональный проект «Реконструкция аэропортового комплекса Балаково (Саратовская область)»</t>
  </si>
  <si>
    <t>Региональный проект «Цифровое государственное управление»</t>
  </si>
  <si>
    <t>611Ц400000</t>
  </si>
  <si>
    <t>Региональный проект «Расселение многоквартирных домов, находящихся под угрозой обрушения»</t>
  </si>
  <si>
    <t>531И200000</t>
  </si>
  <si>
    <t xml:space="preserve">Информация о целевых показателях государственных программ (подпрограмм) Саратовской области </t>
  </si>
  <si>
    <t>№ п/п</t>
  </si>
  <si>
    <t>Наименование государственных программ (региональных проектов, комплексов процессных мероприятий) Саратовской области</t>
  </si>
  <si>
    <t>Наименование целевого показателя</t>
  </si>
  <si>
    <t>2024 год (отчет)</t>
  </si>
  <si>
    <t>2025 год (оценка)</t>
  </si>
  <si>
    <t>Прогноз</t>
  </si>
  <si>
    <t>2027 год</t>
  </si>
  <si>
    <t>2028 год</t>
  </si>
  <si>
    <t>Удовлетворенность населения медицинской помощью по результатам оценки общественного мнения, %</t>
  </si>
  <si>
    <t>58,5 (база)</t>
  </si>
  <si>
    <t>Охват населения иммунизацией в рамках Национального календаря профилактических прививок не менее 95% от подлежащих иммунизации, %</t>
  </si>
  <si>
    <t>95,0 (факт)</t>
  </si>
  <si>
    <t>1.1.</t>
  </si>
  <si>
    <t>Доля новорожденных, обследованных на врожденные и (или) наследственные заболевания в рамках расширенного неонатального скрининга, от общего числа родившихся живыми в субъектах Российской Федерации, реализующих мероприятия по проведению расширенного неонатального скрининга на врожденные и (или) наследственные заболевания, %</t>
  </si>
  <si>
    <t>98,9 (факт)</t>
  </si>
  <si>
    <t>-</t>
  </si>
  <si>
    <t>срок реализации 2024-2027</t>
  </si>
  <si>
    <t>1.2.</t>
  </si>
  <si>
    <t>Доля объектов государственных учреждений, подведомственных министерству здравоохранения области, в которых проведен капитальный и текущий ремонт, в числе объектов государственных учреждений, подведомственных министерству здравоохранения области, в которых запланировано проведение капитального и текущего ремонта, %</t>
  </si>
  <si>
    <t>90,0 (факт)</t>
  </si>
  <si>
    <t>срок реализации 2024-2025</t>
  </si>
  <si>
    <t>1.3.</t>
  </si>
  <si>
    <t>Доля населения, которой доступна первичная медико-санитарная помощь в модернизированных медицинских подразделениях, %</t>
  </si>
  <si>
    <t>68,9 (база)</t>
  </si>
  <si>
    <t>Снижение суммарной продолжительности временной нетрудоспособности по заболеванию работающих граждан, %</t>
  </si>
  <si>
    <t>98,0 (база)</t>
  </si>
  <si>
    <t>1.4.</t>
  </si>
  <si>
    <t>Увеличение числа лиц с болезнями системы кровообращения, проживших предыдущий год без острых сердечно-сосудистых событий, %</t>
  </si>
  <si>
    <t>Доля пациентов с инфарктом мозга, которым выполнена тромбэкстракция, от всех пациентов с инфарктом мозга, выбывших из стационара, %</t>
  </si>
  <si>
    <t>1.5.</t>
  </si>
  <si>
    <t>Региональный проект «Борьба с онкологическими заболеваниями (Саратовская область)»</t>
  </si>
  <si>
    <t>Доля лиц, прошедших обследование в соответствии с индивидуальным планом ведения в рамках диспансерного наблюдения, из числа онкологических больных, завершивших лечение, %</t>
  </si>
  <si>
    <t>Доля злокачественных новообразований, выявленных на I стадии, от общего числа случаев злокачественных новообразований визуальных локализаций, %</t>
  </si>
  <si>
    <t>1.6.</t>
  </si>
  <si>
    <t>Доля больных с сахарным диабетом 1 и 2 типов, находящихся под диспансерным наблюдением в созданных и оснащенных в ходе федерального проекта региональных медицинских подразделениях от числа лиц, подлежащих такому наблюдению, %</t>
  </si>
  <si>
    <t>Доля пациентов, обученных в школе для пациентов с сахарным диабетом от общего числа пациентов с сахарным диабетом 1 и 2 типов за отчетный год, %</t>
  </si>
  <si>
    <t>16,9 (факт)</t>
  </si>
  <si>
    <t>1.7.</t>
  </si>
  <si>
    <t>Доля пациентов с хроническим вирусным гепатитом С, данные о которых внесены в Федеральный регистр вирусных гепатитов, обеспеченных лекарственными препаратами, в условиях дневного стационара в рамках обязательного медицинского страхования, от общего числа пациентов с хроническим вирусным гепатитом С, состоящих под диспансерным наблюдением, %</t>
  </si>
  <si>
    <t>1.8.</t>
  </si>
  <si>
    <t>Доля лиц, госпитализированных по экстренным показаниям в течение первых суток от общего числа больных, к которым совершены вылеты, %</t>
  </si>
  <si>
    <t>1.9.</t>
  </si>
  <si>
    <t>Увеличено число лиц, получивших медицинскую помощь по медицинской реабилитации, %</t>
  </si>
  <si>
    <t>1.10.</t>
  </si>
  <si>
    <t>Потребление алкогольной продукции на душу населения (в литрах этанола), литр чистого (100 %) спирта</t>
  </si>
  <si>
    <t>8,5 (факт)</t>
  </si>
  <si>
    <t>1.11.</t>
  </si>
  <si>
    <t>Обеспеченность населения врачами, работающими в медицинских организациях, участвующих в реализации программы государственных гарантий бесплатного оказания гражданам медицинской помощи, на 10 тыс. населения, чел.</t>
  </si>
  <si>
    <t>Снижение дефицита врачей в государственных медицинских организациях субъектов Российской Федерации, %</t>
  </si>
  <si>
    <t>1.12.</t>
  </si>
  <si>
    <t>Доля беременных женщин, обратившихся в медицинские организации в ситуации репродуктивного выбора, получивших услуги по оказанию правовой, психологической и медико-социальной помощи, и вставших на учет по беременности, %</t>
  </si>
  <si>
    <t>1.13.</t>
  </si>
  <si>
    <t>Охват детей диспансерной группы санаторно-курортным лечением от числа обратившихся за санаторно-курортным лечением, %</t>
  </si>
  <si>
    <t>65 (факт)</t>
  </si>
  <si>
    <t>1.14.</t>
  </si>
  <si>
    <t>Доля медицинских организаций, оказывающих медицинскую помощь в рамках территориальной программы государственных гарантий бесплатного оказания гражданам медицинской помощи в Саратовской области, в числе медицинских организаций, включенных в территориальную программу государственных гарантий бесплатного оказания гражданам медицинской помощи в Саратовской области, %</t>
  </si>
  <si>
    <t>92 (факт)</t>
  </si>
  <si>
    <t>Доля трансплантированных донорских органов из числа донорских органов, заготовленных для трансплантации (пересадки), %</t>
  </si>
  <si>
    <t>100 (факт)</t>
  </si>
  <si>
    <t>1.15.</t>
  </si>
  <si>
    <t>Доля лиц, получивших вакцинацию, в числе лиц, которым запланировано проведение вакцинации, %</t>
  </si>
  <si>
    <t>1.16.</t>
  </si>
  <si>
    <t>Доля лиц, больных туберкулезом, получивших терапию, в числе больных, которым запланировано проведение терапии, %</t>
  </si>
  <si>
    <t>Охват медицинскими освидетельствованием населения на ВИЧ-инфекцию, %</t>
  </si>
  <si>
    <t>33,2 (факт)</t>
  </si>
  <si>
    <t>1.17.</t>
  </si>
  <si>
    <t>Доля пациентов, получивших паллиативную медицинскую помощь, в общем числе пациентов, нуждающихся в паллиативной медицинской помощи, %</t>
  </si>
  <si>
    <t>55 (факт)</t>
  </si>
  <si>
    <t>1.18.</t>
  </si>
  <si>
    <t>Доля граждан, не имеющих инвалидности, обеспеченных медицинскими изделиями по медицинским показаниям, в числе граждан, не имеющих инвалидности, обратившихся за медицинскими изделиями по медицинским показаниям, %</t>
  </si>
  <si>
    <t>1.19.</t>
  </si>
  <si>
    <t>Обеспеченность врачами, работающими в государственных медицинских организациях (на 10 тыс. населения), чел.</t>
  </si>
  <si>
    <t>38,89 (факт)</t>
  </si>
  <si>
    <t>Обеспеченность средними медицинскими работниками, работающими в государственных медицинских организациях (на 10 тыс. населения), чел.</t>
  </si>
  <si>
    <t>91,01 (факт)</t>
  </si>
  <si>
    <t>1.20.</t>
  </si>
  <si>
    <t>Количество подготовленных информационно-аналитических материалов в сфере здравоохранения, ед.</t>
  </si>
  <si>
    <t>3 (факт)</t>
  </si>
  <si>
    <t>1.21.</t>
  </si>
  <si>
    <t>Доля государственных казенных учреждений, осуществляющих функции в сфере здравоохранения, %</t>
  </si>
  <si>
    <t>100,0 (факт)</t>
  </si>
  <si>
    <t>2.</t>
  </si>
  <si>
    <t>Государственная программа Саратовской области «Развитие образования в Саратовской области«</t>
  </si>
  <si>
    <t>Доля выпускников образовательных организаций, реализующих программы среднего профессионального образования, занятых по виду деятельности и полученным компетенциям, %</t>
  </si>
  <si>
    <t>93,7 (факт)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</si>
  <si>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интернет-марафонов, чел.</t>
  </si>
  <si>
    <t>5 423 (факт)</t>
  </si>
  <si>
    <t>2.1.</t>
  </si>
  <si>
    <t>Региональный проект «Развитие инфраструктуры образовательных организаций Саратовской области«</t>
  </si>
  <si>
    <t>Количество зданий (обособленных помещений) общеобразовательных организаций, в которых проведен капитальный ремонт (с привлечением средств федерального бюджета), ед.</t>
  </si>
  <si>
    <t>33 (факт)</t>
  </si>
  <si>
    <t>срок реализации 2022-2027</t>
  </si>
  <si>
    <t>Количество школьных музеев, в которых проведен капитальный и текущий ремонт, выполнено оснащение оборудованием, ед.</t>
  </si>
  <si>
    <t>2.2.</t>
  </si>
  <si>
    <t>Региональный проект «Стимулирование спроса на отечественные беспилотные авиационные системы«</t>
  </si>
  <si>
    <t>Количество приобретенных беспилотных авиационных систем органами исполнительной власти субъектов Российской Федерации в области лесных отношений, шт.</t>
  </si>
  <si>
    <t>2.3.</t>
  </si>
  <si>
    <t>Региональный проект «Цифровые платформы в отраслях социальной сферы«</t>
  </si>
  <si>
    <t>Доля зданий государственных и муниципальных общеобразовательных организаций и организаций среднего профессионального образования, в которых созданы беспроводные сети стандарта Wi-Fi для обеспечения возможности доступа к информационно-телекоммуникационной сети «Интернет» и обеспечено видеонаблюдение за входными группами, %</t>
  </si>
  <si>
    <t>2.4.</t>
  </si>
  <si>
    <t>Региональный проект «Все лучшее детям«</t>
  </si>
  <si>
    <t>Доля детей в возрасте от 5 до 18 лет, охваченных услугами дополнительного образования, %</t>
  </si>
  <si>
    <t>77,7 (факт)</t>
  </si>
  <si>
    <t>2.5.</t>
  </si>
  <si>
    <t>Региональный проект «Педагоги и наставники«</t>
  </si>
  <si>
    <t>Доля образовательных организаций в которых созданы кадровые условия для воспитания подрастающего поколения, %</t>
  </si>
  <si>
    <t>2.6.</t>
  </si>
  <si>
    <t>Региональный проект «Профессионалитет«</t>
  </si>
  <si>
    <t>Доля обучающихся образовательных организаций, реализующих программы среднего профессионального образования, прошедших демонстрационный экзамен профильного уровня, %</t>
  </si>
  <si>
    <t>26,9 (факт)</t>
  </si>
  <si>
    <t>2.7.</t>
  </si>
  <si>
    <t>Региональный проект «Поддержка семьи«</t>
  </si>
  <si>
    <t>Суммарный коэффициент рождаемости, ед.</t>
  </si>
  <si>
    <t>2.8.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</si>
  <si>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родителей«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</si>
  <si>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правил, %</t>
  </si>
  <si>
    <t>2.9.</t>
  </si>
  <si>
    <t>Комплекс процессных мероприятий «Содействие развитию дошкольного образования«</t>
  </si>
  <si>
    <t>Удельный вес дошкольных образовательных организаций, принимающих участие в региональном мониторинге оценки качества дошкольного образования (в рамках самообследования) от общего количества дошкольных образовательных организаций, %</t>
  </si>
  <si>
    <t>Отношение среднемесячной заработной платы педагогических работников государственных (муниципальных) дошкольных образовательных организаций к среднемесячной заработной плате в сфере общего образования в области, %</t>
  </si>
  <si>
    <t>102,4 (факт)</t>
  </si>
  <si>
    <t>2.10.</t>
  </si>
  <si>
    <t>Комплекс процессных мероприятий «Содействие развитию общего и дополнительного образования«</t>
  </si>
  <si>
    <t>Численность обучающихся, охваченных дополнительным и неформальным образованием и социализацией в общеобразовательных организациях, тыс.чел.</t>
  </si>
  <si>
    <t>259,5 (факт)</t>
  </si>
  <si>
    <t>Отношение среднемесячной средней заработной платы педагогических работников государственных (муниципальных): образовательных организаций общего образования к среднемесячному доходу от трудовой деятельности по области, %</t>
  </si>
  <si>
    <t>124,7 (факт)</t>
  </si>
  <si>
    <t>2.11.</t>
  </si>
  <si>
    <t>Доля образовательных организаций, получивших поддержку в осуществлении образовательного процесса, %</t>
  </si>
  <si>
    <t>2.12.</t>
  </si>
  <si>
    <t>Количество победителей и призеров всероссийских и международных олимпиад, конкурсов, фестивалей, чел.</t>
  </si>
  <si>
    <t>275 (факт)</t>
  </si>
  <si>
    <t>Организация мероприятий с участием представителей разных стран, направленных на привитие углубленной исследовательской деятельности одаренных детей в области гуманитарных наук, чел.</t>
  </si>
  <si>
    <t>199 (факт)</t>
  </si>
  <si>
    <t>2.13.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</si>
  <si>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образования, %</t>
  </si>
  <si>
    <t>82,0 (факт)</t>
  </si>
  <si>
    <t>2.14.</t>
  </si>
  <si>
    <t>Доля педагогических работников, повысивших квалификацию и прошедших переподготовку, %</t>
  </si>
  <si>
    <t>2.15.</t>
  </si>
  <si>
    <t>Темп роста численности инвалидов и лиц с ограниченными возможностями здоровья, принятых на обучение по образовательным программам среднего профессионального образования (по отношению к значению показателя предыдущего года), %</t>
  </si>
  <si>
    <t>136,0 (факт)</t>
  </si>
  <si>
    <t>3.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</si>
  <si>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</si>
  <si>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Доля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получением, %</t>
  </si>
  <si>
    <t>Уровень обеспечения доступности, качества и безопасности социального обслуживания населения, %</t>
  </si>
  <si>
    <t>3.1.</t>
  </si>
  <si>
    <t>Доля приоритетных объектов, доступных для инвалидов и других маломобильных групп населения в сфере социальной защиты, в общем количестве приоритетных объектов в сфере социальной защиты, %</t>
  </si>
  <si>
    <t>96,7 (факт)</t>
  </si>
  <si>
    <t>3.2.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</si>
  <si>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объектов, %</t>
  </si>
  <si>
    <t>3.3.</t>
  </si>
  <si>
    <t>3.4.</t>
  </si>
  <si>
    <t>Доля граждан, охваченных государственной социальной помощью на основании социального контракта, в общей численности малоимущих граждан, %</t>
  </si>
  <si>
    <t>3.5.</t>
  </si>
  <si>
    <t>Доля граждан старшего поколения, вовлеченных в региональные программы «Активное долголетие», %</t>
  </si>
  <si>
    <t>3.6.</t>
  </si>
  <si>
    <t>Доля семей с детьми, получивших социальную поддержку и государственные социальные гарантии, в общей численности семей с детьми, имеющих право на их получение и обратившихся за их получением, %</t>
  </si>
  <si>
    <t>3.7.</t>
  </si>
  <si>
    <t>Численность граждан, имеющих право на получение мер поддержки субсидиями на оплату жилищно-коммунальных услуг, чел.</t>
  </si>
  <si>
    <t>75 158 (факт)</t>
  </si>
  <si>
    <t>3.8.</t>
  </si>
  <si>
    <t>Уровень обеспечения бесперебойной работы учреждений, предоставляющих меры социальной поддержки, %</t>
  </si>
  <si>
    <t>3.9.</t>
  </si>
  <si>
    <t>Доля детей, прошедших курс реабилитации в организациях социальной помощи семье и детям, возвращенных в биологические семьи, %</t>
  </si>
  <si>
    <t>3.10.</t>
  </si>
  <si>
    <t>Удельный вес негосударственных организаций социального обслуживания в общем количестве организаций социального обслуживания всех форм собственности, %</t>
  </si>
  <si>
    <t>19,0 (факт)</t>
  </si>
  <si>
    <t>3.11.</t>
  </si>
  <si>
    <t>Уровень обеспечения бесперебойного функционирования центра обработки данных министерства труда и социальной защиты области, %</t>
  </si>
  <si>
    <t>3.12.</t>
  </si>
  <si>
    <t>Охват различными формами отдыха и оздоровления детей-сирот и детей, оставшихся без попечения родителей, из числа воспитанников государственных учреждений специального образования и учреждений для детей-сирот и детей, оставшихся без попечения родителей, %</t>
  </si>
  <si>
    <t>3.13.</t>
  </si>
  <si>
    <t>Комплекс процессных мероприятий «Социально значимые мероприятия»</t>
  </si>
  <si>
    <t>Количество проведенных социально значимых мероприятий, ед.</t>
  </si>
  <si>
    <t>12 (факт)</t>
  </si>
  <si>
    <t>3.14.</t>
  </si>
  <si>
    <t>Количество пожилых граждан, принимающих участие в социально значимых мероприятиях, чел.</t>
  </si>
  <si>
    <t>2 400 (факт)</t>
  </si>
  <si>
    <t>3.15.</t>
  </si>
  <si>
    <t>Количество социально ориентированных некоммерческих организаций, получивших финансовую поддержку по итогам конкурса общественно полезных (социальных) проектов, ед.</t>
  </si>
  <si>
    <t>78 (факт)</t>
  </si>
  <si>
    <t>4.</t>
  </si>
  <si>
    <t>Количество семей, улучшивших жилищные условия в рамках обеспечения жильем отдельных категорий граждан, установленных законодательством, семья</t>
  </si>
  <si>
    <t>1 473 (факт)</t>
  </si>
  <si>
    <t>Доля построенных и реконструированных (модернизированных) объектов питьевого водоснабжения и водоподготовки, нарастающим итогом с 2019 года, %</t>
  </si>
  <si>
    <t>4.1.</t>
  </si>
  <si>
    <t>Региональный проект «Комплексное развитие территории бывшего аэропорта Саратов »Центральный« в Кировском районе г. Саратова»</t>
  </si>
  <si>
    <t xml:space="preserve"> Ввод жилья на территории бывшего аэропорта Саратов «Центральный» г. Саратова, тыс.кв.м</t>
  </si>
  <si>
    <t>4.2.</t>
  </si>
  <si>
    <t>Численность населения сельских поселений, для которого улучшено качество услуги водоснабжения, тыс.чел.</t>
  </si>
  <si>
    <t>70,6 (факт)</t>
  </si>
  <si>
    <t>срок реализации 2024-2026</t>
  </si>
  <si>
    <t>4.3.</t>
  </si>
  <si>
    <t>Количество введенных в эксплуатацию многоквартирных жилых домов, ед.</t>
  </si>
  <si>
    <t>5 (факт)</t>
  </si>
  <si>
    <t>4.4.</t>
  </si>
  <si>
    <t>Количество построенных и реконструированных (модернизированных) объектов питьевого водоснабжения и водоподготовки, нарастающим итогом с 2019 года, шт.</t>
  </si>
  <si>
    <t>4.5.</t>
  </si>
  <si>
    <t>Численность населения, для которого созданы комфортные условия проживания вблизи водных объектов, млн чел.</t>
  </si>
  <si>
    <t>4.6.</t>
  </si>
  <si>
    <t>Обеспеченность коммунальной и транспортной инфраструктурой земельных участков, предоставленных (подлежащие предоставлению) для жилищного строительства гражданам, имеющим трех и более детей, %</t>
  </si>
  <si>
    <t>4.7.</t>
  </si>
  <si>
    <t>Количество отремонтированных многоквартирных домов, ед.</t>
  </si>
  <si>
    <t>4.8.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</si>
  <si>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подпрограммы, %</t>
  </si>
  <si>
    <t>18,0 (факт)</t>
  </si>
  <si>
    <t>4.9.</t>
  </si>
  <si>
    <t>Численность детей-сирот и детей, оставшихся без попечения родителей, лиц из числа детей-сирот и детей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помещений, нарастающим итогом (в рамках заключенных соглашений о предоставлении субсидии из федерального бюджета), чел.</t>
  </si>
  <si>
    <t>2 582 (факт)</t>
  </si>
  <si>
    <t>4.10.</t>
  </si>
  <si>
    <t>Осуществлена реализация мероприятий по обеспечению жильем отдельных категории граждан, %</t>
  </si>
  <si>
    <t>Обеспечено проведение обследования жилых помещений на предмет соблюдения условий договоров найма специализированных жилых помещений, %</t>
  </si>
  <si>
    <t>4.11.</t>
  </si>
  <si>
    <t>Количество семей, граждан, относящихся к категориям, установленным федеральным законодательством, улучшивших жилищные условия в рамках федерального законодательства, чел.</t>
  </si>
  <si>
    <t>89 (факт)</t>
  </si>
  <si>
    <t>4.12.</t>
  </si>
  <si>
    <t>Обеспечено функционирование информационно-технологической инфраструктуры и техническая защита информации министерства строительства и жилищно-коммунального хозяйства области, %</t>
  </si>
  <si>
    <t>4.13.</t>
  </si>
  <si>
    <t>Количество заключенных договоров по ипотечным жилищным кредитам (займам) отдельными категориями граждан, ед.</t>
  </si>
  <si>
    <t>6 732 (факт)</t>
  </si>
  <si>
    <t>4.14.</t>
  </si>
  <si>
    <t>Регистрация зон санитарной охраны в Управлении Федеральной службы государственной регистрации, кадастра и картографии по Саратовской области, ед.</t>
  </si>
  <si>
    <t>66 (факт)</t>
  </si>
  <si>
    <t>4.15.</t>
  </si>
  <si>
    <t>Обеспечено выполнение проектно-сметной документации в рамках реализации инвестиционных проектов, %</t>
  </si>
  <si>
    <t>5.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</si>
  <si>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</si>
  <si>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регистрируемой безработицы на конец года от численности рабочей силы, %</t>
  </si>
  <si>
    <t>0,3 (факт)</t>
  </si>
  <si>
    <t>Численность пострадавших в результате несчастных случаев на производстве с утратой трудоспособности на 1 рабочий день и более на 1 тыс. работающих, ед.</t>
  </si>
  <si>
    <t>1,01 (факт)</t>
  </si>
  <si>
    <t>Удельный вес квалифицированных специалистов в общей численности иностранной рабочей силы, привлекаемой на территорию области из стран с визовым режимом въезда, %</t>
  </si>
  <si>
    <t>5.1.</t>
  </si>
  <si>
    <t>Удельный вес трудоустроенных граждан, испытывающих трудности в поиске работы, в общей численности зарегистрированных в отчетном периоде безработных граждан, испытывающих трудности в поиске работы, %</t>
  </si>
  <si>
    <t>69,6 (факт)</t>
  </si>
  <si>
    <t>5.2.</t>
  </si>
  <si>
    <t>Доля граждан, продолжающих осуществлять трудовую деятельность в течение одного года, в общей численности участников мероприятий по обучению, %</t>
  </si>
  <si>
    <t>75,0 (база)</t>
  </si>
  <si>
    <t>5.3.</t>
  </si>
  <si>
    <t>Доля трудоустроенных граждан в общей численности граждан, обратившихся за содействием в поиске подходящей работы, а также несовершеннолетних граждан от 14 до 18 лет, обратившихся в целях временного трудоустройства в свободное от учебы время, %</t>
  </si>
  <si>
    <t>78,3 (факт)</t>
  </si>
  <si>
    <t>5.4.</t>
  </si>
  <si>
    <t>Комплекс процессных мероприятий «Социальная поддержка безработных граждан»</t>
  </si>
  <si>
    <t>Доля безработных граждан, которым назначены социальные выплаты, в общей численности граждан, зарегистрированных в качестве безработных, %</t>
  </si>
  <si>
    <t>5.5.</t>
  </si>
  <si>
    <t>Уровень трудоустройства граждан из числа обратившихся по вопросу трудоустройства в другой местности, %</t>
  </si>
  <si>
    <t>5.6.</t>
  </si>
  <si>
    <t>Численность участников государственной программы, прибывших в Саратовскую область и поставленных на учет в ГУ МВД России по Саратовской области, чел.</t>
  </si>
  <si>
    <t>315 (факт)</t>
  </si>
  <si>
    <t>5.7.</t>
  </si>
  <si>
    <t>Удельный вес рабочих мест, на которых проведена специальная оценка условий труда, в общем количестве рабочих мест (нарастающим итогом), %</t>
  </si>
  <si>
    <t>98,0 (факт)</t>
  </si>
  <si>
    <t>5.8.</t>
  </si>
  <si>
    <t>Доля граждан, получивших меры государственной поддержки в сфере занятости, в общей численности граждан, обратившихся в органы службы занятости, %</t>
  </si>
  <si>
    <t>100,0 (база)</t>
  </si>
  <si>
    <t>5.9.</t>
  </si>
  <si>
    <t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процентов, %</t>
  </si>
  <si>
    <t>85,0 (факт)</t>
  </si>
  <si>
    <t>6.</t>
  </si>
  <si>
    <t>Государственная программа Саратовской области «Культура Саратовской области»</t>
  </si>
  <si>
    <t>Число посещений культурных мероприятий, тыс. ед.</t>
  </si>
  <si>
    <t>37 407,2 (факт)</t>
  </si>
  <si>
    <t>Увеличение доли граждан, занимающихся волонтерской (добровольческой) деятельностью или вовлеченных в деятельность волонтерских (добровольческих) организаций, %</t>
  </si>
  <si>
    <t>5,3 (факт)</t>
  </si>
  <si>
    <t>Количество туристических поездок по территории Российской Федерации, млн шт.</t>
  </si>
  <si>
    <t>6.1.</t>
  </si>
  <si>
    <t>Число посещений новых театральных постановок, созданных в рамках проекта, тыс.чел.</t>
  </si>
  <si>
    <t>29,4 (факт)</t>
  </si>
  <si>
    <t>6.2.</t>
  </si>
  <si>
    <t>Количество новых книг, поступивших в фонды библиотек муниципальных образований и государственных общедоступных библиотек субъектов Российской Федерации, ежегодно, ед.</t>
  </si>
  <si>
    <t>28 905 (факт)</t>
  </si>
  <si>
    <t>6.3.</t>
  </si>
  <si>
    <t>Количество поддержанных социально ориентированных некоммерческих организаций в области культуры, ед.</t>
  </si>
  <si>
    <t>9 (база)</t>
  </si>
  <si>
    <t>срок реализации 2025-2027</t>
  </si>
  <si>
    <t>6.4.</t>
  </si>
  <si>
    <t>Количество учреждений культурно-досугового типа, в которых проведен капитальный и текущий ремонты, укреплена материально-техническая база, ед.</t>
  </si>
  <si>
    <t>99 (факт)</t>
  </si>
  <si>
    <t>6.5.</t>
  </si>
  <si>
    <t>Численность участников мероприятий, направленных на этнокультурное развитие народов России, тыс.чел.</t>
  </si>
  <si>
    <t>6.6.</t>
  </si>
  <si>
    <t>Количество поддержанных творческих инициатив и проектов, ед.</t>
  </si>
  <si>
    <t>36 (база)</t>
  </si>
  <si>
    <t>6.7.</t>
  </si>
  <si>
    <t>6.8.</t>
  </si>
  <si>
    <t>Увеличение числа посещений организаций культуры по отношению к 2023 году, %</t>
  </si>
  <si>
    <t>6.9.</t>
  </si>
  <si>
    <t>Количество объектов культурного наследия, по которым были выданы задания и разрешения на работы по сохранению (полностью или частично) объектов культурного наследия, ед.</t>
  </si>
  <si>
    <t>120 (факт)</t>
  </si>
  <si>
    <t>Количество объектов культурного наследия обеспеченных зонами охраны, ед.</t>
  </si>
  <si>
    <t>8 (факт)</t>
  </si>
  <si>
    <t>6.10.</t>
  </si>
  <si>
    <t>Количество участников мероприятий, направленных на гармонизацию межнациональных отношений и этнокультурное развитие народов Саратовской области, тыс.чел.</t>
  </si>
  <si>
    <t>14,0 (база)</t>
  </si>
  <si>
    <t>6.11.</t>
  </si>
  <si>
    <t>Количество пользователей архивной информацией, тыс. чел.</t>
  </si>
  <si>
    <t>113 (факт)</t>
  </si>
  <si>
    <t>6.12.</t>
  </si>
  <si>
    <t>Количество обслуженного населения музеями, в том числе нестационарными формами и в электронном виде, тыс.чел.</t>
  </si>
  <si>
    <t>1 394,6 (факт)</t>
  </si>
  <si>
    <t>6.13.</t>
  </si>
  <si>
    <t>Средняя зрительская посещаемость спектаклей, чел.</t>
  </si>
  <si>
    <t>239 (факт)</t>
  </si>
  <si>
    <t>6.14.</t>
  </si>
  <si>
    <t>Количество обслуженного населения концертными и цирковыми организациями, в том числе нестационарными формами, тыс.чел.</t>
  </si>
  <si>
    <t>251,4 (факт)</t>
  </si>
  <si>
    <t>6.15.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</si>
  <si>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ежегодно, тыс.чел.</t>
  </si>
  <si>
    <t>13 140,2 (факт)</t>
  </si>
  <si>
    <t>6.16.</t>
  </si>
  <si>
    <t>Количество культурно-массовых мероприятий, ежегодно, ед.</t>
  </si>
  <si>
    <t>199 979 (факт)</t>
  </si>
  <si>
    <t>6.17.</t>
  </si>
  <si>
    <t>Количество поступивших (контрольные цифры приема) в организациях среднего профессионального образования сферы культуры, чел.</t>
  </si>
  <si>
    <t>385 (факт)</t>
  </si>
  <si>
    <t>6.18.</t>
  </si>
  <si>
    <t>Количество выявленных одаренных детей (кандидатов) для предоставления единовременной выплаты именной Губернаторской стипендии для образовательных организаций сферы культуры, чел.</t>
  </si>
  <si>
    <t>75 (факт)</t>
  </si>
  <si>
    <t>6.19.</t>
  </si>
  <si>
    <t>Количество конференций, мастер-классов, творческих лабораторий, школ, семинаров, практикумов, профессиональных конкурсов, фестивалей, выставок и других мероприятий в сфере культуры, ед.</t>
  </si>
  <si>
    <t>167 (факт)</t>
  </si>
  <si>
    <t>6.20.</t>
  </si>
  <si>
    <t>Количество образовательных организаций. в которых обеспечено развитие и укрепление материально-технической базы, ед.</t>
  </si>
  <si>
    <t>6.21.</t>
  </si>
  <si>
    <t>Степень охвата независимой оценкой качества условия оказания услуг государственными областными учреждениями культуры, подлежащими такой оценке в текущем году, %</t>
  </si>
  <si>
    <t>6.22.</t>
  </si>
  <si>
    <t>Доля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к запланированным в текущем году, %</t>
  </si>
  <si>
    <t>6.23.</t>
  </si>
  <si>
    <t>Количество новых туристических маршрутов по области, реализованных региональными туроператорскими компаниями, ед.</t>
  </si>
  <si>
    <t>7.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</si>
  <si>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</si>
  <si>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граждан, систематически занимающихся физической культурой и спортом, %</t>
  </si>
  <si>
    <t>60,5 (факт)</t>
  </si>
  <si>
    <t>Уровень обеспеченности граждан спортивными сооружениями исходя из единовременной пропускной способности объектов спорта, %</t>
  </si>
  <si>
    <t>70,0 (факт)</t>
  </si>
  <si>
    <t>7.1.</t>
  </si>
  <si>
    <t>Уровень обеспеченности граждан спортивными сооружениями, %</t>
  </si>
  <si>
    <t>7.2.</t>
  </si>
  <si>
    <t>Региональный проект «Развитие инфраструктуры и укрепление материально-технической базы спорта в Саратовской области»</t>
  </si>
  <si>
    <t>7.3.</t>
  </si>
  <si>
    <t>Охват молодежи мероприятиями проводимыми на базе инфраструктуры молодежной политики, %</t>
  </si>
  <si>
    <t>7.4.</t>
  </si>
  <si>
    <t>Доля молодых людей, участвующих в проектах и программах, направленных на патриотическое воспитание, %</t>
  </si>
  <si>
    <t>7.5.</t>
  </si>
  <si>
    <t>Количество саратовских спортсменов - членов сборных команд Российской Федерации, ед.</t>
  </si>
  <si>
    <t>356 (факт)</t>
  </si>
  <si>
    <t>Количество воспитанников в государственных учреждениях дополнительного образования, реализующих дополнительные образовательные программы спортивной подготовки, чел.</t>
  </si>
  <si>
    <t>9 664 (факт)</t>
  </si>
  <si>
    <t>7.6.</t>
  </si>
  <si>
    <t>Доля сельского населения, систематически занимающегося физической культурой и спортом, %</t>
  </si>
  <si>
    <t>38,0 (факт)</t>
  </si>
  <si>
    <t>7.7.</t>
  </si>
  <si>
    <t>Обеспечены меры социальной поддержки в сфере физической культуры, спорта и образования спортивной направленности, %</t>
  </si>
  <si>
    <t>7.8.</t>
  </si>
  <si>
    <t>Обеспечено проведение выставок, организация коллегий, %</t>
  </si>
  <si>
    <t>7.9.</t>
  </si>
  <si>
    <t>Исполнение мероприятий, запланированных в рамках реализации проекта (ежегодно), ед.</t>
  </si>
  <si>
    <t>1 (факт)</t>
  </si>
  <si>
    <t>7.10.</t>
  </si>
  <si>
    <t>Доля молодых людей, принимающих участие в массовых мероприятиях в сфере молодежной политики от общей численности молодежи региона, %</t>
  </si>
  <si>
    <t>15,5 (факт)</t>
  </si>
  <si>
    <t>8.</t>
  </si>
  <si>
    <t>Уровень удовлетворенности граждан качеством предоставления государственных и муниципальных услуг с участием многофункциональных центров предоставления государственных и муниципальных услуг, %</t>
  </si>
  <si>
    <t>95,0* (факт)</t>
  </si>
  <si>
    <t>Достоверность прогнозов социально-экономического развития области, %</t>
  </si>
  <si>
    <t>96,0 (факт)</t>
  </si>
  <si>
    <t>Количество субъектов малого и среднего предпринимательства, физических лиц, получивших поддержку в организациях инфраструктуры поддержки бизнеса, тыс.ед.</t>
  </si>
  <si>
    <t>8.1.</t>
  </si>
  <si>
    <t>Региональный проект«Системные меры развития международной кооперации и экспорта в Саратовской области»</t>
  </si>
  <si>
    <t>Количество субъектов Российской Федерации, в которых внедрен Региональный экспортный стандарт 2.0, ед.</t>
  </si>
  <si>
    <t>1 (база)</t>
  </si>
  <si>
    <t>8.2.</t>
  </si>
  <si>
    <t>Количество кадастровых кварталов, в отношении которых проведены комплексные кадастровые работы, ед.</t>
  </si>
  <si>
    <t>870 (факт)</t>
  </si>
  <si>
    <t>8.3.</t>
  </si>
  <si>
    <t>Количество займов предоставленных акционерным обществом «Корпорация развития Саратовской области» юридическим лицам, 100 процентов акций (долей) которых принадлежит Саратовской области, ед.</t>
  </si>
  <si>
    <t>8.4.</t>
  </si>
  <si>
    <t>Уровень удовлетворенности потенциальных и действующих субъектов МСП, осуществляющих деятельность в промышленных (индустриальных) парках, технопарках, бизнес-парках, а также получивших услуги иных организаций инфраструктуры поддержки субъектов МСП, %</t>
  </si>
  <si>
    <t>8.5.</t>
  </si>
  <si>
    <t>Доля предприятий, достигших ежегодного 5%-ного прироста производительности труда на предприятиях-участниках, внедряющих мероприятия по повышению производительности труда под федеральным и региональным управлением, %</t>
  </si>
  <si>
    <t>8.6.</t>
  </si>
  <si>
    <t>Количество инвестиционных проектов, завершенных на территории области, ед.</t>
  </si>
  <si>
    <t>27* (факт)</t>
  </si>
  <si>
    <t>8.7.</t>
  </si>
  <si>
    <t>Количество разработанных и предоставленных в Министерство экономического развития Российской Федерации в установленные сроки форм прогноза социально-экономического развития Саратовской области (предварительный и уточненный), ед.</t>
  </si>
  <si>
    <t>2 (факт)</t>
  </si>
  <si>
    <t>8.8.</t>
  </si>
  <si>
    <t>Импорт, млн долларов</t>
  </si>
  <si>
    <t>870* (факт)</t>
  </si>
  <si>
    <t>8.9.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</si>
  <si>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недвижимости, ед.</t>
  </si>
  <si>
    <t>2 834 799 (факт)</t>
  </si>
  <si>
    <t>8.10.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</si>
  <si>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 области (по данным Единого реестра субъектов малого и среднего предпринимательства), ед.</t>
  </si>
  <si>
    <t>32,6 (факт)</t>
  </si>
  <si>
    <t>8.11.</t>
  </si>
  <si>
    <t>Комплекс процессных мероприятий «Организация предоставления государственных и муниципальных услуг по принципу »одного окна«</t>
  </si>
  <si>
    <t>Количество заявителей, обратившихся в многофункциональные центры предоставления государственных и муниципальных услуг, чел.</t>
  </si>
  <si>
    <t>2 478 000 (факт)</t>
  </si>
  <si>
    <t>9.</t>
  </si>
  <si>
    <t>Уровень «цифровой зрелости» государственного и муниципального управления, ключевых отраслей экономики и социальной сферы, %</t>
  </si>
  <si>
    <t>81,7 (факт)</t>
  </si>
  <si>
    <t>9.1.</t>
  </si>
  <si>
    <t>Доля массовых социально значимых государственных и муниципальных услуг, предоставляемых в электронной форме, %</t>
  </si>
  <si>
    <t>9.2.</t>
  </si>
  <si>
    <t>Региональный проект «Отечественные решения»</t>
  </si>
  <si>
    <t>Доля российского программного обеспечения, используемого в деятельности органов государственной власти субъектов Российской Федерации, %</t>
  </si>
  <si>
    <t>9.3.</t>
  </si>
  <si>
    <t>Доля структурных подразделений военного комиссариата области, расположенных в муниципальных районах и городских округах области, обеспеченных услугами по передаче данных и предоставлению доступа к информационно-телекоммуникационной сети «Интернет», %</t>
  </si>
  <si>
    <t>Доля работ по обеспечению функционирования государственной информационной системы «Цифровой сервис «Карта жителя Саратовской области», %</t>
  </si>
  <si>
    <t>9.4.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</si>
  <si>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Интернет, %</t>
  </si>
  <si>
    <t>Доля работ по обеспечению развития государственной информационной системы обеспечения градостроительной деятельности Саратовской области, %</t>
  </si>
  <si>
    <t>10.</t>
  </si>
  <si>
    <t>Объем транспортных услуг, млн руб.</t>
  </si>
  <si>
    <t>51 427,4* (факт)</t>
  </si>
  <si>
    <t>Доля автомобильных дорог регионального и межмуниципального значения, соответствующих нормативным требованиям, %</t>
  </si>
  <si>
    <t>37,7 (факт)</t>
  </si>
  <si>
    <t>10.1.</t>
  </si>
  <si>
    <t>Количество стационарных объектов заправки транспортных средств природным газом, ед.</t>
  </si>
  <si>
    <t>срок реализации 2025</t>
  </si>
  <si>
    <t>10.2.</t>
  </si>
  <si>
    <t>Региональный проект «Безопасность дорожного движения»</t>
  </si>
  <si>
    <t>Количество погибших в дорожно-транспортных происшествиях на 10 тысяч транспортных средств, чел.</t>
  </si>
  <si>
    <t>2,59 (факт)</t>
  </si>
  <si>
    <t>10.3.</t>
  </si>
  <si>
    <t>Количество объектов на которые разработана проектно-изыскательские, научно-исследовательские, опытно-конструкторские работы по объектам строительства и реконструкции на автомобильных дорогах общего пользования регионального и межмуниципального значения и искусственных сооружений на них, находящихся в государственной собственности области, шт.</t>
  </si>
  <si>
    <t>Прирост протяженности автомобильных дорог общего пользования регионального, межмуниципального и местного значения в результате ремонта и капитального ремонта, км</t>
  </si>
  <si>
    <t>54,4* (факт)</t>
  </si>
  <si>
    <t>10.4.</t>
  </si>
  <si>
    <t>Протяженность модернизированных трамвайных путей, км</t>
  </si>
  <si>
    <t>20,5 (база)</t>
  </si>
  <si>
    <t>10.5.</t>
  </si>
  <si>
    <t>Доля дорожной сети крупнейших городских агломераций, находящейся в нормативном состоянии, %</t>
  </si>
  <si>
    <t>90,4741 (факт)</t>
  </si>
  <si>
    <t>10.6.</t>
  </si>
  <si>
    <t>Доля городов с населением свыше 300 тысяч человек по состоянию на 1 января 2020 г. (за исключением Москвы и городов, расположенных на территориях Московской и Ленинградских областей), входящих в состав городских агломераций, и достигших не менее чем первого уровня зрелости интеллектуальной транспортной системы, %</t>
  </si>
  <si>
    <t>1,5152 (база)</t>
  </si>
  <si>
    <t>10.7.</t>
  </si>
  <si>
    <t>Количество пассажиров, перевозимых по территории области всеми видами пассажирского транспорта, млн чел.</t>
  </si>
  <si>
    <t>180,5 (факт)</t>
  </si>
  <si>
    <t>10.8.</t>
  </si>
  <si>
    <t>Протяженность сети автомобильных дорог общего пользования на территории Саратовской области (далее - автомобильные дороги общего пользования) на 31 декабря отчетного года, км</t>
  </si>
  <si>
    <t>25 685,1 (факт)</t>
  </si>
  <si>
    <t>10.9.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</si>
  <si>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движения, тыс.шт.</t>
  </si>
  <si>
    <t>3 098 (факт)</t>
  </si>
  <si>
    <t>11.</t>
  </si>
  <si>
    <t>Индекс производства пищевых продуктов (в сопоставимых ценах) к уровню 2021 года, %</t>
  </si>
  <si>
    <t>Среднемесячная начисленная заработная плата работников сельского хозяйства (без субъектов малого предпринимательства), руб.</t>
  </si>
  <si>
    <t>58 736,8 (факт)</t>
  </si>
  <si>
    <t>11.1.</t>
  </si>
  <si>
    <t>Региональный проект «Экспорт продукции агропромышленного комплекса Саратовской области»</t>
  </si>
  <si>
    <t>Объем экспорта продукции агропромышленного комплекса к показателю 2021 года (в номинальных ценах), млрд  долларов</t>
  </si>
  <si>
    <t>11.2.</t>
  </si>
  <si>
    <t>Площадь закладки многолетних насаждений в сельскохозяйственных организациях, крестьянских (фермерских) хозяйствах и у индивидуальных предпринимателей, тыс.га</t>
  </si>
  <si>
    <t>0,3002 (факт)</t>
  </si>
  <si>
    <t>Площадь закладки питомников в сельскохозяйственных организациях, крестьянских (фермерских) хозяйствах и у индивидуальных предпринимателей, тыс. га</t>
  </si>
  <si>
    <t>0,0832 (факт)</t>
  </si>
  <si>
    <t>Численность племенного маточного поголовья сельскохозяйственных животных (в пересчете на условные головы) (в соответствии с соглашениями о предоставлении субсидий из федерального бюджета бюджету субъекта Российской Федерации в 2023 - 2030 годах), тыс.голов</t>
  </si>
  <si>
    <t>15,04 (факт)</t>
  </si>
  <si>
    <t>11.3.</t>
  </si>
  <si>
    <t>Рентабельность сельскохозяйственных организаций (с учетом субсидий), %</t>
  </si>
  <si>
    <t>31,7* (факт)</t>
  </si>
  <si>
    <t>11.4.</t>
  </si>
  <si>
    <t>Количество туристов, посетивших объекты сельского туризма, чел.</t>
  </si>
  <si>
    <t>1 683 (факт)</t>
  </si>
  <si>
    <t>11.5.</t>
  </si>
  <si>
    <t>Индекс производства продукции сельского хозяйства (в сопоставимых ценах) к уровню 2021 года, %</t>
  </si>
  <si>
    <t>11.6.</t>
  </si>
  <si>
    <t>Доля площади сельскохозяйственных угодий, вовлеченных в оборот за счет проведения культуртехнических мероприятий, %</t>
  </si>
  <si>
    <t>0,1159 (факт)</t>
  </si>
  <si>
    <t>11.7.</t>
  </si>
  <si>
    <t>Валовый сбор винограда у субъектов виноградарства и виноделия, за исключением личных подсобных хозяйств, тыс.тонн</t>
  </si>
  <si>
    <t>0,0005 (факт)</t>
  </si>
  <si>
    <t>11.8.</t>
  </si>
  <si>
    <t>Укомплектованность кадрами предприятий агропромышленного комплекса, %</t>
  </si>
  <si>
    <t xml:space="preserve"> Доля молодых кадров в возрасте до 35 лет предприятий агропромышленного комплекса, %</t>
  </si>
  <si>
    <t>11.9.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</si>
  <si>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условиях, ед.</t>
  </si>
  <si>
    <t>864 (факт)</t>
  </si>
  <si>
    <t>12.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</si>
  <si>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</si>
  <si>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Протяженность сохраненных и восстановленных водных объектов для улучшения экологических условий проживания населения области вблизи водных объектов, км</t>
  </si>
  <si>
    <t>87,1 (факт)</t>
  </si>
  <si>
    <t>Доля обезвреженных и утилизированных отходов в общем количестве образованных отходов I - V классов опасности, %</t>
  </si>
  <si>
    <t>26,0 (факт)</t>
  </si>
  <si>
    <t>12.1.</t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</si>
  <si>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итогом, тыс.чел.</t>
  </si>
  <si>
    <t>26,086 (факт)</t>
  </si>
  <si>
    <t>Количество построенных, реконструированных (модернизированных) и капитально отремонтированных объектов водоснабжения и водоотведения, в том числе разработка и корректировка ПСД, шт.</t>
  </si>
  <si>
    <t>12.2.</t>
  </si>
  <si>
    <t>12.3.</t>
  </si>
  <si>
    <t>12.4.</t>
  </si>
  <si>
    <t>Региональный проект «Экономика замкнутого цикла»</t>
  </si>
  <si>
    <t>Доля захораниваемых твердых коммунальных отходов в общей массе образованных твердых коммунальных отходов, %</t>
  </si>
  <si>
    <t>12.5.</t>
  </si>
  <si>
    <t>Сокращение площади лесных пожаров на землях лесного фонда по отношению к 2021 году, %</t>
  </si>
  <si>
    <t>Отношение площади лесовосстановления и лесоразведения к площади вырубленных и погибших лесных насаждений, %</t>
  </si>
  <si>
    <t>1 625,1* (факт)</t>
  </si>
  <si>
    <t>12.6.</t>
  </si>
  <si>
    <t>Количество занесенных в Красную книгу Саратовской области редких видов растений и животных, ед.</t>
  </si>
  <si>
    <t>573 (факт)</t>
  </si>
  <si>
    <t>Обустройство особо охраняемых природных территорий, га</t>
  </si>
  <si>
    <t>6 236,7 (факт)</t>
  </si>
  <si>
    <t>12.7.</t>
  </si>
  <si>
    <t>Лесистость территории Российской Федерации, %</t>
  </si>
  <si>
    <t>6,1 (факт)</t>
  </si>
  <si>
    <t>Доля лесных пожаров, ликвидированных в течение первых суток с момента обнаружения, в общем количестве лесных пожаров, %</t>
  </si>
  <si>
    <t>91,1 (факт)</t>
  </si>
  <si>
    <t>12.8.</t>
  </si>
  <si>
    <t>Модернизация комплексной системы обращения с твердыми коммунальными отходами в Саратовской области, %</t>
  </si>
  <si>
    <t>13.</t>
  </si>
  <si>
    <t>Реализация проектов коммунальной инфраструктуры в области энерго-сбережения и повышения энергетической эффективности, %</t>
  </si>
  <si>
    <t>13.1.</t>
  </si>
  <si>
    <t>Количество реализованных проектов по энергосбережению и повышению энергетической эффективности, ед.</t>
  </si>
  <si>
    <t>13.2.</t>
  </si>
  <si>
    <t>Реализация мероприятий в области энергосбережения и повышения энергетической эффективности, %</t>
  </si>
  <si>
    <t>14.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</si>
  <si>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</si>
  <si>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Количество погибших в результате пожаров людей, чел.</t>
  </si>
  <si>
    <t>131 (факт)</t>
  </si>
  <si>
    <t>Количество населения, спасенного при чрезвычайных ситуациях и происшествиях на водных объектах, чел.</t>
  </si>
  <si>
    <t>2 663 (факт)</t>
  </si>
  <si>
    <t>14.1.</t>
  </si>
  <si>
    <t>Охват населения Саратовской области региональной системой оповещения, %</t>
  </si>
  <si>
    <t>75,0 (факт)</t>
  </si>
  <si>
    <t>14.2.</t>
  </si>
  <si>
    <t>Оснащенность поисково-спасательных подразделений средствами ведения аварийно-спасательных работ, %</t>
  </si>
  <si>
    <t>60,0 (факт)</t>
  </si>
  <si>
    <t>14.3.</t>
  </si>
  <si>
    <t>Оснащенность специальной техникой для тушения пожаров в процентах, %</t>
  </si>
  <si>
    <t>65,0 (факт)</t>
  </si>
  <si>
    <t>14.4.</t>
  </si>
  <si>
    <t>Охват населения Саратовской области системой оповещения о чрезвычайных ситуациях природного и техногенного характера, %</t>
  </si>
  <si>
    <t>15.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</si>
  <si>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</si>
  <si>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Доля тяжких и особо тяжких преступлений в общем числе зарегистрированных преступлений, %</t>
  </si>
  <si>
    <t>32,3 (факт)</t>
  </si>
  <si>
    <t>Доля оконченных уголовных дел по преступлениям против личности в общем числе зарегистрированных преступлений данной категории, %</t>
  </si>
  <si>
    <t>85,1 (факт)</t>
  </si>
  <si>
    <t>15.1.</t>
  </si>
  <si>
    <t>Количество граждан привлеченных к охране общественного порядка на территории Саратовской области, чел.</t>
  </si>
  <si>
    <t>1 816 (факт)</t>
  </si>
  <si>
    <t>15.2.</t>
  </si>
  <si>
    <t>Доля учреждений социальной сферы, оборудованных ограждениями территорий и системами инженерно-технической защищенности, %</t>
  </si>
  <si>
    <t>15.3.</t>
  </si>
  <si>
    <t>Доля справок о доходах, в отношении которых проведены проверки достоверности представленных сведений, от общего количества сданных справок о доходах, %</t>
  </si>
  <si>
    <t>15.4.</t>
  </si>
  <si>
    <t>Комплекс процессных мероприятий «Организация мер, направленных на снижение спроса на наркотики, предупреждение и пресечение преступлений в сфере незаконного оборота наркотиков»</t>
  </si>
  <si>
    <t>Криминогенность наркомании (количество наркопотребителей, привлеченных к уголовной ответственности и наркопотребителей, привлеченных к административной ответственности за потребление наркотиков на 100 тыс.человек), ед.</t>
  </si>
  <si>
    <t>92,4 (факт)</t>
  </si>
  <si>
    <t>15.5.</t>
  </si>
  <si>
    <t>Удельный вес преступлений, совершенных несовершеннолетними или при их соучастии, %</t>
  </si>
  <si>
    <t>3,1 (факт)</t>
  </si>
  <si>
    <t>16.</t>
  </si>
  <si>
    <t>Государственная программа Саратовской области «Развитие государственного и муниципального управления»</t>
  </si>
  <si>
    <t>Уровень информационной открытости и оказания господдержки для обеспечения межмуниципального сотрудничества органов местного самоуправления, %</t>
  </si>
  <si>
    <t>Доля граждан отдаленных районов области, обеспеченных транспортным обслуживанием, %</t>
  </si>
  <si>
    <t>60,6 (факт)</t>
  </si>
  <si>
    <t>16.1.</t>
  </si>
  <si>
    <t>Доля граждан, вовлеченных в выбор приоритетов расходования части бюджетных средств муниципальных образований, %</t>
  </si>
  <si>
    <t>2,8 (факт)</t>
  </si>
  <si>
    <t>16.2.</t>
  </si>
  <si>
    <t>Доля населения Саратовской области, имеющего возможность получения социально значимой информации, %</t>
  </si>
  <si>
    <t>16.3.</t>
  </si>
  <si>
    <t>Региональный проект «Развитие крупнейших отдаленных малонаселенных муниципальных образований Саратовской области на 2025 - 2027 годы»</t>
  </si>
  <si>
    <t>Доля населения, для которого улучшено качество услуг водоснабжения, %</t>
  </si>
  <si>
    <t>Доля граждан систематически занимающихся физической культурой и спортом на территориях крупнейших отдаленных малонаселенных муниципальных образований Саратовской области, %</t>
  </si>
  <si>
    <t>66,6 (база)</t>
  </si>
  <si>
    <t>Доля объектов образования, приведенных в нормативное состояние, %</t>
  </si>
  <si>
    <t>Доля объектов культуры, приведенных в нормативное состояние и оснащенных оборудованием, %</t>
  </si>
  <si>
    <t>3,0 (база)</t>
  </si>
  <si>
    <t>16.4.</t>
  </si>
  <si>
    <t>Соотношение среднемесячной заработной платы педагогических работников муниципальных учреждений дополнительного образования детей к средней заработной плате учителей по области, %</t>
  </si>
  <si>
    <t>101,1 (факт)</t>
  </si>
  <si>
    <t>16.5.</t>
  </si>
  <si>
    <t>Доля расходов на обслуживание государственного долга Саратовской области в утвержденном годовом объеме расходов областного бюджета (за исключением объема расходов, которые осуществляются за счет субвенций, предоставляемых из бюджетов бюджетной системы Российской Федерации), %</t>
  </si>
  <si>
    <t>0,2 (факт)</t>
  </si>
  <si>
    <t>16.6.</t>
  </si>
  <si>
    <t>Количество информационных систем бесперебойно функционирующих в министерстве финанасов Саратовской области, ед.</t>
  </si>
  <si>
    <t>16.7.</t>
  </si>
  <si>
    <t>Число граждан, охваченных мероприятиями по повышению бюджетной грамотности, чел.</t>
  </si>
  <si>
    <t>7 528 (факт)</t>
  </si>
  <si>
    <t>16.8.</t>
  </si>
  <si>
    <t>Количество участников обучающих семинаров, конкурсов, Форума средств массовой информации, книжного фестиваля, чел.</t>
  </si>
  <si>
    <t>65 000 (факт)</t>
  </si>
  <si>
    <t>16.9.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</si>
  <si>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Губернатора Саратовской области, %</t>
  </si>
  <si>
    <t>46,4 (факт)</t>
  </si>
  <si>
    <t>16.10.</t>
  </si>
  <si>
    <t>Доля муниципальных служащих в администрациях муниципальных образований области, повысивших уровень профессиональных знаний и прошедших переподготовку и (или) повышение квалификации не реже одного раза в три года, %</t>
  </si>
  <si>
    <t>30,0 (факт)</t>
  </si>
  <si>
    <t>16.11.</t>
  </si>
  <si>
    <t>Материально-техническое, транспортное, информационно-коммуникационное обеспечение в установленном порядке деятельности Губернатора области, Правительства области, иных органов государственной власти области и государственных органов области, %</t>
  </si>
  <si>
    <t>16.12.</t>
  </si>
  <si>
    <t>Увеличение межмуниципальных маршрутов от отдаленных районов области, работающих по регулируемым тарифам, ед.</t>
  </si>
  <si>
    <t>4 (факт)</t>
  </si>
  <si>
    <t>16.13.</t>
  </si>
  <si>
    <t>Количество подготовленных управленческих кадров для организаций народного хозяйства Российской Федерации, чел.</t>
  </si>
  <si>
    <t>31 (факт)</t>
  </si>
  <si>
    <t>17.</t>
  </si>
  <si>
    <t>Производительность труда по виду экономической деятельности «обрабатывающие производства», тыс.руб.</t>
  </si>
  <si>
    <t>7 693,0 (факт)</t>
  </si>
  <si>
    <t>17.1.</t>
  </si>
  <si>
    <t>Количество специальных инвестиционных контрактов, заключенных с предприятиями региона, ед.</t>
  </si>
  <si>
    <t>17.2.</t>
  </si>
  <si>
    <t>Обеспечение технической защиты информации, составляющей государственную тайну, и информации ограниченного доступа, не составляющей государственную тайну, ед.</t>
  </si>
  <si>
    <t>17.3.</t>
  </si>
  <si>
    <t>Количество проведенных мероприятий по поддержке инновационных проектов и изобретений, ед.</t>
  </si>
  <si>
    <t>17.4.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</si>
  <si>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(не менее), ед.</t>
  </si>
  <si>
    <t>34 (факт)</t>
  </si>
  <si>
    <t>18.</t>
  </si>
  <si>
    <t>Государственная программа Саратовской области «Патриотическое воспитание граждан в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</si>
  <si>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области, %</t>
  </si>
  <si>
    <t>14,2 (факт)</t>
  </si>
  <si>
    <t>18.1.</t>
  </si>
  <si>
    <t>18.2.</t>
  </si>
  <si>
    <t>Доля граждан, участвующих в мероприятиях по гражданско-патриотическому воспитанию, в общей численности граждан области, %</t>
  </si>
  <si>
    <t>9,3 (факт)</t>
  </si>
  <si>
    <t>18.3.</t>
  </si>
  <si>
    <t>Доля граждан, участвующих в мероприятиях по допризывной подготовке к военной службе, в общей численности граждан области, %</t>
  </si>
  <si>
    <t>4,9 (факт)</t>
  </si>
  <si>
    <t>19.</t>
  </si>
  <si>
    <t>Государственная программа Саратовской области «Формирование комфортной городской среды»</t>
  </si>
  <si>
    <t>Доля благоустроенных дворовых и общественных территорий муниципальных образований области, %</t>
  </si>
  <si>
    <t>19.1.</t>
  </si>
  <si>
    <t>Количество благоустроенных дворовых территорий муниципальных образований области, шт.</t>
  </si>
  <si>
    <t>1 192 (факт)</t>
  </si>
  <si>
    <t>19.2.</t>
  </si>
  <si>
    <t>Количество благоустроенных общественных территорий, ед. (нарастающим итогом с 2025 г.), ед.</t>
  </si>
  <si>
    <t>20.</t>
  </si>
  <si>
    <t>Доля общей площади благоустроенных жилых помещений в сельских населенных пунктах, %</t>
  </si>
  <si>
    <t>25,94 (факт)</t>
  </si>
  <si>
    <t>20.1.</t>
  </si>
  <si>
    <t>Количество семей, для которых предоставлены возможности улучшения жилищных условий на сельских территориях (агломерациях), семья</t>
  </si>
  <si>
    <t>20.2.</t>
  </si>
  <si>
    <t>Доля сельских населенных пунктов, в которых реализованы проекты по благоустройству общественных пространств на сельских территориях, от общего числа сельских населенных пунктов, %</t>
  </si>
  <si>
    <t>1,6 (факт)</t>
  </si>
  <si>
    <t>20.3.</t>
  </si>
  <si>
    <t>Доля сельского населения, проживающего на сельских территориях, на которых реализованы проекты комплексного развития сельских территорий (агломераций), %</t>
  </si>
  <si>
    <t>7,0 (факт)</t>
  </si>
  <si>
    <t>20.4.</t>
  </si>
  <si>
    <t>Доля населения сельских территорий и сельских агломераций в общей численности населения, %</t>
  </si>
  <si>
    <t>* - уточненные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</si>
</sst>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,##0.0_ ;[Red]\-#,##0.0\ "/>
    <numFmt numFmtId="166" formatCode="0000000"/>
    <numFmt numFmtId="167" formatCode="0.0"/>
    <numFmt numFmtId="168" formatCode="0.000"/>
  </numFmts>
  <fonts count="21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color theme="1"/>
      <name val="Times New Roman"/>
      <family val="2"/>
      <charset val="204"/>
    </font>
    <font>
      <b/>
      <sz val="14"/>
      <name val="PT Astra Serif"/>
      <family val="1"/>
      <charset val="204"/>
    </font>
    <font>
      <b/>
      <sz val="11"/>
      <color rgb="FFFF0000"/>
      <name val="PT Astra Serif"/>
      <family val="1"/>
      <charset val="204"/>
    </font>
    <font>
      <sz val="11"/>
      <color rgb="FFFF0000"/>
      <name val="PT Astra Serif"/>
      <family val="1"/>
      <charset val="204"/>
    </font>
    <font>
      <b/>
      <sz val="11"/>
      <name val="PT Astra Serif"/>
      <family val="1"/>
      <charset val="204"/>
    </font>
    <font>
      <sz val="11"/>
      <name val="PT Astra Serif"/>
      <family val="1"/>
      <charset val="204"/>
    </font>
    <font>
      <i/>
      <sz val="11"/>
      <name val="PT Astra Serif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2" fillId="0" borderId="0"/>
  </cellStyleXfs>
  <cellXfs count="110">
    <xf numFmtId="0" fontId="0" fillId="0" borderId="0" xfId="0"/>
    <xf numFmtId="0" fontId="6" fillId="0" borderId="0" xfId="1" applyFont="1" applyFill="1"/>
    <xf numFmtId="0" fontId="7" fillId="0" borderId="0" xfId="1" applyFont="1" applyFill="1" applyAlignment="1">
      <alignment horizontal="left"/>
    </xf>
    <xf numFmtId="165" fontId="9" fillId="0" borderId="0" xfId="1" applyNumberFormat="1" applyFont="1" applyFill="1" applyBorder="1" applyAlignment="1">
      <alignment horizontal="center"/>
    </xf>
    <xf numFmtId="166" fontId="7" fillId="3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center" vertical="center"/>
      <protection hidden="1"/>
    </xf>
    <xf numFmtId="166" fontId="8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7" fillId="3" borderId="2" xfId="1" applyNumberFormat="1" applyFont="1" applyFill="1" applyBorder="1" applyAlignment="1" applyProtection="1">
      <alignment vertical="center" wrapText="1"/>
      <protection hidden="1"/>
    </xf>
    <xf numFmtId="166" fontId="7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7" fillId="3" borderId="2" xfId="1" applyNumberFormat="1" applyFont="1" applyFill="1" applyBorder="1" applyAlignment="1" applyProtection="1">
      <alignment vertical="center" wrapText="1"/>
      <protection hidden="1"/>
    </xf>
    <xf numFmtId="0" fontId="8" fillId="0" borderId="0" xfId="1" applyFont="1" applyFill="1"/>
    <xf numFmtId="164" fontId="7" fillId="0" borderId="0" xfId="1" applyNumberFormat="1" applyFont="1" applyFill="1"/>
    <xf numFmtId="164" fontId="6" fillId="0" borderId="0" xfId="1" applyNumberFormat="1" applyFont="1" applyFill="1"/>
    <xf numFmtId="0" fontId="10" fillId="3" borderId="2" xfId="1" applyFont="1" applyFill="1" applyBorder="1" applyAlignment="1">
      <alignment vertical="center"/>
    </xf>
    <xf numFmtId="164" fontId="7" fillId="3" borderId="2" xfId="1" applyNumberFormat="1" applyFont="1" applyFill="1" applyBorder="1" applyAlignment="1">
      <alignment horizontal="center" vertical="center"/>
    </xf>
    <xf numFmtId="165" fontId="8" fillId="0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4" fontId="6" fillId="0" borderId="0" xfId="1" applyNumberFormat="1" applyFont="1" applyFill="1"/>
    <xf numFmtId="166" fontId="7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8" fillId="0" borderId="2" xfId="1" applyFont="1" applyFill="1" applyBorder="1" applyAlignment="1">
      <alignment horizontal="left" vertical="center" wrapText="1"/>
    </xf>
    <xf numFmtId="166" fontId="8" fillId="0" borderId="2" xfId="1" applyNumberFormat="1" applyFont="1" applyFill="1" applyBorder="1" applyAlignment="1" applyProtection="1">
      <alignment horizontal="center" vertical="center"/>
      <protection hidden="1"/>
    </xf>
    <xf numFmtId="166" fontId="8" fillId="0" borderId="2" xfId="1" applyNumberFormat="1" applyFont="1" applyFill="1" applyBorder="1" applyAlignment="1" applyProtection="1">
      <alignment vertical="center" wrapText="1"/>
      <protection hidden="1"/>
    </xf>
    <xf numFmtId="0" fontId="8" fillId="0" borderId="2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 applyProtection="1">
      <alignment vertical="center" wrapText="1"/>
      <protection hidden="1"/>
    </xf>
    <xf numFmtId="164" fontId="8" fillId="0" borderId="2" xfId="1" applyNumberFormat="1" applyFont="1" applyFill="1" applyBorder="1" applyAlignment="1">
      <alignment horizontal="center" vertical="center"/>
    </xf>
    <xf numFmtId="166" fontId="8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Protection="1">
      <protection locked="0"/>
    </xf>
    <xf numFmtId="0" fontId="10" fillId="0" borderId="2" xfId="1" applyFont="1" applyFill="1" applyBorder="1" applyAlignment="1">
      <alignment horizontal="center" vertical="center"/>
    </xf>
    <xf numFmtId="165" fontId="8" fillId="4" borderId="2" xfId="1" applyNumberFormat="1" applyFont="1" applyFill="1" applyBorder="1" applyAlignment="1">
      <alignment horizontal="center" vertical="center"/>
    </xf>
    <xf numFmtId="165" fontId="7" fillId="3" borderId="2" xfId="1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vertical="top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center" wrapText="1"/>
    </xf>
    <xf numFmtId="0" fontId="6" fillId="0" borderId="0" xfId="1" applyFont="1" applyFill="1" applyAlignment="1">
      <alignment vertical="center"/>
    </xf>
    <xf numFmtId="0" fontId="10" fillId="3" borderId="0" xfId="1" applyFont="1" applyFill="1"/>
    <xf numFmtId="0" fontId="10" fillId="0" borderId="0" xfId="1" applyFont="1" applyFill="1"/>
    <xf numFmtId="0" fontId="6" fillId="0" borderId="2" xfId="1" applyFont="1" applyFill="1" applyBorder="1" applyAlignment="1">
      <alignment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wrapText="1"/>
    </xf>
    <xf numFmtId="0" fontId="11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8" fillId="0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49" fontId="13" fillId="0" borderId="0" xfId="6" applyNumberFormat="1" applyFont="1" applyFill="1" applyAlignment="1">
      <alignment horizontal="center" vertical="center"/>
    </xf>
    <xf numFmtId="49" fontId="14" fillId="0" borderId="0" xfId="6" applyNumberFormat="1" applyFont="1" applyFill="1" applyAlignment="1"/>
    <xf numFmtId="0" fontId="15" fillId="0" borderId="0" xfId="6" applyFont="1" applyAlignment="1">
      <alignment wrapText="1"/>
    </xf>
    <xf numFmtId="49" fontId="16" fillId="0" borderId="9" xfId="6" applyNumberFormat="1" applyFont="1" applyFill="1" applyBorder="1" applyAlignment="1">
      <alignment horizontal="center" vertical="top"/>
    </xf>
    <xf numFmtId="49" fontId="14" fillId="0" borderId="0" xfId="6" applyNumberFormat="1" applyFont="1" applyFill="1" applyAlignment="1">
      <alignment vertical="top"/>
    </xf>
    <xf numFmtId="0" fontId="7" fillId="2" borderId="2" xfId="6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horizontal="center" vertical="center" wrapText="1"/>
    </xf>
    <xf numFmtId="0" fontId="7" fillId="5" borderId="2" xfId="6" applyFont="1" applyFill="1" applyBorder="1" applyAlignment="1">
      <alignment horizontal="center" vertical="center" wrapText="1"/>
    </xf>
    <xf numFmtId="0" fontId="7" fillId="5" borderId="2" xfId="6" applyFont="1" applyFill="1" applyBorder="1" applyAlignment="1">
      <alignment horizontal="left" vertical="center" wrapText="1"/>
    </xf>
    <xf numFmtId="0" fontId="7" fillId="5" borderId="2" xfId="6" applyFont="1" applyFill="1" applyBorder="1" applyAlignment="1">
      <alignment horizontal="left" vertical="center" wrapText="1"/>
    </xf>
    <xf numFmtId="0" fontId="7" fillId="5" borderId="2" xfId="6" applyFont="1" applyFill="1" applyBorder="1" applyAlignment="1">
      <alignment horizontal="center" vertical="center" wrapText="1"/>
    </xf>
    <xf numFmtId="0" fontId="7" fillId="5" borderId="2" xfId="6" applyFont="1" applyFill="1" applyBorder="1" applyAlignment="1">
      <alignment vertical="center" wrapText="1"/>
    </xf>
    <xf numFmtId="167" fontId="7" fillId="5" borderId="2" xfId="6" applyNumberFormat="1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vertical="center" wrapText="1"/>
    </xf>
    <xf numFmtId="164" fontId="8" fillId="0" borderId="2" xfId="6" applyNumberFormat="1" applyFont="1" applyFill="1" applyBorder="1" applyAlignment="1">
      <alignment horizontal="center" vertical="center" wrapText="1"/>
    </xf>
    <xf numFmtId="0" fontId="15" fillId="0" borderId="0" xfId="6" applyFont="1" applyFill="1" applyAlignment="1">
      <alignment horizontal="center" vertical="center" wrapText="1"/>
    </xf>
    <xf numFmtId="0" fontId="15" fillId="0" borderId="0" xfId="6" applyFont="1" applyFill="1" applyAlignment="1">
      <alignment wrapText="1"/>
    </xf>
    <xf numFmtId="0" fontId="8" fillId="0" borderId="2" xfId="6" applyFont="1" applyFill="1" applyBorder="1" applyAlignment="1">
      <alignment horizontal="left" vertical="center" wrapText="1"/>
    </xf>
    <xf numFmtId="0" fontId="8" fillId="0" borderId="2" xfId="6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left" vertical="center" wrapText="1"/>
    </xf>
    <xf numFmtId="0" fontId="17" fillId="0" borderId="0" xfId="6" applyFont="1" applyFill="1" applyAlignment="1">
      <alignment wrapText="1"/>
    </xf>
    <xf numFmtId="1" fontId="8" fillId="0" borderId="2" xfId="6" applyNumberFormat="1" applyFont="1" applyFill="1" applyBorder="1" applyAlignment="1">
      <alignment horizontal="center" vertical="center" wrapText="1"/>
    </xf>
    <xf numFmtId="167" fontId="8" fillId="0" borderId="2" xfId="6" applyNumberFormat="1" applyFont="1" applyFill="1" applyBorder="1" applyAlignment="1">
      <alignment horizontal="center" vertical="center" wrapText="1"/>
    </xf>
    <xf numFmtId="0" fontId="17" fillId="0" borderId="0" xfId="6" applyFont="1" applyAlignment="1">
      <alignment wrapText="1"/>
    </xf>
    <xf numFmtId="0" fontId="8" fillId="0" borderId="2" xfId="6" applyFont="1" applyBorder="1" applyAlignment="1">
      <alignment vertical="center"/>
    </xf>
    <xf numFmtId="3" fontId="8" fillId="0" borderId="2" xfId="6" applyNumberFormat="1" applyFont="1" applyFill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2" xfId="6" applyFont="1" applyBorder="1" applyAlignment="1">
      <alignment horizontal="left" vertical="center" wrapText="1"/>
    </xf>
    <xf numFmtId="3" fontId="7" fillId="5" borderId="2" xfId="6" applyNumberFormat="1" applyFont="1" applyFill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2" xfId="6" applyFont="1" applyBorder="1" applyAlignment="1">
      <alignment horizontal="left" vertical="center" wrapText="1"/>
    </xf>
    <xf numFmtId="0" fontId="15" fillId="0" borderId="11" xfId="6" applyFont="1" applyBorder="1" applyAlignment="1">
      <alignment horizontal="center" vertical="center" wrapText="1"/>
    </xf>
    <xf numFmtId="0" fontId="8" fillId="0" borderId="2" xfId="6" applyFont="1" applyBorder="1" applyAlignment="1">
      <alignment vertical="center" wrapText="1"/>
    </xf>
    <xf numFmtId="168" fontId="8" fillId="0" borderId="2" xfId="6" applyNumberFormat="1" applyFont="1" applyFill="1" applyBorder="1" applyAlignment="1">
      <alignment horizontal="center" vertical="center" wrapText="1"/>
    </xf>
    <xf numFmtId="16" fontId="8" fillId="0" borderId="2" xfId="6" applyNumberFormat="1" applyFont="1" applyBorder="1" applyAlignment="1">
      <alignment horizontal="center" vertical="center" wrapText="1"/>
    </xf>
    <xf numFmtId="0" fontId="15" fillId="0" borderId="0" xfId="6" applyFont="1" applyAlignment="1">
      <alignment horizontal="center" wrapText="1"/>
    </xf>
    <xf numFmtId="0" fontId="17" fillId="0" borderId="0" xfId="6" applyFont="1" applyAlignment="1">
      <alignment vertical="center" wrapText="1"/>
    </xf>
    <xf numFmtId="0" fontId="15" fillId="0" borderId="0" xfId="6" applyFont="1" applyAlignment="1">
      <alignment vertical="center" wrapText="1"/>
    </xf>
    <xf numFmtId="0" fontId="17" fillId="0" borderId="0" xfId="6" applyFont="1" applyFill="1" applyAlignment="1">
      <alignment vertical="center" wrapText="1"/>
    </xf>
    <xf numFmtId="0" fontId="15" fillId="0" borderId="0" xfId="6" applyFont="1" applyAlignment="1">
      <alignment horizontal="center" vertical="center" wrapText="1"/>
    </xf>
    <xf numFmtId="164" fontId="7" fillId="5" borderId="2" xfId="6" applyNumberFormat="1" applyFont="1" applyFill="1" applyBorder="1" applyAlignment="1">
      <alignment horizontal="center" vertical="center" wrapText="1"/>
    </xf>
    <xf numFmtId="0" fontId="17" fillId="6" borderId="0" xfId="6" applyFont="1" applyFill="1" applyAlignment="1">
      <alignment wrapText="1"/>
    </xf>
    <xf numFmtId="0" fontId="17" fillId="0" borderId="0" xfId="6" applyFont="1" applyBorder="1" applyAlignment="1">
      <alignment horizontal="center" vertical="top" wrapText="1"/>
    </xf>
    <xf numFmtId="0" fontId="15" fillId="0" borderId="0" xfId="6" applyFont="1" applyBorder="1" applyAlignment="1">
      <alignment vertical="top" wrapText="1"/>
    </xf>
    <xf numFmtId="0" fontId="15" fillId="0" borderId="0" xfId="6" applyFont="1" applyFill="1" applyBorder="1" applyAlignment="1">
      <alignment vertical="top" wrapText="1"/>
    </xf>
    <xf numFmtId="0" fontId="15" fillId="0" borderId="0" xfId="6" applyFont="1" applyFill="1" applyBorder="1" applyAlignment="1">
      <alignment horizontal="center" vertical="center" wrapText="1"/>
    </xf>
    <xf numFmtId="49" fontId="18" fillId="0" borderId="0" xfId="6" applyNumberFormat="1" applyFont="1" applyFill="1" applyBorder="1" applyAlignment="1">
      <alignment horizontal="left" vertical="top"/>
    </xf>
    <xf numFmtId="0" fontId="15" fillId="0" borderId="0" xfId="6" applyFont="1" applyBorder="1" applyAlignment="1">
      <alignment wrapText="1"/>
    </xf>
    <xf numFmtId="0" fontId="17" fillId="0" borderId="0" xfId="6" applyFont="1" applyAlignment="1">
      <alignment horizontal="center" vertical="top" wrapText="1"/>
    </xf>
    <xf numFmtId="0" fontId="15" fillId="0" borderId="0" xfId="6" applyFont="1" applyAlignment="1">
      <alignment vertical="top" wrapText="1"/>
    </xf>
    <xf numFmtId="0" fontId="15" fillId="0" borderId="2" xfId="6" applyFont="1" applyFill="1" applyBorder="1" applyAlignment="1">
      <alignment vertical="top" wrapText="1"/>
    </xf>
    <xf numFmtId="0" fontId="15" fillId="0" borderId="2" xfId="6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T5" sqref="T5"/>
    </sheetView>
  </sheetViews>
  <sheetFormatPr defaultColWidth="9" defaultRowHeight="15.75" x14ac:dyDescent="0.25"/>
  <cols>
    <col min="1" max="1" width="16" style="1" customWidth="1"/>
    <col min="2" max="2" width="98" style="10" customWidth="1"/>
    <col min="3" max="4" width="14.125" style="1" customWidth="1"/>
    <col min="5" max="6" width="13.5" style="1" customWidth="1"/>
    <col min="7" max="7" width="14.75" style="1" customWidth="1"/>
    <col min="8" max="16384" width="9" style="1"/>
  </cols>
  <sheetData>
    <row r="1" spans="1:11" ht="20.45" customHeight="1" x14ac:dyDescent="0.3">
      <c r="A1" s="49" t="s">
        <v>0</v>
      </c>
      <c r="B1" s="49"/>
      <c r="C1" s="49"/>
      <c r="D1" s="49"/>
      <c r="E1" s="49"/>
      <c r="F1" s="49"/>
      <c r="G1" s="49"/>
    </row>
    <row r="2" spans="1:11" ht="17.25" customHeight="1" x14ac:dyDescent="0.3">
      <c r="B2" s="2"/>
      <c r="G2" s="3" t="s">
        <v>1</v>
      </c>
    </row>
    <row r="3" spans="1:11" s="32" customFormat="1" ht="12.75" x14ac:dyDescent="0.25">
      <c r="A3" s="40" t="s">
        <v>2</v>
      </c>
      <c r="B3" s="54" t="s">
        <v>3</v>
      </c>
      <c r="C3" s="40" t="s">
        <v>400</v>
      </c>
      <c r="D3" s="40" t="s">
        <v>401</v>
      </c>
      <c r="E3" s="43" t="s">
        <v>402</v>
      </c>
      <c r="F3" s="44"/>
      <c r="G3" s="45"/>
    </row>
    <row r="4" spans="1:11" s="32" customFormat="1" ht="12.75" x14ac:dyDescent="0.25">
      <c r="A4" s="41"/>
      <c r="B4" s="55"/>
      <c r="C4" s="41"/>
      <c r="D4" s="41"/>
      <c r="E4" s="46"/>
      <c r="F4" s="47"/>
      <c r="G4" s="48"/>
    </row>
    <row r="5" spans="1:11" s="32" customFormat="1" ht="24" customHeight="1" x14ac:dyDescent="0.25">
      <c r="A5" s="42"/>
      <c r="B5" s="56"/>
      <c r="C5" s="42"/>
      <c r="D5" s="42"/>
      <c r="E5" s="31" t="s">
        <v>404</v>
      </c>
      <c r="F5" s="31" t="s">
        <v>403</v>
      </c>
      <c r="G5" s="31" t="s">
        <v>405</v>
      </c>
      <c r="H5" s="33"/>
      <c r="I5" s="33"/>
      <c r="J5" s="33"/>
      <c r="K5" s="33"/>
    </row>
    <row r="6" spans="1:11" s="36" customFormat="1" ht="12.75" customHeight="1" x14ac:dyDescent="0.25">
      <c r="A6" s="28">
        <v>1</v>
      </c>
      <c r="B6" s="28">
        <v>2</v>
      </c>
      <c r="C6" s="28">
        <v>3</v>
      </c>
      <c r="D6" s="34">
        <v>4</v>
      </c>
      <c r="E6" s="34">
        <v>5</v>
      </c>
      <c r="F6" s="34">
        <v>6</v>
      </c>
      <c r="G6" s="34">
        <v>7</v>
      </c>
      <c r="H6" s="35"/>
      <c r="I6" s="35"/>
      <c r="J6" s="35"/>
      <c r="K6" s="35"/>
    </row>
    <row r="7" spans="1:11" ht="20.25" customHeight="1" x14ac:dyDescent="0.2">
      <c r="A7" s="8">
        <v>5100000000</v>
      </c>
      <c r="B7" s="7" t="s">
        <v>4</v>
      </c>
      <c r="C7" s="14">
        <f>SUM(C8:C28)</f>
        <v>44139760.200000003</v>
      </c>
      <c r="D7" s="14">
        <f>SUM(D8:D28)</f>
        <v>46363005.063590005</v>
      </c>
      <c r="E7" s="14">
        <f>SUM(E8:E28)+0.1</f>
        <v>50604680.899999999</v>
      </c>
      <c r="F7" s="14">
        <f>SUM(F8:F28)</f>
        <v>50928899.300000004</v>
      </c>
      <c r="G7" s="14">
        <f>SUM(G8:G28)-0.2</f>
        <v>47188002.199999996</v>
      </c>
      <c r="H7" s="33"/>
      <c r="I7" s="33"/>
      <c r="J7" s="33"/>
      <c r="K7" s="33"/>
    </row>
    <row r="8" spans="1:11" x14ac:dyDescent="0.2">
      <c r="A8" s="21">
        <v>5110100000</v>
      </c>
      <c r="B8" s="19" t="s">
        <v>19</v>
      </c>
      <c r="C8" s="25">
        <v>3462918.5</v>
      </c>
      <c r="D8" s="25">
        <v>2233828.1197199998</v>
      </c>
      <c r="E8" s="25">
        <v>523603.1</v>
      </c>
      <c r="F8" s="25">
        <v>56834</v>
      </c>
      <c r="G8" s="25">
        <v>17454.900000000001</v>
      </c>
      <c r="H8" s="33"/>
      <c r="I8" s="33"/>
      <c r="J8" s="33"/>
      <c r="K8" s="33"/>
    </row>
    <row r="9" spans="1:11" x14ac:dyDescent="0.2">
      <c r="A9" s="21" t="s">
        <v>389</v>
      </c>
      <c r="B9" s="19" t="s">
        <v>388</v>
      </c>
      <c r="C9" s="25">
        <v>54371.7</v>
      </c>
      <c r="D9" s="25"/>
      <c r="E9" s="25">
        <v>981.4</v>
      </c>
      <c r="F9" s="25">
        <v>981.4</v>
      </c>
      <c r="G9" s="25">
        <v>981.4</v>
      </c>
      <c r="H9" s="33"/>
      <c r="I9" s="33"/>
      <c r="J9" s="33"/>
      <c r="K9" s="33"/>
    </row>
    <row r="10" spans="1:11" x14ac:dyDescent="0.2">
      <c r="A10" s="21" t="s">
        <v>33</v>
      </c>
      <c r="B10" s="19" t="s">
        <v>20</v>
      </c>
      <c r="C10" s="25">
        <v>1728933.9</v>
      </c>
      <c r="D10" s="25"/>
      <c r="E10" s="25"/>
      <c r="F10" s="25"/>
      <c r="G10" s="25"/>
      <c r="H10" s="33"/>
      <c r="I10" s="33"/>
      <c r="J10" s="33"/>
      <c r="K10" s="33"/>
    </row>
    <row r="11" spans="1:11" x14ac:dyDescent="0.2">
      <c r="A11" s="21" t="s">
        <v>34</v>
      </c>
      <c r="B11" s="19" t="s">
        <v>21</v>
      </c>
      <c r="C11" s="25">
        <v>114325.9</v>
      </c>
      <c r="D11" s="25"/>
      <c r="E11" s="25"/>
      <c r="F11" s="25"/>
      <c r="G11" s="25"/>
      <c r="H11" s="33"/>
      <c r="I11" s="33"/>
      <c r="J11" s="33"/>
      <c r="K11" s="33"/>
    </row>
    <row r="12" spans="1:11" x14ac:dyDescent="0.2">
      <c r="A12" s="21" t="s">
        <v>35</v>
      </c>
      <c r="B12" s="19" t="s">
        <v>22</v>
      </c>
      <c r="C12" s="25">
        <v>187396.3</v>
      </c>
      <c r="D12" s="25"/>
      <c r="E12" s="25"/>
      <c r="F12" s="25"/>
      <c r="G12" s="25"/>
      <c r="H12" s="33"/>
      <c r="I12" s="33"/>
      <c r="J12" s="33"/>
      <c r="K12" s="33"/>
    </row>
    <row r="13" spans="1:11" x14ac:dyDescent="0.2">
      <c r="A13" s="21" t="s">
        <v>386</v>
      </c>
      <c r="B13" s="19" t="s">
        <v>302</v>
      </c>
      <c r="C13" s="25">
        <v>296186.8</v>
      </c>
      <c r="D13" s="25">
        <v>3242.3</v>
      </c>
      <c r="E13" s="25">
        <v>3286.5</v>
      </c>
      <c r="F13" s="25">
        <v>6229.5</v>
      </c>
      <c r="G13" s="25">
        <v>6366.1</v>
      </c>
      <c r="H13" s="33"/>
      <c r="I13" s="33"/>
      <c r="J13" s="33"/>
      <c r="K13" s="33"/>
    </row>
    <row r="14" spans="1:11" x14ac:dyDescent="0.2">
      <c r="A14" s="21" t="s">
        <v>474</v>
      </c>
      <c r="B14" s="19" t="s">
        <v>468</v>
      </c>
      <c r="C14" s="25"/>
      <c r="D14" s="25"/>
      <c r="E14" s="25">
        <v>90948.7</v>
      </c>
      <c r="F14" s="25">
        <v>322977.2</v>
      </c>
      <c r="G14" s="25">
        <v>467754.3</v>
      </c>
      <c r="H14" s="33"/>
      <c r="I14" s="33"/>
      <c r="J14" s="33"/>
      <c r="K14" s="33"/>
    </row>
    <row r="15" spans="1:11" x14ac:dyDescent="0.2">
      <c r="A15" s="21" t="s">
        <v>407</v>
      </c>
      <c r="B15" s="19" t="s">
        <v>408</v>
      </c>
      <c r="C15" s="25"/>
      <c r="D15" s="25">
        <v>2402050.86772</v>
      </c>
      <c r="E15" s="25">
        <v>4100510.8</v>
      </c>
      <c r="F15" s="25">
        <v>4123632.3</v>
      </c>
      <c r="G15" s="25"/>
      <c r="H15" s="33"/>
      <c r="I15" s="33"/>
      <c r="J15" s="33"/>
      <c r="K15" s="33"/>
    </row>
    <row r="16" spans="1:11" x14ac:dyDescent="0.2">
      <c r="A16" s="21" t="s">
        <v>409</v>
      </c>
      <c r="B16" s="19" t="s">
        <v>410</v>
      </c>
      <c r="C16" s="25"/>
      <c r="D16" s="25">
        <v>2160342.1998999999</v>
      </c>
      <c r="E16" s="25">
        <v>2058948.2</v>
      </c>
      <c r="F16" s="25">
        <v>2066653.6</v>
      </c>
      <c r="G16" s="25">
        <v>2068433</v>
      </c>
      <c r="H16" s="33"/>
      <c r="I16" s="33"/>
      <c r="J16" s="33"/>
      <c r="K16" s="33"/>
    </row>
    <row r="17" spans="1:11" x14ac:dyDescent="0.2">
      <c r="A17" s="21" t="s">
        <v>411</v>
      </c>
      <c r="B17" s="19" t="s">
        <v>388</v>
      </c>
      <c r="C17" s="25"/>
      <c r="D17" s="25">
        <v>161515.15452000001</v>
      </c>
      <c r="E17" s="25">
        <v>306321.40000000002</v>
      </c>
      <c r="F17" s="25">
        <v>284519.40000000002</v>
      </c>
      <c r="G17" s="25"/>
      <c r="H17" s="33"/>
      <c r="I17" s="33"/>
      <c r="J17" s="33"/>
      <c r="K17" s="33"/>
    </row>
    <row r="18" spans="1:11" x14ac:dyDescent="0.2">
      <c r="A18" s="21" t="s">
        <v>412</v>
      </c>
      <c r="B18" s="19" t="s">
        <v>413</v>
      </c>
      <c r="C18" s="25"/>
      <c r="D18" s="25">
        <v>211155.50023999999</v>
      </c>
      <c r="E18" s="25">
        <v>609872.80000000005</v>
      </c>
      <c r="F18" s="25">
        <v>571326</v>
      </c>
      <c r="G18" s="25"/>
      <c r="H18" s="33"/>
      <c r="I18" s="33"/>
      <c r="J18" s="33"/>
      <c r="K18" s="33"/>
    </row>
    <row r="19" spans="1:11" ht="31.5" x14ac:dyDescent="0.2">
      <c r="A19" s="21" t="s">
        <v>36</v>
      </c>
      <c r="B19" s="19" t="s">
        <v>23</v>
      </c>
      <c r="C19" s="25">
        <v>1525634.1</v>
      </c>
      <c r="D19" s="25">
        <v>1594824.8783199999</v>
      </c>
      <c r="E19" s="25">
        <v>1560867.8</v>
      </c>
      <c r="F19" s="25">
        <v>1599326.5</v>
      </c>
      <c r="G19" s="25">
        <v>1640037.2</v>
      </c>
      <c r="H19" s="33"/>
      <c r="I19" s="33"/>
      <c r="J19" s="33"/>
      <c r="K19" s="33"/>
    </row>
    <row r="20" spans="1:11" x14ac:dyDescent="0.2">
      <c r="A20" s="21" t="s">
        <v>37</v>
      </c>
      <c r="B20" s="19" t="s">
        <v>24</v>
      </c>
      <c r="C20" s="25">
        <v>7702024.9000000004</v>
      </c>
      <c r="D20" s="25">
        <v>7904594.9000000004</v>
      </c>
      <c r="E20" s="25">
        <v>8621129.6999999993</v>
      </c>
      <c r="F20" s="25">
        <v>8788923</v>
      </c>
      <c r="G20" s="25">
        <v>8963362.9000000004</v>
      </c>
      <c r="H20" s="33"/>
      <c r="I20" s="33"/>
      <c r="J20" s="33"/>
      <c r="K20" s="33"/>
    </row>
    <row r="21" spans="1:11" x14ac:dyDescent="0.2">
      <c r="A21" s="21" t="s">
        <v>38</v>
      </c>
      <c r="B21" s="19" t="s">
        <v>25</v>
      </c>
      <c r="C21" s="25">
        <v>25418357.899999999</v>
      </c>
      <c r="D21" s="25">
        <v>25980110.199999999</v>
      </c>
      <c r="E21" s="25">
        <v>28983733.5</v>
      </c>
      <c r="F21" s="25">
        <v>29663998.600000001</v>
      </c>
      <c r="G21" s="25">
        <v>30429133.399999999</v>
      </c>
      <c r="H21" s="33"/>
      <c r="I21" s="33"/>
      <c r="J21" s="33"/>
      <c r="K21" s="33"/>
    </row>
    <row r="22" spans="1:11" ht="31.5" x14ac:dyDescent="0.2">
      <c r="A22" s="23" t="s">
        <v>39</v>
      </c>
      <c r="B22" s="20" t="s">
        <v>26</v>
      </c>
      <c r="C22" s="25">
        <v>477466.4</v>
      </c>
      <c r="D22" s="25">
        <v>510158.44316999998</v>
      </c>
      <c r="E22" s="25">
        <v>479125.4</v>
      </c>
      <c r="F22" s="25"/>
      <c r="G22" s="25"/>
      <c r="H22" s="33"/>
      <c r="I22" s="33"/>
      <c r="J22" s="33"/>
      <c r="K22" s="33"/>
    </row>
    <row r="23" spans="1:11" x14ac:dyDescent="0.2">
      <c r="A23" s="23" t="s">
        <v>40</v>
      </c>
      <c r="B23" s="20" t="s">
        <v>27</v>
      </c>
      <c r="C23" s="25">
        <v>22303.1</v>
      </c>
      <c r="D23" s="25">
        <v>22753.4</v>
      </c>
      <c r="E23" s="25">
        <v>26133.5</v>
      </c>
      <c r="F23" s="25">
        <v>26141.200000000001</v>
      </c>
      <c r="G23" s="25">
        <v>26148.799999999999</v>
      </c>
      <c r="H23" s="33"/>
      <c r="I23" s="33"/>
      <c r="J23" s="33"/>
      <c r="K23" s="33"/>
    </row>
    <row r="24" spans="1:11" x14ac:dyDescent="0.2">
      <c r="A24" s="23" t="s">
        <v>41</v>
      </c>
      <c r="B24" s="20" t="s">
        <v>28</v>
      </c>
      <c r="C24" s="25">
        <v>3116293.7</v>
      </c>
      <c r="D24" s="25">
        <v>3127094.5</v>
      </c>
      <c r="E24" s="25">
        <v>3196384.8</v>
      </c>
      <c r="F24" s="25">
        <v>3365933.4</v>
      </c>
      <c r="G24" s="25">
        <v>3503973</v>
      </c>
      <c r="H24" s="33"/>
      <c r="I24" s="33"/>
      <c r="J24" s="33"/>
      <c r="K24" s="33"/>
    </row>
    <row r="25" spans="1:11" x14ac:dyDescent="0.2">
      <c r="A25" s="23" t="s">
        <v>42</v>
      </c>
      <c r="B25" s="20" t="s">
        <v>29</v>
      </c>
      <c r="C25" s="25">
        <v>2000</v>
      </c>
      <c r="D25" s="25">
        <v>2000</v>
      </c>
      <c r="E25" s="25">
        <v>2000</v>
      </c>
      <c r="F25" s="25">
        <v>2000</v>
      </c>
      <c r="G25" s="25">
        <v>2000</v>
      </c>
      <c r="H25" s="33"/>
      <c r="I25" s="33"/>
      <c r="J25" s="33"/>
      <c r="K25" s="33"/>
    </row>
    <row r="26" spans="1:11" x14ac:dyDescent="0.2">
      <c r="A26" s="23" t="s">
        <v>43</v>
      </c>
      <c r="B26" s="20" t="s">
        <v>30</v>
      </c>
      <c r="C26" s="25">
        <v>6080.7</v>
      </c>
      <c r="D26" s="25">
        <v>47667.9</v>
      </c>
      <c r="E26" s="25">
        <v>40833.199999999997</v>
      </c>
      <c r="F26" s="25">
        <v>49423.199999999997</v>
      </c>
      <c r="G26" s="25">
        <v>62357.4</v>
      </c>
      <c r="H26" s="33"/>
      <c r="I26" s="33"/>
      <c r="J26" s="33"/>
      <c r="K26" s="33"/>
    </row>
    <row r="27" spans="1:11" ht="31.5" x14ac:dyDescent="0.2">
      <c r="A27" s="23" t="s">
        <v>44</v>
      </c>
      <c r="B27" s="20" t="s">
        <v>31</v>
      </c>
      <c r="C27" s="25">
        <v>733.8</v>
      </c>
      <c r="D27" s="25"/>
      <c r="E27" s="25"/>
      <c r="F27" s="25"/>
      <c r="G27" s="25"/>
      <c r="H27" s="33"/>
      <c r="I27" s="33"/>
      <c r="J27" s="33"/>
      <c r="K27" s="33"/>
    </row>
    <row r="28" spans="1:11" x14ac:dyDescent="0.2">
      <c r="A28" s="23" t="s">
        <v>45</v>
      </c>
      <c r="B28" s="20" t="s">
        <v>32</v>
      </c>
      <c r="C28" s="25">
        <v>24732.5</v>
      </c>
      <c r="D28" s="25">
        <v>1666.7</v>
      </c>
      <c r="E28" s="25"/>
      <c r="F28" s="25"/>
      <c r="G28" s="25"/>
      <c r="H28" s="33"/>
      <c r="I28" s="33"/>
      <c r="J28" s="33"/>
      <c r="K28" s="33"/>
    </row>
    <row r="29" spans="1:11" s="37" customFormat="1" ht="31.5" x14ac:dyDescent="0.2">
      <c r="A29" s="4">
        <v>5200000000</v>
      </c>
      <c r="B29" s="7" t="s">
        <v>46</v>
      </c>
      <c r="C29" s="14">
        <f>SUM(C30:C46)</f>
        <v>21348597.699999996</v>
      </c>
      <c r="D29" s="14">
        <f>SUM(D30:D46)</f>
        <v>23985139.442350004</v>
      </c>
      <c r="E29" s="14">
        <f>SUM(E30:E46)-0.1</f>
        <v>25778811.799999993</v>
      </c>
      <c r="F29" s="14">
        <f>SUM(F30:F46)</f>
        <v>26763093.399999999</v>
      </c>
      <c r="G29" s="14">
        <f>SUM(G30:G46)+0.1</f>
        <v>27817482.5</v>
      </c>
    </row>
    <row r="30" spans="1:11" s="38" customFormat="1" ht="31.5" x14ac:dyDescent="0.2">
      <c r="A30" s="21" t="s">
        <v>56</v>
      </c>
      <c r="B30" s="22" t="s">
        <v>53</v>
      </c>
      <c r="C30" s="25">
        <v>318211.3</v>
      </c>
      <c r="D30" s="25">
        <v>555171.02095999999</v>
      </c>
      <c r="E30" s="25">
        <v>304474.5</v>
      </c>
      <c r="F30" s="25">
        <v>219474.5</v>
      </c>
      <c r="G30" s="25">
        <v>219474.5</v>
      </c>
    </row>
    <row r="31" spans="1:11" s="38" customFormat="1" ht="33.75" customHeight="1" x14ac:dyDescent="0.2">
      <c r="A31" s="21">
        <v>5212700000</v>
      </c>
      <c r="B31" s="22" t="s">
        <v>414</v>
      </c>
      <c r="C31" s="25"/>
      <c r="D31" s="25">
        <v>56179.775280000002</v>
      </c>
      <c r="E31" s="25">
        <v>50075.3</v>
      </c>
      <c r="F31" s="25">
        <v>56818.2</v>
      </c>
      <c r="G31" s="25"/>
    </row>
    <row r="32" spans="1:11" s="38" customFormat="1" x14ac:dyDescent="0.2">
      <c r="A32" s="21" t="s">
        <v>57</v>
      </c>
      <c r="B32" s="22" t="s">
        <v>54</v>
      </c>
      <c r="C32" s="25">
        <v>722823.6</v>
      </c>
      <c r="D32" s="25"/>
      <c r="E32" s="25"/>
      <c r="F32" s="25"/>
      <c r="G32" s="25"/>
    </row>
    <row r="33" spans="1:7" s="38" customFormat="1" ht="31.5" x14ac:dyDescent="0.2">
      <c r="A33" s="21" t="s">
        <v>58</v>
      </c>
      <c r="B33" s="22" t="s">
        <v>55</v>
      </c>
      <c r="C33" s="25">
        <v>343418.2</v>
      </c>
      <c r="D33" s="25"/>
      <c r="E33" s="25"/>
      <c r="F33" s="25"/>
      <c r="G33" s="25"/>
    </row>
    <row r="34" spans="1:7" s="38" customFormat="1" x14ac:dyDescent="0.2">
      <c r="A34" s="21" t="s">
        <v>415</v>
      </c>
      <c r="B34" s="22" t="s">
        <v>413</v>
      </c>
      <c r="C34" s="25"/>
      <c r="D34" s="25">
        <v>2397357.7000000002</v>
      </c>
      <c r="E34" s="25">
        <v>2567657</v>
      </c>
      <c r="F34" s="25">
        <v>2874968.8</v>
      </c>
      <c r="G34" s="25">
        <v>2966089.4</v>
      </c>
    </row>
    <row r="35" spans="1:7" s="38" customFormat="1" x14ac:dyDescent="0.2">
      <c r="A35" s="21" t="s">
        <v>416</v>
      </c>
      <c r="B35" s="22" t="s">
        <v>417</v>
      </c>
      <c r="C35" s="25"/>
      <c r="D35" s="25">
        <v>1202643.9408199999</v>
      </c>
      <c r="E35" s="25">
        <v>1998446.9</v>
      </c>
      <c r="F35" s="25">
        <v>2034520.2</v>
      </c>
      <c r="G35" s="25">
        <v>2063656.7</v>
      </c>
    </row>
    <row r="36" spans="1:7" s="38" customFormat="1" x14ac:dyDescent="0.2">
      <c r="A36" s="21" t="s">
        <v>418</v>
      </c>
      <c r="B36" s="22" t="s">
        <v>419</v>
      </c>
      <c r="C36" s="25"/>
      <c r="D36" s="25">
        <v>585151.15423999995</v>
      </c>
      <c r="E36" s="25">
        <v>959633.5</v>
      </c>
      <c r="F36" s="25">
        <v>944854</v>
      </c>
      <c r="G36" s="25">
        <v>1168352.5</v>
      </c>
    </row>
    <row r="37" spans="1:7" s="38" customFormat="1" x14ac:dyDescent="0.2">
      <c r="A37" s="21" t="s">
        <v>68</v>
      </c>
      <c r="B37" s="22" t="s">
        <v>59</v>
      </c>
      <c r="C37" s="25">
        <v>2705032.8</v>
      </c>
      <c r="D37" s="25">
        <v>572072.49879999994</v>
      </c>
      <c r="E37" s="25">
        <v>378503.2</v>
      </c>
      <c r="F37" s="25">
        <v>387482.7</v>
      </c>
      <c r="G37" s="25">
        <v>390277</v>
      </c>
    </row>
    <row r="38" spans="1:7" s="38" customFormat="1" x14ac:dyDescent="0.2">
      <c r="A38" s="21" t="s">
        <v>69</v>
      </c>
      <c r="B38" s="22" t="s">
        <v>60</v>
      </c>
      <c r="C38" s="25">
        <v>7895953.5</v>
      </c>
      <c r="D38" s="25">
        <v>8586411.4175899997</v>
      </c>
      <c r="E38" s="25">
        <v>8910756.6999999993</v>
      </c>
      <c r="F38" s="25">
        <v>9251875.9000000004</v>
      </c>
      <c r="G38" s="25">
        <v>9613609.9000000004</v>
      </c>
    </row>
    <row r="39" spans="1:7" s="38" customFormat="1" ht="21" customHeight="1" x14ac:dyDescent="0.2">
      <c r="A39" s="21" t="s">
        <v>70</v>
      </c>
      <c r="B39" s="22" t="s">
        <v>61</v>
      </c>
      <c r="C39" s="25">
        <v>890534.40000000002</v>
      </c>
      <c r="D39" s="25">
        <v>1089246.7820600001</v>
      </c>
      <c r="E39" s="25">
        <v>1154424.7</v>
      </c>
      <c r="F39" s="25">
        <v>1193253.7</v>
      </c>
      <c r="G39" s="25">
        <v>1233185.1000000001</v>
      </c>
    </row>
    <row r="40" spans="1:7" s="38" customFormat="1" x14ac:dyDescent="0.2">
      <c r="A40" s="21" t="s">
        <v>71</v>
      </c>
      <c r="B40" s="22" t="s">
        <v>62</v>
      </c>
      <c r="C40" s="25">
        <v>7924791.2999999998</v>
      </c>
      <c r="D40" s="25">
        <v>8319787.2145999996</v>
      </c>
      <c r="E40" s="25">
        <v>8889266.3000000007</v>
      </c>
      <c r="F40" s="25">
        <v>9246872.8000000007</v>
      </c>
      <c r="G40" s="25">
        <v>9603826</v>
      </c>
    </row>
    <row r="41" spans="1:7" s="38" customFormat="1" ht="24.75" customHeight="1" x14ac:dyDescent="0.2">
      <c r="A41" s="21" t="s">
        <v>72</v>
      </c>
      <c r="B41" s="22" t="s">
        <v>63</v>
      </c>
      <c r="C41" s="25">
        <v>44276.7</v>
      </c>
      <c r="D41" s="25">
        <v>48664</v>
      </c>
      <c r="E41" s="25">
        <v>47275.199999999997</v>
      </c>
      <c r="F41" s="25">
        <v>47275.199999999997</v>
      </c>
      <c r="G41" s="25">
        <v>47275.199999999997</v>
      </c>
    </row>
    <row r="42" spans="1:7" ht="31.5" x14ac:dyDescent="0.2">
      <c r="A42" s="5" t="s">
        <v>73</v>
      </c>
      <c r="B42" s="6" t="s">
        <v>397</v>
      </c>
      <c r="C42" s="25">
        <v>66690.399999999994</v>
      </c>
      <c r="D42" s="25">
        <v>65938.3</v>
      </c>
      <c r="E42" s="25">
        <v>63813.3</v>
      </c>
      <c r="F42" s="25">
        <v>63813.3</v>
      </c>
      <c r="G42" s="25">
        <v>63813.3</v>
      </c>
    </row>
    <row r="43" spans="1:7" x14ac:dyDescent="0.2">
      <c r="A43" s="5" t="s">
        <v>74</v>
      </c>
      <c r="B43" s="6" t="s">
        <v>64</v>
      </c>
      <c r="C43" s="25">
        <v>333572.8</v>
      </c>
      <c r="D43" s="25">
        <v>377265.33799999999</v>
      </c>
      <c r="E43" s="25">
        <v>398413.9</v>
      </c>
      <c r="F43" s="25">
        <v>385786.2</v>
      </c>
      <c r="G43" s="25">
        <v>391797.4</v>
      </c>
    </row>
    <row r="44" spans="1:7" x14ac:dyDescent="0.2">
      <c r="A44" s="5" t="s">
        <v>75</v>
      </c>
      <c r="B44" s="6" t="s">
        <v>65</v>
      </c>
      <c r="C44" s="25">
        <v>37623.4</v>
      </c>
      <c r="D44" s="25">
        <v>44788.800000000003</v>
      </c>
      <c r="E44" s="25">
        <v>25559.9</v>
      </c>
      <c r="F44" s="25">
        <v>25586.400000000001</v>
      </c>
      <c r="G44" s="25">
        <v>25613.9</v>
      </c>
    </row>
    <row r="45" spans="1:7" x14ac:dyDescent="0.2">
      <c r="A45" s="5" t="s">
        <v>76</v>
      </c>
      <c r="B45" s="6" t="s">
        <v>66</v>
      </c>
      <c r="C45" s="25">
        <v>3581.6</v>
      </c>
      <c r="D45" s="25">
        <v>3260.9</v>
      </c>
      <c r="E45" s="25">
        <v>3260.9</v>
      </c>
      <c r="F45" s="25">
        <v>3260.9</v>
      </c>
      <c r="G45" s="25">
        <v>3260.9</v>
      </c>
    </row>
    <row r="46" spans="1:7" ht="31.5" x14ac:dyDescent="0.2">
      <c r="A46" s="5" t="s">
        <v>77</v>
      </c>
      <c r="B46" s="6" t="s">
        <v>67</v>
      </c>
      <c r="C46" s="25">
        <v>62087.7</v>
      </c>
      <c r="D46" s="25">
        <v>81200.600000000006</v>
      </c>
      <c r="E46" s="25">
        <v>27250.6</v>
      </c>
      <c r="F46" s="25">
        <v>27250.6</v>
      </c>
      <c r="G46" s="25">
        <v>27250.6</v>
      </c>
    </row>
    <row r="47" spans="1:7" ht="31.5" x14ac:dyDescent="0.2">
      <c r="A47" s="8">
        <v>5300000000</v>
      </c>
      <c r="B47" s="7" t="s">
        <v>7</v>
      </c>
      <c r="C47" s="30">
        <f>SUM(C48:C68)</f>
        <v>11474962.799999999</v>
      </c>
      <c r="D47" s="30">
        <f>SUM(D48:D68)</f>
        <v>9146661.4245999996</v>
      </c>
      <c r="E47" s="30">
        <f>SUM(E48:E68)</f>
        <v>4971291.8</v>
      </c>
      <c r="F47" s="30">
        <f>SUM(F48:F68)</f>
        <v>4578862.6000000006</v>
      </c>
      <c r="G47" s="30">
        <f>SUM(G48:G68)</f>
        <v>14602747.700000001</v>
      </c>
    </row>
    <row r="48" spans="1:7" ht="31.5" x14ac:dyDescent="0.2">
      <c r="A48" s="5" t="s">
        <v>78</v>
      </c>
      <c r="B48" s="6" t="s">
        <v>84</v>
      </c>
      <c r="C48" s="25">
        <v>2017007.9</v>
      </c>
      <c r="D48" s="25">
        <v>1206377.53162</v>
      </c>
      <c r="E48" s="25"/>
      <c r="F48" s="25"/>
      <c r="G48" s="25"/>
    </row>
    <row r="49" spans="1:7" x14ac:dyDescent="0.2">
      <c r="A49" s="5" t="s">
        <v>79</v>
      </c>
      <c r="B49" s="6" t="s">
        <v>85</v>
      </c>
      <c r="C49" s="25">
        <v>205184</v>
      </c>
      <c r="D49" s="25">
        <v>31395</v>
      </c>
      <c r="E49" s="25">
        <v>94567.5</v>
      </c>
      <c r="F49" s="25"/>
      <c r="G49" s="25"/>
    </row>
    <row r="50" spans="1:7" x14ac:dyDescent="0.2">
      <c r="A50" s="21" t="s">
        <v>80</v>
      </c>
      <c r="B50" s="19" t="s">
        <v>86</v>
      </c>
      <c r="C50" s="25">
        <v>754186.3</v>
      </c>
      <c r="D50" s="25">
        <v>594073.31518000003</v>
      </c>
      <c r="E50" s="25"/>
      <c r="F50" s="25"/>
      <c r="G50" s="25"/>
    </row>
    <row r="51" spans="1:7" x14ac:dyDescent="0.2">
      <c r="A51" s="21">
        <v>5310400000</v>
      </c>
      <c r="B51" s="19" t="s">
        <v>479</v>
      </c>
      <c r="C51" s="25"/>
      <c r="D51" s="25">
        <v>10000</v>
      </c>
      <c r="E51" s="25"/>
      <c r="F51" s="25"/>
      <c r="G51" s="25"/>
    </row>
    <row r="52" spans="1:7" ht="31.5" x14ac:dyDescent="0.2">
      <c r="A52" s="21">
        <v>5310500000</v>
      </c>
      <c r="B52" s="19" t="s">
        <v>469</v>
      </c>
      <c r="C52" s="25"/>
      <c r="D52" s="25"/>
      <c r="E52" s="25">
        <v>253275</v>
      </c>
      <c r="F52" s="25">
        <v>910376</v>
      </c>
      <c r="G52" s="25"/>
    </row>
    <row r="53" spans="1:7" x14ac:dyDescent="0.2">
      <c r="A53" s="21" t="s">
        <v>480</v>
      </c>
      <c r="B53" s="19" t="s">
        <v>87</v>
      </c>
      <c r="C53" s="25"/>
      <c r="D53" s="25">
        <v>1202136.82914</v>
      </c>
      <c r="E53" s="25"/>
      <c r="F53" s="25"/>
      <c r="G53" s="25"/>
    </row>
    <row r="54" spans="1:7" x14ac:dyDescent="0.2">
      <c r="A54" s="21" t="s">
        <v>420</v>
      </c>
      <c r="B54" s="19" t="s">
        <v>421</v>
      </c>
      <c r="C54" s="25"/>
      <c r="D54" s="25">
        <v>1086366.6599999999</v>
      </c>
      <c r="E54" s="25">
        <v>689117.3</v>
      </c>
      <c r="F54" s="25">
        <v>1217893.3</v>
      </c>
      <c r="G54" s="25">
        <v>1839598.3</v>
      </c>
    </row>
    <row r="55" spans="1:7" x14ac:dyDescent="0.2">
      <c r="A55" s="21" t="s">
        <v>422</v>
      </c>
      <c r="B55" s="19" t="s">
        <v>423</v>
      </c>
      <c r="C55" s="25"/>
      <c r="D55" s="25"/>
      <c r="E55" s="25"/>
      <c r="F55" s="25"/>
      <c r="G55" s="25">
        <v>10294191.300000001</v>
      </c>
    </row>
    <row r="56" spans="1:7" x14ac:dyDescent="0.2">
      <c r="A56" s="5" t="s">
        <v>81</v>
      </c>
      <c r="B56" s="6" t="s">
        <v>87</v>
      </c>
      <c r="C56" s="25">
        <v>570250.30000000005</v>
      </c>
      <c r="D56" s="25"/>
      <c r="E56" s="25"/>
      <c r="F56" s="25"/>
      <c r="G56" s="25"/>
    </row>
    <row r="57" spans="1:7" ht="31.5" x14ac:dyDescent="0.2">
      <c r="A57" s="5" t="s">
        <v>82</v>
      </c>
      <c r="B57" s="6" t="s">
        <v>88</v>
      </c>
      <c r="C57" s="25">
        <v>2480444.7999999998</v>
      </c>
      <c r="D57" s="25"/>
      <c r="E57" s="25"/>
      <c r="F57" s="25"/>
      <c r="G57" s="25"/>
    </row>
    <row r="58" spans="1:7" x14ac:dyDescent="0.2">
      <c r="A58" s="5" t="s">
        <v>83</v>
      </c>
      <c r="B58" s="6" t="s">
        <v>89</v>
      </c>
      <c r="C58" s="25">
        <v>409462.8</v>
      </c>
      <c r="D58" s="25"/>
      <c r="E58" s="25"/>
      <c r="F58" s="25"/>
      <c r="G58" s="25"/>
    </row>
    <row r="59" spans="1:7" ht="31.5" x14ac:dyDescent="0.2">
      <c r="A59" s="5" t="s">
        <v>90</v>
      </c>
      <c r="B59" s="6" t="s">
        <v>99</v>
      </c>
      <c r="C59" s="25">
        <v>99998.7</v>
      </c>
      <c r="D59" s="25">
        <v>277640.93682</v>
      </c>
      <c r="E59" s="25">
        <v>95696.6</v>
      </c>
      <c r="F59" s="25">
        <v>20815.3</v>
      </c>
      <c r="G59" s="25">
        <v>20815.3</v>
      </c>
    </row>
    <row r="60" spans="1:7" ht="31.5" x14ac:dyDescent="0.2">
      <c r="A60" s="5" t="s">
        <v>91</v>
      </c>
      <c r="B60" s="6" t="s">
        <v>100</v>
      </c>
      <c r="C60" s="25">
        <v>758965.2</v>
      </c>
      <c r="D60" s="25">
        <v>864511.11620000005</v>
      </c>
      <c r="E60" s="25">
        <v>420615.1</v>
      </c>
      <c r="F60" s="25">
        <v>347252</v>
      </c>
      <c r="G60" s="25">
        <v>371929</v>
      </c>
    </row>
    <row r="61" spans="1:7" x14ac:dyDescent="0.2">
      <c r="A61" s="5" t="s">
        <v>92</v>
      </c>
      <c r="B61" s="6" t="s">
        <v>101</v>
      </c>
      <c r="C61" s="25">
        <v>59928.1</v>
      </c>
      <c r="D61" s="25">
        <v>62370.6</v>
      </c>
      <c r="E61" s="25">
        <v>81420.100000000006</v>
      </c>
      <c r="F61" s="25">
        <v>82235.600000000006</v>
      </c>
      <c r="G61" s="25">
        <v>82875.5</v>
      </c>
    </row>
    <row r="62" spans="1:7" ht="31.5" x14ac:dyDescent="0.2">
      <c r="A62" s="5" t="s">
        <v>93</v>
      </c>
      <c r="B62" s="6" t="s">
        <v>102</v>
      </c>
      <c r="C62" s="25">
        <v>3136468.8</v>
      </c>
      <c r="D62" s="25">
        <v>2643119.8789499998</v>
      </c>
      <c r="E62" s="25">
        <v>2137705.4</v>
      </c>
      <c r="F62" s="25">
        <v>844144.6</v>
      </c>
      <c r="G62" s="25">
        <v>845717</v>
      </c>
    </row>
    <row r="63" spans="1:7" ht="31.5" x14ac:dyDescent="0.2">
      <c r="A63" s="5" t="s">
        <v>94</v>
      </c>
      <c r="B63" s="6" t="s">
        <v>103</v>
      </c>
      <c r="C63" s="25">
        <v>532917.30000000005</v>
      </c>
      <c r="D63" s="25">
        <v>799240.00726999994</v>
      </c>
      <c r="E63" s="25">
        <v>730266.7</v>
      </c>
      <c r="F63" s="25">
        <v>686118.2</v>
      </c>
      <c r="G63" s="25">
        <v>687019.2</v>
      </c>
    </row>
    <row r="64" spans="1:7" ht="31.5" x14ac:dyDescent="0.2">
      <c r="A64" s="5" t="s">
        <v>95</v>
      </c>
      <c r="B64" s="6" t="s">
        <v>104</v>
      </c>
      <c r="C64" s="25">
        <v>283822.7</v>
      </c>
      <c r="D64" s="25">
        <v>47880.3</v>
      </c>
      <c r="E64" s="25">
        <v>73169</v>
      </c>
      <c r="F64" s="25">
        <v>73807.7</v>
      </c>
      <c r="G64" s="25">
        <v>55155.1</v>
      </c>
    </row>
    <row r="65" spans="1:7" ht="31.5" x14ac:dyDescent="0.2">
      <c r="A65" s="5" t="s">
        <v>96</v>
      </c>
      <c r="B65" s="6" t="s">
        <v>105</v>
      </c>
      <c r="C65" s="25">
        <v>15039.5</v>
      </c>
      <c r="D65" s="25">
        <v>11883.599420000341</v>
      </c>
      <c r="E65" s="25">
        <v>12703.6</v>
      </c>
      <c r="F65" s="25">
        <v>9362.1</v>
      </c>
      <c r="G65" s="25">
        <v>10620.5</v>
      </c>
    </row>
    <row r="66" spans="1:7" ht="31.5" x14ac:dyDescent="0.2">
      <c r="A66" s="5" t="s">
        <v>97</v>
      </c>
      <c r="B66" s="6" t="s">
        <v>106</v>
      </c>
      <c r="C66" s="25">
        <v>94836.5</v>
      </c>
      <c r="D66" s="25">
        <v>108081.25</v>
      </c>
      <c r="E66" s="25">
        <v>164582.5</v>
      </c>
      <c r="F66" s="25">
        <v>164582.5</v>
      </c>
      <c r="G66" s="25">
        <v>164582.5</v>
      </c>
    </row>
    <row r="67" spans="1:7" ht="47.25" x14ac:dyDescent="0.2">
      <c r="A67" s="5" t="s">
        <v>98</v>
      </c>
      <c r="B67" s="6" t="s">
        <v>107</v>
      </c>
      <c r="C67" s="25">
        <v>594</v>
      </c>
      <c r="D67" s="25">
        <v>594</v>
      </c>
      <c r="E67" s="25">
        <v>600</v>
      </c>
      <c r="F67" s="25">
        <v>600</v>
      </c>
      <c r="G67" s="25">
        <v>600</v>
      </c>
    </row>
    <row r="68" spans="1:7" ht="31.5" x14ac:dyDescent="0.2">
      <c r="A68" s="5">
        <v>5331000000</v>
      </c>
      <c r="B68" s="6" t="s">
        <v>392</v>
      </c>
      <c r="C68" s="25">
        <v>55855.9</v>
      </c>
      <c r="D68" s="25">
        <v>200990.4</v>
      </c>
      <c r="E68" s="25">
        <v>217573</v>
      </c>
      <c r="F68" s="25">
        <v>221675.3</v>
      </c>
      <c r="G68" s="25">
        <v>229644</v>
      </c>
    </row>
    <row r="69" spans="1:7" s="38" customFormat="1" ht="36.75" customHeight="1" x14ac:dyDescent="0.2">
      <c r="A69" s="8">
        <v>5400000000</v>
      </c>
      <c r="B69" s="7" t="s">
        <v>18</v>
      </c>
      <c r="C69" s="14">
        <f>SUM(C70:C82)</f>
        <v>966660.39999999991</v>
      </c>
      <c r="D69" s="14">
        <f>SUM(D70:D82)</f>
        <v>793781.37199999997</v>
      </c>
      <c r="E69" s="14">
        <f>SUM(E70:E82)-0.1</f>
        <v>746759.99999999988</v>
      </c>
      <c r="F69" s="14">
        <f>SUM(F70:F82)-0.1</f>
        <v>752559.9</v>
      </c>
      <c r="G69" s="14">
        <f>SUM(G70:G82)-0.1</f>
        <v>725116.5</v>
      </c>
    </row>
    <row r="70" spans="1:7" s="38" customFormat="1" ht="31.5" x14ac:dyDescent="0.2">
      <c r="A70" s="21" t="s">
        <v>108</v>
      </c>
      <c r="B70" s="22" t="s">
        <v>117</v>
      </c>
      <c r="C70" s="25">
        <v>3713.1</v>
      </c>
      <c r="D70" s="25">
        <v>4630.6000000000004</v>
      </c>
      <c r="E70" s="25">
        <v>4238.8999999999996</v>
      </c>
      <c r="F70" s="25">
        <v>4238.8999999999996</v>
      </c>
      <c r="G70" s="25">
        <v>4238.8999999999996</v>
      </c>
    </row>
    <row r="71" spans="1:7" s="38" customFormat="1" x14ac:dyDescent="0.2">
      <c r="A71" s="21">
        <v>5410200000</v>
      </c>
      <c r="B71" s="22" t="s">
        <v>383</v>
      </c>
      <c r="C71" s="25">
        <v>23500</v>
      </c>
      <c r="D71" s="25"/>
      <c r="E71" s="25"/>
      <c r="F71" s="25"/>
      <c r="G71" s="25"/>
    </row>
    <row r="72" spans="1:7" s="38" customFormat="1" x14ac:dyDescent="0.2">
      <c r="A72" s="21" t="s">
        <v>473</v>
      </c>
      <c r="B72" s="22" t="s">
        <v>470</v>
      </c>
      <c r="C72" s="25"/>
      <c r="D72" s="25"/>
      <c r="E72" s="25">
        <v>10311.9</v>
      </c>
      <c r="F72" s="25"/>
      <c r="G72" s="25"/>
    </row>
    <row r="73" spans="1:7" s="38" customFormat="1" x14ac:dyDescent="0.2">
      <c r="A73" s="21" t="s">
        <v>424</v>
      </c>
      <c r="B73" s="22" t="s">
        <v>425</v>
      </c>
      <c r="C73" s="25"/>
      <c r="D73" s="25">
        <v>29790</v>
      </c>
      <c r="E73" s="25">
        <v>29849.599999999999</v>
      </c>
      <c r="F73" s="25">
        <v>30385.8</v>
      </c>
      <c r="G73" s="25">
        <v>30385.7</v>
      </c>
    </row>
    <row r="74" spans="1:7" s="38" customFormat="1" x14ac:dyDescent="0.2">
      <c r="A74" s="21" t="s">
        <v>472</v>
      </c>
      <c r="B74" s="22" t="s">
        <v>471</v>
      </c>
      <c r="C74" s="25"/>
      <c r="D74" s="25"/>
      <c r="E74" s="25">
        <v>1632.7</v>
      </c>
      <c r="F74" s="25">
        <v>1632.7</v>
      </c>
      <c r="G74" s="25">
        <v>1632.7</v>
      </c>
    </row>
    <row r="75" spans="1:7" s="38" customFormat="1" x14ac:dyDescent="0.2">
      <c r="A75" s="21" t="s">
        <v>109</v>
      </c>
      <c r="B75" s="22" t="s">
        <v>118</v>
      </c>
      <c r="C75" s="25">
        <v>382636.79999999999</v>
      </c>
      <c r="D75" s="25"/>
      <c r="E75" s="25"/>
      <c r="F75" s="25"/>
      <c r="G75" s="25"/>
    </row>
    <row r="76" spans="1:7" s="38" customFormat="1" x14ac:dyDescent="0.2">
      <c r="A76" s="21" t="s">
        <v>110</v>
      </c>
      <c r="B76" s="22" t="s">
        <v>119</v>
      </c>
      <c r="C76" s="25">
        <v>59497.3</v>
      </c>
      <c r="D76" s="25">
        <v>107709.932</v>
      </c>
      <c r="E76" s="25">
        <v>125584.6</v>
      </c>
      <c r="F76" s="25">
        <v>126605.5</v>
      </c>
      <c r="G76" s="25">
        <v>127564.8</v>
      </c>
    </row>
    <row r="77" spans="1:7" s="38" customFormat="1" x14ac:dyDescent="0.2">
      <c r="A77" s="21" t="s">
        <v>111</v>
      </c>
      <c r="B77" s="22" t="s">
        <v>120</v>
      </c>
      <c r="C77" s="25">
        <v>484132.1</v>
      </c>
      <c r="D77" s="25">
        <v>632849.19999999995</v>
      </c>
      <c r="E77" s="25">
        <v>562215.69999999995</v>
      </c>
      <c r="F77" s="25">
        <v>576450.4</v>
      </c>
      <c r="G77" s="25">
        <v>547707.80000000005</v>
      </c>
    </row>
    <row r="78" spans="1:7" s="38" customFormat="1" x14ac:dyDescent="0.2">
      <c r="A78" s="21" t="s">
        <v>112</v>
      </c>
      <c r="B78" s="22" t="s">
        <v>121</v>
      </c>
      <c r="C78" s="25">
        <v>891</v>
      </c>
      <c r="D78" s="25">
        <v>1071</v>
      </c>
      <c r="E78" s="25">
        <v>340</v>
      </c>
      <c r="F78" s="25">
        <v>340</v>
      </c>
      <c r="G78" s="25">
        <v>340</v>
      </c>
    </row>
    <row r="79" spans="1:7" s="38" customFormat="1" ht="31.5" x14ac:dyDescent="0.2">
      <c r="A79" s="21" t="s">
        <v>113</v>
      </c>
      <c r="B79" s="22" t="s">
        <v>122</v>
      </c>
      <c r="C79" s="25">
        <v>3530</v>
      </c>
      <c r="D79" s="25">
        <v>7800</v>
      </c>
      <c r="E79" s="25">
        <v>8110</v>
      </c>
      <c r="F79" s="25">
        <v>8430</v>
      </c>
      <c r="G79" s="25">
        <v>8770</v>
      </c>
    </row>
    <row r="80" spans="1:7" x14ac:dyDescent="0.2">
      <c r="A80" s="5" t="s">
        <v>114</v>
      </c>
      <c r="B80" s="6" t="s">
        <v>123</v>
      </c>
      <c r="C80" s="29">
        <v>1998.7</v>
      </c>
      <c r="D80" s="25">
        <v>2403.6</v>
      </c>
      <c r="E80" s="25">
        <v>4020.6</v>
      </c>
      <c r="F80" s="25">
        <v>4020.6</v>
      </c>
      <c r="G80" s="25">
        <v>4020.6</v>
      </c>
    </row>
    <row r="81" spans="1:7" ht="31.5" x14ac:dyDescent="0.2">
      <c r="A81" s="5" t="s">
        <v>115</v>
      </c>
      <c r="B81" s="6" t="s">
        <v>124</v>
      </c>
      <c r="C81" s="29">
        <v>6694.8</v>
      </c>
      <c r="D81" s="25">
        <v>7459.64</v>
      </c>
      <c r="E81" s="25">
        <v>323</v>
      </c>
      <c r="F81" s="25">
        <v>323</v>
      </c>
      <c r="G81" s="25">
        <v>323</v>
      </c>
    </row>
    <row r="82" spans="1:7" x14ac:dyDescent="0.2">
      <c r="A82" s="5" t="s">
        <v>116</v>
      </c>
      <c r="B82" s="6" t="s">
        <v>125</v>
      </c>
      <c r="C82" s="29">
        <v>66.599999999999994</v>
      </c>
      <c r="D82" s="25">
        <v>67.400000000000006</v>
      </c>
      <c r="E82" s="25">
        <v>133.1</v>
      </c>
      <c r="F82" s="25">
        <v>133.1</v>
      </c>
      <c r="G82" s="25">
        <v>133.1</v>
      </c>
    </row>
    <row r="83" spans="1:7" s="37" customFormat="1" ht="18.75" customHeight="1" x14ac:dyDescent="0.2">
      <c r="A83" s="4">
        <v>5500000000</v>
      </c>
      <c r="B83" s="7" t="s">
        <v>47</v>
      </c>
      <c r="C83" s="14">
        <f>SUM(C84:C109)</f>
        <v>4250981.8000000007</v>
      </c>
      <c r="D83" s="14">
        <f t="shared" ref="D83:F83" si="0">SUM(D84:D109)</f>
        <v>4961931.8966499995</v>
      </c>
      <c r="E83" s="14">
        <f t="shared" si="0"/>
        <v>4905330.3</v>
      </c>
      <c r="F83" s="14">
        <f t="shared" si="0"/>
        <v>4904883.7000000011</v>
      </c>
      <c r="G83" s="14">
        <f>SUM(G84:G109)-0.1</f>
        <v>5075324.7000000011</v>
      </c>
    </row>
    <row r="84" spans="1:7" x14ac:dyDescent="0.2">
      <c r="A84" s="5" t="s">
        <v>126</v>
      </c>
      <c r="B84" s="6" t="s">
        <v>132</v>
      </c>
      <c r="C84" s="15">
        <v>30065.7</v>
      </c>
      <c r="D84" s="25">
        <v>26376.96629</v>
      </c>
      <c r="E84" s="25">
        <v>43303</v>
      </c>
      <c r="F84" s="25">
        <v>37065.1</v>
      </c>
      <c r="G84" s="25">
        <v>36259.699999999997</v>
      </c>
    </row>
    <row r="85" spans="1:7" x14ac:dyDescent="0.2">
      <c r="A85" s="5" t="s">
        <v>127</v>
      </c>
      <c r="B85" s="6" t="s">
        <v>133</v>
      </c>
      <c r="C85" s="25">
        <v>10628.3</v>
      </c>
      <c r="D85" s="25">
        <v>10574.04494</v>
      </c>
      <c r="E85" s="25">
        <v>10751.8</v>
      </c>
      <c r="F85" s="25">
        <v>10974.1</v>
      </c>
      <c r="G85" s="25">
        <v>11174</v>
      </c>
    </row>
    <row r="86" spans="1:7" ht="31.5" x14ac:dyDescent="0.2">
      <c r="A86" s="21">
        <v>5510300000</v>
      </c>
      <c r="B86" s="19" t="s">
        <v>426</v>
      </c>
      <c r="C86" s="25"/>
      <c r="D86" s="25">
        <v>3200</v>
      </c>
      <c r="E86" s="25">
        <v>3200</v>
      </c>
      <c r="F86" s="25">
        <v>3200</v>
      </c>
      <c r="G86" s="25">
        <v>3200</v>
      </c>
    </row>
    <row r="87" spans="1:7" x14ac:dyDescent="0.2">
      <c r="A87" s="21" t="s">
        <v>128</v>
      </c>
      <c r="B87" s="19" t="s">
        <v>134</v>
      </c>
      <c r="C87" s="25">
        <v>388489.5</v>
      </c>
      <c r="D87" s="25">
        <v>1172471.1577099999</v>
      </c>
      <c r="E87" s="25">
        <v>490991.5</v>
      </c>
      <c r="F87" s="25">
        <v>442007.7</v>
      </c>
      <c r="G87" s="25">
        <v>281617</v>
      </c>
    </row>
    <row r="88" spans="1:7" ht="31.5" x14ac:dyDescent="0.2">
      <c r="A88" s="21">
        <v>5510500000</v>
      </c>
      <c r="B88" s="19" t="s">
        <v>427</v>
      </c>
      <c r="C88" s="25"/>
      <c r="D88" s="25">
        <v>9887.6404500000008</v>
      </c>
      <c r="E88" s="25">
        <v>9887.6</v>
      </c>
      <c r="F88" s="25"/>
      <c r="G88" s="25"/>
    </row>
    <row r="89" spans="1:7" x14ac:dyDescent="0.2">
      <c r="A89" s="21">
        <v>5510600000</v>
      </c>
      <c r="B89" s="19" t="s">
        <v>428</v>
      </c>
      <c r="C89" s="25"/>
      <c r="D89" s="25">
        <v>33202.247190000002</v>
      </c>
      <c r="E89" s="25">
        <v>38202.300000000003</v>
      </c>
      <c r="F89" s="25">
        <v>3238.6</v>
      </c>
      <c r="G89" s="25">
        <v>3238.6</v>
      </c>
    </row>
    <row r="90" spans="1:7" x14ac:dyDescent="0.2">
      <c r="A90" s="21" t="s">
        <v>429</v>
      </c>
      <c r="B90" s="19" t="s">
        <v>430</v>
      </c>
      <c r="C90" s="25"/>
      <c r="D90" s="25">
        <v>212384.69391999999</v>
      </c>
      <c r="E90" s="25">
        <v>140443.29999999999</v>
      </c>
      <c r="F90" s="25">
        <v>278908.09999999998</v>
      </c>
      <c r="G90" s="25">
        <v>360622.5</v>
      </c>
    </row>
    <row r="91" spans="1:7" x14ac:dyDescent="0.2">
      <c r="A91" s="21" t="s">
        <v>431</v>
      </c>
      <c r="B91" s="19" t="s">
        <v>432</v>
      </c>
      <c r="C91" s="25"/>
      <c r="D91" s="25">
        <v>187485.51019</v>
      </c>
      <c r="E91" s="25">
        <v>510879.5</v>
      </c>
      <c r="F91" s="25">
        <v>385031</v>
      </c>
      <c r="G91" s="25">
        <v>505573.3</v>
      </c>
    </row>
    <row r="92" spans="1:7" ht="31.5" x14ac:dyDescent="0.2">
      <c r="A92" s="5" t="s">
        <v>129</v>
      </c>
      <c r="B92" s="6" t="s">
        <v>135</v>
      </c>
      <c r="C92" s="25">
        <v>815468.1</v>
      </c>
      <c r="D92" s="25"/>
      <c r="E92" s="25"/>
      <c r="F92" s="25"/>
      <c r="G92" s="25"/>
    </row>
    <row r="93" spans="1:7" ht="17.25" customHeight="1" x14ac:dyDescent="0.2">
      <c r="A93" s="5" t="s">
        <v>130</v>
      </c>
      <c r="B93" s="6" t="s">
        <v>137</v>
      </c>
      <c r="C93" s="25">
        <v>6108.2</v>
      </c>
      <c r="D93" s="25"/>
      <c r="E93" s="25"/>
      <c r="F93" s="25"/>
      <c r="G93" s="25"/>
    </row>
    <row r="94" spans="1:7" ht="31.5" x14ac:dyDescent="0.2">
      <c r="A94" s="5" t="s">
        <v>131</v>
      </c>
      <c r="B94" s="6" t="s">
        <v>136</v>
      </c>
      <c r="C94" s="15">
        <v>2244.9</v>
      </c>
      <c r="D94" s="25"/>
      <c r="E94" s="25"/>
      <c r="F94" s="25"/>
      <c r="G94" s="25"/>
    </row>
    <row r="95" spans="1:7" ht="31.5" x14ac:dyDescent="0.2">
      <c r="A95" s="5" t="s">
        <v>138</v>
      </c>
      <c r="B95" s="6" t="s">
        <v>152</v>
      </c>
      <c r="C95" s="25">
        <v>36833</v>
      </c>
      <c r="D95" s="25">
        <v>38305.699999999997</v>
      </c>
      <c r="E95" s="25">
        <v>46943.4</v>
      </c>
      <c r="F95" s="25">
        <v>48201.7</v>
      </c>
      <c r="G95" s="25">
        <v>49470.3</v>
      </c>
    </row>
    <row r="96" spans="1:7" ht="31.5" x14ac:dyDescent="0.2">
      <c r="A96" s="5" t="s">
        <v>139</v>
      </c>
      <c r="B96" s="6" t="s">
        <v>153</v>
      </c>
      <c r="C96" s="25">
        <v>3997.4</v>
      </c>
      <c r="D96" s="25">
        <v>1398.5</v>
      </c>
      <c r="E96" s="25">
        <v>1200</v>
      </c>
      <c r="F96" s="25">
        <v>1200</v>
      </c>
      <c r="G96" s="25">
        <v>1200</v>
      </c>
    </row>
    <row r="97" spans="1:7" ht="31.5" x14ac:dyDescent="0.2">
      <c r="A97" s="5" t="s">
        <v>140</v>
      </c>
      <c r="B97" s="6" t="s">
        <v>154</v>
      </c>
      <c r="C97" s="25">
        <v>155051.70000000001</v>
      </c>
      <c r="D97" s="25">
        <v>140856.4</v>
      </c>
      <c r="E97" s="25">
        <v>151348.1</v>
      </c>
      <c r="F97" s="25">
        <v>157201</v>
      </c>
      <c r="G97" s="25">
        <v>163207.70000000001</v>
      </c>
    </row>
    <row r="98" spans="1:7" x14ac:dyDescent="0.2">
      <c r="A98" s="5" t="s">
        <v>141</v>
      </c>
      <c r="B98" s="6" t="s">
        <v>155</v>
      </c>
      <c r="C98" s="25">
        <v>237355.1</v>
      </c>
      <c r="D98" s="25">
        <v>281970.77182999998</v>
      </c>
      <c r="E98" s="25">
        <v>290313.5</v>
      </c>
      <c r="F98" s="25">
        <v>310263.5</v>
      </c>
      <c r="G98" s="25">
        <v>321959.5</v>
      </c>
    </row>
    <row r="99" spans="1:7" x14ac:dyDescent="0.2">
      <c r="A99" s="5" t="s">
        <v>142</v>
      </c>
      <c r="B99" s="6" t="s">
        <v>156</v>
      </c>
      <c r="C99" s="25">
        <v>671186.8</v>
      </c>
      <c r="D99" s="25">
        <v>781042.52671000001</v>
      </c>
      <c r="E99" s="25">
        <v>816149.8</v>
      </c>
      <c r="F99" s="25">
        <v>848562.8</v>
      </c>
      <c r="G99" s="25">
        <v>882902.6</v>
      </c>
    </row>
    <row r="100" spans="1:7" x14ac:dyDescent="0.2">
      <c r="A100" s="5" t="s">
        <v>143</v>
      </c>
      <c r="B100" s="6" t="s">
        <v>157</v>
      </c>
      <c r="C100" s="25">
        <v>237324.4</v>
      </c>
      <c r="D100" s="25">
        <v>262678.38</v>
      </c>
      <c r="E100" s="25">
        <v>276859.8</v>
      </c>
      <c r="F100" s="25">
        <v>287119.2</v>
      </c>
      <c r="G100" s="25">
        <v>298248.5</v>
      </c>
    </row>
    <row r="101" spans="1:7" x14ac:dyDescent="0.2">
      <c r="A101" s="5" t="s">
        <v>144</v>
      </c>
      <c r="B101" s="6" t="s">
        <v>158</v>
      </c>
      <c r="C101" s="25">
        <v>146086</v>
      </c>
      <c r="D101" s="25">
        <v>166224.655</v>
      </c>
      <c r="E101" s="25">
        <v>170913.3</v>
      </c>
      <c r="F101" s="25">
        <v>176978.1</v>
      </c>
      <c r="G101" s="25">
        <v>183189.7</v>
      </c>
    </row>
    <row r="102" spans="1:7" x14ac:dyDescent="0.2">
      <c r="A102" s="5" t="s">
        <v>145</v>
      </c>
      <c r="B102" s="6" t="s">
        <v>159</v>
      </c>
      <c r="C102" s="25">
        <v>194296</v>
      </c>
      <c r="D102" s="25">
        <v>227305.91029999999</v>
      </c>
      <c r="E102" s="25">
        <v>242453.5</v>
      </c>
      <c r="F102" s="25">
        <v>252234.3</v>
      </c>
      <c r="G102" s="25">
        <v>261333.3</v>
      </c>
    </row>
    <row r="103" spans="1:7" x14ac:dyDescent="0.2">
      <c r="A103" s="5" t="s">
        <v>146</v>
      </c>
      <c r="B103" s="6" t="s">
        <v>160</v>
      </c>
      <c r="C103" s="25">
        <v>1244545.6000000001</v>
      </c>
      <c r="D103" s="25">
        <v>1320813.5821199999</v>
      </c>
      <c r="E103" s="25">
        <v>1587597</v>
      </c>
      <c r="F103" s="25">
        <v>1635062.6</v>
      </c>
      <c r="G103" s="25">
        <v>1684252.2</v>
      </c>
    </row>
    <row r="104" spans="1:7" ht="31.5" x14ac:dyDescent="0.2">
      <c r="A104" s="5" t="s">
        <v>147</v>
      </c>
      <c r="B104" s="6" t="s">
        <v>161</v>
      </c>
      <c r="C104" s="25">
        <v>6666</v>
      </c>
      <c r="D104" s="25">
        <v>5666</v>
      </c>
      <c r="E104" s="25">
        <v>3666</v>
      </c>
      <c r="F104" s="25">
        <v>3666</v>
      </c>
      <c r="G104" s="25">
        <v>3666</v>
      </c>
    </row>
    <row r="105" spans="1:7" x14ac:dyDescent="0.2">
      <c r="A105" s="5" t="s">
        <v>148</v>
      </c>
      <c r="B105" s="6" t="s">
        <v>162</v>
      </c>
      <c r="C105" s="25">
        <v>5755</v>
      </c>
      <c r="D105" s="25">
        <v>5510</v>
      </c>
      <c r="E105" s="25">
        <v>5750</v>
      </c>
      <c r="F105" s="25">
        <v>5510</v>
      </c>
      <c r="G105" s="25">
        <v>5750</v>
      </c>
    </row>
    <row r="106" spans="1:7" ht="31.5" x14ac:dyDescent="0.2">
      <c r="A106" s="5" t="s">
        <v>149</v>
      </c>
      <c r="B106" s="6" t="s">
        <v>163</v>
      </c>
      <c r="C106" s="25">
        <v>46018.9</v>
      </c>
      <c r="D106" s="25">
        <v>46017</v>
      </c>
      <c r="E106" s="25">
        <v>46017</v>
      </c>
      <c r="F106" s="25"/>
      <c r="G106" s="25"/>
    </row>
    <row r="107" spans="1:7" ht="21.75" customHeight="1" x14ac:dyDescent="0.2">
      <c r="A107" s="5" t="s">
        <v>150</v>
      </c>
      <c r="B107" s="6" t="s">
        <v>164</v>
      </c>
      <c r="C107" s="25">
        <v>37</v>
      </c>
      <c r="D107" s="25">
        <v>90</v>
      </c>
      <c r="E107" s="25">
        <v>90</v>
      </c>
      <c r="F107" s="25">
        <v>90</v>
      </c>
      <c r="G107" s="25">
        <v>90</v>
      </c>
    </row>
    <row r="108" spans="1:7" x14ac:dyDescent="0.2">
      <c r="A108" s="5" t="s">
        <v>151</v>
      </c>
      <c r="B108" s="6" t="s">
        <v>165</v>
      </c>
      <c r="C108" s="25">
        <v>12824.2</v>
      </c>
      <c r="D108" s="25">
        <v>13600</v>
      </c>
      <c r="E108" s="25">
        <v>8600</v>
      </c>
      <c r="F108" s="25">
        <v>8600</v>
      </c>
      <c r="G108" s="25">
        <v>8600</v>
      </c>
    </row>
    <row r="109" spans="1:7" ht="34.5" customHeight="1" x14ac:dyDescent="0.2">
      <c r="A109" s="21">
        <v>5531500000</v>
      </c>
      <c r="B109" s="19" t="s">
        <v>433</v>
      </c>
      <c r="C109" s="25"/>
      <c r="D109" s="25">
        <v>14870.21</v>
      </c>
      <c r="E109" s="25">
        <v>9769.9</v>
      </c>
      <c r="F109" s="25">
        <v>9769.9</v>
      </c>
      <c r="G109" s="25">
        <v>9769.9</v>
      </c>
    </row>
    <row r="110" spans="1:7" s="37" customFormat="1" ht="31.5" x14ac:dyDescent="0.2">
      <c r="A110" s="4">
        <v>5600000000</v>
      </c>
      <c r="B110" s="9" t="s">
        <v>48</v>
      </c>
      <c r="C110" s="14">
        <f>SUM(C111:C124)</f>
        <v>3106080.1000000006</v>
      </c>
      <c r="D110" s="14">
        <f>SUM(D111:D124)</f>
        <v>3169222.2471800004</v>
      </c>
      <c r="E110" s="14">
        <f>SUM(E111:E124)</f>
        <v>2710548.3</v>
      </c>
      <c r="F110" s="14">
        <f>SUM(F111:F124)</f>
        <v>2731416.9</v>
      </c>
      <c r="G110" s="14">
        <f>SUM(G111:G124)</f>
        <v>2485759.1</v>
      </c>
    </row>
    <row r="111" spans="1:7" s="38" customFormat="1" x14ac:dyDescent="0.2">
      <c r="A111" s="21" t="s">
        <v>170</v>
      </c>
      <c r="B111" s="24" t="s">
        <v>434</v>
      </c>
      <c r="C111" s="25">
        <v>544275.9</v>
      </c>
      <c r="D111" s="25">
        <v>712104.64717999997</v>
      </c>
      <c r="E111" s="25">
        <v>457810.8</v>
      </c>
      <c r="F111" s="25">
        <v>429043.9</v>
      </c>
      <c r="G111" s="25">
        <v>133452.6</v>
      </c>
    </row>
    <row r="112" spans="1:7" s="38" customFormat="1" x14ac:dyDescent="0.2">
      <c r="A112" s="21" t="s">
        <v>435</v>
      </c>
      <c r="B112" s="24" t="s">
        <v>436</v>
      </c>
      <c r="C112" s="25"/>
      <c r="D112" s="25">
        <v>164146</v>
      </c>
      <c r="E112" s="25">
        <v>480</v>
      </c>
      <c r="F112" s="25">
        <v>480</v>
      </c>
      <c r="G112" s="25">
        <v>480</v>
      </c>
    </row>
    <row r="113" spans="1:7" s="38" customFormat="1" x14ac:dyDescent="0.2">
      <c r="A113" s="21" t="s">
        <v>171</v>
      </c>
      <c r="B113" s="24" t="s">
        <v>166</v>
      </c>
      <c r="C113" s="25">
        <v>9120.6</v>
      </c>
      <c r="D113" s="25"/>
      <c r="E113" s="25"/>
      <c r="F113" s="25"/>
      <c r="G113" s="25"/>
    </row>
    <row r="114" spans="1:7" s="38" customFormat="1" x14ac:dyDescent="0.2">
      <c r="A114" s="21" t="s">
        <v>172</v>
      </c>
      <c r="B114" s="24" t="s">
        <v>176</v>
      </c>
      <c r="C114" s="25">
        <v>3042.9</v>
      </c>
      <c r="D114" s="25"/>
      <c r="E114" s="25"/>
      <c r="F114" s="25"/>
      <c r="G114" s="25"/>
    </row>
    <row r="115" spans="1:7" s="38" customFormat="1" x14ac:dyDescent="0.2">
      <c r="A115" s="21" t="s">
        <v>173</v>
      </c>
      <c r="B115" s="24" t="s">
        <v>167</v>
      </c>
      <c r="C115" s="25">
        <v>80059.7</v>
      </c>
      <c r="D115" s="25"/>
      <c r="E115" s="25"/>
      <c r="F115" s="25"/>
      <c r="G115" s="25"/>
    </row>
    <row r="116" spans="1:7" s="38" customFormat="1" x14ac:dyDescent="0.2">
      <c r="A116" s="21" t="s">
        <v>174</v>
      </c>
      <c r="B116" s="24" t="s">
        <v>168</v>
      </c>
      <c r="C116" s="25">
        <v>144217.79999999999</v>
      </c>
      <c r="D116" s="25"/>
      <c r="E116" s="25"/>
      <c r="F116" s="25"/>
      <c r="G116" s="25"/>
    </row>
    <row r="117" spans="1:7" s="38" customFormat="1" x14ac:dyDescent="0.2">
      <c r="A117" s="21" t="s">
        <v>175</v>
      </c>
      <c r="B117" s="24" t="s">
        <v>169</v>
      </c>
      <c r="C117" s="25">
        <v>73834.899999999994</v>
      </c>
      <c r="D117" s="25"/>
      <c r="E117" s="25"/>
      <c r="F117" s="25"/>
      <c r="G117" s="25"/>
    </row>
    <row r="118" spans="1:7" s="38" customFormat="1" x14ac:dyDescent="0.2">
      <c r="A118" s="21" t="s">
        <v>177</v>
      </c>
      <c r="B118" s="24" t="s">
        <v>184</v>
      </c>
      <c r="C118" s="25">
        <v>1821236.8</v>
      </c>
      <c r="D118" s="25">
        <v>2012665.2</v>
      </c>
      <c r="E118" s="25">
        <v>1942778.1</v>
      </c>
      <c r="F118" s="25">
        <v>1985411.9</v>
      </c>
      <c r="G118" s="25">
        <v>2027462</v>
      </c>
    </row>
    <row r="119" spans="1:7" s="38" customFormat="1" x14ac:dyDescent="0.2">
      <c r="A119" s="21" t="s">
        <v>178</v>
      </c>
      <c r="B119" s="24" t="s">
        <v>185</v>
      </c>
      <c r="C119" s="25">
        <v>90408.6</v>
      </c>
      <c r="D119" s="25">
        <v>182834.1</v>
      </c>
      <c r="E119" s="25">
        <v>202892.6</v>
      </c>
      <c r="F119" s="25">
        <v>208188.6</v>
      </c>
      <c r="G119" s="25">
        <v>213960.5</v>
      </c>
    </row>
    <row r="120" spans="1:7" s="38" customFormat="1" ht="31.5" x14ac:dyDescent="0.2">
      <c r="A120" s="21" t="s">
        <v>179</v>
      </c>
      <c r="B120" s="24" t="s">
        <v>186</v>
      </c>
      <c r="C120" s="25">
        <v>22522.2</v>
      </c>
      <c r="D120" s="25">
        <v>29429.4</v>
      </c>
      <c r="E120" s="25">
        <v>39990.300000000003</v>
      </c>
      <c r="F120" s="25">
        <v>40744.699999999997</v>
      </c>
      <c r="G120" s="25">
        <v>41046.400000000001</v>
      </c>
    </row>
    <row r="121" spans="1:7" ht="32.25" customHeight="1" x14ac:dyDescent="0.2">
      <c r="A121" s="5" t="s">
        <v>180</v>
      </c>
      <c r="B121" s="6" t="s">
        <v>187</v>
      </c>
      <c r="C121" s="25">
        <v>11303.5</v>
      </c>
      <c r="D121" s="25"/>
      <c r="E121" s="25"/>
      <c r="F121" s="25"/>
      <c r="G121" s="25"/>
    </row>
    <row r="122" spans="1:7" ht="31.5" x14ac:dyDescent="0.2">
      <c r="A122" s="5" t="s">
        <v>181</v>
      </c>
      <c r="B122" s="6" t="s">
        <v>188</v>
      </c>
      <c r="C122" s="25">
        <v>16685.599999999999</v>
      </c>
      <c r="D122" s="25">
        <v>18482.2</v>
      </c>
      <c r="E122" s="25">
        <v>21512.799999999999</v>
      </c>
      <c r="F122" s="25">
        <v>21345.4</v>
      </c>
      <c r="G122" s="25">
        <v>22001</v>
      </c>
    </row>
    <row r="123" spans="1:7" ht="21.75" customHeight="1" x14ac:dyDescent="0.2">
      <c r="A123" s="5" t="s">
        <v>182</v>
      </c>
      <c r="B123" s="6" t="s">
        <v>189</v>
      </c>
      <c r="C123" s="25">
        <v>747.1</v>
      </c>
      <c r="D123" s="25">
        <v>1504.6079999999999</v>
      </c>
      <c r="E123" s="25">
        <v>2204.6</v>
      </c>
      <c r="F123" s="25">
        <v>2204.6</v>
      </c>
      <c r="G123" s="25">
        <v>2204.6</v>
      </c>
    </row>
    <row r="124" spans="1:7" x14ac:dyDescent="0.2">
      <c r="A124" s="5" t="s">
        <v>183</v>
      </c>
      <c r="B124" s="6" t="s">
        <v>190</v>
      </c>
      <c r="C124" s="25">
        <v>288624.5</v>
      </c>
      <c r="D124" s="25">
        <v>48056.091999999997</v>
      </c>
      <c r="E124" s="25">
        <v>42879.1</v>
      </c>
      <c r="F124" s="25">
        <v>43997.8</v>
      </c>
      <c r="G124" s="25">
        <v>45152</v>
      </c>
    </row>
    <row r="125" spans="1:7" ht="31.5" x14ac:dyDescent="0.2">
      <c r="A125" s="8">
        <v>5700000000</v>
      </c>
      <c r="B125" s="18" t="s">
        <v>5</v>
      </c>
      <c r="C125" s="30">
        <f>SUM(C126:C136)</f>
        <v>5466346.7000000002</v>
      </c>
      <c r="D125" s="30">
        <f>SUM(D126:D136)</f>
        <v>2983744.04287</v>
      </c>
      <c r="E125" s="30">
        <f>SUM(E126:E136)-0.1</f>
        <v>3027132.6</v>
      </c>
      <c r="F125" s="30">
        <f>SUM(F126:F136)</f>
        <v>2470415.7000000002</v>
      </c>
      <c r="G125" s="30">
        <f>SUM(G126:G136)+0.1</f>
        <v>2510981.6</v>
      </c>
    </row>
    <row r="126" spans="1:7" x14ac:dyDescent="0.2">
      <c r="A126" s="21" t="s">
        <v>216</v>
      </c>
      <c r="B126" s="19" t="s">
        <v>225</v>
      </c>
      <c r="C126" s="25">
        <v>4073330.3</v>
      </c>
      <c r="D126" s="25">
        <v>1795381.9054</v>
      </c>
      <c r="E126" s="25">
        <v>1347396.9</v>
      </c>
      <c r="F126" s="25">
        <v>1363984.3</v>
      </c>
      <c r="G126" s="25">
        <v>1400308.6</v>
      </c>
    </row>
    <row r="127" spans="1:7" x14ac:dyDescent="0.2">
      <c r="A127" s="21" t="s">
        <v>217</v>
      </c>
      <c r="B127" s="19" t="s">
        <v>226</v>
      </c>
      <c r="C127" s="25">
        <v>2556.5</v>
      </c>
      <c r="D127" s="25">
        <v>8876.0674299999991</v>
      </c>
      <c r="E127" s="25">
        <v>828.5</v>
      </c>
      <c r="F127" s="25">
        <v>243.8</v>
      </c>
      <c r="G127" s="25">
        <v>75</v>
      </c>
    </row>
    <row r="128" spans="1:7" x14ac:dyDescent="0.2">
      <c r="A128" s="21" t="s">
        <v>218</v>
      </c>
      <c r="B128" s="19" t="s">
        <v>227</v>
      </c>
      <c r="C128" s="25">
        <v>10000</v>
      </c>
      <c r="D128" s="25"/>
      <c r="E128" s="25"/>
      <c r="F128" s="25"/>
      <c r="G128" s="25"/>
    </row>
    <row r="129" spans="1:7" x14ac:dyDescent="0.2">
      <c r="A129" s="21" t="s">
        <v>219</v>
      </c>
      <c r="B129" s="19" t="s">
        <v>228</v>
      </c>
      <c r="C129" s="25">
        <v>59127.1</v>
      </c>
      <c r="D129" s="25">
        <v>63558.764069999997</v>
      </c>
      <c r="E129" s="25">
        <v>71570.600000000006</v>
      </c>
      <c r="F129" s="25">
        <v>72549.7</v>
      </c>
      <c r="G129" s="25">
        <v>73959.899999999994</v>
      </c>
    </row>
    <row r="130" spans="1:7" ht="31.5" x14ac:dyDescent="0.2">
      <c r="A130" s="5" t="s">
        <v>220</v>
      </c>
      <c r="B130" s="6" t="s">
        <v>398</v>
      </c>
      <c r="C130" s="25">
        <v>490539.9</v>
      </c>
      <c r="D130" s="25">
        <v>327443.37079000002</v>
      </c>
      <c r="E130" s="25">
        <v>545033.5</v>
      </c>
      <c r="F130" s="25"/>
      <c r="G130" s="25"/>
    </row>
    <row r="131" spans="1:7" x14ac:dyDescent="0.2">
      <c r="A131" s="5" t="s">
        <v>221</v>
      </c>
      <c r="B131" s="6" t="s">
        <v>382</v>
      </c>
      <c r="C131" s="25">
        <v>1418.1</v>
      </c>
      <c r="D131" s="25">
        <v>1235.05618</v>
      </c>
      <c r="E131" s="25"/>
      <c r="F131" s="25"/>
      <c r="G131" s="25"/>
    </row>
    <row r="132" spans="1:7" x14ac:dyDescent="0.2">
      <c r="A132" s="5">
        <v>5710700000</v>
      </c>
      <c r="B132" s="19" t="s">
        <v>475</v>
      </c>
      <c r="C132" s="25"/>
      <c r="D132" s="25"/>
      <c r="E132" s="25">
        <v>88615.7</v>
      </c>
      <c r="F132" s="25">
        <v>89622.7</v>
      </c>
      <c r="G132" s="25">
        <v>89622.7</v>
      </c>
    </row>
    <row r="133" spans="1:7" x14ac:dyDescent="0.2">
      <c r="A133" s="21" t="s">
        <v>438</v>
      </c>
      <c r="B133" s="19" t="s">
        <v>439</v>
      </c>
      <c r="C133" s="25"/>
      <c r="D133" s="25">
        <v>952.75400000000002</v>
      </c>
      <c r="E133" s="25">
        <v>33208.699999999997</v>
      </c>
      <c r="F133" s="25"/>
      <c r="G133" s="25"/>
    </row>
    <row r="134" spans="1:7" x14ac:dyDescent="0.2">
      <c r="A134" s="5" t="s">
        <v>222</v>
      </c>
      <c r="B134" s="6" t="s">
        <v>202</v>
      </c>
      <c r="C134" s="25">
        <v>102555.2</v>
      </c>
      <c r="D134" s="25"/>
      <c r="E134" s="25"/>
      <c r="F134" s="25"/>
      <c r="G134" s="25"/>
    </row>
    <row r="135" spans="1:7" x14ac:dyDescent="0.2">
      <c r="A135" s="5" t="s">
        <v>223</v>
      </c>
      <c r="B135" s="6" t="s">
        <v>229</v>
      </c>
      <c r="C135" s="25">
        <v>17106.7</v>
      </c>
      <c r="D135" s="25"/>
      <c r="E135" s="25"/>
      <c r="F135" s="25"/>
      <c r="G135" s="25"/>
    </row>
    <row r="136" spans="1:7" ht="31.5" x14ac:dyDescent="0.2">
      <c r="A136" s="5" t="s">
        <v>224</v>
      </c>
      <c r="B136" s="6" t="s">
        <v>230</v>
      </c>
      <c r="C136" s="25">
        <v>709712.9</v>
      </c>
      <c r="D136" s="25">
        <v>786296.125</v>
      </c>
      <c r="E136" s="25">
        <v>940478.8</v>
      </c>
      <c r="F136" s="25">
        <v>944015.2</v>
      </c>
      <c r="G136" s="25">
        <v>947015.3</v>
      </c>
    </row>
    <row r="137" spans="1:7" ht="31.5" x14ac:dyDescent="0.2">
      <c r="A137" s="4">
        <v>5800000000</v>
      </c>
      <c r="B137" s="18" t="s">
        <v>191</v>
      </c>
      <c r="C137" s="30">
        <f>SUM(C138:C152)</f>
        <v>4629567.7</v>
      </c>
      <c r="D137" s="30">
        <f>SUM(D138:D152)</f>
        <v>2584734.1686899997</v>
      </c>
      <c r="E137" s="30">
        <f>SUM(E138:E152)</f>
        <v>2411163.2000000002</v>
      </c>
      <c r="F137" s="30">
        <f>SUM(F138:F152)</f>
        <v>924992.39999999991</v>
      </c>
      <c r="G137" s="30">
        <f>SUM(G138:G152)</f>
        <v>953145.59999999986</v>
      </c>
    </row>
    <row r="138" spans="1:7" x14ac:dyDescent="0.2">
      <c r="A138" s="21" t="s">
        <v>192</v>
      </c>
      <c r="B138" s="19" t="s">
        <v>198</v>
      </c>
      <c r="C138" s="25">
        <v>16221.8</v>
      </c>
      <c r="D138" s="25">
        <v>1566.4</v>
      </c>
      <c r="E138" s="25"/>
      <c r="F138" s="25"/>
      <c r="G138" s="25"/>
    </row>
    <row r="139" spans="1:7" x14ac:dyDescent="0.2">
      <c r="A139" s="21" t="s">
        <v>193</v>
      </c>
      <c r="B139" s="19" t="s">
        <v>199</v>
      </c>
      <c r="C139" s="25">
        <v>779214.8</v>
      </c>
      <c r="D139" s="25">
        <v>1716302.5418700001</v>
      </c>
      <c r="E139" s="25">
        <v>1527300</v>
      </c>
      <c r="F139" s="25">
        <v>13300</v>
      </c>
      <c r="G139" s="25">
        <v>13300</v>
      </c>
    </row>
    <row r="140" spans="1:7" x14ac:dyDescent="0.2">
      <c r="A140" s="21" t="s">
        <v>391</v>
      </c>
      <c r="B140" s="19" t="s">
        <v>390</v>
      </c>
      <c r="C140" s="25">
        <v>2899652.2</v>
      </c>
      <c r="D140" s="25"/>
      <c r="E140" s="25"/>
      <c r="F140" s="25"/>
      <c r="G140" s="25"/>
    </row>
    <row r="141" spans="1:7" ht="31.5" x14ac:dyDescent="0.2">
      <c r="A141" s="21" t="s">
        <v>440</v>
      </c>
      <c r="B141" s="19" t="s">
        <v>441</v>
      </c>
      <c r="C141" s="25"/>
      <c r="D141" s="25">
        <v>17061.020410000001</v>
      </c>
      <c r="E141" s="25">
        <v>46370.2</v>
      </c>
      <c r="F141" s="25">
        <v>46835.1</v>
      </c>
      <c r="G141" s="25">
        <v>47181.4</v>
      </c>
    </row>
    <row r="142" spans="1:7" x14ac:dyDescent="0.2">
      <c r="A142" s="21" t="s">
        <v>442</v>
      </c>
      <c r="B142" s="19" t="s">
        <v>443</v>
      </c>
      <c r="C142" s="25"/>
      <c r="D142" s="25">
        <v>16925</v>
      </c>
      <c r="E142" s="25">
        <v>18145.8</v>
      </c>
      <c r="F142" s="25">
        <v>19210.099999999999</v>
      </c>
      <c r="G142" s="25">
        <v>20248.5</v>
      </c>
    </row>
    <row r="143" spans="1:7" ht="31.5" x14ac:dyDescent="0.2">
      <c r="A143" s="21" t="s">
        <v>194</v>
      </c>
      <c r="B143" s="19" t="s">
        <v>200</v>
      </c>
      <c r="C143" s="25">
        <v>11095</v>
      </c>
      <c r="D143" s="25"/>
      <c r="E143" s="25"/>
      <c r="F143" s="25"/>
      <c r="G143" s="25"/>
    </row>
    <row r="144" spans="1:7" x14ac:dyDescent="0.2">
      <c r="A144" s="21" t="s">
        <v>195</v>
      </c>
      <c r="B144" s="19" t="s">
        <v>201</v>
      </c>
      <c r="C144" s="25">
        <v>28237.200000000001</v>
      </c>
      <c r="D144" s="25"/>
      <c r="E144" s="25"/>
      <c r="F144" s="25"/>
      <c r="G144" s="25"/>
    </row>
    <row r="145" spans="1:7" x14ac:dyDescent="0.2">
      <c r="A145" s="21" t="s">
        <v>196</v>
      </c>
      <c r="B145" s="19" t="s">
        <v>202</v>
      </c>
      <c r="C145" s="25">
        <v>63418.9</v>
      </c>
      <c r="D145" s="25"/>
      <c r="E145" s="25"/>
      <c r="F145" s="25"/>
      <c r="G145" s="25"/>
    </row>
    <row r="146" spans="1:7" x14ac:dyDescent="0.2">
      <c r="A146" s="5" t="s">
        <v>197</v>
      </c>
      <c r="B146" s="6" t="s">
        <v>203</v>
      </c>
      <c r="C146" s="25">
        <v>12822.1</v>
      </c>
      <c r="D146" s="25"/>
      <c r="E146" s="25"/>
      <c r="F146" s="25"/>
      <c r="G146" s="25"/>
    </row>
    <row r="147" spans="1:7" ht="31.5" x14ac:dyDescent="0.2">
      <c r="A147" s="5" t="s">
        <v>204</v>
      </c>
      <c r="B147" s="6" t="s">
        <v>210</v>
      </c>
      <c r="C147" s="25">
        <v>68441.399999999994</v>
      </c>
      <c r="D147" s="25">
        <v>67970.406409999996</v>
      </c>
      <c r="E147" s="25">
        <v>74134.100000000006</v>
      </c>
      <c r="F147" s="25">
        <v>76414.2</v>
      </c>
      <c r="G147" s="25">
        <v>78762.7</v>
      </c>
    </row>
    <row r="148" spans="1:7" ht="31.5" x14ac:dyDescent="0.2">
      <c r="A148" s="5" t="s">
        <v>205</v>
      </c>
      <c r="B148" s="6" t="s">
        <v>211</v>
      </c>
      <c r="C148" s="25">
        <v>64865.599999999999</v>
      </c>
      <c r="D148" s="25">
        <v>33804.400000000001</v>
      </c>
      <c r="E148" s="25">
        <v>44973.3</v>
      </c>
      <c r="F148" s="25">
        <v>44983.8</v>
      </c>
      <c r="G148" s="25">
        <v>44993.3</v>
      </c>
    </row>
    <row r="149" spans="1:7" ht="31.5" x14ac:dyDescent="0.2">
      <c r="A149" s="5" t="s">
        <v>206</v>
      </c>
      <c r="B149" s="6" t="s">
        <v>212</v>
      </c>
      <c r="C149" s="25">
        <v>3160.9</v>
      </c>
      <c r="D149" s="25">
        <v>3160.9</v>
      </c>
      <c r="E149" s="25">
        <v>3200</v>
      </c>
      <c r="F149" s="25">
        <v>3200</v>
      </c>
      <c r="G149" s="25">
        <v>3200</v>
      </c>
    </row>
    <row r="150" spans="1:7" ht="31.5" x14ac:dyDescent="0.2">
      <c r="A150" s="5" t="s">
        <v>207</v>
      </c>
      <c r="B150" s="6" t="s">
        <v>213</v>
      </c>
      <c r="C150" s="25">
        <v>1738.9</v>
      </c>
      <c r="D150" s="25"/>
      <c r="E150" s="25"/>
      <c r="F150" s="25"/>
      <c r="G150" s="25"/>
    </row>
    <row r="151" spans="1:7" x14ac:dyDescent="0.2">
      <c r="A151" s="5" t="s">
        <v>208</v>
      </c>
      <c r="B151" s="6" t="s">
        <v>214</v>
      </c>
      <c r="C151" s="25">
        <v>62709.599999999999</v>
      </c>
      <c r="D151" s="25">
        <v>82720</v>
      </c>
      <c r="E151" s="25">
        <v>38170</v>
      </c>
      <c r="F151" s="25">
        <v>38170</v>
      </c>
      <c r="G151" s="25">
        <v>38170</v>
      </c>
    </row>
    <row r="152" spans="1:7" ht="31.5" x14ac:dyDescent="0.2">
      <c r="A152" s="5" t="s">
        <v>209</v>
      </c>
      <c r="B152" s="6" t="s">
        <v>215</v>
      </c>
      <c r="C152" s="25">
        <v>617989.30000000005</v>
      </c>
      <c r="D152" s="25">
        <v>645223.5</v>
      </c>
      <c r="E152" s="25">
        <v>658869.80000000005</v>
      </c>
      <c r="F152" s="25">
        <v>682879.2</v>
      </c>
      <c r="G152" s="25">
        <v>707289.7</v>
      </c>
    </row>
    <row r="153" spans="1:7" s="37" customFormat="1" ht="25.5" customHeight="1" x14ac:dyDescent="0.2">
      <c r="A153" s="8">
        <v>5900000000</v>
      </c>
      <c r="B153" s="9" t="s">
        <v>6</v>
      </c>
      <c r="C153" s="14">
        <f>SUM(C154:C183)</f>
        <v>30234539.600000005</v>
      </c>
      <c r="D153" s="14">
        <f>SUM(D154:D183)</f>
        <v>33907679.492250003</v>
      </c>
      <c r="E153" s="14">
        <f>SUM(E154:E183)+0.2</f>
        <v>31845660.600000001</v>
      </c>
      <c r="F153" s="14">
        <f>SUM(F154:F183)</f>
        <v>32979737.599999994</v>
      </c>
      <c r="G153" s="14">
        <f>SUM(G154:G183)+0.1</f>
        <v>34620283.5</v>
      </c>
    </row>
    <row r="154" spans="1:7" x14ac:dyDescent="0.2">
      <c r="A154" s="21" t="s">
        <v>231</v>
      </c>
      <c r="B154" s="24" t="s">
        <v>252</v>
      </c>
      <c r="C154" s="25">
        <v>55563.4</v>
      </c>
      <c r="D154" s="25">
        <v>45795.878660000002</v>
      </c>
      <c r="E154" s="25">
        <v>34501.199999999997</v>
      </c>
      <c r="F154" s="25">
        <v>37664.9</v>
      </c>
      <c r="G154" s="25">
        <v>38194.800000000003</v>
      </c>
    </row>
    <row r="155" spans="1:7" x14ac:dyDescent="0.2">
      <c r="A155" s="21" t="s">
        <v>232</v>
      </c>
      <c r="B155" s="24" t="s">
        <v>253</v>
      </c>
      <c r="C155" s="25">
        <v>119984.4</v>
      </c>
      <c r="D155" s="25"/>
      <c r="E155" s="25"/>
      <c r="F155" s="25"/>
      <c r="G155" s="25"/>
    </row>
    <row r="156" spans="1:7" x14ac:dyDescent="0.2">
      <c r="A156" s="21" t="s">
        <v>233</v>
      </c>
      <c r="B156" s="24" t="s">
        <v>254</v>
      </c>
      <c r="C156" s="25">
        <v>1595024.7</v>
      </c>
      <c r="D156" s="25">
        <v>923607.76471999998</v>
      </c>
      <c r="E156" s="25">
        <v>541370.6</v>
      </c>
      <c r="F156" s="25">
        <v>390909.3</v>
      </c>
      <c r="G156" s="25">
        <v>383687.8</v>
      </c>
    </row>
    <row r="157" spans="1:7" x14ac:dyDescent="0.2">
      <c r="A157" s="21" t="s">
        <v>444</v>
      </c>
      <c r="B157" s="24" t="s">
        <v>261</v>
      </c>
      <c r="C157" s="25"/>
      <c r="D157" s="25">
        <v>3240523.02636</v>
      </c>
      <c r="E157" s="25">
        <v>647350.1</v>
      </c>
      <c r="F157" s="25">
        <v>660166.5</v>
      </c>
      <c r="G157" s="25">
        <v>1124563.8</v>
      </c>
    </row>
    <row r="158" spans="1:7" x14ac:dyDescent="0.2">
      <c r="A158" s="21" t="s">
        <v>445</v>
      </c>
      <c r="B158" s="24" t="s">
        <v>257</v>
      </c>
      <c r="C158" s="25"/>
      <c r="D158" s="25">
        <v>275614.59184000001</v>
      </c>
      <c r="E158" s="25">
        <v>270152.40000000002</v>
      </c>
      <c r="F158" s="25">
        <v>274204</v>
      </c>
      <c r="G158" s="25">
        <v>277106.2</v>
      </c>
    </row>
    <row r="159" spans="1:7" x14ac:dyDescent="0.2">
      <c r="A159" s="21" t="s">
        <v>446</v>
      </c>
      <c r="B159" s="24" t="s">
        <v>253</v>
      </c>
      <c r="C159" s="25"/>
      <c r="D159" s="25">
        <v>160560.77958999999</v>
      </c>
      <c r="E159" s="25">
        <v>158261.9</v>
      </c>
      <c r="F159" s="25">
        <v>166019.9</v>
      </c>
      <c r="G159" s="25">
        <v>171254.6</v>
      </c>
    </row>
    <row r="160" spans="1:7" ht="16.5" customHeight="1" x14ac:dyDescent="0.2">
      <c r="A160" s="21" t="s">
        <v>447</v>
      </c>
      <c r="B160" s="24" t="s">
        <v>448</v>
      </c>
      <c r="C160" s="25"/>
      <c r="D160" s="25">
        <v>82875.816330000001</v>
      </c>
      <c r="E160" s="25">
        <v>82880</v>
      </c>
      <c r="F160" s="25">
        <v>84703.5</v>
      </c>
      <c r="G160" s="25">
        <v>86165.7</v>
      </c>
    </row>
    <row r="161" spans="1:7" x14ac:dyDescent="0.2">
      <c r="A161" s="21" t="s">
        <v>449</v>
      </c>
      <c r="B161" s="24" t="s">
        <v>450</v>
      </c>
      <c r="C161" s="25"/>
      <c r="D161" s="25">
        <v>797233.5</v>
      </c>
      <c r="E161" s="25">
        <v>231406.7</v>
      </c>
      <c r="F161" s="25">
        <v>246109.7</v>
      </c>
      <c r="G161" s="25">
        <v>257999.1</v>
      </c>
    </row>
    <row r="162" spans="1:7" x14ac:dyDescent="0.2">
      <c r="A162" s="21" t="s">
        <v>451</v>
      </c>
      <c r="B162" s="24" t="s">
        <v>255</v>
      </c>
      <c r="C162" s="25"/>
      <c r="D162" s="25">
        <v>51856.122450000003</v>
      </c>
      <c r="E162" s="25">
        <v>67848.399999999994</v>
      </c>
      <c r="F162" s="25">
        <v>33356.800000000003</v>
      </c>
      <c r="G162" s="25">
        <v>54627.6</v>
      </c>
    </row>
    <row r="163" spans="1:7" x14ac:dyDescent="0.2">
      <c r="A163" s="21" t="s">
        <v>452</v>
      </c>
      <c r="B163" s="24" t="s">
        <v>453</v>
      </c>
      <c r="C163" s="25"/>
      <c r="D163" s="25">
        <v>27751.836729999999</v>
      </c>
      <c r="E163" s="25">
        <v>8242</v>
      </c>
      <c r="F163" s="25">
        <v>2294.3000000000002</v>
      </c>
      <c r="G163" s="25">
        <v>821.3</v>
      </c>
    </row>
    <row r="164" spans="1:7" x14ac:dyDescent="0.2">
      <c r="A164" s="21" t="s">
        <v>454</v>
      </c>
      <c r="B164" s="24" t="s">
        <v>455</v>
      </c>
      <c r="C164" s="25"/>
      <c r="D164" s="25">
        <v>20874.2</v>
      </c>
      <c r="E164" s="25">
        <v>21317.7</v>
      </c>
      <c r="F164" s="25">
        <v>21317.7</v>
      </c>
      <c r="G164" s="25">
        <v>21317.7</v>
      </c>
    </row>
    <row r="165" spans="1:7" x14ac:dyDescent="0.2">
      <c r="A165" s="21" t="s">
        <v>456</v>
      </c>
      <c r="B165" s="24" t="s">
        <v>457</v>
      </c>
      <c r="C165" s="25"/>
      <c r="D165" s="25">
        <v>506509.69387999998</v>
      </c>
      <c r="E165" s="25">
        <v>325948.09999999998</v>
      </c>
      <c r="F165" s="25">
        <v>660246.69999999995</v>
      </c>
      <c r="G165" s="25">
        <v>439145.6</v>
      </c>
    </row>
    <row r="166" spans="1:7" x14ac:dyDescent="0.2">
      <c r="A166" s="21" t="s">
        <v>234</v>
      </c>
      <c r="B166" s="24" t="s">
        <v>255</v>
      </c>
      <c r="C166" s="25">
        <v>44142.3</v>
      </c>
      <c r="D166" s="25"/>
      <c r="E166" s="25"/>
      <c r="F166" s="25"/>
      <c r="G166" s="25"/>
    </row>
    <row r="167" spans="1:7" x14ac:dyDescent="0.2">
      <c r="A167" s="21" t="s">
        <v>235</v>
      </c>
      <c r="B167" s="24" t="s">
        <v>256</v>
      </c>
      <c r="C167" s="25">
        <v>154934.5</v>
      </c>
      <c r="D167" s="25"/>
      <c r="E167" s="25"/>
      <c r="F167" s="25"/>
      <c r="G167" s="25"/>
    </row>
    <row r="168" spans="1:7" x14ac:dyDescent="0.2">
      <c r="A168" s="21" t="s">
        <v>236</v>
      </c>
      <c r="B168" s="24" t="s">
        <v>257</v>
      </c>
      <c r="C168" s="25">
        <v>632543.19999999995</v>
      </c>
      <c r="D168" s="25"/>
      <c r="E168" s="25"/>
      <c r="F168" s="25"/>
      <c r="G168" s="25"/>
    </row>
    <row r="169" spans="1:7" x14ac:dyDescent="0.2">
      <c r="A169" s="21" t="s">
        <v>237</v>
      </c>
      <c r="B169" s="24" t="s">
        <v>258</v>
      </c>
      <c r="C169" s="25">
        <v>705634.5</v>
      </c>
      <c r="D169" s="25"/>
      <c r="E169" s="25"/>
      <c r="F169" s="25"/>
      <c r="G169" s="25"/>
    </row>
    <row r="170" spans="1:7" ht="31.5" x14ac:dyDescent="0.2">
      <c r="A170" s="21" t="s">
        <v>238</v>
      </c>
      <c r="B170" s="24" t="s">
        <v>259</v>
      </c>
      <c r="C170" s="25">
        <v>30917.1</v>
      </c>
      <c r="D170" s="25"/>
      <c r="E170" s="25"/>
      <c r="F170" s="25"/>
      <c r="G170" s="25"/>
    </row>
    <row r="171" spans="1:7" ht="31.5" x14ac:dyDescent="0.2">
      <c r="A171" s="21" t="s">
        <v>239</v>
      </c>
      <c r="B171" s="24" t="s">
        <v>260</v>
      </c>
      <c r="C171" s="25">
        <v>409694.3</v>
      </c>
      <c r="D171" s="25"/>
      <c r="E171" s="25"/>
      <c r="F171" s="25"/>
      <c r="G171" s="25"/>
    </row>
    <row r="172" spans="1:7" x14ac:dyDescent="0.2">
      <c r="A172" s="21" t="s">
        <v>240</v>
      </c>
      <c r="B172" s="24" t="s">
        <v>261</v>
      </c>
      <c r="C172" s="25">
        <v>1954126.5</v>
      </c>
      <c r="D172" s="25"/>
      <c r="E172" s="25"/>
      <c r="F172" s="25"/>
      <c r="G172" s="25"/>
    </row>
    <row r="173" spans="1:7" ht="31.5" x14ac:dyDescent="0.2">
      <c r="A173" s="21" t="s">
        <v>241</v>
      </c>
      <c r="B173" s="24" t="s">
        <v>55</v>
      </c>
      <c r="C173" s="25">
        <v>458</v>
      </c>
      <c r="D173" s="25"/>
      <c r="E173" s="25"/>
      <c r="F173" s="25"/>
      <c r="G173" s="25"/>
    </row>
    <row r="174" spans="1:7" x14ac:dyDescent="0.2">
      <c r="A174" s="21" t="s">
        <v>242</v>
      </c>
      <c r="B174" s="24" t="s">
        <v>262</v>
      </c>
      <c r="C174" s="25">
        <v>33314.699999999997</v>
      </c>
      <c r="D174" s="25"/>
      <c r="E174" s="25"/>
      <c r="F174" s="25"/>
      <c r="G174" s="25"/>
    </row>
    <row r="175" spans="1:7" x14ac:dyDescent="0.2">
      <c r="A175" s="21" t="s">
        <v>243</v>
      </c>
      <c r="B175" s="24" t="s">
        <v>263</v>
      </c>
      <c r="C175" s="25">
        <v>459328.4</v>
      </c>
      <c r="D175" s="25">
        <v>500837.2</v>
      </c>
      <c r="E175" s="25">
        <v>529031.4</v>
      </c>
      <c r="F175" s="25">
        <v>530777.4</v>
      </c>
      <c r="G175" s="25">
        <v>532536</v>
      </c>
    </row>
    <row r="176" spans="1:7" x14ac:dyDescent="0.2">
      <c r="A176" s="21" t="s">
        <v>244</v>
      </c>
      <c r="B176" s="24" t="s">
        <v>264</v>
      </c>
      <c r="C176" s="25">
        <v>18146655.600000001</v>
      </c>
      <c r="D176" s="25">
        <v>20393412.46508</v>
      </c>
      <c r="E176" s="25">
        <v>21021925.199999999</v>
      </c>
      <c r="F176" s="25">
        <v>22261565.300000001</v>
      </c>
      <c r="G176" s="25">
        <v>23553973.899999999</v>
      </c>
    </row>
    <row r="177" spans="1:7" ht="31.5" x14ac:dyDescent="0.2">
      <c r="A177" s="21" t="s">
        <v>245</v>
      </c>
      <c r="B177" s="24" t="s">
        <v>265</v>
      </c>
      <c r="C177" s="25">
        <v>173022.6</v>
      </c>
      <c r="D177" s="25">
        <v>84271.63596</v>
      </c>
      <c r="E177" s="25">
        <v>87747.8</v>
      </c>
      <c r="F177" s="25">
        <v>87761.8</v>
      </c>
      <c r="G177" s="25">
        <v>87775</v>
      </c>
    </row>
    <row r="178" spans="1:7" x14ac:dyDescent="0.2">
      <c r="A178" s="21" t="s">
        <v>246</v>
      </c>
      <c r="B178" s="24" t="s">
        <v>266</v>
      </c>
      <c r="C178" s="25">
        <v>235296.2</v>
      </c>
      <c r="D178" s="25">
        <v>127064.69551000001</v>
      </c>
      <c r="E178" s="25">
        <v>128397.1</v>
      </c>
      <c r="F178" s="25">
        <v>134311.4</v>
      </c>
      <c r="G178" s="25">
        <v>135339</v>
      </c>
    </row>
    <row r="179" spans="1:7" x14ac:dyDescent="0.2">
      <c r="A179" s="21" t="s">
        <v>247</v>
      </c>
      <c r="B179" s="24" t="s">
        <v>267</v>
      </c>
      <c r="C179" s="25">
        <v>82274.3</v>
      </c>
      <c r="D179" s="25">
        <v>181211.62901</v>
      </c>
      <c r="E179" s="25">
        <v>184398.3</v>
      </c>
      <c r="F179" s="25">
        <v>186072.4</v>
      </c>
      <c r="G179" s="25">
        <v>187578.8</v>
      </c>
    </row>
    <row r="180" spans="1:7" ht="31.5" x14ac:dyDescent="0.2">
      <c r="A180" s="21" t="s">
        <v>248</v>
      </c>
      <c r="B180" s="24" t="s">
        <v>268</v>
      </c>
      <c r="C180" s="25">
        <v>3964764.1</v>
      </c>
      <c r="D180" s="25">
        <v>5096789.6538300002</v>
      </c>
      <c r="E180" s="25">
        <v>6036164.2999999998</v>
      </c>
      <c r="F180" s="25">
        <v>5988783.0999999996</v>
      </c>
      <c r="G180" s="25">
        <v>6018982.7999999998</v>
      </c>
    </row>
    <row r="181" spans="1:7" x14ac:dyDescent="0.2">
      <c r="A181" s="21" t="s">
        <v>249</v>
      </c>
      <c r="B181" s="24" t="s">
        <v>269</v>
      </c>
      <c r="C181" s="25">
        <v>1300024.5</v>
      </c>
      <c r="D181" s="25">
        <v>1239926.6399699999</v>
      </c>
      <c r="E181" s="25">
        <v>1306777.8</v>
      </c>
      <c r="F181" s="25">
        <v>1045649.5</v>
      </c>
      <c r="G181" s="25">
        <v>1075443.7</v>
      </c>
    </row>
    <row r="182" spans="1:7" x14ac:dyDescent="0.2">
      <c r="A182" s="21" t="s">
        <v>250</v>
      </c>
      <c r="B182" s="24" t="s">
        <v>270</v>
      </c>
      <c r="C182" s="25">
        <v>1188.2</v>
      </c>
      <c r="D182" s="25">
        <v>1973.6623300000001</v>
      </c>
      <c r="E182" s="25">
        <v>3363</v>
      </c>
      <c r="F182" s="25">
        <v>3368.5</v>
      </c>
      <c r="G182" s="25">
        <v>3374.7</v>
      </c>
    </row>
    <row r="183" spans="1:7" ht="31.5" x14ac:dyDescent="0.2">
      <c r="A183" s="5" t="s">
        <v>251</v>
      </c>
      <c r="B183" s="6" t="s">
        <v>271</v>
      </c>
      <c r="C183" s="25">
        <v>135648.1</v>
      </c>
      <c r="D183" s="25">
        <v>148988.70000000001</v>
      </c>
      <c r="E183" s="25">
        <v>158576.4</v>
      </c>
      <c r="F183" s="25">
        <v>164454.9</v>
      </c>
      <c r="G183" s="25">
        <v>170395.3</v>
      </c>
    </row>
    <row r="184" spans="1:7" s="37" customFormat="1" ht="22.5" customHeight="1" x14ac:dyDescent="0.2">
      <c r="A184" s="8">
        <v>6000000000</v>
      </c>
      <c r="B184" s="7" t="s">
        <v>8</v>
      </c>
      <c r="C184" s="14">
        <f>SUM(C185:C197)</f>
        <v>27886896.799999997</v>
      </c>
      <c r="D184" s="14">
        <f>SUM(D185:D197)</f>
        <v>24277662.104430001</v>
      </c>
      <c r="E184" s="14">
        <f>SUM(E185:E197)-0.1</f>
        <v>25445850.299999997</v>
      </c>
      <c r="F184" s="14">
        <f>SUM(F185:F197)-0.1</f>
        <v>20850244.899999999</v>
      </c>
      <c r="G184" s="14">
        <f>SUM(G185:G197)</f>
        <v>20096097.399999999</v>
      </c>
    </row>
    <row r="185" spans="1:7" s="38" customFormat="1" ht="22.5" customHeight="1" x14ac:dyDescent="0.2">
      <c r="A185" s="26">
        <v>6010100000</v>
      </c>
      <c r="B185" s="22" t="s">
        <v>458</v>
      </c>
      <c r="C185" s="16"/>
      <c r="D185" s="25">
        <v>72000</v>
      </c>
      <c r="E185" s="16"/>
      <c r="F185" s="16"/>
      <c r="G185" s="16"/>
    </row>
    <row r="186" spans="1:7" ht="31.5" x14ac:dyDescent="0.2">
      <c r="A186" s="26" t="s">
        <v>272</v>
      </c>
      <c r="B186" s="22" t="s">
        <v>280</v>
      </c>
      <c r="C186" s="25">
        <v>1280511.8999999999</v>
      </c>
      <c r="D186" s="25">
        <v>1376093.49</v>
      </c>
      <c r="E186" s="25">
        <v>2551107.1</v>
      </c>
      <c r="F186" s="25">
        <v>2050000</v>
      </c>
      <c r="G186" s="25">
        <v>2050000</v>
      </c>
    </row>
    <row r="187" spans="1:7" ht="31.5" x14ac:dyDescent="0.2">
      <c r="A187" s="26" t="s">
        <v>273</v>
      </c>
      <c r="B187" s="22" t="s">
        <v>281</v>
      </c>
      <c r="C187" s="25">
        <v>19149.3</v>
      </c>
      <c r="D187" s="25"/>
      <c r="E187" s="25"/>
      <c r="F187" s="25"/>
      <c r="G187" s="25"/>
    </row>
    <row r="188" spans="1:7" x14ac:dyDescent="0.2">
      <c r="A188" s="26">
        <v>6010400000</v>
      </c>
      <c r="B188" s="22" t="s">
        <v>476</v>
      </c>
      <c r="C188" s="25"/>
      <c r="D188" s="25"/>
      <c r="E188" s="25">
        <v>114907.8</v>
      </c>
      <c r="F188" s="25">
        <v>8057.9</v>
      </c>
      <c r="G188" s="25">
        <v>8380.2000000000007</v>
      </c>
    </row>
    <row r="189" spans="1:7" x14ac:dyDescent="0.2">
      <c r="A189" s="26" t="s">
        <v>459</v>
      </c>
      <c r="B189" s="22" t="s">
        <v>284</v>
      </c>
      <c r="C189" s="25"/>
      <c r="D189" s="25">
        <v>3092776.9530600002</v>
      </c>
      <c r="E189" s="25">
        <v>1331111.5</v>
      </c>
      <c r="F189" s="25">
        <v>2389735.5</v>
      </c>
      <c r="G189" s="25">
        <v>2873077.1</v>
      </c>
    </row>
    <row r="190" spans="1:7" x14ac:dyDescent="0.2">
      <c r="A190" s="26" t="s">
        <v>460</v>
      </c>
      <c r="B190" s="22" t="s">
        <v>282</v>
      </c>
      <c r="C190" s="25"/>
      <c r="D190" s="25">
        <v>7821202.7000000002</v>
      </c>
      <c r="E190" s="25">
        <v>14467163.4</v>
      </c>
      <c r="F190" s="25">
        <v>7782693.5</v>
      </c>
      <c r="G190" s="25">
        <v>6226071.4000000004</v>
      </c>
    </row>
    <row r="191" spans="1:7" x14ac:dyDescent="0.2">
      <c r="A191" s="26" t="s">
        <v>461</v>
      </c>
      <c r="B191" s="22" t="s">
        <v>283</v>
      </c>
      <c r="C191" s="25"/>
      <c r="D191" s="25">
        <v>63466.07245</v>
      </c>
      <c r="E191" s="25">
        <v>214497.7</v>
      </c>
      <c r="F191" s="25">
        <v>403142.6</v>
      </c>
      <c r="G191" s="25">
        <v>405310.1</v>
      </c>
    </row>
    <row r="192" spans="1:7" x14ac:dyDescent="0.2">
      <c r="A192" s="26" t="s">
        <v>274</v>
      </c>
      <c r="B192" s="22" t="s">
        <v>282</v>
      </c>
      <c r="C192" s="25">
        <v>7395363.9000000004</v>
      </c>
      <c r="D192" s="25"/>
      <c r="E192" s="25"/>
      <c r="F192" s="25"/>
      <c r="G192" s="25"/>
    </row>
    <row r="193" spans="1:7" x14ac:dyDescent="0.2">
      <c r="A193" s="26" t="s">
        <v>275</v>
      </c>
      <c r="B193" s="22" t="s">
        <v>283</v>
      </c>
      <c r="C193" s="25">
        <v>96103</v>
      </c>
      <c r="D193" s="25"/>
      <c r="E193" s="25"/>
      <c r="F193" s="25"/>
      <c r="G193" s="25"/>
    </row>
    <row r="194" spans="1:7" x14ac:dyDescent="0.2">
      <c r="A194" s="26" t="s">
        <v>276</v>
      </c>
      <c r="B194" s="22" t="s">
        <v>284</v>
      </c>
      <c r="C194" s="25">
        <v>2899046.9</v>
      </c>
      <c r="D194" s="25"/>
      <c r="E194" s="25"/>
      <c r="F194" s="25"/>
      <c r="G194" s="25"/>
    </row>
    <row r="195" spans="1:7" ht="31.5" x14ac:dyDescent="0.2">
      <c r="A195" s="26" t="s">
        <v>277</v>
      </c>
      <c r="B195" s="22" t="s">
        <v>285</v>
      </c>
      <c r="C195" s="25">
        <v>6800222.5</v>
      </c>
      <c r="D195" s="25">
        <v>4588009.2662000004</v>
      </c>
      <c r="E195" s="25">
        <v>1609330.4</v>
      </c>
      <c r="F195" s="25">
        <v>1453151</v>
      </c>
      <c r="G195" s="25">
        <v>1450795.9</v>
      </c>
    </row>
    <row r="196" spans="1:7" ht="31.5" x14ac:dyDescent="0.2">
      <c r="A196" s="26" t="s">
        <v>278</v>
      </c>
      <c r="B196" s="22" t="s">
        <v>286</v>
      </c>
      <c r="C196" s="25">
        <v>8447229.9000000004</v>
      </c>
      <c r="D196" s="25">
        <v>6014594.2152000004</v>
      </c>
      <c r="E196" s="25">
        <v>3926163.8</v>
      </c>
      <c r="F196" s="25">
        <v>5547855.5999999996</v>
      </c>
      <c r="G196" s="25">
        <v>6501691.5</v>
      </c>
    </row>
    <row r="197" spans="1:7" ht="17.25" customHeight="1" x14ac:dyDescent="0.2">
      <c r="A197" s="5" t="s">
        <v>279</v>
      </c>
      <c r="B197" s="6" t="s">
        <v>287</v>
      </c>
      <c r="C197" s="25">
        <v>949269.4</v>
      </c>
      <c r="D197" s="25">
        <v>1249519.4075199999</v>
      </c>
      <c r="E197" s="25">
        <v>1231568.7</v>
      </c>
      <c r="F197" s="25">
        <v>1215608.8999999999</v>
      </c>
      <c r="G197" s="25">
        <v>580771.19999999995</v>
      </c>
    </row>
    <row r="198" spans="1:7" ht="20.25" customHeight="1" x14ac:dyDescent="0.2">
      <c r="A198" s="8">
        <v>6100000000</v>
      </c>
      <c r="B198" s="18" t="s">
        <v>9</v>
      </c>
      <c r="C198" s="30">
        <f>SUM(C199:C201)</f>
        <v>122343.90000000001</v>
      </c>
      <c r="D198" s="30">
        <f t="shared" ref="D198:G198" si="1">SUM(D199:D201)</f>
        <v>110366.43805</v>
      </c>
      <c r="E198" s="30">
        <f t="shared" si="1"/>
        <v>90178.9</v>
      </c>
      <c r="F198" s="30">
        <f t="shared" si="1"/>
        <v>75163.100000000006</v>
      </c>
      <c r="G198" s="30">
        <f t="shared" si="1"/>
        <v>75849.600000000006</v>
      </c>
    </row>
    <row r="199" spans="1:7" ht="20.25" customHeight="1" x14ac:dyDescent="0.2">
      <c r="A199" s="26" t="s">
        <v>478</v>
      </c>
      <c r="B199" s="19" t="s">
        <v>477</v>
      </c>
      <c r="C199" s="15"/>
      <c r="D199" s="15"/>
      <c r="E199" s="15">
        <v>13253.8</v>
      </c>
      <c r="F199" s="15"/>
      <c r="G199" s="15"/>
    </row>
    <row r="200" spans="1:7" x14ac:dyDescent="0.2">
      <c r="A200" s="5" t="s">
        <v>288</v>
      </c>
      <c r="B200" s="6" t="s">
        <v>290</v>
      </c>
      <c r="C200" s="25">
        <v>41634.300000000003</v>
      </c>
      <c r="D200" s="25">
        <v>43196.7</v>
      </c>
      <c r="E200" s="25">
        <v>35856.699999999997</v>
      </c>
      <c r="F200" s="25">
        <v>35856.699999999997</v>
      </c>
      <c r="G200" s="25">
        <v>35856.699999999997</v>
      </c>
    </row>
    <row r="201" spans="1:7" ht="47.25" x14ac:dyDescent="0.2">
      <c r="A201" s="5" t="s">
        <v>289</v>
      </c>
      <c r="B201" s="6" t="s">
        <v>291</v>
      </c>
      <c r="C201" s="25">
        <v>80709.600000000006</v>
      </c>
      <c r="D201" s="25">
        <v>67169.73805</v>
      </c>
      <c r="E201" s="25">
        <v>41068.400000000001</v>
      </c>
      <c r="F201" s="25">
        <v>39306.400000000001</v>
      </c>
      <c r="G201" s="25">
        <v>39992.9</v>
      </c>
    </row>
    <row r="202" spans="1:7" s="37" customFormat="1" ht="31.5" x14ac:dyDescent="0.2">
      <c r="A202" s="4" t="s">
        <v>292</v>
      </c>
      <c r="B202" s="7" t="s">
        <v>49</v>
      </c>
      <c r="C202" s="14">
        <f>SUM(C203:C212)</f>
        <v>2431266.9</v>
      </c>
      <c r="D202" s="14">
        <f>SUM(D203:D212)</f>
        <v>5017449.1993900007</v>
      </c>
      <c r="E202" s="14">
        <f>SUM(E203:E212)</f>
        <v>2859745.1999999997</v>
      </c>
      <c r="F202" s="14">
        <f>SUM(F203:F212)</f>
        <v>658798</v>
      </c>
      <c r="G202" s="14">
        <f>SUM(G203:G212)</f>
        <v>580419.19999999995</v>
      </c>
    </row>
    <row r="203" spans="1:7" x14ac:dyDescent="0.2">
      <c r="A203" s="21" t="s">
        <v>293</v>
      </c>
      <c r="B203" s="22" t="s">
        <v>298</v>
      </c>
      <c r="C203" s="25">
        <v>1963703.2</v>
      </c>
      <c r="D203" s="25">
        <v>4439479.8749500001</v>
      </c>
      <c r="E203" s="25">
        <v>2361785.2999999998</v>
      </c>
      <c r="F203" s="25">
        <v>164064.70000000001</v>
      </c>
      <c r="G203" s="25"/>
    </row>
    <row r="204" spans="1:7" x14ac:dyDescent="0.2">
      <c r="A204" s="21" t="s">
        <v>294</v>
      </c>
      <c r="B204" s="22" t="s">
        <v>299</v>
      </c>
      <c r="C204" s="25">
        <v>4709.5</v>
      </c>
      <c r="D204" s="25"/>
      <c r="E204" s="25"/>
      <c r="F204" s="25"/>
      <c r="G204" s="25"/>
    </row>
    <row r="205" spans="1:7" x14ac:dyDescent="0.2">
      <c r="A205" s="21" t="s">
        <v>295</v>
      </c>
      <c r="B205" s="22" t="s">
        <v>300</v>
      </c>
      <c r="C205" s="25">
        <v>23002.1</v>
      </c>
      <c r="D205" s="25"/>
      <c r="E205" s="25"/>
      <c r="F205" s="25"/>
      <c r="G205" s="25"/>
    </row>
    <row r="206" spans="1:7" x14ac:dyDescent="0.2">
      <c r="A206" s="21" t="s">
        <v>296</v>
      </c>
      <c r="B206" s="22" t="s">
        <v>301</v>
      </c>
      <c r="C206" s="25">
        <v>22830.6</v>
      </c>
      <c r="D206" s="25"/>
      <c r="E206" s="25"/>
      <c r="F206" s="25"/>
      <c r="G206" s="25"/>
    </row>
    <row r="207" spans="1:7" x14ac:dyDescent="0.2">
      <c r="A207" s="21" t="s">
        <v>297</v>
      </c>
      <c r="B207" s="22" t="s">
        <v>302</v>
      </c>
      <c r="C207" s="25">
        <v>4499.6000000000004</v>
      </c>
      <c r="D207" s="25">
        <v>4499.6490000000003</v>
      </c>
      <c r="E207" s="25"/>
      <c r="F207" s="25"/>
      <c r="G207" s="25"/>
    </row>
    <row r="208" spans="1:7" x14ac:dyDescent="0.2">
      <c r="A208" s="21" t="s">
        <v>462</v>
      </c>
      <c r="B208" s="22" t="s">
        <v>423</v>
      </c>
      <c r="C208" s="25"/>
      <c r="D208" s="25">
        <v>69552.7</v>
      </c>
      <c r="E208" s="25">
        <v>34941.199999999997</v>
      </c>
      <c r="F208" s="25">
        <v>7000</v>
      </c>
      <c r="G208" s="25">
        <v>45000</v>
      </c>
    </row>
    <row r="209" spans="1:7" x14ac:dyDescent="0.2">
      <c r="A209" s="21" t="s">
        <v>463</v>
      </c>
      <c r="B209" s="22" t="s">
        <v>301</v>
      </c>
      <c r="C209" s="25"/>
      <c r="D209" s="25">
        <v>50295.943500000001</v>
      </c>
      <c r="E209" s="25">
        <v>21305.4</v>
      </c>
      <c r="F209" s="25">
        <v>36345.699999999997</v>
      </c>
      <c r="G209" s="25">
        <v>69804.100000000006</v>
      </c>
    </row>
    <row r="210" spans="1:7" ht="31.5" x14ac:dyDescent="0.2">
      <c r="A210" s="21" t="s">
        <v>303</v>
      </c>
      <c r="B210" s="22" t="s">
        <v>306</v>
      </c>
      <c r="C210" s="25">
        <v>78938.5</v>
      </c>
      <c r="D210" s="25">
        <v>74980.690650000004</v>
      </c>
      <c r="E210" s="25">
        <v>60822.400000000001</v>
      </c>
      <c r="F210" s="25">
        <v>61772.9</v>
      </c>
      <c r="G210" s="25">
        <v>63273.5</v>
      </c>
    </row>
    <row r="211" spans="1:7" x14ac:dyDescent="0.2">
      <c r="A211" s="5" t="s">
        <v>304</v>
      </c>
      <c r="B211" s="6" t="s">
        <v>307</v>
      </c>
      <c r="C211" s="25">
        <v>330783.40000000002</v>
      </c>
      <c r="D211" s="25">
        <v>361453.14795999997</v>
      </c>
      <c r="E211" s="25">
        <v>369525.9</v>
      </c>
      <c r="F211" s="25">
        <v>377494.7</v>
      </c>
      <c r="G211" s="25">
        <v>389706.6</v>
      </c>
    </row>
    <row r="212" spans="1:7" ht="31.5" x14ac:dyDescent="0.2">
      <c r="A212" s="5" t="s">
        <v>305</v>
      </c>
      <c r="B212" s="6" t="s">
        <v>384</v>
      </c>
      <c r="C212" s="25">
        <v>2800</v>
      </c>
      <c r="D212" s="25">
        <v>17187.193329999998</v>
      </c>
      <c r="E212" s="25">
        <v>11365</v>
      </c>
      <c r="F212" s="25">
        <v>12120</v>
      </c>
      <c r="G212" s="25">
        <v>12635</v>
      </c>
    </row>
    <row r="213" spans="1:7" s="37" customFormat="1" ht="31.5" x14ac:dyDescent="0.2">
      <c r="A213" s="4" t="s">
        <v>308</v>
      </c>
      <c r="B213" s="7" t="s">
        <v>10</v>
      </c>
      <c r="C213" s="14">
        <f>SUM(C214:C215)</f>
        <v>111985</v>
      </c>
      <c r="D213" s="14">
        <f>SUM(D214:D215)</f>
        <v>156006.70000000001</v>
      </c>
      <c r="E213" s="14">
        <f>SUM(E214:E215)</f>
        <v>106160.9</v>
      </c>
      <c r="F213" s="14">
        <f>SUM(F214:F215)</f>
        <v>106160.9</v>
      </c>
      <c r="G213" s="14">
        <f>SUM(G214:G215)</f>
        <v>106160.9</v>
      </c>
    </row>
    <row r="214" spans="1:7" x14ac:dyDescent="0.2">
      <c r="A214" s="21" t="s">
        <v>309</v>
      </c>
      <c r="B214" s="22" t="s">
        <v>310</v>
      </c>
      <c r="C214" s="25">
        <v>100000</v>
      </c>
      <c r="D214" s="25">
        <v>150000</v>
      </c>
      <c r="E214" s="25">
        <v>100000</v>
      </c>
      <c r="F214" s="25">
        <v>100000</v>
      </c>
      <c r="G214" s="25">
        <v>100000</v>
      </c>
    </row>
    <row r="215" spans="1:7" ht="31.5" x14ac:dyDescent="0.2">
      <c r="A215" s="21" t="s">
        <v>311</v>
      </c>
      <c r="B215" s="22" t="s">
        <v>312</v>
      </c>
      <c r="C215" s="25">
        <v>11985</v>
      </c>
      <c r="D215" s="25">
        <v>6006.7</v>
      </c>
      <c r="E215" s="25">
        <v>6160.9</v>
      </c>
      <c r="F215" s="25">
        <v>6160.9</v>
      </c>
      <c r="G215" s="25">
        <v>6160.9</v>
      </c>
    </row>
    <row r="216" spans="1:7" s="37" customFormat="1" ht="31.5" x14ac:dyDescent="0.2">
      <c r="A216" s="4" t="s">
        <v>313</v>
      </c>
      <c r="B216" s="7" t="s">
        <v>50</v>
      </c>
      <c r="C216" s="14">
        <f>SUM(C217:C220)</f>
        <v>1307212.7</v>
      </c>
      <c r="D216" s="14">
        <f>SUM(D217:D220)+0.1</f>
        <v>1437713.0246900001</v>
      </c>
      <c r="E216" s="14">
        <f>SUM(E217:E220)</f>
        <v>1128257.7999999998</v>
      </c>
      <c r="F216" s="14">
        <f>SUM(F217:F220)</f>
        <v>1160843</v>
      </c>
      <c r="G216" s="14">
        <f>SUM(G217:G220)</f>
        <v>1194361.1000000001</v>
      </c>
    </row>
    <row r="217" spans="1:7" ht="31.5" x14ac:dyDescent="0.2">
      <c r="A217" s="5" t="s">
        <v>314</v>
      </c>
      <c r="B217" s="6" t="s">
        <v>315</v>
      </c>
      <c r="C217" s="25">
        <v>100394.4</v>
      </c>
      <c r="D217" s="25">
        <v>1299.5</v>
      </c>
      <c r="E217" s="25"/>
      <c r="F217" s="25"/>
      <c r="G217" s="25"/>
    </row>
    <row r="218" spans="1:7" ht="31.5" x14ac:dyDescent="0.2">
      <c r="A218" s="5" t="s">
        <v>316</v>
      </c>
      <c r="B218" s="6" t="s">
        <v>319</v>
      </c>
      <c r="C218" s="25">
        <v>830353.9</v>
      </c>
      <c r="D218" s="25">
        <v>962549.83304000006</v>
      </c>
      <c r="E218" s="25">
        <v>655017.6</v>
      </c>
      <c r="F218" s="25">
        <v>677066.5</v>
      </c>
      <c r="G218" s="25">
        <v>699664.3</v>
      </c>
    </row>
    <row r="219" spans="1:7" ht="31.5" x14ac:dyDescent="0.2">
      <c r="A219" s="5" t="s">
        <v>317</v>
      </c>
      <c r="B219" s="6" t="s">
        <v>320</v>
      </c>
      <c r="C219" s="25">
        <v>322963</v>
      </c>
      <c r="D219" s="25">
        <v>378869.1</v>
      </c>
      <c r="E219" s="25">
        <v>373046.8</v>
      </c>
      <c r="F219" s="25">
        <v>383583.1</v>
      </c>
      <c r="G219" s="25">
        <v>394503.4</v>
      </c>
    </row>
    <row r="220" spans="1:7" ht="31.5" x14ac:dyDescent="0.2">
      <c r="A220" s="5" t="s">
        <v>318</v>
      </c>
      <c r="B220" s="6" t="s">
        <v>321</v>
      </c>
      <c r="C220" s="25">
        <v>53501.4</v>
      </c>
      <c r="D220" s="25">
        <v>94994.491649999996</v>
      </c>
      <c r="E220" s="25">
        <v>100193.4</v>
      </c>
      <c r="F220" s="25">
        <v>100193.4</v>
      </c>
      <c r="G220" s="25">
        <v>100193.4</v>
      </c>
    </row>
    <row r="221" spans="1:7" s="37" customFormat="1" ht="31.5" x14ac:dyDescent="0.2">
      <c r="A221" s="4" t="s">
        <v>322</v>
      </c>
      <c r="B221" s="7" t="s">
        <v>51</v>
      </c>
      <c r="C221" s="14">
        <f>SUM(C222:C226)</f>
        <v>313351.59999999998</v>
      </c>
      <c r="D221" s="14">
        <f>SUM(D222:D226)</f>
        <v>424398.16700000002</v>
      </c>
      <c r="E221" s="14">
        <f>SUM(E222:E226)</f>
        <v>566379.89999999991</v>
      </c>
      <c r="F221" s="14">
        <f>SUM(F222:F226)</f>
        <v>736463.7</v>
      </c>
      <c r="G221" s="14">
        <f>SUM(G222:G226)</f>
        <v>732613.7</v>
      </c>
    </row>
    <row r="222" spans="1:7" ht="31.5" x14ac:dyDescent="0.2">
      <c r="A222" s="5" t="s">
        <v>323</v>
      </c>
      <c r="B222" s="6" t="s">
        <v>328</v>
      </c>
      <c r="C222" s="25">
        <v>85347.4</v>
      </c>
      <c r="D222" s="25">
        <v>100249</v>
      </c>
      <c r="E222" s="25">
        <v>107809.60000000001</v>
      </c>
      <c r="F222" s="25">
        <v>107809.60000000001</v>
      </c>
      <c r="G222" s="25">
        <v>107809.60000000001</v>
      </c>
    </row>
    <row r="223" spans="1:7" ht="31.5" x14ac:dyDescent="0.2">
      <c r="A223" s="5" t="s">
        <v>324</v>
      </c>
      <c r="B223" s="6" t="s">
        <v>329</v>
      </c>
      <c r="C223" s="25">
        <v>225377.7</v>
      </c>
      <c r="D223" s="25">
        <v>320538.26699999999</v>
      </c>
      <c r="E223" s="25">
        <v>456302.6</v>
      </c>
      <c r="F223" s="25">
        <v>626386.4</v>
      </c>
      <c r="G223" s="25">
        <v>622536.4</v>
      </c>
    </row>
    <row r="224" spans="1:7" ht="31.5" x14ac:dyDescent="0.2">
      <c r="A224" s="5" t="s">
        <v>325</v>
      </c>
      <c r="B224" s="6" t="s">
        <v>330</v>
      </c>
      <c r="C224" s="25">
        <v>530</v>
      </c>
      <c r="D224" s="25">
        <v>440</v>
      </c>
      <c r="E224" s="25">
        <v>440</v>
      </c>
      <c r="F224" s="25">
        <v>440</v>
      </c>
      <c r="G224" s="25">
        <v>440</v>
      </c>
    </row>
    <row r="225" spans="1:7" ht="31.5" x14ac:dyDescent="0.2">
      <c r="A225" s="5" t="s">
        <v>326</v>
      </c>
      <c r="B225" s="6" t="s">
        <v>331</v>
      </c>
      <c r="C225" s="25">
        <v>533.20000000000005</v>
      </c>
      <c r="D225" s="25">
        <v>1770.9</v>
      </c>
      <c r="E225" s="25">
        <v>1627.7</v>
      </c>
      <c r="F225" s="25">
        <v>1627.7</v>
      </c>
      <c r="G225" s="25">
        <v>1627.7</v>
      </c>
    </row>
    <row r="226" spans="1:7" ht="31.5" x14ac:dyDescent="0.2">
      <c r="A226" s="5" t="s">
        <v>327</v>
      </c>
      <c r="B226" s="6" t="s">
        <v>332</v>
      </c>
      <c r="C226" s="25">
        <v>1563.3</v>
      </c>
      <c r="D226" s="25">
        <v>1400</v>
      </c>
      <c r="E226" s="25">
        <v>200</v>
      </c>
      <c r="F226" s="25">
        <v>200</v>
      </c>
      <c r="G226" s="25">
        <v>200</v>
      </c>
    </row>
    <row r="227" spans="1:7" s="37" customFormat="1" ht="31.5" x14ac:dyDescent="0.2">
      <c r="A227" s="4" t="s">
        <v>333</v>
      </c>
      <c r="B227" s="7" t="s">
        <v>11</v>
      </c>
      <c r="C227" s="14">
        <f>SUM(C228:C241)</f>
        <v>9759426.1000000034</v>
      </c>
      <c r="D227" s="14">
        <f>SUM(D228:D241)</f>
        <v>10704449.753459999</v>
      </c>
      <c r="E227" s="14">
        <f>SUM(E228:E241)</f>
        <v>13197876.6</v>
      </c>
      <c r="F227" s="14">
        <f>SUM(F228:F241)</f>
        <v>10264885.300000001</v>
      </c>
      <c r="G227" s="14">
        <f>SUM(G228:G241)</f>
        <v>10113195.100000001</v>
      </c>
    </row>
    <row r="228" spans="1:7" x14ac:dyDescent="0.2">
      <c r="A228" s="21" t="s">
        <v>334</v>
      </c>
      <c r="B228" s="22" t="s">
        <v>337</v>
      </c>
      <c r="C228" s="25">
        <v>165986.4</v>
      </c>
      <c r="D228" s="25">
        <v>170000</v>
      </c>
      <c r="E228" s="25">
        <v>170000</v>
      </c>
      <c r="F228" s="25">
        <v>140000</v>
      </c>
      <c r="G228" s="25">
        <v>140000</v>
      </c>
    </row>
    <row r="229" spans="1:7" x14ac:dyDescent="0.2">
      <c r="A229" s="21" t="s">
        <v>335</v>
      </c>
      <c r="B229" s="22" t="s">
        <v>399</v>
      </c>
      <c r="C229" s="25">
        <v>87599.6</v>
      </c>
      <c r="D229" s="25">
        <v>91839.38</v>
      </c>
      <c r="E229" s="25">
        <v>76900</v>
      </c>
      <c r="F229" s="25">
        <v>76900</v>
      </c>
      <c r="G229" s="25">
        <v>76900</v>
      </c>
    </row>
    <row r="230" spans="1:7" x14ac:dyDescent="0.2">
      <c r="A230" s="21" t="s">
        <v>336</v>
      </c>
      <c r="B230" s="22" t="s">
        <v>338</v>
      </c>
      <c r="C230" s="25">
        <v>6247.5</v>
      </c>
      <c r="D230" s="25"/>
      <c r="E230" s="25"/>
      <c r="F230" s="25"/>
      <c r="G230" s="25"/>
    </row>
    <row r="231" spans="1:7" ht="31.5" x14ac:dyDescent="0.2">
      <c r="A231" s="21">
        <v>6610400000</v>
      </c>
      <c r="B231" s="22" t="s">
        <v>464</v>
      </c>
      <c r="C231" s="25"/>
      <c r="D231" s="25">
        <v>66651.061459999997</v>
      </c>
      <c r="E231" s="25">
        <v>96655.4</v>
      </c>
      <c r="F231" s="25">
        <v>115795.4</v>
      </c>
      <c r="G231" s="25">
        <v>20000</v>
      </c>
    </row>
    <row r="232" spans="1:7" ht="47.25" x14ac:dyDescent="0.2">
      <c r="A232" s="21" t="s">
        <v>339</v>
      </c>
      <c r="B232" s="22" t="s">
        <v>347</v>
      </c>
      <c r="C232" s="25">
        <v>8378042.4000000004</v>
      </c>
      <c r="D232" s="25">
        <v>7905353.9630000005</v>
      </c>
      <c r="E232" s="25">
        <v>8595507</v>
      </c>
      <c r="F232" s="25">
        <v>5463098.9000000004</v>
      </c>
      <c r="G232" s="25">
        <v>5449056.7999999998</v>
      </c>
    </row>
    <row r="233" spans="1:7" x14ac:dyDescent="0.2">
      <c r="A233" s="21" t="s">
        <v>340</v>
      </c>
      <c r="B233" s="22" t="s">
        <v>348</v>
      </c>
      <c r="C233" s="25">
        <v>384107.5</v>
      </c>
      <c r="D233" s="25">
        <v>1604600</v>
      </c>
      <c r="E233" s="25">
        <v>3346400</v>
      </c>
      <c r="F233" s="25">
        <v>3552600</v>
      </c>
      <c r="G233" s="25">
        <v>3508200</v>
      </c>
    </row>
    <row r="234" spans="1:7" ht="31.5" x14ac:dyDescent="0.2">
      <c r="A234" s="21" t="s">
        <v>341</v>
      </c>
      <c r="B234" s="22" t="s">
        <v>349</v>
      </c>
      <c r="C234" s="25">
        <v>40036.300000000003</v>
      </c>
      <c r="D234" s="25">
        <v>57925.7</v>
      </c>
      <c r="E234" s="25">
        <v>54698.2</v>
      </c>
      <c r="F234" s="25">
        <v>56534.6</v>
      </c>
      <c r="G234" s="25">
        <v>40705.5</v>
      </c>
    </row>
    <row r="235" spans="1:7" ht="15.75" customHeight="1" x14ac:dyDescent="0.2">
      <c r="A235" s="21" t="s">
        <v>342</v>
      </c>
      <c r="B235" s="22" t="s">
        <v>350</v>
      </c>
      <c r="C235" s="25">
        <v>9000</v>
      </c>
      <c r="D235" s="25">
        <v>10000</v>
      </c>
      <c r="E235" s="25">
        <v>10000</v>
      </c>
      <c r="F235" s="25">
        <v>10000</v>
      </c>
      <c r="G235" s="25">
        <v>10000</v>
      </c>
    </row>
    <row r="236" spans="1:7" ht="47.25" x14ac:dyDescent="0.2">
      <c r="A236" s="21" t="s">
        <v>343</v>
      </c>
      <c r="B236" s="22" t="s">
        <v>351</v>
      </c>
      <c r="C236" s="25">
        <v>89490.5</v>
      </c>
      <c r="D236" s="25">
        <v>119453.7</v>
      </c>
      <c r="E236" s="25">
        <v>115892.6</v>
      </c>
      <c r="F236" s="25">
        <v>117163.8</v>
      </c>
      <c r="G236" s="25">
        <v>118473.5</v>
      </c>
    </row>
    <row r="237" spans="1:7" ht="47.25" x14ac:dyDescent="0.2">
      <c r="A237" s="21" t="s">
        <v>344</v>
      </c>
      <c r="B237" s="22" t="s">
        <v>352</v>
      </c>
      <c r="C237" s="25">
        <v>205</v>
      </c>
      <c r="D237" s="25">
        <v>230.4</v>
      </c>
      <c r="E237" s="25">
        <v>230.4</v>
      </c>
      <c r="F237" s="25">
        <v>230.4</v>
      </c>
      <c r="G237" s="25">
        <v>230.4</v>
      </c>
    </row>
    <row r="238" spans="1:7" ht="31.5" x14ac:dyDescent="0.2">
      <c r="A238" s="21" t="s">
        <v>345</v>
      </c>
      <c r="B238" s="22" t="s">
        <v>353</v>
      </c>
      <c r="C238" s="25">
        <v>11751.3</v>
      </c>
      <c r="D238" s="25">
        <v>16715.7</v>
      </c>
      <c r="E238" s="25">
        <v>14215.7</v>
      </c>
      <c r="F238" s="25">
        <v>14215.7</v>
      </c>
      <c r="G238" s="25">
        <v>14215.7</v>
      </c>
    </row>
    <row r="239" spans="1:7" ht="31.5" x14ac:dyDescent="0.2">
      <c r="A239" s="21" t="s">
        <v>346</v>
      </c>
      <c r="B239" s="22" t="s">
        <v>354</v>
      </c>
      <c r="C239" s="25">
        <v>573085.80000000005</v>
      </c>
      <c r="D239" s="25">
        <v>626496.69999999995</v>
      </c>
      <c r="E239" s="25">
        <v>650200.9</v>
      </c>
      <c r="F239" s="25">
        <v>651170.1</v>
      </c>
      <c r="G239" s="25">
        <v>668236.80000000005</v>
      </c>
    </row>
    <row r="240" spans="1:7" ht="31.5" x14ac:dyDescent="0.2">
      <c r="A240" s="5">
        <v>6631000000</v>
      </c>
      <c r="B240" s="6" t="s">
        <v>387</v>
      </c>
      <c r="C240" s="25">
        <v>12685</v>
      </c>
      <c r="D240" s="25">
        <v>34000</v>
      </c>
      <c r="E240" s="25">
        <v>66108</v>
      </c>
      <c r="F240" s="25">
        <v>66108</v>
      </c>
      <c r="G240" s="25">
        <v>66108</v>
      </c>
    </row>
    <row r="241" spans="1:7" ht="31.5" x14ac:dyDescent="0.2">
      <c r="A241" s="5" t="s">
        <v>393</v>
      </c>
      <c r="B241" s="6" t="s">
        <v>394</v>
      </c>
      <c r="C241" s="25">
        <v>1188.8</v>
      </c>
      <c r="D241" s="25">
        <v>1183.1489999999999</v>
      </c>
      <c r="E241" s="25">
        <v>1068.4000000000001</v>
      </c>
      <c r="F241" s="25">
        <v>1068.4000000000001</v>
      </c>
      <c r="G241" s="25">
        <v>1068.4000000000001</v>
      </c>
    </row>
    <row r="242" spans="1:7" s="37" customFormat="1" ht="31.5" x14ac:dyDescent="0.2">
      <c r="A242" s="4" t="s">
        <v>355</v>
      </c>
      <c r="B242" s="7" t="s">
        <v>12</v>
      </c>
      <c r="C242" s="30">
        <f t="shared" ref="C242:G242" si="2">SUM(C243:C246)</f>
        <v>172877.6</v>
      </c>
      <c r="D242" s="30">
        <f t="shared" si="2"/>
        <v>191475.80000000002</v>
      </c>
      <c r="E242" s="30">
        <f t="shared" si="2"/>
        <v>206089.60000000001</v>
      </c>
      <c r="F242" s="30">
        <f t="shared" si="2"/>
        <v>53518.7</v>
      </c>
      <c r="G242" s="30">
        <f t="shared" si="2"/>
        <v>53518.7</v>
      </c>
    </row>
    <row r="243" spans="1:7" x14ac:dyDescent="0.2">
      <c r="A243" s="21" t="s">
        <v>356</v>
      </c>
      <c r="B243" s="22" t="s">
        <v>360</v>
      </c>
      <c r="C243" s="25">
        <v>115774</v>
      </c>
      <c r="D243" s="25">
        <v>120557.1</v>
      </c>
      <c r="E243" s="25">
        <v>152570.9</v>
      </c>
      <c r="F243" s="25"/>
      <c r="G243" s="25"/>
    </row>
    <row r="244" spans="1:7" x14ac:dyDescent="0.2">
      <c r="A244" s="21" t="s">
        <v>357</v>
      </c>
      <c r="B244" s="22" t="s">
        <v>361</v>
      </c>
      <c r="C244" s="25">
        <v>52517.1</v>
      </c>
      <c r="D244" s="25">
        <v>59826.6</v>
      </c>
      <c r="E244" s="25">
        <v>42426.6</v>
      </c>
      <c r="F244" s="25">
        <v>42426.6</v>
      </c>
      <c r="G244" s="25">
        <v>42426.6</v>
      </c>
    </row>
    <row r="245" spans="1:7" ht="31.5" x14ac:dyDescent="0.2">
      <c r="A245" s="21" t="s">
        <v>358</v>
      </c>
      <c r="B245" s="22" t="s">
        <v>362</v>
      </c>
      <c r="C245" s="25"/>
      <c r="D245" s="25">
        <v>4292.1000000000004</v>
      </c>
      <c r="E245" s="25">
        <v>4292.1000000000004</v>
      </c>
      <c r="F245" s="25">
        <v>4292.1000000000004</v>
      </c>
      <c r="G245" s="25">
        <v>4292.1000000000004</v>
      </c>
    </row>
    <row r="246" spans="1:7" ht="27" customHeight="1" x14ac:dyDescent="0.2">
      <c r="A246" s="5" t="s">
        <v>359</v>
      </c>
      <c r="B246" s="6" t="s">
        <v>363</v>
      </c>
      <c r="C246" s="25">
        <v>4586.5</v>
      </c>
      <c r="D246" s="25">
        <v>6800</v>
      </c>
      <c r="E246" s="25">
        <v>6800</v>
      </c>
      <c r="F246" s="25">
        <v>6800</v>
      </c>
      <c r="G246" s="25">
        <v>6800</v>
      </c>
    </row>
    <row r="247" spans="1:7" s="37" customFormat="1" ht="31.5" x14ac:dyDescent="0.2">
      <c r="A247" s="4" t="s">
        <v>364</v>
      </c>
      <c r="B247" s="7" t="s">
        <v>13</v>
      </c>
      <c r="C247" s="14">
        <f>SUM(C248:C251)</f>
        <v>233167.40000000002</v>
      </c>
      <c r="D247" s="14">
        <f>SUM(D248:D251)</f>
        <v>96068.966329999996</v>
      </c>
      <c r="E247" s="14">
        <f>SUM(E248:E251)</f>
        <v>100029.2</v>
      </c>
      <c r="F247" s="14">
        <f>SUM(F248:F251)</f>
        <v>100959.4</v>
      </c>
      <c r="G247" s="14">
        <f>SUM(G248:G251)</f>
        <v>101918.5</v>
      </c>
    </row>
    <row r="248" spans="1:7" x14ac:dyDescent="0.2">
      <c r="A248" s="5" t="s">
        <v>365</v>
      </c>
      <c r="B248" s="6" t="s">
        <v>176</v>
      </c>
      <c r="C248" s="25">
        <v>163627.20000000001</v>
      </c>
      <c r="D248" s="25"/>
      <c r="E248" s="25"/>
      <c r="F248" s="25"/>
      <c r="G248" s="25"/>
    </row>
    <row r="249" spans="1:7" x14ac:dyDescent="0.2">
      <c r="A249" s="21" t="s">
        <v>465</v>
      </c>
      <c r="B249" s="19" t="s">
        <v>437</v>
      </c>
      <c r="C249" s="25"/>
      <c r="D249" s="25">
        <v>5474.47</v>
      </c>
      <c r="E249" s="25">
        <v>5474.5</v>
      </c>
      <c r="F249" s="25">
        <v>5474.5</v>
      </c>
      <c r="G249" s="25">
        <v>5474.5</v>
      </c>
    </row>
    <row r="250" spans="1:7" x14ac:dyDescent="0.2">
      <c r="A250" s="5" t="s">
        <v>368</v>
      </c>
      <c r="B250" s="6" t="s">
        <v>366</v>
      </c>
      <c r="C250" s="25">
        <v>750</v>
      </c>
      <c r="D250" s="25">
        <v>2000</v>
      </c>
      <c r="E250" s="25">
        <v>305</v>
      </c>
      <c r="F250" s="25">
        <v>305</v>
      </c>
      <c r="G250" s="25">
        <v>305</v>
      </c>
    </row>
    <row r="251" spans="1:7" x14ac:dyDescent="0.2">
      <c r="A251" s="5" t="s">
        <v>369</v>
      </c>
      <c r="B251" s="6" t="s">
        <v>367</v>
      </c>
      <c r="C251" s="25">
        <v>68790.2</v>
      </c>
      <c r="D251" s="25">
        <v>88594.496329999994</v>
      </c>
      <c r="E251" s="25">
        <v>94249.7</v>
      </c>
      <c r="F251" s="25">
        <v>95179.9</v>
      </c>
      <c r="G251" s="25">
        <v>96139</v>
      </c>
    </row>
    <row r="252" spans="1:7" s="37" customFormat="1" x14ac:dyDescent="0.2">
      <c r="A252" s="4" t="s">
        <v>370</v>
      </c>
      <c r="B252" s="7" t="s">
        <v>52</v>
      </c>
      <c r="C252" s="14">
        <f>SUM(C253:C255)</f>
        <v>4636895</v>
      </c>
      <c r="D252" s="14">
        <f>SUM(D253:D255)</f>
        <v>7135252.4704200001</v>
      </c>
      <c r="E252" s="14">
        <f>SUM(E253:E255)</f>
        <v>1376470.2</v>
      </c>
      <c r="F252" s="14">
        <f>SUM(F253:F255)</f>
        <v>619669.9</v>
      </c>
      <c r="G252" s="14">
        <f>SUM(G253:G255)</f>
        <v>626618.30000000005</v>
      </c>
    </row>
    <row r="253" spans="1:7" x14ac:dyDescent="0.2">
      <c r="A253" s="5" t="s">
        <v>395</v>
      </c>
      <c r="B253" s="6" t="s">
        <v>396</v>
      </c>
      <c r="C253" s="25">
        <v>3800692.4</v>
      </c>
      <c r="D253" s="25">
        <v>6036679.4182799999</v>
      </c>
      <c r="E253" s="25">
        <v>200000</v>
      </c>
      <c r="F253" s="25"/>
      <c r="G253" s="25"/>
    </row>
    <row r="254" spans="1:7" x14ac:dyDescent="0.2">
      <c r="A254" s="21" t="s">
        <v>466</v>
      </c>
      <c r="B254" s="19" t="s">
        <v>372</v>
      </c>
      <c r="C254" s="25"/>
      <c r="D254" s="25">
        <v>1098573.05214</v>
      </c>
      <c r="E254" s="25">
        <v>1176470.2</v>
      </c>
      <c r="F254" s="25">
        <v>619669.9</v>
      </c>
      <c r="G254" s="25">
        <v>626618.30000000005</v>
      </c>
    </row>
    <row r="255" spans="1:7" x14ac:dyDescent="0.2">
      <c r="A255" s="5" t="s">
        <v>371</v>
      </c>
      <c r="B255" s="6" t="s">
        <v>372</v>
      </c>
      <c r="C255" s="25">
        <v>836202.6</v>
      </c>
      <c r="D255" s="25"/>
      <c r="E255" s="25"/>
      <c r="F255" s="25"/>
      <c r="G255" s="25"/>
    </row>
    <row r="256" spans="1:7" s="37" customFormat="1" ht="22.5" customHeight="1" x14ac:dyDescent="0.2">
      <c r="A256" s="4" t="s">
        <v>373</v>
      </c>
      <c r="B256" s="7" t="s">
        <v>14</v>
      </c>
      <c r="C256" s="30">
        <f t="shared" ref="C256:G256" si="3">SUM(C257:C261)</f>
        <v>1361072.1</v>
      </c>
      <c r="D256" s="30">
        <f t="shared" si="3"/>
        <v>1780376.6724299998</v>
      </c>
      <c r="E256" s="30">
        <f t="shared" si="3"/>
        <v>809845.3</v>
      </c>
      <c r="F256" s="30">
        <f t="shared" si="3"/>
        <v>258952.7</v>
      </c>
      <c r="G256" s="30">
        <f t="shared" si="3"/>
        <v>30360.2</v>
      </c>
    </row>
    <row r="257" spans="1:7" ht="29.25" customHeight="1" x14ac:dyDescent="0.2">
      <c r="A257" s="5" t="s">
        <v>374</v>
      </c>
      <c r="B257" s="6" t="s">
        <v>378</v>
      </c>
      <c r="C257" s="25">
        <v>225810.5</v>
      </c>
      <c r="D257" s="25">
        <v>356402.75511999999</v>
      </c>
      <c r="E257" s="25">
        <v>198054.7</v>
      </c>
      <c r="F257" s="25">
        <v>207644.9</v>
      </c>
      <c r="G257" s="25">
        <v>30360.2</v>
      </c>
    </row>
    <row r="258" spans="1:7" x14ac:dyDescent="0.2">
      <c r="A258" s="5">
        <v>7010200000</v>
      </c>
      <c r="B258" s="6" t="s">
        <v>385</v>
      </c>
      <c r="C258" s="25">
        <v>3501.3</v>
      </c>
      <c r="D258" s="25"/>
      <c r="E258" s="25"/>
      <c r="F258" s="25"/>
      <c r="G258" s="25"/>
    </row>
    <row r="259" spans="1:7" x14ac:dyDescent="0.2">
      <c r="A259" s="5" t="s">
        <v>375</v>
      </c>
      <c r="B259" s="6" t="s">
        <v>379</v>
      </c>
      <c r="C259" s="25">
        <v>73044.2</v>
      </c>
      <c r="D259" s="25">
        <v>19121.530620000001</v>
      </c>
      <c r="E259" s="25">
        <v>85959.5</v>
      </c>
      <c r="F259" s="25"/>
      <c r="G259" s="25"/>
    </row>
    <row r="260" spans="1:7" x14ac:dyDescent="0.2">
      <c r="A260" s="5" t="s">
        <v>376</v>
      </c>
      <c r="B260" s="6" t="s">
        <v>380</v>
      </c>
      <c r="C260" s="25">
        <v>393181.4</v>
      </c>
      <c r="D260" s="25">
        <v>1158773.4866899999</v>
      </c>
      <c r="E260" s="25">
        <v>525831.1</v>
      </c>
      <c r="F260" s="25">
        <v>51307.8</v>
      </c>
      <c r="G260" s="25"/>
    </row>
    <row r="261" spans="1:7" x14ac:dyDescent="0.2">
      <c r="A261" s="5" t="s">
        <v>377</v>
      </c>
      <c r="B261" s="6" t="s">
        <v>381</v>
      </c>
      <c r="C261" s="25">
        <v>665534.69999999995</v>
      </c>
      <c r="D261" s="25">
        <v>246078.9</v>
      </c>
      <c r="E261" s="25"/>
      <c r="F261" s="25"/>
      <c r="G261" s="25"/>
    </row>
    <row r="262" spans="1:7" s="37" customFormat="1" x14ac:dyDescent="0.2">
      <c r="A262" s="4"/>
      <c r="B262" s="7" t="s">
        <v>15</v>
      </c>
      <c r="C262" s="14">
        <f>C7+C29+C47+C69+C83+C110+C125+C137+C153+C184+C198+C202+C213+C216+C221+C227+C242+C247+C252+C256</f>
        <v>173953992.09999999</v>
      </c>
      <c r="D262" s="14">
        <f>D7+D29+D47+D69+D83+D110+D125+D137+D153+D184+D198+D202+D213+D216+D221+D227+D242+D247+D252+D256</f>
        <v>179227118.44637999</v>
      </c>
      <c r="E262" s="14">
        <f>E7+E29+E47+E69+E83+E110+E125+E137+E153+E184+E198+E202+E213+E216+E221+E227+E242+E247+E252+E256</f>
        <v>172888263.39999995</v>
      </c>
      <c r="F262" s="14">
        <f>F7+F29+F47+F69+F83+F110+F125+F137+F153+F184+F198+F202+F213+F216+F221+F227+F242+F247+F252+F256</f>
        <v>161920521.09999999</v>
      </c>
      <c r="G262" s="14">
        <f>G7+G29+G47+G69+G83+G110+G125+G137+G153+G184+G198+G202+G213+G216+G221+G227+G242+G247+G252+G256</f>
        <v>169689956.09999993</v>
      </c>
    </row>
    <row r="263" spans="1:7" x14ac:dyDescent="0.2">
      <c r="A263" s="39"/>
      <c r="B263" s="19" t="s">
        <v>16</v>
      </c>
      <c r="C263" s="25">
        <v>11272792.9</v>
      </c>
      <c r="D263" s="25">
        <v>28039161.063830018</v>
      </c>
      <c r="E263" s="25">
        <v>28373580.300000001</v>
      </c>
      <c r="F263" s="25">
        <v>15995807.199999999</v>
      </c>
      <c r="G263" s="25">
        <v>17971204.300000001</v>
      </c>
    </row>
    <row r="264" spans="1:7" s="37" customFormat="1" x14ac:dyDescent="0.2">
      <c r="A264" s="13"/>
      <c r="B264" s="7" t="s">
        <v>17</v>
      </c>
      <c r="C264" s="14">
        <f>SUM(C262:C263)</f>
        <v>185226785</v>
      </c>
      <c r="D264" s="14">
        <f t="shared" ref="D264:F264" si="4">SUM(D262:D263)</f>
        <v>207266279.51021001</v>
      </c>
      <c r="E264" s="14">
        <f>SUM(E262:E263)</f>
        <v>201261843.69999996</v>
      </c>
      <c r="F264" s="14">
        <f t="shared" si="4"/>
        <v>177916328.29999998</v>
      </c>
      <c r="G264" s="14">
        <f>SUM(G262:G263)-0.1</f>
        <v>187661160.29999995</v>
      </c>
    </row>
    <row r="265" spans="1:7" ht="13.5" customHeight="1" x14ac:dyDescent="0.25">
      <c r="C265" s="12"/>
    </row>
    <row r="266" spans="1:7" ht="13.5" customHeight="1" x14ac:dyDescent="0.2">
      <c r="A266" s="50" t="s">
        <v>467</v>
      </c>
      <c r="B266" s="50"/>
      <c r="C266" s="50"/>
      <c r="D266" s="50"/>
      <c r="E266" s="50"/>
      <c r="F266" s="50"/>
      <c r="G266" s="50"/>
    </row>
    <row r="267" spans="1:7" ht="13.5" customHeight="1" x14ac:dyDescent="0.2">
      <c r="A267" s="51" t="s">
        <v>406</v>
      </c>
      <c r="B267" s="51"/>
      <c r="C267" s="51"/>
      <c r="D267" s="51"/>
      <c r="E267" s="51"/>
      <c r="F267" s="51"/>
      <c r="G267" s="51"/>
    </row>
    <row r="269" spans="1:7" x14ac:dyDescent="0.25">
      <c r="C269" s="12"/>
    </row>
    <row r="272" spans="1:7" x14ac:dyDescent="0.25">
      <c r="C272" s="17"/>
    </row>
    <row r="275" spans="1:3" ht="21" customHeight="1" x14ac:dyDescent="0.2">
      <c r="A275" s="52"/>
      <c r="B275" s="52"/>
      <c r="C275" s="52"/>
    </row>
    <row r="276" spans="1:3" ht="21" customHeight="1" x14ac:dyDescent="0.2">
      <c r="A276" s="53"/>
      <c r="B276" s="53"/>
      <c r="C276" s="53"/>
    </row>
    <row r="279" spans="1:3" x14ac:dyDescent="0.25">
      <c r="C279" s="11"/>
    </row>
    <row r="280" spans="1:3" x14ac:dyDescent="0.25">
      <c r="C280" s="11"/>
    </row>
    <row r="281" spans="1:3" x14ac:dyDescent="0.25">
      <c r="C281" s="11"/>
    </row>
    <row r="285" spans="1:3" x14ac:dyDescent="0.25">
      <c r="C285" s="12"/>
    </row>
    <row r="287" spans="1:3" x14ac:dyDescent="0.25">
      <c r="A287" s="27"/>
    </row>
  </sheetData>
  <mergeCells count="10">
    <mergeCell ref="A275:C275"/>
    <mergeCell ref="A276:C276"/>
    <mergeCell ref="A3:A5"/>
    <mergeCell ref="B3:B5"/>
    <mergeCell ref="C3:C5"/>
    <mergeCell ref="D3:D5"/>
    <mergeCell ref="E3:G4"/>
    <mergeCell ref="A1:G1"/>
    <mergeCell ref="A266:G266"/>
    <mergeCell ref="A267:G267"/>
  </mergeCells>
  <printOptions horizontalCentered="1"/>
  <pageMargins left="0.19685039370078741" right="0.19685039370078741" top="0.35433070866141736" bottom="0.55118110236220474" header="0" footer="0"/>
  <pageSetup paperSize="9" scale="70" fitToHeight="0" orientation="landscape" r:id="rId1"/>
  <headerFooter alignWithMargins="0">
    <oddFooter>&amp;C&amp;P</oddFooter>
  </headerFooter>
  <rowBreaks count="5" manualBreakCount="5">
    <brk id="68" max="6" man="1"/>
    <brk id="103" max="6" man="1"/>
    <brk id="170" max="6" man="1"/>
    <brk id="201" max="6" man="1"/>
    <brk id="23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28"/>
  <sheetViews>
    <sheetView view="pageBreakPreview" zoomScale="70" zoomScaleNormal="100" zoomScaleSheetLayoutView="70" workbookViewId="0">
      <selection sqref="A1:H1"/>
    </sheetView>
  </sheetViews>
  <sheetFormatPr defaultRowHeight="15" x14ac:dyDescent="0.25"/>
  <cols>
    <col min="1" max="1" width="5" style="106" customWidth="1"/>
    <col min="2" max="2" width="30.375" style="107" customWidth="1"/>
    <col min="3" max="3" width="54.125" style="108" customWidth="1"/>
    <col min="4" max="4" width="10.25" style="109" customWidth="1"/>
    <col min="5" max="5" width="9.75" style="109" customWidth="1"/>
    <col min="6" max="8" width="9.375" style="109" bestFit="1" customWidth="1"/>
    <col min="9" max="9" width="15.75" style="59" hidden="1" customWidth="1"/>
    <col min="10" max="16384" width="9" style="59"/>
  </cols>
  <sheetData>
    <row r="1" spans="1:11" ht="18.75" x14ac:dyDescent="0.25">
      <c r="A1" s="57" t="s">
        <v>481</v>
      </c>
      <c r="B1" s="57"/>
      <c r="C1" s="57"/>
      <c r="D1" s="57"/>
      <c r="E1" s="57"/>
      <c r="F1" s="57"/>
      <c r="G1" s="57"/>
      <c r="H1" s="57"/>
      <c r="I1" s="58"/>
      <c r="J1" s="58"/>
      <c r="K1" s="58"/>
    </row>
    <row r="2" spans="1:11" ht="35.25" customHeight="1" x14ac:dyDescent="0.25">
      <c r="A2" s="60"/>
      <c r="B2" s="60"/>
      <c r="C2" s="60"/>
      <c r="D2" s="60"/>
      <c r="E2" s="60"/>
      <c r="F2" s="60"/>
      <c r="G2" s="60"/>
      <c r="H2" s="60"/>
      <c r="I2" s="61"/>
      <c r="J2" s="61"/>
      <c r="K2" s="61"/>
    </row>
    <row r="3" spans="1:11" ht="31.5" customHeight="1" x14ac:dyDescent="0.25">
      <c r="A3" s="62" t="s">
        <v>482</v>
      </c>
      <c r="B3" s="62" t="s">
        <v>483</v>
      </c>
      <c r="C3" s="62" t="s">
        <v>484</v>
      </c>
      <c r="D3" s="62" t="s">
        <v>485</v>
      </c>
      <c r="E3" s="62" t="s">
        <v>486</v>
      </c>
      <c r="F3" s="62" t="s">
        <v>487</v>
      </c>
      <c r="G3" s="62"/>
      <c r="H3" s="62"/>
    </row>
    <row r="4" spans="1:11" ht="69" customHeight="1" x14ac:dyDescent="0.25">
      <c r="A4" s="62"/>
      <c r="B4" s="62"/>
      <c r="C4" s="62"/>
      <c r="D4" s="62"/>
      <c r="E4" s="62"/>
      <c r="F4" s="63" t="s">
        <v>404</v>
      </c>
      <c r="G4" s="63" t="s">
        <v>488</v>
      </c>
      <c r="H4" s="63" t="s">
        <v>489</v>
      </c>
    </row>
    <row r="5" spans="1:11" ht="31.5" x14ac:dyDescent="0.25">
      <c r="A5" s="64">
        <v>1</v>
      </c>
      <c r="B5" s="65" t="s">
        <v>6</v>
      </c>
      <c r="C5" s="66" t="s">
        <v>490</v>
      </c>
      <c r="D5" s="67" t="s">
        <v>491</v>
      </c>
      <c r="E5" s="67">
        <v>53.5</v>
      </c>
      <c r="F5" s="67">
        <v>54.1</v>
      </c>
      <c r="G5" s="67">
        <v>54.6</v>
      </c>
      <c r="H5" s="67">
        <v>55.1</v>
      </c>
    </row>
    <row r="6" spans="1:11" ht="47.25" x14ac:dyDescent="0.25">
      <c r="A6" s="64"/>
      <c r="B6" s="65"/>
      <c r="C6" s="68" t="s">
        <v>492</v>
      </c>
      <c r="D6" s="67" t="s">
        <v>493</v>
      </c>
      <c r="E6" s="69">
        <v>95</v>
      </c>
      <c r="F6" s="69">
        <v>95</v>
      </c>
      <c r="G6" s="69">
        <v>95</v>
      </c>
      <c r="H6" s="69">
        <v>95</v>
      </c>
    </row>
    <row r="7" spans="1:11" s="74" customFormat="1" ht="110.25" x14ac:dyDescent="0.25">
      <c r="A7" s="70" t="s">
        <v>494</v>
      </c>
      <c r="B7" s="71" t="s">
        <v>252</v>
      </c>
      <c r="C7" s="71" t="s">
        <v>495</v>
      </c>
      <c r="D7" s="70" t="s">
        <v>496</v>
      </c>
      <c r="E7" s="72">
        <v>95</v>
      </c>
      <c r="F7" s="72">
        <v>95</v>
      </c>
      <c r="G7" s="72">
        <v>95</v>
      </c>
      <c r="H7" s="72" t="s">
        <v>497</v>
      </c>
      <c r="I7" s="73" t="s">
        <v>498</v>
      </c>
    </row>
    <row r="8" spans="1:11" s="74" customFormat="1" ht="110.25" x14ac:dyDescent="0.25">
      <c r="A8" s="70" t="s">
        <v>499</v>
      </c>
      <c r="B8" s="75" t="s">
        <v>254</v>
      </c>
      <c r="C8" s="71" t="s">
        <v>500</v>
      </c>
      <c r="D8" s="70" t="s">
        <v>501</v>
      </c>
      <c r="E8" s="72">
        <v>100</v>
      </c>
      <c r="F8" s="72" t="s">
        <v>497</v>
      </c>
      <c r="G8" s="72" t="s">
        <v>497</v>
      </c>
      <c r="H8" s="72" t="s">
        <v>497</v>
      </c>
      <c r="I8" s="73" t="s">
        <v>502</v>
      </c>
    </row>
    <row r="9" spans="1:11" s="74" customFormat="1" ht="49.5" customHeight="1" x14ac:dyDescent="0.25">
      <c r="A9" s="76" t="s">
        <v>503</v>
      </c>
      <c r="B9" s="77" t="s">
        <v>261</v>
      </c>
      <c r="C9" s="71" t="s">
        <v>504</v>
      </c>
      <c r="D9" s="70" t="s">
        <v>505</v>
      </c>
      <c r="E9" s="72">
        <v>74</v>
      </c>
      <c r="F9" s="72">
        <v>77</v>
      </c>
      <c r="G9" s="72">
        <v>80</v>
      </c>
      <c r="H9" s="72">
        <v>85</v>
      </c>
    </row>
    <row r="10" spans="1:11" s="74" customFormat="1" ht="47.25" x14ac:dyDescent="0.25">
      <c r="A10" s="76"/>
      <c r="B10" s="77"/>
      <c r="C10" s="71" t="s">
        <v>506</v>
      </c>
      <c r="D10" s="70" t="s">
        <v>507</v>
      </c>
      <c r="E10" s="72">
        <v>96.5</v>
      </c>
      <c r="F10" s="72">
        <v>94.5</v>
      </c>
      <c r="G10" s="72">
        <v>92.5</v>
      </c>
      <c r="H10" s="72">
        <v>90</v>
      </c>
    </row>
    <row r="11" spans="1:11" s="74" customFormat="1" ht="47.25" x14ac:dyDescent="0.25">
      <c r="A11" s="76" t="s">
        <v>508</v>
      </c>
      <c r="B11" s="77" t="s">
        <v>257</v>
      </c>
      <c r="C11" s="71" t="s">
        <v>509</v>
      </c>
      <c r="D11" s="70" t="s">
        <v>497</v>
      </c>
      <c r="E11" s="72">
        <v>5</v>
      </c>
      <c r="F11" s="72">
        <v>6</v>
      </c>
      <c r="G11" s="72">
        <v>7</v>
      </c>
      <c r="H11" s="72">
        <v>8</v>
      </c>
    </row>
    <row r="12" spans="1:11" s="74" customFormat="1" ht="47.25" x14ac:dyDescent="0.25">
      <c r="A12" s="76"/>
      <c r="B12" s="77"/>
      <c r="C12" s="71" t="s">
        <v>510</v>
      </c>
      <c r="D12" s="70" t="s">
        <v>497</v>
      </c>
      <c r="E12" s="72">
        <v>2.2000000000000002</v>
      </c>
      <c r="F12" s="72">
        <v>2.7</v>
      </c>
      <c r="G12" s="72">
        <v>3.3</v>
      </c>
      <c r="H12" s="72">
        <v>3.9</v>
      </c>
    </row>
    <row r="13" spans="1:11" s="74" customFormat="1" ht="63" x14ac:dyDescent="0.25">
      <c r="A13" s="76" t="s">
        <v>511</v>
      </c>
      <c r="B13" s="77" t="s">
        <v>512</v>
      </c>
      <c r="C13" s="71" t="s">
        <v>513</v>
      </c>
      <c r="D13" s="70" t="s">
        <v>497</v>
      </c>
      <c r="E13" s="72">
        <v>70</v>
      </c>
      <c r="F13" s="72">
        <v>73</v>
      </c>
      <c r="G13" s="72">
        <v>78</v>
      </c>
      <c r="H13" s="72">
        <v>82</v>
      </c>
    </row>
    <row r="14" spans="1:11" s="74" customFormat="1" ht="46.5" customHeight="1" x14ac:dyDescent="0.25">
      <c r="A14" s="76"/>
      <c r="B14" s="77"/>
      <c r="C14" s="71" t="s">
        <v>514</v>
      </c>
      <c r="D14" s="70" t="s">
        <v>497</v>
      </c>
      <c r="E14" s="72">
        <v>51.7</v>
      </c>
      <c r="F14" s="72">
        <v>52.1</v>
      </c>
      <c r="G14" s="72">
        <v>53.2</v>
      </c>
      <c r="H14" s="72">
        <v>54.1</v>
      </c>
    </row>
    <row r="15" spans="1:11" s="74" customFormat="1" ht="80.25" customHeight="1" x14ac:dyDescent="0.25">
      <c r="A15" s="76" t="s">
        <v>515</v>
      </c>
      <c r="B15" s="77" t="s">
        <v>253</v>
      </c>
      <c r="C15" s="71" t="s">
        <v>516</v>
      </c>
      <c r="D15" s="70" t="s">
        <v>497</v>
      </c>
      <c r="E15" s="72">
        <v>18</v>
      </c>
      <c r="F15" s="72">
        <v>31.4</v>
      </c>
      <c r="G15" s="72">
        <v>44.8</v>
      </c>
      <c r="H15" s="72">
        <v>58.2</v>
      </c>
    </row>
    <row r="16" spans="1:11" s="74" customFormat="1" ht="47.25" x14ac:dyDescent="0.25">
      <c r="A16" s="76"/>
      <c r="B16" s="77"/>
      <c r="C16" s="71" t="s">
        <v>517</v>
      </c>
      <c r="D16" s="70" t="s">
        <v>518</v>
      </c>
      <c r="E16" s="72">
        <v>16.2</v>
      </c>
      <c r="F16" s="72">
        <v>19.600000000000001</v>
      </c>
      <c r="G16" s="72">
        <v>23</v>
      </c>
      <c r="H16" s="72">
        <v>26.3</v>
      </c>
    </row>
    <row r="17" spans="1:11" s="78" customFormat="1" ht="110.25" x14ac:dyDescent="0.25">
      <c r="A17" s="70" t="s">
        <v>519</v>
      </c>
      <c r="B17" s="75" t="s">
        <v>448</v>
      </c>
      <c r="C17" s="71" t="s">
        <v>520</v>
      </c>
      <c r="D17" s="70" t="s">
        <v>497</v>
      </c>
      <c r="E17" s="72">
        <v>5.0999999999999996</v>
      </c>
      <c r="F17" s="72">
        <v>6</v>
      </c>
      <c r="G17" s="72">
        <v>8.5</v>
      </c>
      <c r="H17" s="72">
        <v>10.5</v>
      </c>
    </row>
    <row r="18" spans="1:11" s="78" customFormat="1" ht="47.25" x14ac:dyDescent="0.25">
      <c r="A18" s="70" t="s">
        <v>521</v>
      </c>
      <c r="B18" s="71" t="s">
        <v>450</v>
      </c>
      <c r="C18" s="71" t="s">
        <v>522</v>
      </c>
      <c r="D18" s="70" t="s">
        <v>497</v>
      </c>
      <c r="E18" s="72">
        <v>90</v>
      </c>
      <c r="F18" s="72">
        <v>90</v>
      </c>
      <c r="G18" s="72">
        <v>90</v>
      </c>
      <c r="H18" s="72">
        <v>90</v>
      </c>
    </row>
    <row r="19" spans="1:11" s="78" customFormat="1" ht="63" x14ac:dyDescent="0.25">
      <c r="A19" s="70" t="s">
        <v>523</v>
      </c>
      <c r="B19" s="71" t="s">
        <v>255</v>
      </c>
      <c r="C19" s="71" t="s">
        <v>524</v>
      </c>
      <c r="D19" s="70" t="s">
        <v>497</v>
      </c>
      <c r="E19" s="72">
        <v>4</v>
      </c>
      <c r="F19" s="72">
        <v>8.1999999999999993</v>
      </c>
      <c r="G19" s="72">
        <v>12.5</v>
      </c>
      <c r="H19" s="72">
        <v>17</v>
      </c>
    </row>
    <row r="20" spans="1:11" s="78" customFormat="1" ht="31.5" x14ac:dyDescent="0.25">
      <c r="A20" s="70" t="s">
        <v>525</v>
      </c>
      <c r="B20" s="75" t="s">
        <v>453</v>
      </c>
      <c r="C20" s="71" t="s">
        <v>526</v>
      </c>
      <c r="D20" s="70" t="s">
        <v>527</v>
      </c>
      <c r="E20" s="72">
        <v>8.4</v>
      </c>
      <c r="F20" s="72">
        <v>8.31</v>
      </c>
      <c r="G20" s="72">
        <v>8.2200000000000006</v>
      </c>
      <c r="H20" s="72">
        <v>8.1300000000000008</v>
      </c>
    </row>
    <row r="21" spans="1:11" ht="78.75" x14ac:dyDescent="0.25">
      <c r="A21" s="76" t="s">
        <v>528</v>
      </c>
      <c r="B21" s="77" t="s">
        <v>455</v>
      </c>
      <c r="C21" s="71" t="s">
        <v>529</v>
      </c>
      <c r="D21" s="70" t="s">
        <v>497</v>
      </c>
      <c r="E21" s="79">
        <v>40.1</v>
      </c>
      <c r="F21" s="79">
        <v>40.299999999999997</v>
      </c>
      <c r="G21" s="79">
        <v>40.6</v>
      </c>
      <c r="H21" s="79">
        <v>41</v>
      </c>
      <c r="I21" s="74"/>
      <c r="J21" s="74"/>
      <c r="K21" s="74"/>
    </row>
    <row r="22" spans="1:11" ht="47.25" x14ac:dyDescent="0.25">
      <c r="A22" s="76"/>
      <c r="B22" s="77"/>
      <c r="C22" s="71" t="s">
        <v>530</v>
      </c>
      <c r="D22" s="70" t="s">
        <v>497</v>
      </c>
      <c r="E22" s="80">
        <v>95</v>
      </c>
      <c r="F22" s="80">
        <v>90</v>
      </c>
      <c r="G22" s="80">
        <v>70</v>
      </c>
      <c r="H22" s="80">
        <v>50</v>
      </c>
      <c r="I22" s="74"/>
      <c r="J22" s="74"/>
      <c r="K22" s="74"/>
    </row>
    <row r="23" spans="1:11" s="81" customFormat="1" ht="78.75" x14ac:dyDescent="0.25">
      <c r="A23" s="70" t="s">
        <v>531</v>
      </c>
      <c r="B23" s="75" t="s">
        <v>457</v>
      </c>
      <c r="C23" s="71" t="s">
        <v>532</v>
      </c>
      <c r="D23" s="70" t="s">
        <v>497</v>
      </c>
      <c r="E23" s="80">
        <v>17</v>
      </c>
      <c r="F23" s="80">
        <v>18</v>
      </c>
      <c r="G23" s="80">
        <v>19</v>
      </c>
      <c r="H23" s="80">
        <v>20</v>
      </c>
    </row>
    <row r="24" spans="1:11" s="81" customFormat="1" ht="47.25" x14ac:dyDescent="0.25">
      <c r="A24" s="70" t="s">
        <v>533</v>
      </c>
      <c r="B24" s="71" t="s">
        <v>263</v>
      </c>
      <c r="C24" s="71" t="s">
        <v>534</v>
      </c>
      <c r="D24" s="70" t="s">
        <v>535</v>
      </c>
      <c r="E24" s="80">
        <v>65</v>
      </c>
      <c r="F24" s="80">
        <v>65</v>
      </c>
      <c r="G24" s="80">
        <v>65</v>
      </c>
      <c r="H24" s="80">
        <v>65</v>
      </c>
    </row>
    <row r="25" spans="1:11" ht="126" x14ac:dyDescent="0.25">
      <c r="A25" s="76" t="s">
        <v>536</v>
      </c>
      <c r="B25" s="77" t="s">
        <v>264</v>
      </c>
      <c r="C25" s="71" t="s">
        <v>537</v>
      </c>
      <c r="D25" s="70" t="s">
        <v>538</v>
      </c>
      <c r="E25" s="80">
        <v>92</v>
      </c>
      <c r="F25" s="80">
        <v>92</v>
      </c>
      <c r="G25" s="80">
        <v>92</v>
      </c>
      <c r="H25" s="80">
        <v>92</v>
      </c>
    </row>
    <row r="26" spans="1:11" ht="47.25" x14ac:dyDescent="0.25">
      <c r="A26" s="76"/>
      <c r="B26" s="82"/>
      <c r="C26" s="71" t="s">
        <v>539</v>
      </c>
      <c r="D26" s="70" t="s">
        <v>540</v>
      </c>
      <c r="E26" s="80">
        <v>94</v>
      </c>
      <c r="F26" s="80">
        <v>95</v>
      </c>
      <c r="G26" s="80">
        <v>96</v>
      </c>
      <c r="H26" s="80" t="s">
        <v>497</v>
      </c>
    </row>
    <row r="27" spans="1:11" ht="63" x14ac:dyDescent="0.25">
      <c r="A27" s="70" t="s">
        <v>541</v>
      </c>
      <c r="B27" s="75" t="s">
        <v>265</v>
      </c>
      <c r="C27" s="71" t="s">
        <v>542</v>
      </c>
      <c r="D27" s="70" t="s">
        <v>540</v>
      </c>
      <c r="E27" s="80">
        <v>100</v>
      </c>
      <c r="F27" s="80">
        <v>100</v>
      </c>
      <c r="G27" s="80">
        <v>100</v>
      </c>
      <c r="H27" s="80">
        <v>100</v>
      </c>
    </row>
    <row r="28" spans="1:11" ht="47.25" x14ac:dyDescent="0.25">
      <c r="A28" s="76" t="s">
        <v>543</v>
      </c>
      <c r="B28" s="77" t="s">
        <v>266</v>
      </c>
      <c r="C28" s="71" t="s">
        <v>544</v>
      </c>
      <c r="D28" s="70" t="s">
        <v>540</v>
      </c>
      <c r="E28" s="80">
        <v>100</v>
      </c>
      <c r="F28" s="80">
        <v>100</v>
      </c>
      <c r="G28" s="80">
        <v>100</v>
      </c>
      <c r="H28" s="80">
        <v>100</v>
      </c>
    </row>
    <row r="29" spans="1:11" ht="31.5" x14ac:dyDescent="0.25">
      <c r="A29" s="76"/>
      <c r="B29" s="77"/>
      <c r="C29" s="71" t="s">
        <v>545</v>
      </c>
      <c r="D29" s="70" t="s">
        <v>546</v>
      </c>
      <c r="E29" s="80">
        <v>34</v>
      </c>
      <c r="F29" s="80">
        <v>33</v>
      </c>
      <c r="G29" s="80">
        <v>33</v>
      </c>
      <c r="H29" s="80" t="s">
        <v>497</v>
      </c>
    </row>
    <row r="30" spans="1:11" s="81" customFormat="1" ht="63" x14ac:dyDescent="0.25">
      <c r="A30" s="70" t="s">
        <v>547</v>
      </c>
      <c r="B30" s="71" t="s">
        <v>267</v>
      </c>
      <c r="C30" s="71" t="s">
        <v>548</v>
      </c>
      <c r="D30" s="70" t="s">
        <v>549</v>
      </c>
      <c r="E30" s="80">
        <v>59</v>
      </c>
      <c r="F30" s="80">
        <v>63</v>
      </c>
      <c r="G30" s="80">
        <v>65</v>
      </c>
      <c r="H30" s="80" t="s">
        <v>497</v>
      </c>
    </row>
    <row r="31" spans="1:11" s="81" customFormat="1" ht="110.25" x14ac:dyDescent="0.25">
      <c r="A31" s="70" t="s">
        <v>550</v>
      </c>
      <c r="B31" s="75" t="s">
        <v>268</v>
      </c>
      <c r="C31" s="71" t="s">
        <v>551</v>
      </c>
      <c r="D31" s="70" t="s">
        <v>540</v>
      </c>
      <c r="E31" s="80">
        <v>100</v>
      </c>
      <c r="F31" s="80">
        <v>100</v>
      </c>
      <c r="G31" s="80">
        <v>100</v>
      </c>
      <c r="H31" s="80">
        <v>100</v>
      </c>
    </row>
    <row r="32" spans="1:11" ht="30" customHeight="1" x14ac:dyDescent="0.25">
      <c r="A32" s="76" t="s">
        <v>552</v>
      </c>
      <c r="B32" s="77" t="s">
        <v>269</v>
      </c>
      <c r="C32" s="71" t="s">
        <v>553</v>
      </c>
      <c r="D32" s="70" t="s">
        <v>554</v>
      </c>
      <c r="E32" s="79">
        <v>40.1</v>
      </c>
      <c r="F32" s="79">
        <v>40.299999999999997</v>
      </c>
      <c r="G32" s="79">
        <v>40.6</v>
      </c>
      <c r="H32" s="79">
        <v>41</v>
      </c>
    </row>
    <row r="33" spans="1:9" ht="47.25" x14ac:dyDescent="0.25">
      <c r="A33" s="76"/>
      <c r="B33" s="77"/>
      <c r="C33" s="71" t="s">
        <v>555</v>
      </c>
      <c r="D33" s="70" t="s">
        <v>556</v>
      </c>
      <c r="E33" s="83">
        <v>87</v>
      </c>
      <c r="F33" s="83">
        <v>87.2</v>
      </c>
      <c r="G33" s="83">
        <v>87.4</v>
      </c>
      <c r="H33" s="83">
        <v>87.6</v>
      </c>
    </row>
    <row r="34" spans="1:9" s="81" customFormat="1" ht="63" x14ac:dyDescent="0.25">
      <c r="A34" s="70" t="s">
        <v>557</v>
      </c>
      <c r="B34" s="75" t="s">
        <v>270</v>
      </c>
      <c r="C34" s="71" t="s">
        <v>558</v>
      </c>
      <c r="D34" s="70" t="s">
        <v>559</v>
      </c>
      <c r="E34" s="70">
        <v>3</v>
      </c>
      <c r="F34" s="70">
        <v>3</v>
      </c>
      <c r="G34" s="70">
        <v>3</v>
      </c>
      <c r="H34" s="70">
        <v>3</v>
      </c>
    </row>
    <row r="35" spans="1:9" s="81" customFormat="1" ht="82.5" customHeight="1" x14ac:dyDescent="0.25">
      <c r="A35" s="84" t="s">
        <v>560</v>
      </c>
      <c r="B35" s="85" t="s">
        <v>271</v>
      </c>
      <c r="C35" s="71" t="s">
        <v>561</v>
      </c>
      <c r="D35" s="70" t="s">
        <v>562</v>
      </c>
      <c r="E35" s="80">
        <v>100</v>
      </c>
      <c r="F35" s="80">
        <v>100</v>
      </c>
      <c r="G35" s="80">
        <v>100</v>
      </c>
      <c r="H35" s="80">
        <v>100</v>
      </c>
    </row>
    <row r="36" spans="1:9" ht="65.25" customHeight="1" x14ac:dyDescent="0.25">
      <c r="A36" s="64" t="s">
        <v>563</v>
      </c>
      <c r="B36" s="65" t="s">
        <v>564</v>
      </c>
      <c r="C36" s="68" t="s">
        <v>565</v>
      </c>
      <c r="D36" s="67" t="s">
        <v>566</v>
      </c>
      <c r="E36" s="67">
        <v>62.8</v>
      </c>
      <c r="F36" s="67">
        <v>62.9</v>
      </c>
      <c r="G36" s="69">
        <v>63</v>
      </c>
      <c r="H36" s="67">
        <v>63.1</v>
      </c>
    </row>
    <row r="37" spans="1:9" s="81" customFormat="1" ht="63" x14ac:dyDescent="0.25">
      <c r="A37" s="64"/>
      <c r="B37" s="65"/>
      <c r="C37" s="68" t="s">
        <v>567</v>
      </c>
      <c r="D37" s="67" t="s">
        <v>568</v>
      </c>
      <c r="E37" s="86">
        <v>5500</v>
      </c>
      <c r="F37" s="86">
        <v>5600</v>
      </c>
      <c r="G37" s="86">
        <v>5650</v>
      </c>
      <c r="H37" s="86">
        <v>5680</v>
      </c>
    </row>
    <row r="38" spans="1:9" ht="63" x14ac:dyDescent="0.25">
      <c r="A38" s="87" t="s">
        <v>569</v>
      </c>
      <c r="B38" s="88" t="s">
        <v>570</v>
      </c>
      <c r="C38" s="71" t="s">
        <v>571</v>
      </c>
      <c r="D38" s="70" t="s">
        <v>572</v>
      </c>
      <c r="E38" s="70">
        <v>45</v>
      </c>
      <c r="F38" s="70">
        <v>62</v>
      </c>
      <c r="G38" s="70">
        <v>76</v>
      </c>
      <c r="H38" s="70" t="s">
        <v>497</v>
      </c>
      <c r="I38" s="89" t="s">
        <v>573</v>
      </c>
    </row>
    <row r="39" spans="1:9" ht="47.25" x14ac:dyDescent="0.25">
      <c r="A39" s="87"/>
      <c r="B39" s="88"/>
      <c r="C39" s="71" t="s">
        <v>574</v>
      </c>
      <c r="D39" s="70" t="s">
        <v>540</v>
      </c>
      <c r="E39" s="70">
        <v>132</v>
      </c>
      <c r="F39" s="70">
        <v>132</v>
      </c>
      <c r="G39" s="70">
        <v>132</v>
      </c>
      <c r="H39" s="70" t="s">
        <v>497</v>
      </c>
      <c r="I39" s="89"/>
    </row>
    <row r="40" spans="1:9" s="81" customFormat="1" ht="63" x14ac:dyDescent="0.25">
      <c r="A40" s="84" t="s">
        <v>575</v>
      </c>
      <c r="B40" s="90" t="s">
        <v>576</v>
      </c>
      <c r="C40" s="71" t="s">
        <v>577</v>
      </c>
      <c r="D40" s="70" t="s">
        <v>497</v>
      </c>
      <c r="E40" s="70">
        <v>6</v>
      </c>
      <c r="F40" s="70" t="s">
        <v>497</v>
      </c>
      <c r="G40" s="70" t="s">
        <v>497</v>
      </c>
      <c r="H40" s="70" t="s">
        <v>497</v>
      </c>
    </row>
    <row r="41" spans="1:9" s="81" customFormat="1" ht="108.75" customHeight="1" x14ac:dyDescent="0.25">
      <c r="A41" s="84" t="s">
        <v>578</v>
      </c>
      <c r="B41" s="85" t="s">
        <v>579</v>
      </c>
      <c r="C41" s="71" t="s">
        <v>580</v>
      </c>
      <c r="D41" s="70" t="s">
        <v>497</v>
      </c>
      <c r="E41" s="70" t="s">
        <v>497</v>
      </c>
      <c r="F41" s="80">
        <v>8.84</v>
      </c>
      <c r="G41" s="80">
        <v>23.81</v>
      </c>
      <c r="H41" s="80">
        <v>49.83</v>
      </c>
    </row>
    <row r="42" spans="1:9" s="81" customFormat="1" ht="31.5" x14ac:dyDescent="0.25">
      <c r="A42" s="84" t="s">
        <v>581</v>
      </c>
      <c r="B42" s="85" t="s">
        <v>582</v>
      </c>
      <c r="C42" s="71" t="s">
        <v>583</v>
      </c>
      <c r="D42" s="70" t="s">
        <v>584</v>
      </c>
      <c r="E42" s="80">
        <v>76.989999999999995</v>
      </c>
      <c r="F42" s="80">
        <v>77.290000000000006</v>
      </c>
      <c r="G42" s="80">
        <v>77.59</v>
      </c>
      <c r="H42" s="80">
        <v>77.89</v>
      </c>
    </row>
    <row r="43" spans="1:9" s="81" customFormat="1" ht="47.25" x14ac:dyDescent="0.25">
      <c r="A43" s="84" t="s">
        <v>585</v>
      </c>
      <c r="B43" s="90" t="s">
        <v>586</v>
      </c>
      <c r="C43" s="71" t="s">
        <v>587</v>
      </c>
      <c r="D43" s="70" t="s">
        <v>497</v>
      </c>
      <c r="E43" s="80">
        <v>100</v>
      </c>
      <c r="F43" s="80">
        <v>100</v>
      </c>
      <c r="G43" s="80">
        <v>100</v>
      </c>
      <c r="H43" s="80">
        <v>100</v>
      </c>
    </row>
    <row r="44" spans="1:9" s="81" customFormat="1" ht="63" x14ac:dyDescent="0.25">
      <c r="A44" s="84" t="s">
        <v>588</v>
      </c>
      <c r="B44" s="85" t="s">
        <v>589</v>
      </c>
      <c r="C44" s="71" t="s">
        <v>590</v>
      </c>
      <c r="D44" s="70" t="s">
        <v>591</v>
      </c>
      <c r="E44" s="80">
        <v>30</v>
      </c>
      <c r="F44" s="80">
        <v>35</v>
      </c>
      <c r="G44" s="80">
        <v>40</v>
      </c>
      <c r="H44" s="80">
        <v>45</v>
      </c>
    </row>
    <row r="45" spans="1:9" s="81" customFormat="1" ht="31.5" x14ac:dyDescent="0.25">
      <c r="A45" s="84" t="s">
        <v>592</v>
      </c>
      <c r="B45" s="90" t="s">
        <v>593</v>
      </c>
      <c r="C45" s="71" t="s">
        <v>594</v>
      </c>
      <c r="D45" s="70" t="s">
        <v>497</v>
      </c>
      <c r="E45" s="91">
        <v>1.111</v>
      </c>
      <c r="F45" s="91">
        <v>1.1339999999999999</v>
      </c>
      <c r="G45" s="91">
        <v>1.1870000000000001</v>
      </c>
      <c r="H45" s="91">
        <v>1.242</v>
      </c>
    </row>
    <row r="46" spans="1:9" s="81" customFormat="1" ht="94.5" x14ac:dyDescent="0.25">
      <c r="A46" s="84" t="s">
        <v>595</v>
      </c>
      <c r="B46" s="85" t="s">
        <v>596</v>
      </c>
      <c r="C46" s="71" t="s">
        <v>597</v>
      </c>
      <c r="D46" s="70" t="s">
        <v>493</v>
      </c>
      <c r="E46" s="80">
        <v>97</v>
      </c>
      <c r="F46" s="80">
        <v>97.2</v>
      </c>
      <c r="G46" s="80">
        <v>97.4</v>
      </c>
      <c r="H46" s="80">
        <v>97.6</v>
      </c>
    </row>
    <row r="47" spans="1:9" ht="84.75" customHeight="1" x14ac:dyDescent="0.25">
      <c r="A47" s="87" t="s">
        <v>598</v>
      </c>
      <c r="B47" s="88" t="s">
        <v>599</v>
      </c>
      <c r="C47" s="71" t="s">
        <v>600</v>
      </c>
      <c r="D47" s="70" t="s">
        <v>562</v>
      </c>
      <c r="E47" s="80">
        <v>100</v>
      </c>
      <c r="F47" s="80">
        <v>100</v>
      </c>
      <c r="G47" s="80">
        <v>100</v>
      </c>
      <c r="H47" s="80">
        <v>100</v>
      </c>
    </row>
    <row r="48" spans="1:9" ht="78.75" x14ac:dyDescent="0.25">
      <c r="A48" s="87"/>
      <c r="B48" s="88"/>
      <c r="C48" s="71" t="s">
        <v>601</v>
      </c>
      <c r="D48" s="70" t="s">
        <v>602</v>
      </c>
      <c r="E48" s="80">
        <v>100</v>
      </c>
      <c r="F48" s="80">
        <v>100</v>
      </c>
      <c r="G48" s="80">
        <v>100</v>
      </c>
      <c r="H48" s="80">
        <v>100</v>
      </c>
    </row>
    <row r="49" spans="1:11" ht="47.25" x14ac:dyDescent="0.25">
      <c r="A49" s="87" t="s">
        <v>603</v>
      </c>
      <c r="B49" s="88" t="s">
        <v>604</v>
      </c>
      <c r="C49" s="71" t="s">
        <v>605</v>
      </c>
      <c r="D49" s="70" t="s">
        <v>606</v>
      </c>
      <c r="E49" s="70">
        <v>260</v>
      </c>
      <c r="F49" s="70">
        <v>260</v>
      </c>
      <c r="G49" s="70">
        <v>260</v>
      </c>
      <c r="H49" s="70">
        <v>260</v>
      </c>
    </row>
    <row r="50" spans="1:11" ht="80.25" customHeight="1" x14ac:dyDescent="0.25">
      <c r="A50" s="87"/>
      <c r="B50" s="88"/>
      <c r="C50" s="71" t="s">
        <v>607</v>
      </c>
      <c r="D50" s="70" t="s">
        <v>608</v>
      </c>
      <c r="E50" s="80">
        <v>100</v>
      </c>
      <c r="F50" s="80">
        <v>100</v>
      </c>
      <c r="G50" s="80">
        <v>100</v>
      </c>
      <c r="H50" s="80">
        <v>100</v>
      </c>
    </row>
    <row r="51" spans="1:11" s="81" customFormat="1" ht="63" x14ac:dyDescent="0.25">
      <c r="A51" s="84" t="s">
        <v>609</v>
      </c>
      <c r="B51" s="90" t="s">
        <v>26</v>
      </c>
      <c r="C51" s="71" t="s">
        <v>610</v>
      </c>
      <c r="D51" s="70" t="s">
        <v>562</v>
      </c>
      <c r="E51" s="80">
        <v>100</v>
      </c>
      <c r="F51" s="80">
        <v>100</v>
      </c>
      <c r="G51" s="80">
        <v>100</v>
      </c>
      <c r="H51" s="80">
        <v>100</v>
      </c>
    </row>
    <row r="52" spans="1:11" s="81" customFormat="1" ht="31.5" x14ac:dyDescent="0.25">
      <c r="A52" s="87" t="s">
        <v>611</v>
      </c>
      <c r="B52" s="88" t="s">
        <v>27</v>
      </c>
      <c r="C52" s="71" t="s">
        <v>612</v>
      </c>
      <c r="D52" s="70" t="s">
        <v>613</v>
      </c>
      <c r="E52" s="70">
        <v>280</v>
      </c>
      <c r="F52" s="70">
        <v>281</v>
      </c>
      <c r="G52" s="70">
        <v>282</v>
      </c>
      <c r="H52" s="70">
        <v>283</v>
      </c>
    </row>
    <row r="53" spans="1:11" s="81" customFormat="1" ht="68.25" customHeight="1" x14ac:dyDescent="0.25">
      <c r="A53" s="87"/>
      <c r="B53" s="88"/>
      <c r="C53" s="71" t="s">
        <v>614</v>
      </c>
      <c r="D53" s="70" t="s">
        <v>615</v>
      </c>
      <c r="E53" s="70">
        <v>200</v>
      </c>
      <c r="F53" s="70">
        <v>200</v>
      </c>
      <c r="G53" s="70">
        <v>200</v>
      </c>
      <c r="H53" s="70">
        <v>200</v>
      </c>
    </row>
    <row r="54" spans="1:11" s="81" customFormat="1" ht="94.5" x14ac:dyDescent="0.25">
      <c r="A54" s="84" t="s">
        <v>616</v>
      </c>
      <c r="B54" s="85" t="s">
        <v>28</v>
      </c>
      <c r="C54" s="71" t="s">
        <v>617</v>
      </c>
      <c r="D54" s="70" t="s">
        <v>618</v>
      </c>
      <c r="E54" s="80">
        <v>82</v>
      </c>
      <c r="F54" s="80">
        <v>82</v>
      </c>
      <c r="G54" s="80">
        <v>82</v>
      </c>
      <c r="H54" s="80">
        <v>82</v>
      </c>
    </row>
    <row r="55" spans="1:11" s="81" customFormat="1" ht="47.25" x14ac:dyDescent="0.25">
      <c r="A55" s="84" t="s">
        <v>619</v>
      </c>
      <c r="B55" s="85" t="s">
        <v>30</v>
      </c>
      <c r="C55" s="71" t="s">
        <v>620</v>
      </c>
      <c r="D55" s="70" t="s">
        <v>562</v>
      </c>
      <c r="E55" s="80">
        <v>100</v>
      </c>
      <c r="F55" s="80">
        <v>100</v>
      </c>
      <c r="G55" s="80">
        <v>100</v>
      </c>
      <c r="H55" s="80">
        <v>100</v>
      </c>
    </row>
    <row r="56" spans="1:11" s="81" customFormat="1" ht="78.75" x14ac:dyDescent="0.25">
      <c r="A56" s="84" t="s">
        <v>621</v>
      </c>
      <c r="B56" s="85" t="s">
        <v>32</v>
      </c>
      <c r="C56" s="71" t="s">
        <v>622</v>
      </c>
      <c r="D56" s="70" t="s">
        <v>623</v>
      </c>
      <c r="E56" s="70">
        <v>115.5</v>
      </c>
      <c r="F56" s="80">
        <v>116</v>
      </c>
      <c r="G56" s="70">
        <v>116.5</v>
      </c>
      <c r="H56" s="70">
        <v>116.5</v>
      </c>
    </row>
    <row r="57" spans="1:11" ht="60.75" customHeight="1" x14ac:dyDescent="0.25">
      <c r="A57" s="64" t="s">
        <v>624</v>
      </c>
      <c r="B57" s="65" t="s">
        <v>625</v>
      </c>
      <c r="C57" s="68" t="s">
        <v>626</v>
      </c>
      <c r="D57" s="67" t="s">
        <v>562</v>
      </c>
      <c r="E57" s="69">
        <v>100</v>
      </c>
      <c r="F57" s="69">
        <v>100</v>
      </c>
      <c r="G57" s="69">
        <v>100</v>
      </c>
      <c r="H57" s="69">
        <v>100</v>
      </c>
    </row>
    <row r="58" spans="1:11" s="81" customFormat="1" ht="33" customHeight="1" x14ac:dyDescent="0.25">
      <c r="A58" s="64"/>
      <c r="B58" s="65"/>
      <c r="C58" s="68" t="s">
        <v>627</v>
      </c>
      <c r="D58" s="67" t="s">
        <v>562</v>
      </c>
      <c r="E58" s="69">
        <v>100</v>
      </c>
      <c r="F58" s="69">
        <v>100</v>
      </c>
      <c r="G58" s="69">
        <v>100</v>
      </c>
      <c r="H58" s="69">
        <v>100</v>
      </c>
    </row>
    <row r="59" spans="1:11" s="81" customFormat="1" ht="78.75" x14ac:dyDescent="0.25">
      <c r="A59" s="92" t="s">
        <v>628</v>
      </c>
      <c r="B59" s="85" t="s">
        <v>53</v>
      </c>
      <c r="C59" s="71" t="s">
        <v>629</v>
      </c>
      <c r="D59" s="70" t="s">
        <v>630</v>
      </c>
      <c r="E59" s="70">
        <v>98.3</v>
      </c>
      <c r="F59" s="70">
        <v>98.3</v>
      </c>
      <c r="G59" s="70">
        <v>98.3</v>
      </c>
      <c r="H59" s="70">
        <v>98.3</v>
      </c>
    </row>
    <row r="60" spans="1:11" s="81" customFormat="1" ht="126" x14ac:dyDescent="0.25">
      <c r="A60" s="84" t="s">
        <v>631</v>
      </c>
      <c r="B60" s="90" t="s">
        <v>414</v>
      </c>
      <c r="C60" s="71" t="s">
        <v>632</v>
      </c>
      <c r="D60" s="70">
        <v>81.2</v>
      </c>
      <c r="E60" s="80">
        <v>81.599999999999994</v>
      </c>
      <c r="F60" s="80">
        <v>82</v>
      </c>
      <c r="G60" s="80">
        <v>82.4</v>
      </c>
      <c r="H60" s="80">
        <v>82.8</v>
      </c>
    </row>
    <row r="61" spans="1:11" s="81" customFormat="1" ht="31.5" x14ac:dyDescent="0.25">
      <c r="A61" s="70" t="s">
        <v>633</v>
      </c>
      <c r="B61" s="71" t="s">
        <v>413</v>
      </c>
      <c r="C61" s="71" t="s">
        <v>594</v>
      </c>
      <c r="D61" s="70" t="s">
        <v>497</v>
      </c>
      <c r="E61" s="70">
        <v>1.111</v>
      </c>
      <c r="F61" s="70">
        <v>1.1339999999999999</v>
      </c>
      <c r="G61" s="70">
        <v>1.1870000000000001</v>
      </c>
      <c r="H61" s="70">
        <v>1.242</v>
      </c>
      <c r="I61" s="78"/>
      <c r="J61" s="78"/>
      <c r="K61" s="78"/>
    </row>
    <row r="62" spans="1:11" s="81" customFormat="1" ht="47.25" x14ac:dyDescent="0.25">
      <c r="A62" s="84" t="s">
        <v>634</v>
      </c>
      <c r="B62" s="85" t="s">
        <v>417</v>
      </c>
      <c r="C62" s="71" t="s">
        <v>635</v>
      </c>
      <c r="D62" s="70" t="s">
        <v>497</v>
      </c>
      <c r="E62" s="70">
        <v>6.3</v>
      </c>
      <c r="F62" s="70">
        <v>6.3</v>
      </c>
      <c r="G62" s="70">
        <v>6.4</v>
      </c>
      <c r="H62" s="70">
        <v>6.4</v>
      </c>
    </row>
    <row r="63" spans="1:11" s="81" customFormat="1" ht="31.5" x14ac:dyDescent="0.25">
      <c r="A63" s="84" t="s">
        <v>636</v>
      </c>
      <c r="B63" s="85" t="s">
        <v>419</v>
      </c>
      <c r="C63" s="71" t="s">
        <v>637</v>
      </c>
      <c r="D63" s="70" t="s">
        <v>497</v>
      </c>
      <c r="E63" s="70">
        <v>24.7</v>
      </c>
      <c r="F63" s="70">
        <v>25.7</v>
      </c>
      <c r="G63" s="70">
        <v>26.7</v>
      </c>
      <c r="H63" s="70">
        <v>27.6</v>
      </c>
    </row>
    <row r="64" spans="1:11" s="81" customFormat="1" ht="63" x14ac:dyDescent="0.25">
      <c r="A64" s="84" t="s">
        <v>638</v>
      </c>
      <c r="B64" s="90" t="s">
        <v>59</v>
      </c>
      <c r="C64" s="71" t="s">
        <v>639</v>
      </c>
      <c r="D64" s="70" t="s">
        <v>562</v>
      </c>
      <c r="E64" s="80">
        <v>100</v>
      </c>
      <c r="F64" s="80">
        <v>100</v>
      </c>
      <c r="G64" s="80">
        <v>100</v>
      </c>
      <c r="H64" s="80">
        <v>100</v>
      </c>
    </row>
    <row r="65" spans="1:9" s="81" customFormat="1" ht="60.75" customHeight="1" x14ac:dyDescent="0.25">
      <c r="A65" s="84" t="s">
        <v>640</v>
      </c>
      <c r="B65" s="85" t="s">
        <v>60</v>
      </c>
      <c r="C65" s="71" t="s">
        <v>641</v>
      </c>
      <c r="D65" s="70" t="s">
        <v>642</v>
      </c>
      <c r="E65" s="83">
        <v>50135</v>
      </c>
      <c r="F65" s="83">
        <v>50135</v>
      </c>
      <c r="G65" s="83">
        <v>50135</v>
      </c>
      <c r="H65" s="83">
        <v>50135</v>
      </c>
    </row>
    <row r="66" spans="1:9" s="81" customFormat="1" ht="60.75" customHeight="1" x14ac:dyDescent="0.25">
      <c r="A66" s="84" t="s">
        <v>643</v>
      </c>
      <c r="B66" s="85" t="s">
        <v>61</v>
      </c>
      <c r="C66" s="71" t="s">
        <v>644</v>
      </c>
      <c r="D66" s="70" t="s">
        <v>562</v>
      </c>
      <c r="E66" s="80">
        <v>100</v>
      </c>
      <c r="F66" s="80">
        <v>100</v>
      </c>
      <c r="G66" s="80">
        <v>100</v>
      </c>
      <c r="H66" s="80">
        <v>100</v>
      </c>
    </row>
    <row r="67" spans="1:9" s="81" customFormat="1" ht="47.25" x14ac:dyDescent="0.25">
      <c r="A67" s="84" t="s">
        <v>645</v>
      </c>
      <c r="B67" s="85" t="s">
        <v>62</v>
      </c>
      <c r="C67" s="71" t="s">
        <v>646</v>
      </c>
      <c r="D67" s="70" t="s">
        <v>618</v>
      </c>
      <c r="E67" s="80">
        <v>82</v>
      </c>
      <c r="F67" s="80">
        <v>82</v>
      </c>
      <c r="G67" s="80">
        <v>82</v>
      </c>
      <c r="H67" s="80">
        <v>82</v>
      </c>
    </row>
    <row r="68" spans="1:9" s="81" customFormat="1" ht="77.25" customHeight="1" x14ac:dyDescent="0.25">
      <c r="A68" s="84" t="s">
        <v>647</v>
      </c>
      <c r="B68" s="85" t="s">
        <v>63</v>
      </c>
      <c r="C68" s="71" t="s">
        <v>648</v>
      </c>
      <c r="D68" s="70" t="s">
        <v>649</v>
      </c>
      <c r="E68" s="80">
        <v>19</v>
      </c>
      <c r="F68" s="80">
        <v>19.8</v>
      </c>
      <c r="G68" s="80">
        <v>20.5</v>
      </c>
      <c r="H68" s="80">
        <v>21.2</v>
      </c>
    </row>
    <row r="69" spans="1:9" s="81" customFormat="1" ht="77.25" customHeight="1" x14ac:dyDescent="0.25">
      <c r="A69" s="84" t="s">
        <v>650</v>
      </c>
      <c r="B69" s="85" t="s">
        <v>397</v>
      </c>
      <c r="C69" s="71" t="s">
        <v>651</v>
      </c>
      <c r="D69" s="70" t="s">
        <v>562</v>
      </c>
      <c r="E69" s="80">
        <v>100</v>
      </c>
      <c r="F69" s="80">
        <v>100</v>
      </c>
      <c r="G69" s="80">
        <v>100</v>
      </c>
      <c r="H69" s="80">
        <v>100</v>
      </c>
    </row>
    <row r="70" spans="1:9" s="81" customFormat="1" ht="78.75" x14ac:dyDescent="0.25">
      <c r="A70" s="84" t="s">
        <v>652</v>
      </c>
      <c r="B70" s="85" t="s">
        <v>64</v>
      </c>
      <c r="C70" s="71" t="s">
        <v>653</v>
      </c>
      <c r="D70" s="70" t="s">
        <v>562</v>
      </c>
      <c r="E70" s="80">
        <v>100</v>
      </c>
      <c r="F70" s="80">
        <v>100</v>
      </c>
      <c r="G70" s="80">
        <v>100</v>
      </c>
      <c r="H70" s="80">
        <v>100</v>
      </c>
    </row>
    <row r="71" spans="1:9" s="81" customFormat="1" ht="47.25" x14ac:dyDescent="0.25">
      <c r="A71" s="84" t="s">
        <v>654</v>
      </c>
      <c r="B71" s="90" t="s">
        <v>655</v>
      </c>
      <c r="C71" s="71" t="s">
        <v>656</v>
      </c>
      <c r="D71" s="70" t="s">
        <v>657</v>
      </c>
      <c r="E71" s="70">
        <v>12</v>
      </c>
      <c r="F71" s="70">
        <v>12</v>
      </c>
      <c r="G71" s="70">
        <v>12</v>
      </c>
      <c r="H71" s="70">
        <v>12</v>
      </c>
    </row>
    <row r="72" spans="1:9" s="81" customFormat="1" ht="47.25" x14ac:dyDescent="0.25">
      <c r="A72" s="84" t="s">
        <v>658</v>
      </c>
      <c r="B72" s="85" t="s">
        <v>66</v>
      </c>
      <c r="C72" s="71" t="s">
        <v>659</v>
      </c>
      <c r="D72" s="70" t="s">
        <v>660</v>
      </c>
      <c r="E72" s="83">
        <v>2400</v>
      </c>
      <c r="F72" s="83">
        <v>2400</v>
      </c>
      <c r="G72" s="83">
        <v>2400</v>
      </c>
      <c r="H72" s="83">
        <v>2400</v>
      </c>
    </row>
    <row r="73" spans="1:9" s="81" customFormat="1" ht="119.25" customHeight="1" x14ac:dyDescent="0.25">
      <c r="A73" s="84" t="s">
        <v>661</v>
      </c>
      <c r="B73" s="85" t="s">
        <v>67</v>
      </c>
      <c r="C73" s="71" t="s">
        <v>662</v>
      </c>
      <c r="D73" s="70" t="s">
        <v>663</v>
      </c>
      <c r="E73" s="70">
        <v>56</v>
      </c>
      <c r="F73" s="70">
        <v>57</v>
      </c>
      <c r="G73" s="70">
        <v>58</v>
      </c>
      <c r="H73" s="70">
        <v>59</v>
      </c>
    </row>
    <row r="74" spans="1:9" ht="58.5" customHeight="1" x14ac:dyDescent="0.25">
      <c r="A74" s="64" t="s">
        <v>664</v>
      </c>
      <c r="B74" s="65" t="s">
        <v>7</v>
      </c>
      <c r="C74" s="68" t="s">
        <v>665</v>
      </c>
      <c r="D74" s="67" t="s">
        <v>666</v>
      </c>
      <c r="E74" s="67">
        <v>952</v>
      </c>
      <c r="F74" s="67">
        <v>880</v>
      </c>
      <c r="G74" s="67">
        <v>816</v>
      </c>
      <c r="H74" s="67">
        <v>816</v>
      </c>
    </row>
    <row r="75" spans="1:9" ht="63" x14ac:dyDescent="0.25">
      <c r="A75" s="64"/>
      <c r="B75" s="65"/>
      <c r="C75" s="68" t="s">
        <v>667</v>
      </c>
      <c r="D75" s="67" t="s">
        <v>497</v>
      </c>
      <c r="E75" s="69">
        <v>100</v>
      </c>
      <c r="F75" s="69">
        <v>100</v>
      </c>
      <c r="G75" s="69">
        <v>100</v>
      </c>
      <c r="H75" s="69">
        <v>100</v>
      </c>
    </row>
    <row r="76" spans="1:9" s="81" customFormat="1" ht="60.75" customHeight="1" x14ac:dyDescent="0.25">
      <c r="A76" s="84" t="s">
        <v>668</v>
      </c>
      <c r="B76" s="85" t="s">
        <v>669</v>
      </c>
      <c r="C76" s="71" t="s">
        <v>670</v>
      </c>
      <c r="D76" s="70" t="s">
        <v>497</v>
      </c>
      <c r="E76" s="70" t="s">
        <v>497</v>
      </c>
      <c r="F76" s="70">
        <v>23.33</v>
      </c>
      <c r="G76" s="70">
        <v>30.145</v>
      </c>
      <c r="H76" s="70">
        <v>46.392000000000003</v>
      </c>
    </row>
    <row r="77" spans="1:9" ht="31.5" x14ac:dyDescent="0.25">
      <c r="A77" s="84" t="s">
        <v>671</v>
      </c>
      <c r="B77" s="90" t="s">
        <v>85</v>
      </c>
      <c r="C77" s="71" t="s">
        <v>672</v>
      </c>
      <c r="D77" s="70" t="s">
        <v>673</v>
      </c>
      <c r="E77" s="80">
        <v>120</v>
      </c>
      <c r="F77" s="70">
        <v>171.3</v>
      </c>
      <c r="G77" s="70" t="s">
        <v>497</v>
      </c>
      <c r="H77" s="70" t="s">
        <v>497</v>
      </c>
      <c r="I77" s="93" t="s">
        <v>674</v>
      </c>
    </row>
    <row r="78" spans="1:9" ht="31.5" x14ac:dyDescent="0.25">
      <c r="A78" s="84" t="s">
        <v>675</v>
      </c>
      <c r="B78" s="90" t="s">
        <v>86</v>
      </c>
      <c r="C78" s="71" t="s">
        <v>676</v>
      </c>
      <c r="D78" s="70" t="s">
        <v>677</v>
      </c>
      <c r="E78" s="70">
        <v>8</v>
      </c>
      <c r="F78" s="70" t="s">
        <v>497</v>
      </c>
      <c r="G78" s="70" t="s">
        <v>497</v>
      </c>
      <c r="H78" s="70" t="s">
        <v>497</v>
      </c>
      <c r="I78" s="93" t="s">
        <v>502</v>
      </c>
    </row>
    <row r="79" spans="1:9" ht="45" customHeight="1" x14ac:dyDescent="0.25">
      <c r="A79" s="84" t="s">
        <v>678</v>
      </c>
      <c r="B79" s="85" t="s">
        <v>421</v>
      </c>
      <c r="C79" s="71" t="s">
        <v>679</v>
      </c>
      <c r="D79" s="70" t="s">
        <v>497</v>
      </c>
      <c r="E79" s="70">
        <v>46</v>
      </c>
      <c r="F79" s="70">
        <v>48</v>
      </c>
      <c r="G79" s="70">
        <v>50</v>
      </c>
      <c r="H79" s="70">
        <v>52</v>
      </c>
    </row>
    <row r="80" spans="1:9" s="81" customFormat="1" ht="30" customHeight="1" x14ac:dyDescent="0.25">
      <c r="A80" s="84" t="s">
        <v>680</v>
      </c>
      <c r="B80" s="90" t="s">
        <v>423</v>
      </c>
      <c r="C80" s="71" t="s">
        <v>681</v>
      </c>
      <c r="D80" s="70" t="s">
        <v>497</v>
      </c>
      <c r="E80" s="70">
        <v>6.54E-2</v>
      </c>
      <c r="F80" s="70">
        <v>6.54E-2</v>
      </c>
      <c r="G80" s="70">
        <v>6.54E-2</v>
      </c>
      <c r="H80" s="70">
        <v>6.6400000000000001E-2</v>
      </c>
    </row>
    <row r="81" spans="1:11" s="81" customFormat="1" ht="78.75" x14ac:dyDescent="0.25">
      <c r="A81" s="84" t="s">
        <v>682</v>
      </c>
      <c r="B81" s="85" t="s">
        <v>99</v>
      </c>
      <c r="C81" s="71" t="s">
        <v>683</v>
      </c>
      <c r="D81" s="70" t="s">
        <v>562</v>
      </c>
      <c r="E81" s="80">
        <v>100</v>
      </c>
      <c r="F81" s="80">
        <v>100</v>
      </c>
      <c r="G81" s="70" t="s">
        <v>497</v>
      </c>
      <c r="H81" s="70" t="s">
        <v>497</v>
      </c>
    </row>
    <row r="82" spans="1:11" s="94" customFormat="1" ht="60.75" customHeight="1" x14ac:dyDescent="0.25">
      <c r="A82" s="84" t="s">
        <v>684</v>
      </c>
      <c r="B82" s="85" t="s">
        <v>100</v>
      </c>
      <c r="C82" s="71" t="s">
        <v>685</v>
      </c>
      <c r="D82" s="70" t="s">
        <v>538</v>
      </c>
      <c r="E82" s="70">
        <v>500</v>
      </c>
      <c r="F82" s="70">
        <v>500</v>
      </c>
      <c r="G82" s="70">
        <v>500</v>
      </c>
      <c r="H82" s="70">
        <v>500</v>
      </c>
      <c r="I82" s="81"/>
      <c r="J82" s="81"/>
      <c r="K82" s="81"/>
    </row>
    <row r="83" spans="1:11" s="94" customFormat="1" ht="81.75" customHeight="1" x14ac:dyDescent="0.25">
      <c r="A83" s="84" t="s">
        <v>686</v>
      </c>
      <c r="B83" s="85" t="s">
        <v>101</v>
      </c>
      <c r="C83" s="71" t="s">
        <v>687</v>
      </c>
      <c r="D83" s="70" t="s">
        <v>688</v>
      </c>
      <c r="E83" s="70">
        <v>14.6</v>
      </c>
      <c r="F83" s="70">
        <v>14.1</v>
      </c>
      <c r="G83" s="70">
        <v>14.1</v>
      </c>
      <c r="H83" s="70">
        <v>14.1</v>
      </c>
    </row>
    <row r="84" spans="1:11" s="95" customFormat="1" ht="141.75" customHeight="1" x14ac:dyDescent="0.25">
      <c r="A84" s="84" t="s">
        <v>689</v>
      </c>
      <c r="B84" s="85" t="s">
        <v>102</v>
      </c>
      <c r="C84" s="71" t="s">
        <v>690</v>
      </c>
      <c r="D84" s="70" t="s">
        <v>691</v>
      </c>
      <c r="E84" s="83">
        <v>2673</v>
      </c>
      <c r="F84" s="83">
        <v>2732</v>
      </c>
      <c r="G84" s="83">
        <v>2790</v>
      </c>
      <c r="H84" s="83">
        <v>2850</v>
      </c>
    </row>
    <row r="85" spans="1:11" s="95" customFormat="1" ht="31.5" x14ac:dyDescent="0.25">
      <c r="A85" s="87" t="s">
        <v>692</v>
      </c>
      <c r="B85" s="88" t="s">
        <v>103</v>
      </c>
      <c r="C85" s="71" t="s">
        <v>693</v>
      </c>
      <c r="D85" s="70" t="s">
        <v>630</v>
      </c>
      <c r="E85" s="80">
        <v>100</v>
      </c>
      <c r="F85" s="80">
        <v>100</v>
      </c>
      <c r="G85" s="80">
        <v>100</v>
      </c>
      <c r="H85" s="80">
        <v>100</v>
      </c>
    </row>
    <row r="86" spans="1:11" s="95" customFormat="1" ht="47.25" customHeight="1" x14ac:dyDescent="0.25">
      <c r="A86" s="87"/>
      <c r="B86" s="88"/>
      <c r="C86" s="71" t="s">
        <v>694</v>
      </c>
      <c r="D86" s="70" t="s">
        <v>562</v>
      </c>
      <c r="E86" s="80">
        <v>100</v>
      </c>
      <c r="F86" s="80">
        <v>100</v>
      </c>
      <c r="G86" s="80" t="s">
        <v>497</v>
      </c>
      <c r="H86" s="80" t="s">
        <v>497</v>
      </c>
    </row>
    <row r="87" spans="1:11" s="94" customFormat="1" ht="110.25" x14ac:dyDescent="0.25">
      <c r="A87" s="84" t="s">
        <v>695</v>
      </c>
      <c r="B87" s="90" t="s">
        <v>104</v>
      </c>
      <c r="C87" s="71" t="s">
        <v>696</v>
      </c>
      <c r="D87" s="70" t="s">
        <v>697</v>
      </c>
      <c r="E87" s="70">
        <v>24</v>
      </c>
      <c r="F87" s="70">
        <v>10</v>
      </c>
      <c r="G87" s="70">
        <v>10</v>
      </c>
      <c r="H87" s="70">
        <v>10</v>
      </c>
    </row>
    <row r="88" spans="1:11" s="94" customFormat="1" ht="112.5" customHeight="1" x14ac:dyDescent="0.25">
      <c r="A88" s="84" t="s">
        <v>698</v>
      </c>
      <c r="B88" s="85" t="s">
        <v>105</v>
      </c>
      <c r="C88" s="71" t="s">
        <v>699</v>
      </c>
      <c r="D88" s="70" t="s">
        <v>562</v>
      </c>
      <c r="E88" s="80">
        <v>100</v>
      </c>
      <c r="F88" s="80">
        <v>100</v>
      </c>
      <c r="G88" s="80">
        <v>100</v>
      </c>
      <c r="H88" s="80">
        <v>100</v>
      </c>
    </row>
    <row r="89" spans="1:11" s="94" customFormat="1" ht="78.75" x14ac:dyDescent="0.25">
      <c r="A89" s="84" t="s">
        <v>700</v>
      </c>
      <c r="B89" s="90" t="s">
        <v>106</v>
      </c>
      <c r="C89" s="71" t="s">
        <v>701</v>
      </c>
      <c r="D89" s="70" t="s">
        <v>702</v>
      </c>
      <c r="E89" s="83">
        <v>6732</v>
      </c>
      <c r="F89" s="83">
        <v>6732</v>
      </c>
      <c r="G89" s="83">
        <v>6728</v>
      </c>
      <c r="H89" s="83">
        <v>6720</v>
      </c>
    </row>
    <row r="90" spans="1:11" s="94" customFormat="1" ht="141.75" x14ac:dyDescent="0.25">
      <c r="A90" s="84" t="s">
        <v>703</v>
      </c>
      <c r="B90" s="90" t="s">
        <v>107</v>
      </c>
      <c r="C90" s="71" t="s">
        <v>704</v>
      </c>
      <c r="D90" s="70" t="s">
        <v>705</v>
      </c>
      <c r="E90" s="70">
        <v>66</v>
      </c>
      <c r="F90" s="70">
        <v>66</v>
      </c>
      <c r="G90" s="70">
        <v>66</v>
      </c>
      <c r="H90" s="70">
        <v>66</v>
      </c>
    </row>
    <row r="91" spans="1:11" s="94" customFormat="1" ht="111.75" customHeight="1" x14ac:dyDescent="0.25">
      <c r="A91" s="84" t="s">
        <v>706</v>
      </c>
      <c r="B91" s="90" t="s">
        <v>392</v>
      </c>
      <c r="C91" s="71" t="s">
        <v>707</v>
      </c>
      <c r="D91" s="70" t="s">
        <v>562</v>
      </c>
      <c r="E91" s="80">
        <v>100</v>
      </c>
      <c r="F91" s="70" t="s">
        <v>497</v>
      </c>
      <c r="G91" s="70" t="s">
        <v>497</v>
      </c>
      <c r="H91" s="70" t="s">
        <v>497</v>
      </c>
    </row>
    <row r="92" spans="1:11" s="95" customFormat="1" ht="31.5" x14ac:dyDescent="0.25">
      <c r="A92" s="64" t="s">
        <v>708</v>
      </c>
      <c r="B92" s="65" t="s">
        <v>709</v>
      </c>
      <c r="C92" s="68" t="s">
        <v>710</v>
      </c>
      <c r="D92" s="67" t="s">
        <v>711</v>
      </c>
      <c r="E92" s="67">
        <v>0.4</v>
      </c>
      <c r="F92" s="67">
        <v>0.4</v>
      </c>
      <c r="G92" s="67">
        <v>0.4</v>
      </c>
      <c r="H92" s="67">
        <v>0.4</v>
      </c>
    </row>
    <row r="93" spans="1:11" s="95" customFormat="1" ht="47.25" x14ac:dyDescent="0.25">
      <c r="A93" s="64"/>
      <c r="B93" s="65"/>
      <c r="C93" s="68" t="s">
        <v>712</v>
      </c>
      <c r="D93" s="67" t="s">
        <v>713</v>
      </c>
      <c r="E93" s="67">
        <v>1</v>
      </c>
      <c r="F93" s="67">
        <v>1</v>
      </c>
      <c r="G93" s="67">
        <v>1</v>
      </c>
      <c r="H93" s="67">
        <v>1</v>
      </c>
    </row>
    <row r="94" spans="1:11" s="95" customFormat="1" ht="63" x14ac:dyDescent="0.25">
      <c r="A94" s="64"/>
      <c r="B94" s="65"/>
      <c r="C94" s="68" t="s">
        <v>714</v>
      </c>
      <c r="D94" s="67" t="s">
        <v>562</v>
      </c>
      <c r="E94" s="69">
        <v>100</v>
      </c>
      <c r="F94" s="69">
        <v>100</v>
      </c>
      <c r="G94" s="69">
        <v>100</v>
      </c>
      <c r="H94" s="69">
        <v>100</v>
      </c>
    </row>
    <row r="95" spans="1:11" s="96" customFormat="1" ht="94.5" x14ac:dyDescent="0.25">
      <c r="A95" s="70" t="s">
        <v>715</v>
      </c>
      <c r="B95" s="71" t="s">
        <v>117</v>
      </c>
      <c r="C95" s="71" t="s">
        <v>716</v>
      </c>
      <c r="D95" s="70" t="s">
        <v>717</v>
      </c>
      <c r="E95" s="80">
        <v>50</v>
      </c>
      <c r="F95" s="80">
        <v>50</v>
      </c>
      <c r="G95" s="80">
        <v>50</v>
      </c>
      <c r="H95" s="80">
        <v>50</v>
      </c>
    </row>
    <row r="96" spans="1:11" s="94" customFormat="1" ht="47.25" x14ac:dyDescent="0.25">
      <c r="A96" s="84" t="s">
        <v>718</v>
      </c>
      <c r="B96" s="90" t="s">
        <v>425</v>
      </c>
      <c r="C96" s="71" t="s">
        <v>719</v>
      </c>
      <c r="D96" s="70" t="s">
        <v>720</v>
      </c>
      <c r="E96" s="80">
        <v>75</v>
      </c>
      <c r="F96" s="80">
        <v>75</v>
      </c>
      <c r="G96" s="80">
        <v>75</v>
      </c>
      <c r="H96" s="80" t="s">
        <v>497</v>
      </c>
    </row>
    <row r="97" spans="1:9" s="94" customFormat="1" ht="78.75" x14ac:dyDescent="0.25">
      <c r="A97" s="84" t="s">
        <v>721</v>
      </c>
      <c r="B97" s="90" t="s">
        <v>119</v>
      </c>
      <c r="C97" s="71" t="s">
        <v>722</v>
      </c>
      <c r="D97" s="70" t="s">
        <v>723</v>
      </c>
      <c r="E97" s="80">
        <v>70</v>
      </c>
      <c r="F97" s="80">
        <v>70</v>
      </c>
      <c r="G97" s="80">
        <v>70</v>
      </c>
      <c r="H97" s="80">
        <v>70</v>
      </c>
    </row>
    <row r="98" spans="1:9" s="94" customFormat="1" ht="63" x14ac:dyDescent="0.25">
      <c r="A98" s="84" t="s">
        <v>724</v>
      </c>
      <c r="B98" s="90" t="s">
        <v>725</v>
      </c>
      <c r="C98" s="71" t="s">
        <v>726</v>
      </c>
      <c r="D98" s="70" t="s">
        <v>562</v>
      </c>
      <c r="E98" s="80">
        <v>100</v>
      </c>
      <c r="F98" s="80">
        <v>100</v>
      </c>
      <c r="G98" s="80">
        <v>100</v>
      </c>
      <c r="H98" s="80">
        <v>100</v>
      </c>
    </row>
    <row r="99" spans="1:9" s="94" customFormat="1" ht="47.25" x14ac:dyDescent="0.25">
      <c r="A99" s="84" t="s">
        <v>727</v>
      </c>
      <c r="B99" s="85" t="s">
        <v>121</v>
      </c>
      <c r="C99" s="71" t="s">
        <v>728</v>
      </c>
      <c r="D99" s="70" t="s">
        <v>501</v>
      </c>
      <c r="E99" s="80">
        <v>90</v>
      </c>
      <c r="F99" s="80">
        <v>90</v>
      </c>
      <c r="G99" s="80">
        <v>90</v>
      </c>
      <c r="H99" s="80">
        <v>90</v>
      </c>
    </row>
    <row r="100" spans="1:9" s="94" customFormat="1" ht="99.75" customHeight="1" x14ac:dyDescent="0.25">
      <c r="A100" s="84" t="s">
        <v>729</v>
      </c>
      <c r="B100" s="85" t="s">
        <v>122</v>
      </c>
      <c r="C100" s="71" t="s">
        <v>730</v>
      </c>
      <c r="D100" s="70" t="s">
        <v>731</v>
      </c>
      <c r="E100" s="70">
        <v>250</v>
      </c>
      <c r="F100" s="70" t="s">
        <v>497</v>
      </c>
      <c r="G100" s="70" t="s">
        <v>497</v>
      </c>
      <c r="H100" s="70" t="s">
        <v>497</v>
      </c>
      <c r="I100" s="97" t="s">
        <v>502</v>
      </c>
    </row>
    <row r="101" spans="1:9" s="94" customFormat="1" ht="48.75" customHeight="1" x14ac:dyDescent="0.25">
      <c r="A101" s="84" t="s">
        <v>732</v>
      </c>
      <c r="B101" s="85" t="s">
        <v>123</v>
      </c>
      <c r="C101" s="71" t="s">
        <v>733</v>
      </c>
      <c r="D101" s="70" t="s">
        <v>734</v>
      </c>
      <c r="E101" s="80">
        <v>98</v>
      </c>
      <c r="F101" s="80">
        <v>98</v>
      </c>
      <c r="G101" s="80">
        <v>98</v>
      </c>
      <c r="H101" s="80">
        <v>98</v>
      </c>
    </row>
    <row r="102" spans="1:9" s="81" customFormat="1" ht="99.75" customHeight="1" x14ac:dyDescent="0.25">
      <c r="A102" s="84" t="s">
        <v>735</v>
      </c>
      <c r="B102" s="90" t="s">
        <v>124</v>
      </c>
      <c r="C102" s="71" t="s">
        <v>736</v>
      </c>
      <c r="D102" s="70" t="s">
        <v>737</v>
      </c>
      <c r="E102" s="80">
        <v>100</v>
      </c>
      <c r="F102" s="80">
        <v>100</v>
      </c>
      <c r="G102" s="80">
        <v>100</v>
      </c>
      <c r="H102" s="80">
        <v>100</v>
      </c>
    </row>
    <row r="103" spans="1:9" s="81" customFormat="1" ht="61.5" customHeight="1" x14ac:dyDescent="0.25">
      <c r="A103" s="84" t="s">
        <v>738</v>
      </c>
      <c r="B103" s="90" t="s">
        <v>125</v>
      </c>
      <c r="C103" s="71" t="s">
        <v>739</v>
      </c>
      <c r="D103" s="70" t="s">
        <v>740</v>
      </c>
      <c r="E103" s="80">
        <v>85</v>
      </c>
      <c r="F103" s="80">
        <v>85</v>
      </c>
      <c r="G103" s="80">
        <v>85</v>
      </c>
      <c r="H103" s="80">
        <v>85</v>
      </c>
    </row>
    <row r="104" spans="1:9" ht="31.5" x14ac:dyDescent="0.25">
      <c r="A104" s="64" t="s">
        <v>741</v>
      </c>
      <c r="B104" s="65" t="s">
        <v>742</v>
      </c>
      <c r="C104" s="68" t="s">
        <v>743</v>
      </c>
      <c r="D104" s="67" t="s">
        <v>744</v>
      </c>
      <c r="E104" s="86">
        <v>42010</v>
      </c>
      <c r="F104" s="86">
        <v>46211</v>
      </c>
      <c r="G104" s="86">
        <v>44880</v>
      </c>
      <c r="H104" s="67" t="s">
        <v>497</v>
      </c>
    </row>
    <row r="105" spans="1:9" ht="58.5" customHeight="1" x14ac:dyDescent="0.25">
      <c r="A105" s="64"/>
      <c r="B105" s="65"/>
      <c r="C105" s="68" t="s">
        <v>745</v>
      </c>
      <c r="D105" s="67" t="s">
        <v>746</v>
      </c>
      <c r="E105" s="67">
        <v>5.3</v>
      </c>
      <c r="F105" s="67">
        <v>5.5</v>
      </c>
      <c r="G105" s="67">
        <v>5.7</v>
      </c>
      <c r="H105" s="67">
        <v>5.9</v>
      </c>
    </row>
    <row r="106" spans="1:9" ht="31.5" x14ac:dyDescent="0.25">
      <c r="A106" s="64"/>
      <c r="B106" s="65"/>
      <c r="C106" s="68" t="s">
        <v>747</v>
      </c>
      <c r="D106" s="67"/>
      <c r="E106" s="67">
        <v>0.8</v>
      </c>
      <c r="F106" s="67">
        <v>0.9</v>
      </c>
      <c r="G106" s="67">
        <v>0.9</v>
      </c>
      <c r="H106" s="69">
        <v>1</v>
      </c>
    </row>
    <row r="107" spans="1:9" s="81" customFormat="1" ht="31.5" x14ac:dyDescent="0.25">
      <c r="A107" s="84" t="s">
        <v>748</v>
      </c>
      <c r="B107" s="85" t="s">
        <v>132</v>
      </c>
      <c r="C107" s="71" t="s">
        <v>749</v>
      </c>
      <c r="D107" s="70" t="s">
        <v>750</v>
      </c>
      <c r="E107" s="70">
        <v>29.9</v>
      </c>
      <c r="F107" s="80">
        <v>30</v>
      </c>
      <c r="G107" s="70">
        <v>30.2</v>
      </c>
      <c r="H107" s="70">
        <v>30.3</v>
      </c>
    </row>
    <row r="108" spans="1:9" s="81" customFormat="1" ht="44.25" customHeight="1" x14ac:dyDescent="0.25">
      <c r="A108" s="84" t="s">
        <v>751</v>
      </c>
      <c r="B108" s="90" t="s">
        <v>133</v>
      </c>
      <c r="C108" s="71" t="s">
        <v>752</v>
      </c>
      <c r="D108" s="70" t="s">
        <v>753</v>
      </c>
      <c r="E108" s="83">
        <v>28905</v>
      </c>
      <c r="F108" s="83">
        <v>28905</v>
      </c>
      <c r="G108" s="83">
        <v>28905</v>
      </c>
      <c r="H108" s="83">
        <v>28905</v>
      </c>
    </row>
    <row r="109" spans="1:9" ht="78.75" x14ac:dyDescent="0.25">
      <c r="A109" s="84" t="s">
        <v>754</v>
      </c>
      <c r="B109" s="90" t="s">
        <v>426</v>
      </c>
      <c r="C109" s="71" t="s">
        <v>755</v>
      </c>
      <c r="D109" s="70" t="s">
        <v>756</v>
      </c>
      <c r="E109" s="70">
        <v>9</v>
      </c>
      <c r="F109" s="70">
        <v>9</v>
      </c>
      <c r="G109" s="70">
        <v>9</v>
      </c>
      <c r="H109" s="70" t="s">
        <v>497</v>
      </c>
      <c r="I109" s="97" t="s">
        <v>757</v>
      </c>
    </row>
    <row r="110" spans="1:9" s="81" customFormat="1" ht="45.75" customHeight="1" x14ac:dyDescent="0.25">
      <c r="A110" s="84" t="s">
        <v>758</v>
      </c>
      <c r="B110" s="85" t="s">
        <v>134</v>
      </c>
      <c r="C110" s="71" t="s">
        <v>759</v>
      </c>
      <c r="D110" s="70" t="s">
        <v>760</v>
      </c>
      <c r="E110" s="70">
        <v>99</v>
      </c>
      <c r="F110" s="70">
        <v>99</v>
      </c>
      <c r="G110" s="70">
        <v>99</v>
      </c>
      <c r="H110" s="70">
        <v>99</v>
      </c>
    </row>
    <row r="111" spans="1:9" s="81" customFormat="1" ht="61.5" customHeight="1" x14ac:dyDescent="0.25">
      <c r="A111" s="84" t="s">
        <v>761</v>
      </c>
      <c r="B111" s="85" t="s">
        <v>427</v>
      </c>
      <c r="C111" s="71" t="s">
        <v>762</v>
      </c>
      <c r="D111" s="70" t="s">
        <v>497</v>
      </c>
      <c r="E111" s="70">
        <v>80</v>
      </c>
      <c r="F111" s="70" t="s">
        <v>497</v>
      </c>
      <c r="G111" s="70" t="s">
        <v>497</v>
      </c>
      <c r="H111" s="70" t="s">
        <v>497</v>
      </c>
    </row>
    <row r="112" spans="1:9" s="81" customFormat="1" ht="31.5" x14ac:dyDescent="0.25">
      <c r="A112" s="84" t="s">
        <v>763</v>
      </c>
      <c r="B112" s="85" t="s">
        <v>428</v>
      </c>
      <c r="C112" s="71" t="s">
        <v>764</v>
      </c>
      <c r="D112" s="70" t="s">
        <v>765</v>
      </c>
      <c r="E112" s="70">
        <v>36</v>
      </c>
      <c r="F112" s="70">
        <v>36</v>
      </c>
      <c r="G112" s="70">
        <v>36</v>
      </c>
      <c r="H112" s="70" t="s">
        <v>497</v>
      </c>
    </row>
    <row r="113" spans="1:8" s="78" customFormat="1" ht="63" x14ac:dyDescent="0.25">
      <c r="A113" s="70" t="s">
        <v>766</v>
      </c>
      <c r="B113" s="71" t="s">
        <v>430</v>
      </c>
      <c r="C113" s="71" t="s">
        <v>747</v>
      </c>
      <c r="D113" s="70" t="s">
        <v>497</v>
      </c>
      <c r="E113" s="70">
        <v>0.8</v>
      </c>
      <c r="F113" s="70">
        <v>0.9</v>
      </c>
      <c r="G113" s="70">
        <v>0.9</v>
      </c>
      <c r="H113" s="80">
        <v>1</v>
      </c>
    </row>
    <row r="114" spans="1:8" s="81" customFormat="1" ht="47.25" x14ac:dyDescent="0.25">
      <c r="A114" s="84" t="s">
        <v>767</v>
      </c>
      <c r="B114" s="85" t="s">
        <v>432</v>
      </c>
      <c r="C114" s="71" t="s">
        <v>768</v>
      </c>
      <c r="D114" s="70" t="s">
        <v>497</v>
      </c>
      <c r="E114" s="80">
        <v>110</v>
      </c>
      <c r="F114" s="80">
        <v>115</v>
      </c>
      <c r="G114" s="80">
        <v>120</v>
      </c>
      <c r="H114" s="80">
        <v>125</v>
      </c>
    </row>
    <row r="115" spans="1:8" ht="63" x14ac:dyDescent="0.25">
      <c r="A115" s="87" t="s">
        <v>769</v>
      </c>
      <c r="B115" s="88" t="s">
        <v>152</v>
      </c>
      <c r="C115" s="71" t="s">
        <v>770</v>
      </c>
      <c r="D115" s="70" t="s">
        <v>771</v>
      </c>
      <c r="E115" s="70">
        <v>46</v>
      </c>
      <c r="F115" s="70">
        <v>46</v>
      </c>
      <c r="G115" s="70">
        <v>46</v>
      </c>
      <c r="H115" s="70">
        <v>46</v>
      </c>
    </row>
    <row r="116" spans="1:8" ht="31.5" x14ac:dyDescent="0.25">
      <c r="A116" s="87"/>
      <c r="B116" s="88"/>
      <c r="C116" s="71" t="s">
        <v>772</v>
      </c>
      <c r="D116" s="70" t="s">
        <v>773</v>
      </c>
      <c r="E116" s="70">
        <v>9</v>
      </c>
      <c r="F116" s="70">
        <v>9</v>
      </c>
      <c r="G116" s="70">
        <v>9</v>
      </c>
      <c r="H116" s="70">
        <v>9</v>
      </c>
    </row>
    <row r="117" spans="1:8" s="81" customFormat="1" ht="75" customHeight="1" x14ac:dyDescent="0.25">
      <c r="A117" s="84" t="s">
        <v>774</v>
      </c>
      <c r="B117" s="85" t="s">
        <v>153</v>
      </c>
      <c r="C117" s="71" t="s">
        <v>775</v>
      </c>
      <c r="D117" s="70" t="s">
        <v>776</v>
      </c>
      <c r="E117" s="80">
        <v>14</v>
      </c>
      <c r="F117" s="70">
        <v>14.2</v>
      </c>
      <c r="G117" s="70">
        <v>14.4</v>
      </c>
      <c r="H117" s="70" t="s">
        <v>497</v>
      </c>
    </row>
    <row r="118" spans="1:8" s="81" customFormat="1" ht="94.5" x14ac:dyDescent="0.25">
      <c r="A118" s="84" t="s">
        <v>777</v>
      </c>
      <c r="B118" s="90" t="s">
        <v>154</v>
      </c>
      <c r="C118" s="71" t="s">
        <v>778</v>
      </c>
      <c r="D118" s="70" t="s">
        <v>779</v>
      </c>
      <c r="E118" s="70">
        <v>90</v>
      </c>
      <c r="F118" s="70">
        <v>90</v>
      </c>
      <c r="G118" s="70">
        <v>90</v>
      </c>
      <c r="H118" s="70">
        <v>90</v>
      </c>
    </row>
    <row r="119" spans="1:8" s="81" customFormat="1" ht="32.25" customHeight="1" x14ac:dyDescent="0.25">
      <c r="A119" s="84" t="s">
        <v>780</v>
      </c>
      <c r="B119" s="85" t="s">
        <v>155</v>
      </c>
      <c r="C119" s="71" t="s">
        <v>781</v>
      </c>
      <c r="D119" s="70" t="s">
        <v>782</v>
      </c>
      <c r="E119" s="72">
        <v>1600</v>
      </c>
      <c r="F119" s="72">
        <v>1670</v>
      </c>
      <c r="G119" s="72">
        <v>1688.2</v>
      </c>
      <c r="H119" s="72">
        <v>1786</v>
      </c>
    </row>
    <row r="120" spans="1:8" s="81" customFormat="1" ht="31.5" x14ac:dyDescent="0.25">
      <c r="A120" s="84" t="s">
        <v>783</v>
      </c>
      <c r="B120" s="85" t="s">
        <v>156</v>
      </c>
      <c r="C120" s="71" t="s">
        <v>784</v>
      </c>
      <c r="D120" s="70" t="s">
        <v>785</v>
      </c>
      <c r="E120" s="70">
        <v>210</v>
      </c>
      <c r="F120" s="70">
        <v>220</v>
      </c>
      <c r="G120" s="70">
        <v>230</v>
      </c>
      <c r="H120" s="70">
        <v>235</v>
      </c>
    </row>
    <row r="121" spans="1:8" s="81" customFormat="1" ht="63" x14ac:dyDescent="0.25">
      <c r="A121" s="84" t="s">
        <v>786</v>
      </c>
      <c r="B121" s="90" t="s">
        <v>157</v>
      </c>
      <c r="C121" s="71" t="s">
        <v>787</v>
      </c>
      <c r="D121" s="70" t="s">
        <v>788</v>
      </c>
      <c r="E121" s="70">
        <v>262.89999999999998</v>
      </c>
      <c r="F121" s="70">
        <v>276.10000000000002</v>
      </c>
      <c r="G121" s="70">
        <v>289.89999999999998</v>
      </c>
      <c r="H121" s="70">
        <v>304.39999999999998</v>
      </c>
    </row>
    <row r="122" spans="1:8" s="81" customFormat="1" ht="47.25" x14ac:dyDescent="0.25">
      <c r="A122" s="84" t="s">
        <v>789</v>
      </c>
      <c r="B122" s="85" t="s">
        <v>158</v>
      </c>
      <c r="C122" s="71" t="s">
        <v>790</v>
      </c>
      <c r="D122" s="70" t="s">
        <v>791</v>
      </c>
      <c r="E122" s="72">
        <v>13150.7</v>
      </c>
      <c r="F122" s="72">
        <v>13808.2</v>
      </c>
      <c r="G122" s="72">
        <v>14500</v>
      </c>
      <c r="H122" s="72">
        <v>15223.6</v>
      </c>
    </row>
    <row r="123" spans="1:8" s="81" customFormat="1" ht="47.25" x14ac:dyDescent="0.25">
      <c r="A123" s="84" t="s">
        <v>792</v>
      </c>
      <c r="B123" s="85" t="s">
        <v>159</v>
      </c>
      <c r="C123" s="71" t="s">
        <v>793</v>
      </c>
      <c r="D123" s="70" t="s">
        <v>794</v>
      </c>
      <c r="E123" s="83">
        <v>190360</v>
      </c>
      <c r="F123" s="83">
        <v>190700</v>
      </c>
      <c r="G123" s="83">
        <v>200000</v>
      </c>
      <c r="H123" s="83">
        <v>200200</v>
      </c>
    </row>
    <row r="124" spans="1:8" s="81" customFormat="1" ht="63" x14ac:dyDescent="0.25">
      <c r="A124" s="84" t="s">
        <v>795</v>
      </c>
      <c r="B124" s="85" t="s">
        <v>160</v>
      </c>
      <c r="C124" s="71" t="s">
        <v>796</v>
      </c>
      <c r="D124" s="70" t="s">
        <v>797</v>
      </c>
      <c r="E124" s="70">
        <v>385</v>
      </c>
      <c r="F124" s="70">
        <v>385</v>
      </c>
      <c r="G124" s="70">
        <v>385</v>
      </c>
      <c r="H124" s="70">
        <v>385</v>
      </c>
    </row>
    <row r="125" spans="1:8" s="81" customFormat="1" ht="63" x14ac:dyDescent="0.25">
      <c r="A125" s="84" t="s">
        <v>798</v>
      </c>
      <c r="B125" s="85" t="s">
        <v>161</v>
      </c>
      <c r="C125" s="71" t="s">
        <v>799</v>
      </c>
      <c r="D125" s="70" t="s">
        <v>800</v>
      </c>
      <c r="E125" s="70">
        <v>75</v>
      </c>
      <c r="F125" s="70">
        <v>75</v>
      </c>
      <c r="G125" s="70">
        <v>75</v>
      </c>
      <c r="H125" s="70">
        <v>75</v>
      </c>
    </row>
    <row r="126" spans="1:8" s="81" customFormat="1" ht="63" x14ac:dyDescent="0.25">
      <c r="A126" s="84" t="s">
        <v>801</v>
      </c>
      <c r="B126" s="85" t="s">
        <v>162</v>
      </c>
      <c r="C126" s="71" t="s">
        <v>802</v>
      </c>
      <c r="D126" s="70" t="s">
        <v>803</v>
      </c>
      <c r="E126" s="70">
        <v>166</v>
      </c>
      <c r="F126" s="70">
        <v>166</v>
      </c>
      <c r="G126" s="70">
        <v>166</v>
      </c>
      <c r="H126" s="70">
        <v>166</v>
      </c>
    </row>
    <row r="127" spans="1:8" s="81" customFormat="1" ht="78.75" x14ac:dyDescent="0.25">
      <c r="A127" s="84" t="s">
        <v>804</v>
      </c>
      <c r="B127" s="90" t="s">
        <v>163</v>
      </c>
      <c r="C127" s="71" t="s">
        <v>805</v>
      </c>
      <c r="D127" s="70" t="s">
        <v>697</v>
      </c>
      <c r="E127" s="70">
        <v>89</v>
      </c>
      <c r="F127" s="70">
        <v>89</v>
      </c>
      <c r="G127" s="70">
        <v>89</v>
      </c>
      <c r="H127" s="70">
        <v>89</v>
      </c>
    </row>
    <row r="128" spans="1:8" s="81" customFormat="1" ht="78.75" x14ac:dyDescent="0.25">
      <c r="A128" s="84" t="s">
        <v>806</v>
      </c>
      <c r="B128" s="90" t="s">
        <v>164</v>
      </c>
      <c r="C128" s="71" t="s">
        <v>807</v>
      </c>
      <c r="D128" s="70" t="s">
        <v>562</v>
      </c>
      <c r="E128" s="80">
        <v>100</v>
      </c>
      <c r="F128" s="80">
        <v>100</v>
      </c>
      <c r="G128" s="80">
        <v>100</v>
      </c>
      <c r="H128" s="80">
        <v>100</v>
      </c>
    </row>
    <row r="129" spans="1:9" s="81" customFormat="1" ht="78.75" customHeight="1" x14ac:dyDescent="0.25">
      <c r="A129" s="84" t="s">
        <v>808</v>
      </c>
      <c r="B129" s="90" t="s">
        <v>165</v>
      </c>
      <c r="C129" s="71" t="s">
        <v>809</v>
      </c>
      <c r="D129" s="70" t="s">
        <v>562</v>
      </c>
      <c r="E129" s="80">
        <v>100</v>
      </c>
      <c r="F129" s="80">
        <v>100</v>
      </c>
      <c r="G129" s="80">
        <v>100</v>
      </c>
      <c r="H129" s="80">
        <v>100</v>
      </c>
    </row>
    <row r="130" spans="1:9" ht="126" x14ac:dyDescent="0.25">
      <c r="A130" s="84" t="s">
        <v>810</v>
      </c>
      <c r="B130" s="85" t="s">
        <v>433</v>
      </c>
      <c r="C130" s="71" t="s">
        <v>811</v>
      </c>
      <c r="D130" s="70" t="s">
        <v>497</v>
      </c>
      <c r="E130" s="70">
        <v>5</v>
      </c>
      <c r="F130" s="70">
        <v>5</v>
      </c>
      <c r="G130" s="70">
        <v>5</v>
      </c>
      <c r="H130" s="70" t="s">
        <v>497</v>
      </c>
      <c r="I130" s="97" t="s">
        <v>757</v>
      </c>
    </row>
    <row r="131" spans="1:9" ht="31.5" x14ac:dyDescent="0.25">
      <c r="A131" s="64" t="s">
        <v>812</v>
      </c>
      <c r="B131" s="65" t="s">
        <v>813</v>
      </c>
      <c r="C131" s="68" t="s">
        <v>814</v>
      </c>
      <c r="D131" s="67" t="s">
        <v>815</v>
      </c>
      <c r="E131" s="67">
        <v>57.5</v>
      </c>
      <c r="F131" s="69">
        <v>60</v>
      </c>
      <c r="G131" s="67">
        <v>62.5</v>
      </c>
      <c r="H131" s="69">
        <v>65</v>
      </c>
    </row>
    <row r="132" spans="1:9" ht="47.25" x14ac:dyDescent="0.25">
      <c r="A132" s="64"/>
      <c r="B132" s="65"/>
      <c r="C132" s="68" t="s">
        <v>816</v>
      </c>
      <c r="D132" s="67" t="s">
        <v>817</v>
      </c>
      <c r="E132" s="67">
        <v>70.2</v>
      </c>
      <c r="F132" s="67">
        <v>70.400000000000006</v>
      </c>
      <c r="G132" s="67">
        <v>70.599999999999994</v>
      </c>
      <c r="H132" s="67">
        <v>70.8</v>
      </c>
    </row>
    <row r="133" spans="1:9" s="81" customFormat="1" ht="31.5" x14ac:dyDescent="0.25">
      <c r="A133" s="84" t="s">
        <v>818</v>
      </c>
      <c r="B133" s="85" t="s">
        <v>434</v>
      </c>
      <c r="C133" s="71" t="s">
        <v>819</v>
      </c>
      <c r="D133" s="70" t="s">
        <v>497</v>
      </c>
      <c r="E133" s="70">
        <v>70.2</v>
      </c>
      <c r="F133" s="70">
        <v>70.400000000000006</v>
      </c>
      <c r="G133" s="70">
        <v>70.599999999999994</v>
      </c>
      <c r="H133" s="70">
        <v>70.8</v>
      </c>
    </row>
    <row r="134" spans="1:9" s="81" customFormat="1" ht="63" x14ac:dyDescent="0.25">
      <c r="A134" s="84" t="s">
        <v>820</v>
      </c>
      <c r="B134" s="85" t="s">
        <v>821</v>
      </c>
      <c r="C134" s="71" t="s">
        <v>819</v>
      </c>
      <c r="D134" s="70" t="s">
        <v>817</v>
      </c>
      <c r="E134" s="70">
        <v>0</v>
      </c>
      <c r="F134" s="70">
        <v>0</v>
      </c>
      <c r="G134" s="70">
        <v>0</v>
      </c>
      <c r="H134" s="70">
        <v>0</v>
      </c>
    </row>
    <row r="135" spans="1:9" s="81" customFormat="1" ht="31.5" x14ac:dyDescent="0.25">
      <c r="A135" s="84" t="s">
        <v>822</v>
      </c>
      <c r="B135" s="85" t="s">
        <v>436</v>
      </c>
      <c r="C135" s="71" t="s">
        <v>823</v>
      </c>
      <c r="D135" s="70" t="s">
        <v>497</v>
      </c>
      <c r="E135" s="80">
        <v>33.46</v>
      </c>
      <c r="F135" s="80">
        <v>35.159999999999997</v>
      </c>
      <c r="G135" s="80">
        <v>36.869999999999997</v>
      </c>
      <c r="H135" s="80">
        <v>38.58</v>
      </c>
    </row>
    <row r="136" spans="1:9" s="81" customFormat="1" ht="44.25" customHeight="1" x14ac:dyDescent="0.25">
      <c r="A136" s="84" t="s">
        <v>824</v>
      </c>
      <c r="B136" s="85" t="s">
        <v>437</v>
      </c>
      <c r="C136" s="71" t="s">
        <v>825</v>
      </c>
      <c r="D136" s="70" t="s">
        <v>497</v>
      </c>
      <c r="E136" s="80">
        <v>23.37</v>
      </c>
      <c r="F136" s="80">
        <v>33.700000000000003</v>
      </c>
      <c r="G136" s="80">
        <v>44.02</v>
      </c>
      <c r="H136" s="80">
        <v>54.35</v>
      </c>
    </row>
    <row r="137" spans="1:9" ht="31.5" x14ac:dyDescent="0.25">
      <c r="A137" s="87" t="s">
        <v>826</v>
      </c>
      <c r="B137" s="88" t="s">
        <v>184</v>
      </c>
      <c r="C137" s="71" t="s">
        <v>827</v>
      </c>
      <c r="D137" s="70" t="s">
        <v>828</v>
      </c>
      <c r="E137" s="70">
        <v>250</v>
      </c>
      <c r="F137" s="70">
        <v>250</v>
      </c>
      <c r="G137" s="70">
        <v>250</v>
      </c>
      <c r="H137" s="70">
        <v>250</v>
      </c>
    </row>
    <row r="138" spans="1:9" ht="63" x14ac:dyDescent="0.25">
      <c r="A138" s="87"/>
      <c r="B138" s="88"/>
      <c r="C138" s="71" t="s">
        <v>829</v>
      </c>
      <c r="D138" s="70" t="s">
        <v>830</v>
      </c>
      <c r="E138" s="83">
        <v>9500</v>
      </c>
      <c r="F138" s="83">
        <v>9500</v>
      </c>
      <c r="G138" s="83">
        <v>9500</v>
      </c>
      <c r="H138" s="83">
        <v>9500</v>
      </c>
    </row>
    <row r="139" spans="1:9" s="81" customFormat="1" ht="31.5" x14ac:dyDescent="0.25">
      <c r="A139" s="84" t="s">
        <v>831</v>
      </c>
      <c r="B139" s="85" t="s">
        <v>185</v>
      </c>
      <c r="C139" s="71" t="s">
        <v>832</v>
      </c>
      <c r="D139" s="70" t="s">
        <v>833</v>
      </c>
      <c r="E139" s="70">
        <v>38.799999999999997</v>
      </c>
      <c r="F139" s="70">
        <v>42</v>
      </c>
      <c r="G139" s="70">
        <v>45.3</v>
      </c>
      <c r="H139" s="70">
        <v>48.5</v>
      </c>
    </row>
    <row r="140" spans="1:9" s="81" customFormat="1" ht="78.75" x14ac:dyDescent="0.25">
      <c r="A140" s="84" t="s">
        <v>834</v>
      </c>
      <c r="B140" s="90" t="s">
        <v>186</v>
      </c>
      <c r="C140" s="71" t="s">
        <v>835</v>
      </c>
      <c r="D140" s="70" t="s">
        <v>562</v>
      </c>
      <c r="E140" s="80">
        <v>100</v>
      </c>
      <c r="F140" s="80">
        <v>100</v>
      </c>
      <c r="G140" s="80">
        <v>100</v>
      </c>
      <c r="H140" s="80">
        <v>100</v>
      </c>
    </row>
    <row r="141" spans="1:9" s="81" customFormat="1" ht="110.25" x14ac:dyDescent="0.25">
      <c r="A141" s="84" t="s">
        <v>836</v>
      </c>
      <c r="B141" s="85" t="s">
        <v>188</v>
      </c>
      <c r="C141" s="71" t="s">
        <v>837</v>
      </c>
      <c r="D141" s="70" t="s">
        <v>562</v>
      </c>
      <c r="E141" s="80">
        <v>100</v>
      </c>
      <c r="F141" s="80">
        <v>100</v>
      </c>
      <c r="G141" s="80">
        <v>100</v>
      </c>
      <c r="H141" s="80">
        <v>100</v>
      </c>
    </row>
    <row r="142" spans="1:9" s="81" customFormat="1" ht="44.25" customHeight="1" x14ac:dyDescent="0.25">
      <c r="A142" s="84" t="s">
        <v>838</v>
      </c>
      <c r="B142" s="85" t="s">
        <v>189</v>
      </c>
      <c r="C142" s="71" t="s">
        <v>839</v>
      </c>
      <c r="D142" s="70" t="s">
        <v>840</v>
      </c>
      <c r="E142" s="70">
        <v>1</v>
      </c>
      <c r="F142" s="70">
        <v>1</v>
      </c>
      <c r="G142" s="70">
        <v>1</v>
      </c>
      <c r="H142" s="70">
        <v>1</v>
      </c>
    </row>
    <row r="143" spans="1:9" s="81" customFormat="1" ht="63" x14ac:dyDescent="0.25">
      <c r="A143" s="84" t="s">
        <v>841</v>
      </c>
      <c r="B143" s="90" t="s">
        <v>190</v>
      </c>
      <c r="C143" s="71" t="s">
        <v>842</v>
      </c>
      <c r="D143" s="70" t="s">
        <v>843</v>
      </c>
      <c r="E143" s="80">
        <v>16.8</v>
      </c>
      <c r="F143" s="80">
        <v>17.899999999999999</v>
      </c>
      <c r="G143" s="80">
        <v>19</v>
      </c>
      <c r="H143" s="80">
        <v>20.100000000000001</v>
      </c>
    </row>
    <row r="144" spans="1:9" ht="78.75" x14ac:dyDescent="0.25">
      <c r="A144" s="64" t="s">
        <v>844</v>
      </c>
      <c r="B144" s="65" t="s">
        <v>191</v>
      </c>
      <c r="C144" s="68" t="s">
        <v>845</v>
      </c>
      <c r="D144" s="67" t="s">
        <v>846</v>
      </c>
      <c r="E144" s="69">
        <v>95</v>
      </c>
      <c r="F144" s="69">
        <v>95</v>
      </c>
      <c r="G144" s="69">
        <v>95</v>
      </c>
      <c r="H144" s="69">
        <v>95</v>
      </c>
    </row>
    <row r="145" spans="1:11" ht="31.5" x14ac:dyDescent="0.25">
      <c r="A145" s="64"/>
      <c r="B145" s="65"/>
      <c r="C145" s="68" t="s">
        <v>847</v>
      </c>
      <c r="D145" s="67" t="s">
        <v>848</v>
      </c>
      <c r="E145" s="69">
        <v>96</v>
      </c>
      <c r="F145" s="69">
        <v>96</v>
      </c>
      <c r="G145" s="69">
        <v>96</v>
      </c>
      <c r="H145" s="69">
        <v>96</v>
      </c>
    </row>
    <row r="146" spans="1:11" s="74" customFormat="1" ht="63" x14ac:dyDescent="0.25">
      <c r="A146" s="64"/>
      <c r="B146" s="65"/>
      <c r="C146" s="68" t="s">
        <v>849</v>
      </c>
      <c r="D146" s="67" t="s">
        <v>497</v>
      </c>
      <c r="E146" s="67">
        <v>1.109</v>
      </c>
      <c r="F146" s="67">
        <v>1.109</v>
      </c>
      <c r="G146" s="67">
        <v>1.109</v>
      </c>
      <c r="H146" s="67">
        <v>1.109</v>
      </c>
      <c r="I146" s="59"/>
      <c r="J146" s="59"/>
      <c r="K146" s="59"/>
    </row>
    <row r="147" spans="1:11" s="81" customFormat="1" ht="78.75" x14ac:dyDescent="0.25">
      <c r="A147" s="70" t="s">
        <v>850</v>
      </c>
      <c r="B147" s="75" t="s">
        <v>851</v>
      </c>
      <c r="C147" s="71" t="s">
        <v>852</v>
      </c>
      <c r="D147" s="70" t="s">
        <v>853</v>
      </c>
      <c r="E147" s="70">
        <v>1</v>
      </c>
      <c r="F147" s="70">
        <v>1</v>
      </c>
      <c r="G147" s="70">
        <v>1</v>
      </c>
      <c r="H147" s="70">
        <v>1</v>
      </c>
      <c r="I147" s="78"/>
      <c r="J147" s="78"/>
      <c r="K147" s="78"/>
    </row>
    <row r="148" spans="1:11" s="81" customFormat="1" ht="47.25" x14ac:dyDescent="0.25">
      <c r="A148" s="84" t="s">
        <v>854</v>
      </c>
      <c r="B148" s="90" t="s">
        <v>198</v>
      </c>
      <c r="C148" s="71" t="s">
        <v>855</v>
      </c>
      <c r="D148" s="70" t="s">
        <v>856</v>
      </c>
      <c r="E148" s="70">
        <v>836</v>
      </c>
      <c r="F148" s="70">
        <v>846</v>
      </c>
      <c r="G148" s="70">
        <v>856</v>
      </c>
      <c r="H148" s="70" t="s">
        <v>497</v>
      </c>
      <c r="I148" s="97" t="s">
        <v>498</v>
      </c>
    </row>
    <row r="149" spans="1:11" s="81" customFormat="1" ht="63" x14ac:dyDescent="0.25">
      <c r="A149" s="84" t="s">
        <v>857</v>
      </c>
      <c r="B149" s="90" t="s">
        <v>199</v>
      </c>
      <c r="C149" s="71" t="s">
        <v>858</v>
      </c>
      <c r="D149" s="70" t="s">
        <v>497</v>
      </c>
      <c r="E149" s="70">
        <v>1</v>
      </c>
      <c r="F149" s="70" t="s">
        <v>497</v>
      </c>
      <c r="G149" s="70" t="s">
        <v>497</v>
      </c>
      <c r="H149" s="70" t="s">
        <v>497</v>
      </c>
    </row>
    <row r="150" spans="1:11" s="81" customFormat="1" ht="94.5" x14ac:dyDescent="0.25">
      <c r="A150" s="84" t="s">
        <v>859</v>
      </c>
      <c r="B150" s="85" t="s">
        <v>441</v>
      </c>
      <c r="C150" s="71" t="s">
        <v>860</v>
      </c>
      <c r="D150" s="70" t="s">
        <v>497</v>
      </c>
      <c r="E150" s="70">
        <v>60</v>
      </c>
      <c r="F150" s="70">
        <v>65</v>
      </c>
      <c r="G150" s="70">
        <v>70</v>
      </c>
      <c r="H150" s="70">
        <v>75</v>
      </c>
    </row>
    <row r="151" spans="1:11" s="81" customFormat="1" ht="78.75" x14ac:dyDescent="0.25">
      <c r="A151" s="84" t="s">
        <v>861</v>
      </c>
      <c r="B151" s="90" t="s">
        <v>443</v>
      </c>
      <c r="C151" s="71" t="s">
        <v>862</v>
      </c>
      <c r="D151" s="70" t="s">
        <v>497</v>
      </c>
      <c r="E151" s="70">
        <v>50</v>
      </c>
      <c r="F151" s="70">
        <v>50</v>
      </c>
      <c r="G151" s="70">
        <v>50</v>
      </c>
      <c r="H151" s="70">
        <v>50</v>
      </c>
    </row>
    <row r="152" spans="1:11" s="81" customFormat="1" ht="94.5" x14ac:dyDescent="0.25">
      <c r="A152" s="84" t="s">
        <v>863</v>
      </c>
      <c r="B152" s="85" t="s">
        <v>211</v>
      </c>
      <c r="C152" s="71" t="s">
        <v>864</v>
      </c>
      <c r="D152" s="70" t="s">
        <v>865</v>
      </c>
      <c r="E152" s="70">
        <v>28</v>
      </c>
      <c r="F152" s="70">
        <v>28</v>
      </c>
      <c r="G152" s="70">
        <v>29</v>
      </c>
      <c r="H152" s="70">
        <v>29</v>
      </c>
    </row>
    <row r="153" spans="1:11" s="81" customFormat="1" ht="94.5" customHeight="1" x14ac:dyDescent="0.25">
      <c r="A153" s="84" t="s">
        <v>866</v>
      </c>
      <c r="B153" s="90" t="s">
        <v>212</v>
      </c>
      <c r="C153" s="71" t="s">
        <v>867</v>
      </c>
      <c r="D153" s="70" t="s">
        <v>868</v>
      </c>
      <c r="E153" s="70">
        <v>2</v>
      </c>
      <c r="F153" s="70">
        <v>2</v>
      </c>
      <c r="G153" s="70">
        <v>2</v>
      </c>
      <c r="H153" s="70">
        <v>2</v>
      </c>
    </row>
    <row r="154" spans="1:11" s="81" customFormat="1" ht="78" customHeight="1" x14ac:dyDescent="0.25">
      <c r="A154" s="84" t="s">
        <v>869</v>
      </c>
      <c r="B154" s="90" t="s">
        <v>213</v>
      </c>
      <c r="C154" s="71" t="s">
        <v>870</v>
      </c>
      <c r="D154" s="70" t="s">
        <v>871</v>
      </c>
      <c r="E154" s="70">
        <v>741.2</v>
      </c>
      <c r="F154" s="70">
        <v>997.5</v>
      </c>
      <c r="G154" s="70">
        <v>1042.4000000000001</v>
      </c>
      <c r="H154" s="70">
        <v>1084.0999999999999</v>
      </c>
    </row>
    <row r="155" spans="1:11" s="81" customFormat="1" ht="78.75" x14ac:dyDescent="0.25">
      <c r="A155" s="84" t="s">
        <v>872</v>
      </c>
      <c r="B155" s="85" t="s">
        <v>210</v>
      </c>
      <c r="C155" s="71" t="s">
        <v>873</v>
      </c>
      <c r="D155" s="70" t="s">
        <v>874</v>
      </c>
      <c r="E155" s="83">
        <v>2834799</v>
      </c>
      <c r="F155" s="83">
        <v>2834799</v>
      </c>
      <c r="G155" s="83">
        <v>2834799</v>
      </c>
      <c r="H155" s="83">
        <v>2834799</v>
      </c>
    </row>
    <row r="156" spans="1:11" s="81" customFormat="1" ht="78.75" x14ac:dyDescent="0.25">
      <c r="A156" s="84" t="s">
        <v>875</v>
      </c>
      <c r="B156" s="90" t="s">
        <v>214</v>
      </c>
      <c r="C156" s="71" t="s">
        <v>876</v>
      </c>
      <c r="D156" s="70" t="s">
        <v>877</v>
      </c>
      <c r="E156" s="70">
        <v>31.5</v>
      </c>
      <c r="F156" s="70">
        <v>31.7</v>
      </c>
      <c r="G156" s="70">
        <v>31.9</v>
      </c>
      <c r="H156" s="70">
        <v>32</v>
      </c>
    </row>
    <row r="157" spans="1:11" s="81" customFormat="1" ht="94.5" x14ac:dyDescent="0.25">
      <c r="A157" s="84" t="s">
        <v>878</v>
      </c>
      <c r="B157" s="90" t="s">
        <v>879</v>
      </c>
      <c r="C157" s="71" t="s">
        <v>880</v>
      </c>
      <c r="D157" s="70" t="s">
        <v>881</v>
      </c>
      <c r="E157" s="83">
        <v>2222547</v>
      </c>
      <c r="F157" s="83">
        <v>2452834</v>
      </c>
      <c r="G157" s="83">
        <v>2452834</v>
      </c>
      <c r="H157" s="83">
        <v>2452834</v>
      </c>
    </row>
    <row r="158" spans="1:11" s="81" customFormat="1" ht="47.25" x14ac:dyDescent="0.25">
      <c r="A158" s="67" t="s">
        <v>882</v>
      </c>
      <c r="B158" s="66" t="s">
        <v>9</v>
      </c>
      <c r="C158" s="68" t="s">
        <v>883</v>
      </c>
      <c r="D158" s="67" t="s">
        <v>884</v>
      </c>
      <c r="E158" s="67">
        <v>80.599999999999994</v>
      </c>
      <c r="F158" s="67">
        <v>84.4</v>
      </c>
      <c r="G158" s="67">
        <v>88.3</v>
      </c>
      <c r="H158" s="67">
        <v>92.2</v>
      </c>
    </row>
    <row r="159" spans="1:11" s="81" customFormat="1" ht="47.25" x14ac:dyDescent="0.25">
      <c r="A159" s="84" t="s">
        <v>885</v>
      </c>
      <c r="B159" s="85" t="s">
        <v>477</v>
      </c>
      <c r="C159" s="71" t="s">
        <v>886</v>
      </c>
      <c r="D159" s="70" t="s">
        <v>497</v>
      </c>
      <c r="E159" s="80">
        <v>96</v>
      </c>
      <c r="F159" s="80">
        <v>97</v>
      </c>
      <c r="G159" s="80">
        <v>97.5</v>
      </c>
      <c r="H159" s="80">
        <v>98</v>
      </c>
    </row>
    <row r="160" spans="1:11" s="81" customFormat="1" ht="47.25" x14ac:dyDescent="0.25">
      <c r="A160" s="84" t="s">
        <v>887</v>
      </c>
      <c r="B160" s="85" t="s">
        <v>888</v>
      </c>
      <c r="C160" s="71" t="s">
        <v>889</v>
      </c>
      <c r="D160" s="70" t="s">
        <v>497</v>
      </c>
      <c r="E160" s="80">
        <v>89.84</v>
      </c>
      <c r="F160" s="80">
        <v>95.2</v>
      </c>
      <c r="G160" s="80">
        <v>100</v>
      </c>
      <c r="H160" s="80">
        <v>100</v>
      </c>
    </row>
    <row r="161" spans="1:9" ht="94.5" x14ac:dyDescent="0.25">
      <c r="A161" s="87" t="s">
        <v>890</v>
      </c>
      <c r="B161" s="88" t="s">
        <v>290</v>
      </c>
      <c r="C161" s="71" t="s">
        <v>891</v>
      </c>
      <c r="D161" s="70" t="s">
        <v>562</v>
      </c>
      <c r="E161" s="80">
        <v>100</v>
      </c>
      <c r="F161" s="80">
        <v>100</v>
      </c>
      <c r="G161" s="80">
        <v>100</v>
      </c>
      <c r="H161" s="80">
        <v>100</v>
      </c>
    </row>
    <row r="162" spans="1:9" ht="47.25" x14ac:dyDescent="0.25">
      <c r="A162" s="87"/>
      <c r="B162" s="88"/>
      <c r="C162" s="71" t="s">
        <v>892</v>
      </c>
      <c r="D162" s="70" t="s">
        <v>562</v>
      </c>
      <c r="E162" s="80">
        <v>100</v>
      </c>
      <c r="F162" s="80">
        <v>100</v>
      </c>
      <c r="G162" s="80">
        <v>100</v>
      </c>
      <c r="H162" s="80">
        <v>100</v>
      </c>
    </row>
    <row r="163" spans="1:9" ht="94.5" x14ac:dyDescent="0.25">
      <c r="A163" s="87" t="s">
        <v>893</v>
      </c>
      <c r="B163" s="88" t="s">
        <v>291</v>
      </c>
      <c r="C163" s="71" t="s">
        <v>894</v>
      </c>
      <c r="D163" s="70" t="s">
        <v>562</v>
      </c>
      <c r="E163" s="80">
        <v>100</v>
      </c>
      <c r="F163" s="80">
        <v>100</v>
      </c>
      <c r="G163" s="80">
        <v>100</v>
      </c>
      <c r="H163" s="80">
        <v>100</v>
      </c>
    </row>
    <row r="164" spans="1:9" ht="47.25" x14ac:dyDescent="0.25">
      <c r="A164" s="87"/>
      <c r="B164" s="88"/>
      <c r="C164" s="71" t="s">
        <v>895</v>
      </c>
      <c r="D164" s="70" t="s">
        <v>562</v>
      </c>
      <c r="E164" s="80">
        <v>100</v>
      </c>
      <c r="F164" s="80">
        <v>100</v>
      </c>
      <c r="G164" s="80">
        <v>100</v>
      </c>
      <c r="H164" s="80">
        <v>100</v>
      </c>
    </row>
    <row r="165" spans="1:9" ht="31.5" x14ac:dyDescent="0.25">
      <c r="A165" s="64" t="s">
        <v>896</v>
      </c>
      <c r="B165" s="65" t="s">
        <v>8</v>
      </c>
      <c r="C165" s="68" t="s">
        <v>897</v>
      </c>
      <c r="D165" s="67" t="s">
        <v>898</v>
      </c>
      <c r="E165" s="98">
        <v>52970.2</v>
      </c>
      <c r="F165" s="98">
        <v>52970.2</v>
      </c>
      <c r="G165" s="98">
        <v>52970.2</v>
      </c>
      <c r="H165" s="98">
        <v>52970.2</v>
      </c>
    </row>
    <row r="166" spans="1:9" ht="47.25" x14ac:dyDescent="0.25">
      <c r="A166" s="64"/>
      <c r="B166" s="65"/>
      <c r="C166" s="68" t="s">
        <v>899</v>
      </c>
      <c r="D166" s="67" t="s">
        <v>900</v>
      </c>
      <c r="E166" s="67">
        <v>39.299999999999997</v>
      </c>
      <c r="F166" s="67">
        <v>43.7</v>
      </c>
      <c r="G166" s="69">
        <v>46.99</v>
      </c>
      <c r="H166" s="69">
        <v>50.99</v>
      </c>
    </row>
    <row r="167" spans="1:9" ht="47.25" x14ac:dyDescent="0.25">
      <c r="A167" s="84" t="s">
        <v>901</v>
      </c>
      <c r="B167" s="90" t="s">
        <v>458</v>
      </c>
      <c r="C167" s="71" t="s">
        <v>902</v>
      </c>
      <c r="D167" s="70" t="s">
        <v>497</v>
      </c>
      <c r="E167" s="70">
        <v>23</v>
      </c>
      <c r="F167" s="70" t="s">
        <v>497</v>
      </c>
      <c r="G167" s="70" t="s">
        <v>497</v>
      </c>
      <c r="H167" s="70" t="s">
        <v>497</v>
      </c>
      <c r="I167" s="97" t="s">
        <v>903</v>
      </c>
    </row>
    <row r="168" spans="1:9" s="81" customFormat="1" ht="47.25" x14ac:dyDescent="0.25">
      <c r="A168" s="84" t="s">
        <v>904</v>
      </c>
      <c r="B168" s="90" t="s">
        <v>905</v>
      </c>
      <c r="C168" s="71" t="s">
        <v>906</v>
      </c>
      <c r="D168" s="70" t="s">
        <v>907</v>
      </c>
      <c r="E168" s="70">
        <v>2.46</v>
      </c>
      <c r="F168" s="70">
        <v>2.31</v>
      </c>
      <c r="G168" s="70">
        <v>2.16</v>
      </c>
      <c r="H168" s="70">
        <v>2.02</v>
      </c>
    </row>
    <row r="169" spans="1:9" ht="126" x14ac:dyDescent="0.25">
      <c r="A169" s="87" t="s">
        <v>908</v>
      </c>
      <c r="B169" s="88" t="s">
        <v>280</v>
      </c>
      <c r="C169" s="71" t="s">
        <v>909</v>
      </c>
      <c r="D169" s="70" t="s">
        <v>840</v>
      </c>
      <c r="E169" s="70">
        <v>2</v>
      </c>
      <c r="F169" s="70">
        <v>3</v>
      </c>
      <c r="G169" s="70">
        <v>4</v>
      </c>
      <c r="H169" s="70">
        <v>5</v>
      </c>
    </row>
    <row r="170" spans="1:9" ht="63" x14ac:dyDescent="0.25">
      <c r="A170" s="87"/>
      <c r="B170" s="88"/>
      <c r="C170" s="71" t="s">
        <v>910</v>
      </c>
      <c r="D170" s="70" t="s">
        <v>911</v>
      </c>
      <c r="E170" s="70">
        <v>18.600000000000001</v>
      </c>
      <c r="F170" s="70" t="s">
        <v>497</v>
      </c>
      <c r="G170" s="70" t="s">
        <v>497</v>
      </c>
      <c r="H170" s="70" t="s">
        <v>497</v>
      </c>
    </row>
    <row r="171" spans="1:9" s="81" customFormat="1" ht="31.5" x14ac:dyDescent="0.25">
      <c r="A171" s="84" t="s">
        <v>912</v>
      </c>
      <c r="B171" s="90" t="s">
        <v>284</v>
      </c>
      <c r="C171" s="71" t="s">
        <v>913</v>
      </c>
      <c r="D171" s="70" t="s">
        <v>914</v>
      </c>
      <c r="E171" s="70">
        <v>57.2</v>
      </c>
      <c r="F171" s="80">
        <v>67</v>
      </c>
      <c r="G171" s="80">
        <v>67</v>
      </c>
      <c r="H171" s="80">
        <v>67</v>
      </c>
    </row>
    <row r="172" spans="1:9" s="81" customFormat="1" ht="47.25" x14ac:dyDescent="0.25">
      <c r="A172" s="84" t="s">
        <v>915</v>
      </c>
      <c r="B172" s="85" t="s">
        <v>282</v>
      </c>
      <c r="C172" s="71" t="s">
        <v>916</v>
      </c>
      <c r="D172" s="70" t="s">
        <v>917</v>
      </c>
      <c r="E172" s="70">
        <v>86.713300000000004</v>
      </c>
      <c r="F172" s="70">
        <v>86.876800000000003</v>
      </c>
      <c r="G172" s="70">
        <v>87.204700000000003</v>
      </c>
      <c r="H172" s="70">
        <v>87.531700000000001</v>
      </c>
    </row>
    <row r="173" spans="1:9" s="81" customFormat="1" ht="94.5" x14ac:dyDescent="0.25">
      <c r="A173" s="84" t="s">
        <v>918</v>
      </c>
      <c r="B173" s="90" t="s">
        <v>283</v>
      </c>
      <c r="C173" s="71" t="s">
        <v>919</v>
      </c>
      <c r="D173" s="70" t="s">
        <v>920</v>
      </c>
      <c r="E173" s="70">
        <v>0</v>
      </c>
      <c r="F173" s="70">
        <v>1.5152000000000001</v>
      </c>
      <c r="G173" s="70">
        <v>1.5152000000000001</v>
      </c>
      <c r="H173" s="70">
        <v>1.5152000000000001</v>
      </c>
    </row>
    <row r="174" spans="1:9" s="81" customFormat="1" ht="63" x14ac:dyDescent="0.25">
      <c r="A174" s="84" t="s">
        <v>921</v>
      </c>
      <c r="B174" s="85" t="s">
        <v>285</v>
      </c>
      <c r="C174" s="71" t="s">
        <v>922</v>
      </c>
      <c r="D174" s="70" t="s">
        <v>923</v>
      </c>
      <c r="E174" s="70">
        <v>185.9</v>
      </c>
      <c r="F174" s="70">
        <v>185.9</v>
      </c>
      <c r="G174" s="70">
        <v>185.9</v>
      </c>
      <c r="H174" s="70">
        <v>185.9</v>
      </c>
    </row>
    <row r="175" spans="1:9" s="81" customFormat="1" ht="78.75" x14ac:dyDescent="0.25">
      <c r="A175" s="84" t="s">
        <v>924</v>
      </c>
      <c r="B175" s="90" t="s">
        <v>286</v>
      </c>
      <c r="C175" s="71" t="s">
        <v>925</v>
      </c>
      <c r="D175" s="70" t="s">
        <v>926</v>
      </c>
      <c r="E175" s="72">
        <v>25685.1</v>
      </c>
      <c r="F175" s="72">
        <v>25685.1</v>
      </c>
      <c r="G175" s="72">
        <v>25685.1</v>
      </c>
      <c r="H175" s="72">
        <v>25685.1</v>
      </c>
    </row>
    <row r="176" spans="1:9" s="81" customFormat="1" ht="78.75" x14ac:dyDescent="0.25">
      <c r="A176" s="84" t="s">
        <v>927</v>
      </c>
      <c r="B176" s="90" t="s">
        <v>287</v>
      </c>
      <c r="C176" s="71" t="s">
        <v>928</v>
      </c>
      <c r="D176" s="83" t="s">
        <v>929</v>
      </c>
      <c r="E176" s="83">
        <v>1750</v>
      </c>
      <c r="F176" s="83">
        <v>1750</v>
      </c>
      <c r="G176" s="83">
        <v>1750</v>
      </c>
      <c r="H176" s="83">
        <v>1750</v>
      </c>
    </row>
    <row r="177" spans="1:11" ht="45.75" customHeight="1" x14ac:dyDescent="0.25">
      <c r="A177" s="64" t="s">
        <v>930</v>
      </c>
      <c r="B177" s="65" t="s">
        <v>5</v>
      </c>
      <c r="C177" s="68" t="s">
        <v>931</v>
      </c>
      <c r="D177" s="67" t="s">
        <v>497</v>
      </c>
      <c r="E177" s="67">
        <v>111.5</v>
      </c>
      <c r="F177" s="67">
        <v>114.2</v>
      </c>
      <c r="G177" s="67">
        <v>117.1</v>
      </c>
      <c r="H177" s="69">
        <v>120</v>
      </c>
    </row>
    <row r="178" spans="1:11" s="74" customFormat="1" ht="82.5" customHeight="1" x14ac:dyDescent="0.25">
      <c r="A178" s="64"/>
      <c r="B178" s="65"/>
      <c r="C178" s="68" t="s">
        <v>932</v>
      </c>
      <c r="D178" s="67" t="s">
        <v>933</v>
      </c>
      <c r="E178" s="98">
        <v>55403</v>
      </c>
      <c r="F178" s="98">
        <v>58838</v>
      </c>
      <c r="G178" s="98">
        <v>62780</v>
      </c>
      <c r="H178" s="98">
        <v>65291</v>
      </c>
      <c r="I178" s="59"/>
      <c r="J178" s="59"/>
      <c r="K178" s="59"/>
    </row>
    <row r="179" spans="1:11" s="81" customFormat="1" ht="46.5" customHeight="1" x14ac:dyDescent="0.25">
      <c r="A179" s="70" t="s">
        <v>934</v>
      </c>
      <c r="B179" s="75" t="s">
        <v>935</v>
      </c>
      <c r="C179" s="71" t="s">
        <v>936</v>
      </c>
      <c r="D179" s="70" t="s">
        <v>497</v>
      </c>
      <c r="E179" s="70">
        <v>0.42499999999999999</v>
      </c>
      <c r="F179" s="70">
        <v>0.44</v>
      </c>
      <c r="G179" s="70">
        <v>0.53710000000000002</v>
      </c>
      <c r="H179" s="70">
        <v>0.56100000000000005</v>
      </c>
      <c r="I179" s="78"/>
      <c r="J179" s="78"/>
      <c r="K179" s="78"/>
    </row>
    <row r="180" spans="1:11" ht="63" x14ac:dyDescent="0.25">
      <c r="A180" s="87" t="s">
        <v>937</v>
      </c>
      <c r="B180" s="88" t="s">
        <v>225</v>
      </c>
      <c r="C180" s="71" t="s">
        <v>938</v>
      </c>
      <c r="D180" s="70" t="s">
        <v>939</v>
      </c>
      <c r="E180" s="70">
        <v>0.3</v>
      </c>
      <c r="F180" s="70">
        <v>0.3</v>
      </c>
      <c r="G180" s="70">
        <v>0.3</v>
      </c>
      <c r="H180" s="70">
        <v>0.3</v>
      </c>
    </row>
    <row r="181" spans="1:11" ht="47.25" x14ac:dyDescent="0.25">
      <c r="A181" s="87"/>
      <c r="B181" s="88"/>
      <c r="C181" s="71" t="s">
        <v>940</v>
      </c>
      <c r="D181" s="70" t="s">
        <v>941</v>
      </c>
      <c r="E181" s="70">
        <v>0.05</v>
      </c>
      <c r="F181" s="70">
        <v>0.05</v>
      </c>
      <c r="G181" s="70">
        <v>0.05</v>
      </c>
      <c r="H181" s="70">
        <v>0.05</v>
      </c>
    </row>
    <row r="182" spans="1:11" ht="78.75" x14ac:dyDescent="0.25">
      <c r="A182" s="87"/>
      <c r="B182" s="88"/>
      <c r="C182" s="71" t="s">
        <v>942</v>
      </c>
      <c r="D182" s="70" t="s">
        <v>943</v>
      </c>
      <c r="E182" s="70">
        <v>14.5</v>
      </c>
      <c r="F182" s="70">
        <v>14.5</v>
      </c>
      <c r="G182" s="70">
        <v>14.5</v>
      </c>
      <c r="H182" s="70">
        <v>14.5</v>
      </c>
    </row>
    <row r="183" spans="1:11" s="81" customFormat="1" ht="69.75" customHeight="1" x14ac:dyDescent="0.25">
      <c r="A183" s="84" t="s">
        <v>944</v>
      </c>
      <c r="B183" s="85" t="s">
        <v>226</v>
      </c>
      <c r="C183" s="71" t="s">
        <v>945</v>
      </c>
      <c r="D183" s="70" t="s">
        <v>946</v>
      </c>
      <c r="E183" s="70">
        <v>25.4</v>
      </c>
      <c r="F183" s="70">
        <v>25.8</v>
      </c>
      <c r="G183" s="70">
        <v>26.2</v>
      </c>
      <c r="H183" s="70">
        <v>26.2</v>
      </c>
    </row>
    <row r="184" spans="1:11" s="81" customFormat="1" ht="31.5" x14ac:dyDescent="0.25">
      <c r="A184" s="84" t="s">
        <v>947</v>
      </c>
      <c r="B184" s="85" t="s">
        <v>227</v>
      </c>
      <c r="C184" s="71" t="s">
        <v>948</v>
      </c>
      <c r="D184" s="70" t="s">
        <v>949</v>
      </c>
      <c r="E184" s="83">
        <v>2779</v>
      </c>
      <c r="F184" s="83">
        <v>3942</v>
      </c>
      <c r="G184" s="83">
        <v>5230</v>
      </c>
      <c r="H184" s="83">
        <v>5339</v>
      </c>
    </row>
    <row r="185" spans="1:11" s="81" customFormat="1" ht="46.5" customHeight="1" x14ac:dyDescent="0.25">
      <c r="A185" s="84" t="s">
        <v>950</v>
      </c>
      <c r="B185" s="90" t="s">
        <v>228</v>
      </c>
      <c r="C185" s="71" t="s">
        <v>951</v>
      </c>
      <c r="D185" s="70" t="s">
        <v>497</v>
      </c>
      <c r="E185" s="70">
        <v>117.1</v>
      </c>
      <c r="F185" s="70">
        <v>120.8</v>
      </c>
      <c r="G185" s="70">
        <v>126.3</v>
      </c>
      <c r="H185" s="70">
        <v>133.80000000000001</v>
      </c>
    </row>
    <row r="186" spans="1:11" ht="78.75" x14ac:dyDescent="0.25">
      <c r="A186" s="84" t="s">
        <v>952</v>
      </c>
      <c r="B186" s="85" t="s">
        <v>398</v>
      </c>
      <c r="C186" s="71" t="s">
        <v>953</v>
      </c>
      <c r="D186" s="70" t="s">
        <v>954</v>
      </c>
      <c r="E186" s="70">
        <v>0.1928</v>
      </c>
      <c r="F186" s="70">
        <v>0.26500000000000001</v>
      </c>
      <c r="G186" s="70" t="s">
        <v>497</v>
      </c>
      <c r="H186" s="70" t="s">
        <v>497</v>
      </c>
      <c r="I186" s="97" t="s">
        <v>502</v>
      </c>
    </row>
    <row r="187" spans="1:11" s="81" customFormat="1" ht="47.25" x14ac:dyDescent="0.25">
      <c r="A187" s="84" t="s">
        <v>955</v>
      </c>
      <c r="B187" s="90" t="s">
        <v>382</v>
      </c>
      <c r="C187" s="71" t="s">
        <v>956</v>
      </c>
      <c r="D187" s="70" t="s">
        <v>957</v>
      </c>
      <c r="E187" s="70">
        <v>0</v>
      </c>
      <c r="F187" s="70">
        <v>0</v>
      </c>
      <c r="G187" s="70">
        <v>0</v>
      </c>
      <c r="H187" s="70" t="s">
        <v>497</v>
      </c>
    </row>
    <row r="188" spans="1:11" ht="31.5" x14ac:dyDescent="0.25">
      <c r="A188" s="87" t="s">
        <v>958</v>
      </c>
      <c r="B188" s="88" t="s">
        <v>439</v>
      </c>
      <c r="C188" s="71" t="s">
        <v>959</v>
      </c>
      <c r="D188" s="70" t="s">
        <v>497</v>
      </c>
      <c r="E188" s="80">
        <v>90</v>
      </c>
      <c r="F188" s="80">
        <v>90</v>
      </c>
      <c r="G188" s="80">
        <v>91</v>
      </c>
      <c r="H188" s="80">
        <v>92</v>
      </c>
    </row>
    <row r="189" spans="1:11" ht="31.5" x14ac:dyDescent="0.25">
      <c r="A189" s="87"/>
      <c r="B189" s="88"/>
      <c r="C189" s="71" t="s">
        <v>960</v>
      </c>
      <c r="D189" s="70" t="s">
        <v>497</v>
      </c>
      <c r="E189" s="80">
        <v>9</v>
      </c>
      <c r="F189" s="80">
        <v>10</v>
      </c>
      <c r="G189" s="80">
        <v>11</v>
      </c>
      <c r="H189" s="80">
        <v>12</v>
      </c>
    </row>
    <row r="190" spans="1:11" s="81" customFormat="1" ht="78.75" x14ac:dyDescent="0.25">
      <c r="A190" s="84" t="s">
        <v>961</v>
      </c>
      <c r="B190" s="85" t="s">
        <v>230</v>
      </c>
      <c r="C190" s="71" t="s">
        <v>962</v>
      </c>
      <c r="D190" s="70" t="s">
        <v>963</v>
      </c>
      <c r="E190" s="70">
        <v>850</v>
      </c>
      <c r="F190" s="70">
        <v>850</v>
      </c>
      <c r="G190" s="70">
        <v>850</v>
      </c>
      <c r="H190" s="70">
        <v>850</v>
      </c>
    </row>
    <row r="191" spans="1:11" ht="70.5" customHeight="1" x14ac:dyDescent="0.25">
      <c r="A191" s="64" t="s">
        <v>964</v>
      </c>
      <c r="B191" s="65" t="s">
        <v>965</v>
      </c>
      <c r="C191" s="68" t="s">
        <v>966</v>
      </c>
      <c r="D191" s="67" t="s">
        <v>967</v>
      </c>
      <c r="E191" s="69">
        <v>90.79</v>
      </c>
      <c r="F191" s="69">
        <v>90.79</v>
      </c>
      <c r="G191" s="69">
        <v>90.79</v>
      </c>
      <c r="H191" s="69">
        <v>91.59</v>
      </c>
    </row>
    <row r="192" spans="1:11" ht="55.5" customHeight="1" x14ac:dyDescent="0.25">
      <c r="A192" s="64"/>
      <c r="B192" s="65"/>
      <c r="C192" s="68" t="s">
        <v>968</v>
      </c>
      <c r="D192" s="67" t="s">
        <v>969</v>
      </c>
      <c r="E192" s="69">
        <v>36</v>
      </c>
      <c r="F192" s="69">
        <v>36</v>
      </c>
      <c r="G192" s="69">
        <v>36</v>
      </c>
      <c r="H192" s="69">
        <v>36</v>
      </c>
    </row>
    <row r="193" spans="1:9" ht="80.25" customHeight="1" x14ac:dyDescent="0.25">
      <c r="A193" s="87" t="s">
        <v>970</v>
      </c>
      <c r="B193" s="88" t="s">
        <v>298</v>
      </c>
      <c r="C193" s="71" t="s">
        <v>971</v>
      </c>
      <c r="D193" s="70" t="s">
        <v>972</v>
      </c>
      <c r="E193" s="70">
        <v>26.085999999999999</v>
      </c>
      <c r="F193" s="70">
        <v>26.085999999999999</v>
      </c>
      <c r="G193" s="70">
        <v>26.085999999999999</v>
      </c>
      <c r="H193" s="70" t="s">
        <v>497</v>
      </c>
    </row>
    <row r="194" spans="1:9" ht="63" x14ac:dyDescent="0.25">
      <c r="A194" s="87"/>
      <c r="B194" s="88"/>
      <c r="C194" s="71" t="s">
        <v>973</v>
      </c>
      <c r="D194" s="70" t="s">
        <v>497</v>
      </c>
      <c r="E194" s="70">
        <v>1</v>
      </c>
      <c r="F194" s="70">
        <v>1</v>
      </c>
      <c r="G194" s="70" t="s">
        <v>497</v>
      </c>
      <c r="H194" s="70" t="s">
        <v>497</v>
      </c>
    </row>
    <row r="195" spans="1:9" s="81" customFormat="1" ht="31.5" x14ac:dyDescent="0.25">
      <c r="A195" s="84" t="s">
        <v>974</v>
      </c>
      <c r="B195" s="90" t="s">
        <v>423</v>
      </c>
      <c r="C195" s="71" t="s">
        <v>681</v>
      </c>
      <c r="D195" s="70" t="s">
        <v>497</v>
      </c>
      <c r="E195" s="70">
        <v>6.54E-2</v>
      </c>
      <c r="F195" s="70">
        <v>6.54E-2</v>
      </c>
      <c r="G195" s="70">
        <v>6.54E-2</v>
      </c>
      <c r="H195" s="70">
        <v>6.6400000000000001E-2</v>
      </c>
    </row>
    <row r="196" spans="1:9" s="81" customFormat="1" ht="63" x14ac:dyDescent="0.25">
      <c r="A196" s="84" t="s">
        <v>975</v>
      </c>
      <c r="B196" s="90" t="s">
        <v>302</v>
      </c>
      <c r="C196" s="71" t="s">
        <v>577</v>
      </c>
      <c r="D196" s="70" t="s">
        <v>497</v>
      </c>
      <c r="E196" s="70">
        <v>6</v>
      </c>
      <c r="F196" s="70" t="s">
        <v>497</v>
      </c>
      <c r="G196" s="70" t="s">
        <v>497</v>
      </c>
      <c r="H196" s="70" t="s">
        <v>497</v>
      </c>
    </row>
    <row r="197" spans="1:9" s="81" customFormat="1" ht="47.25" x14ac:dyDescent="0.25">
      <c r="A197" s="84" t="s">
        <v>976</v>
      </c>
      <c r="B197" s="85" t="s">
        <v>977</v>
      </c>
      <c r="C197" s="71" t="s">
        <v>978</v>
      </c>
      <c r="D197" s="70" t="s">
        <v>497</v>
      </c>
      <c r="E197" s="80">
        <v>95.5</v>
      </c>
      <c r="F197" s="80">
        <v>95.5</v>
      </c>
      <c r="G197" s="80">
        <v>95.5</v>
      </c>
      <c r="H197" s="80">
        <v>95.5</v>
      </c>
    </row>
    <row r="198" spans="1:9" ht="31.5" x14ac:dyDescent="0.25">
      <c r="A198" s="87" t="s">
        <v>979</v>
      </c>
      <c r="B198" s="88" t="s">
        <v>301</v>
      </c>
      <c r="C198" s="71" t="s">
        <v>980</v>
      </c>
      <c r="D198" s="70" t="s">
        <v>497</v>
      </c>
      <c r="E198" s="80">
        <v>25</v>
      </c>
      <c r="F198" s="80">
        <v>30</v>
      </c>
      <c r="G198" s="80">
        <v>35</v>
      </c>
      <c r="H198" s="80">
        <v>40</v>
      </c>
    </row>
    <row r="199" spans="1:9" ht="47.25" x14ac:dyDescent="0.25">
      <c r="A199" s="87"/>
      <c r="B199" s="88"/>
      <c r="C199" s="71" t="s">
        <v>981</v>
      </c>
      <c r="D199" s="70" t="s">
        <v>982</v>
      </c>
      <c r="E199" s="80">
        <v>100</v>
      </c>
      <c r="F199" s="80">
        <v>103</v>
      </c>
      <c r="G199" s="80">
        <v>106</v>
      </c>
      <c r="H199" s="80">
        <v>109</v>
      </c>
    </row>
    <row r="200" spans="1:9" ht="62.25" customHeight="1" x14ac:dyDescent="0.25">
      <c r="A200" s="87" t="s">
        <v>983</v>
      </c>
      <c r="B200" s="88" t="s">
        <v>306</v>
      </c>
      <c r="C200" s="71" t="s">
        <v>984</v>
      </c>
      <c r="D200" s="70" t="s">
        <v>985</v>
      </c>
      <c r="E200" s="70">
        <v>573</v>
      </c>
      <c r="F200" s="70">
        <v>573</v>
      </c>
      <c r="G200" s="70">
        <v>573</v>
      </c>
      <c r="H200" s="70">
        <v>573</v>
      </c>
    </row>
    <row r="201" spans="1:9" ht="54.75" customHeight="1" x14ac:dyDescent="0.25">
      <c r="A201" s="87"/>
      <c r="B201" s="88"/>
      <c r="C201" s="71" t="s">
        <v>986</v>
      </c>
      <c r="D201" s="70" t="s">
        <v>987</v>
      </c>
      <c r="E201" s="72">
        <v>6685.7</v>
      </c>
      <c r="F201" s="72">
        <v>6685.7</v>
      </c>
      <c r="G201" s="72">
        <v>6685.7</v>
      </c>
      <c r="H201" s="72">
        <v>6685.7</v>
      </c>
    </row>
    <row r="202" spans="1:9" ht="15.75" x14ac:dyDescent="0.25">
      <c r="A202" s="87" t="s">
        <v>988</v>
      </c>
      <c r="B202" s="88" t="s">
        <v>307</v>
      </c>
      <c r="C202" s="71" t="s">
        <v>989</v>
      </c>
      <c r="D202" s="70" t="s">
        <v>990</v>
      </c>
      <c r="E202" s="80">
        <v>6.1</v>
      </c>
      <c r="F202" s="80">
        <v>6.1</v>
      </c>
      <c r="G202" s="80">
        <v>6</v>
      </c>
      <c r="H202" s="80">
        <v>6</v>
      </c>
    </row>
    <row r="203" spans="1:9" ht="47.25" x14ac:dyDescent="0.25">
      <c r="A203" s="87"/>
      <c r="B203" s="88"/>
      <c r="C203" s="71" t="s">
        <v>991</v>
      </c>
      <c r="D203" s="70" t="s">
        <v>992</v>
      </c>
      <c r="E203" s="80">
        <v>94</v>
      </c>
      <c r="F203" s="80">
        <v>95</v>
      </c>
      <c r="G203" s="80">
        <v>96</v>
      </c>
      <c r="H203" s="80">
        <v>98</v>
      </c>
    </row>
    <row r="204" spans="1:9" s="81" customFormat="1" ht="110.25" x14ac:dyDescent="0.25">
      <c r="A204" s="84" t="s">
        <v>993</v>
      </c>
      <c r="B204" s="85" t="s">
        <v>384</v>
      </c>
      <c r="C204" s="71" t="s">
        <v>994</v>
      </c>
      <c r="D204" s="70" t="s">
        <v>562</v>
      </c>
      <c r="E204" s="80">
        <v>100</v>
      </c>
      <c r="F204" s="80">
        <v>100</v>
      </c>
      <c r="G204" s="80">
        <v>100</v>
      </c>
      <c r="H204" s="80">
        <v>100</v>
      </c>
    </row>
    <row r="205" spans="1:9" s="81" customFormat="1" ht="93" customHeight="1" x14ac:dyDescent="0.25">
      <c r="A205" s="67" t="s">
        <v>995</v>
      </c>
      <c r="B205" s="68" t="s">
        <v>10</v>
      </c>
      <c r="C205" s="68" t="s">
        <v>996</v>
      </c>
      <c r="D205" s="67" t="s">
        <v>562</v>
      </c>
      <c r="E205" s="69">
        <v>100</v>
      </c>
      <c r="F205" s="69">
        <v>100</v>
      </c>
      <c r="G205" s="69">
        <v>100</v>
      </c>
      <c r="H205" s="69">
        <v>100</v>
      </c>
    </row>
    <row r="206" spans="1:9" ht="63" x14ac:dyDescent="0.25">
      <c r="A206" s="84" t="s">
        <v>997</v>
      </c>
      <c r="B206" s="90" t="s">
        <v>310</v>
      </c>
      <c r="C206" s="71" t="s">
        <v>998</v>
      </c>
      <c r="D206" s="70" t="s">
        <v>657</v>
      </c>
      <c r="E206" s="70">
        <v>13</v>
      </c>
      <c r="F206" s="70">
        <v>14</v>
      </c>
      <c r="G206" s="70" t="s">
        <v>497</v>
      </c>
      <c r="H206" s="70" t="s">
        <v>497</v>
      </c>
      <c r="I206" s="97" t="s">
        <v>498</v>
      </c>
    </row>
    <row r="207" spans="1:9" s="81" customFormat="1" ht="110.25" x14ac:dyDescent="0.25">
      <c r="A207" s="84" t="s">
        <v>999</v>
      </c>
      <c r="B207" s="90" t="s">
        <v>312</v>
      </c>
      <c r="C207" s="71" t="s">
        <v>1000</v>
      </c>
      <c r="D207" s="70" t="s">
        <v>562</v>
      </c>
      <c r="E207" s="80">
        <v>100</v>
      </c>
      <c r="F207" s="80">
        <v>100</v>
      </c>
      <c r="G207" s="80">
        <v>100</v>
      </c>
      <c r="H207" s="80">
        <v>100</v>
      </c>
    </row>
    <row r="208" spans="1:9" ht="43.5" customHeight="1" x14ac:dyDescent="0.25">
      <c r="A208" s="64" t="s">
        <v>1001</v>
      </c>
      <c r="B208" s="65" t="s">
        <v>1002</v>
      </c>
      <c r="C208" s="68" t="s">
        <v>1003</v>
      </c>
      <c r="D208" s="67" t="s">
        <v>1004</v>
      </c>
      <c r="E208" s="86">
        <v>200</v>
      </c>
      <c r="F208" s="86">
        <v>198</v>
      </c>
      <c r="G208" s="86">
        <v>195</v>
      </c>
      <c r="H208" s="86">
        <v>193</v>
      </c>
    </row>
    <row r="209" spans="1:11" ht="54.75" customHeight="1" x14ac:dyDescent="0.25">
      <c r="A209" s="64"/>
      <c r="B209" s="65"/>
      <c r="C209" s="68" t="s">
        <v>1005</v>
      </c>
      <c r="D209" s="67" t="s">
        <v>1006</v>
      </c>
      <c r="E209" s="86">
        <v>2670</v>
      </c>
      <c r="F209" s="86">
        <v>2673</v>
      </c>
      <c r="G209" s="86">
        <v>2675</v>
      </c>
      <c r="H209" s="86">
        <v>2678</v>
      </c>
    </row>
    <row r="210" spans="1:11" s="81" customFormat="1" ht="114" customHeight="1" x14ac:dyDescent="0.25">
      <c r="A210" s="84" t="s">
        <v>1007</v>
      </c>
      <c r="B210" s="90" t="s">
        <v>315</v>
      </c>
      <c r="C210" s="71" t="s">
        <v>1008</v>
      </c>
      <c r="D210" s="70" t="s">
        <v>1009</v>
      </c>
      <c r="E210" s="80">
        <v>75</v>
      </c>
      <c r="F210" s="70" t="s">
        <v>497</v>
      </c>
      <c r="G210" s="70" t="s">
        <v>497</v>
      </c>
      <c r="H210" s="70" t="s">
        <v>497</v>
      </c>
      <c r="I210" s="97" t="s">
        <v>502</v>
      </c>
    </row>
    <row r="211" spans="1:11" s="81" customFormat="1" ht="93.75" customHeight="1" x14ac:dyDescent="0.25">
      <c r="A211" s="84" t="s">
        <v>1010</v>
      </c>
      <c r="B211" s="85" t="s">
        <v>319</v>
      </c>
      <c r="C211" s="71" t="s">
        <v>1011</v>
      </c>
      <c r="D211" s="70" t="s">
        <v>1012</v>
      </c>
      <c r="E211" s="80">
        <v>61</v>
      </c>
      <c r="F211" s="80">
        <v>62</v>
      </c>
      <c r="G211" s="80">
        <v>63</v>
      </c>
      <c r="H211" s="80">
        <v>64</v>
      </c>
    </row>
    <row r="212" spans="1:11" s="81" customFormat="1" ht="94.5" x14ac:dyDescent="0.25">
      <c r="A212" s="84" t="s">
        <v>1013</v>
      </c>
      <c r="B212" s="85" t="s">
        <v>320</v>
      </c>
      <c r="C212" s="71" t="s">
        <v>1014</v>
      </c>
      <c r="D212" s="70" t="s">
        <v>1015</v>
      </c>
      <c r="E212" s="80">
        <v>66</v>
      </c>
      <c r="F212" s="80">
        <v>66</v>
      </c>
      <c r="G212" s="80">
        <v>67</v>
      </c>
      <c r="H212" s="80">
        <v>69</v>
      </c>
    </row>
    <row r="213" spans="1:11" s="99" customFormat="1" ht="110.25" x14ac:dyDescent="0.25">
      <c r="A213" s="84" t="s">
        <v>1016</v>
      </c>
      <c r="B213" s="85" t="s">
        <v>321</v>
      </c>
      <c r="C213" s="71" t="s">
        <v>1017</v>
      </c>
      <c r="D213" s="70" t="s">
        <v>1012</v>
      </c>
      <c r="E213" s="80">
        <v>73</v>
      </c>
      <c r="F213" s="80">
        <v>75</v>
      </c>
      <c r="G213" s="80">
        <v>80</v>
      </c>
      <c r="H213" s="80">
        <v>85</v>
      </c>
      <c r="I213" s="81"/>
      <c r="J213" s="81"/>
      <c r="K213" s="81"/>
    </row>
    <row r="214" spans="1:11" s="81" customFormat="1" ht="58.5" customHeight="1" x14ac:dyDescent="0.25">
      <c r="A214" s="64" t="s">
        <v>1018</v>
      </c>
      <c r="B214" s="65" t="s">
        <v>1019</v>
      </c>
      <c r="C214" s="68" t="s">
        <v>1020</v>
      </c>
      <c r="D214" s="67" t="s">
        <v>1021</v>
      </c>
      <c r="E214" s="67">
        <v>28.1</v>
      </c>
      <c r="F214" s="67">
        <v>28.1</v>
      </c>
      <c r="G214" s="67">
        <v>28.1</v>
      </c>
      <c r="H214" s="67">
        <v>28.1</v>
      </c>
      <c r="I214" s="99"/>
      <c r="J214" s="99"/>
      <c r="K214" s="99"/>
    </row>
    <row r="215" spans="1:11" s="81" customFormat="1" ht="66.75" customHeight="1" x14ac:dyDescent="0.25">
      <c r="A215" s="64"/>
      <c r="B215" s="65"/>
      <c r="C215" s="68" t="s">
        <v>1022</v>
      </c>
      <c r="D215" s="67" t="s">
        <v>1023</v>
      </c>
      <c r="E215" s="69">
        <v>81</v>
      </c>
      <c r="F215" s="69">
        <v>81</v>
      </c>
      <c r="G215" s="69">
        <v>81</v>
      </c>
      <c r="H215" s="69">
        <v>81</v>
      </c>
      <c r="I215" s="99"/>
      <c r="J215" s="99"/>
      <c r="K215" s="99"/>
    </row>
    <row r="216" spans="1:11" s="81" customFormat="1" ht="94.5" x14ac:dyDescent="0.25">
      <c r="A216" s="84" t="s">
        <v>1024</v>
      </c>
      <c r="B216" s="90" t="s">
        <v>328</v>
      </c>
      <c r="C216" s="71" t="s">
        <v>1025</v>
      </c>
      <c r="D216" s="70" t="s">
        <v>1026</v>
      </c>
      <c r="E216" s="83">
        <v>1700</v>
      </c>
      <c r="F216" s="83">
        <v>1700</v>
      </c>
      <c r="G216" s="83">
        <v>1700</v>
      </c>
      <c r="H216" s="83">
        <v>1700</v>
      </c>
    </row>
    <row r="217" spans="1:11" s="81" customFormat="1" ht="94.5" customHeight="1" x14ac:dyDescent="0.25">
      <c r="A217" s="84" t="s">
        <v>1027</v>
      </c>
      <c r="B217" s="90" t="s">
        <v>329</v>
      </c>
      <c r="C217" s="71" t="s">
        <v>1028</v>
      </c>
      <c r="D217" s="70" t="s">
        <v>562</v>
      </c>
      <c r="E217" s="80">
        <v>100</v>
      </c>
      <c r="F217" s="80">
        <v>100</v>
      </c>
      <c r="G217" s="80">
        <v>100</v>
      </c>
      <c r="H217" s="80">
        <v>100</v>
      </c>
    </row>
    <row r="218" spans="1:11" s="81" customFormat="1" ht="78.75" x14ac:dyDescent="0.25">
      <c r="A218" s="84" t="s">
        <v>1029</v>
      </c>
      <c r="B218" s="90" t="s">
        <v>330</v>
      </c>
      <c r="C218" s="71" t="s">
        <v>1030</v>
      </c>
      <c r="D218" s="70" t="s">
        <v>562</v>
      </c>
      <c r="E218" s="80">
        <v>100</v>
      </c>
      <c r="F218" s="80">
        <v>100</v>
      </c>
      <c r="G218" s="80">
        <v>100</v>
      </c>
      <c r="H218" s="80">
        <v>100</v>
      </c>
    </row>
    <row r="219" spans="1:11" s="81" customFormat="1" ht="126" customHeight="1" x14ac:dyDescent="0.25">
      <c r="A219" s="84" t="s">
        <v>1031</v>
      </c>
      <c r="B219" s="85" t="s">
        <v>1032</v>
      </c>
      <c r="C219" s="71" t="s">
        <v>1033</v>
      </c>
      <c r="D219" s="70" t="s">
        <v>1034</v>
      </c>
      <c r="E219" s="70">
        <v>98</v>
      </c>
      <c r="F219" s="70">
        <v>97</v>
      </c>
      <c r="G219" s="70">
        <v>96</v>
      </c>
      <c r="H219" s="70">
        <v>95</v>
      </c>
    </row>
    <row r="220" spans="1:11" s="81" customFormat="1" ht="126" x14ac:dyDescent="0.25">
      <c r="A220" s="84" t="s">
        <v>1035</v>
      </c>
      <c r="B220" s="90" t="s">
        <v>332</v>
      </c>
      <c r="C220" s="71" t="s">
        <v>1036</v>
      </c>
      <c r="D220" s="70" t="s">
        <v>1037</v>
      </c>
      <c r="E220" s="70">
        <v>3.5</v>
      </c>
      <c r="F220" s="70">
        <v>3.5</v>
      </c>
      <c r="G220" s="70">
        <v>3.5</v>
      </c>
      <c r="H220" s="70">
        <v>3.5</v>
      </c>
    </row>
    <row r="221" spans="1:11" s="81" customFormat="1" ht="47.25" x14ac:dyDescent="0.25">
      <c r="A221" s="64" t="s">
        <v>1038</v>
      </c>
      <c r="B221" s="65" t="s">
        <v>1039</v>
      </c>
      <c r="C221" s="68" t="s">
        <v>1040</v>
      </c>
      <c r="D221" s="67" t="s">
        <v>562</v>
      </c>
      <c r="E221" s="69">
        <v>100</v>
      </c>
      <c r="F221" s="69">
        <v>100</v>
      </c>
      <c r="G221" s="69">
        <v>100</v>
      </c>
      <c r="H221" s="69">
        <v>100</v>
      </c>
    </row>
    <row r="222" spans="1:11" s="81" customFormat="1" ht="31.5" x14ac:dyDescent="0.25">
      <c r="A222" s="64"/>
      <c r="B222" s="65"/>
      <c r="C222" s="68" t="s">
        <v>1041</v>
      </c>
      <c r="D222" s="67" t="s">
        <v>1042</v>
      </c>
      <c r="E222" s="69">
        <v>60.6</v>
      </c>
      <c r="F222" s="69">
        <v>60.6</v>
      </c>
      <c r="G222" s="69">
        <v>65</v>
      </c>
      <c r="H222" s="69">
        <v>65</v>
      </c>
    </row>
    <row r="223" spans="1:11" s="81" customFormat="1" ht="47.25" x14ac:dyDescent="0.25">
      <c r="A223" s="84" t="s">
        <v>1043</v>
      </c>
      <c r="B223" s="90" t="s">
        <v>337</v>
      </c>
      <c r="C223" s="71" t="s">
        <v>1044</v>
      </c>
      <c r="D223" s="70" t="s">
        <v>1045</v>
      </c>
      <c r="E223" s="80">
        <v>2</v>
      </c>
      <c r="F223" s="80">
        <v>2</v>
      </c>
      <c r="G223" s="80">
        <v>2</v>
      </c>
      <c r="H223" s="80">
        <v>2</v>
      </c>
    </row>
    <row r="224" spans="1:11" s="81" customFormat="1" ht="63" x14ac:dyDescent="0.25">
      <c r="A224" s="84" t="s">
        <v>1046</v>
      </c>
      <c r="B224" s="90" t="s">
        <v>399</v>
      </c>
      <c r="C224" s="71" t="s">
        <v>1047</v>
      </c>
      <c r="D224" s="70" t="s">
        <v>562</v>
      </c>
      <c r="E224" s="80">
        <v>100</v>
      </c>
      <c r="F224" s="80">
        <v>100</v>
      </c>
      <c r="G224" s="80">
        <v>100</v>
      </c>
      <c r="H224" s="80">
        <v>100</v>
      </c>
    </row>
    <row r="225" spans="1:11" ht="30" customHeight="1" x14ac:dyDescent="0.25">
      <c r="A225" s="88" t="s">
        <v>1048</v>
      </c>
      <c r="B225" s="88" t="s">
        <v>1049</v>
      </c>
      <c r="C225" s="71" t="s">
        <v>1050</v>
      </c>
      <c r="D225" s="70" t="s">
        <v>497</v>
      </c>
      <c r="E225" s="80">
        <v>6.67</v>
      </c>
      <c r="F225" s="80">
        <v>13.33</v>
      </c>
      <c r="G225" s="80">
        <v>20</v>
      </c>
      <c r="H225" s="70" t="s">
        <v>497</v>
      </c>
    </row>
    <row r="226" spans="1:11" ht="63" x14ac:dyDescent="0.25">
      <c r="A226" s="88"/>
      <c r="B226" s="88"/>
      <c r="C226" s="71" t="s">
        <v>1051</v>
      </c>
      <c r="D226" s="70" t="s">
        <v>1052</v>
      </c>
      <c r="E226" s="80">
        <v>66.739999999999995</v>
      </c>
      <c r="F226" s="80">
        <v>66.84</v>
      </c>
      <c r="G226" s="80">
        <v>66.94</v>
      </c>
      <c r="H226" s="70" t="s">
        <v>497</v>
      </c>
    </row>
    <row r="227" spans="1:11" ht="31.5" x14ac:dyDescent="0.25">
      <c r="A227" s="88"/>
      <c r="B227" s="88"/>
      <c r="C227" s="71" t="s">
        <v>1053</v>
      </c>
      <c r="D227" s="70" t="s">
        <v>497</v>
      </c>
      <c r="E227" s="70">
        <v>6.6</v>
      </c>
      <c r="F227" s="70">
        <v>13.3</v>
      </c>
      <c r="G227" s="80">
        <v>20</v>
      </c>
      <c r="H227" s="70" t="s">
        <v>497</v>
      </c>
    </row>
    <row r="228" spans="1:11" ht="31.5" x14ac:dyDescent="0.25">
      <c r="A228" s="88"/>
      <c r="B228" s="88"/>
      <c r="C228" s="71" t="s">
        <v>1054</v>
      </c>
      <c r="D228" s="70" t="s">
        <v>1055</v>
      </c>
      <c r="E228" s="80">
        <v>33.299999999999997</v>
      </c>
      <c r="F228" s="80">
        <v>56.2</v>
      </c>
      <c r="G228" s="80">
        <v>57.14</v>
      </c>
      <c r="H228" s="70" t="s">
        <v>497</v>
      </c>
    </row>
    <row r="229" spans="1:11" s="81" customFormat="1" ht="177.75" customHeight="1" x14ac:dyDescent="0.25">
      <c r="A229" s="84" t="s">
        <v>1056</v>
      </c>
      <c r="B229" s="85" t="s">
        <v>347</v>
      </c>
      <c r="C229" s="71" t="s">
        <v>1057</v>
      </c>
      <c r="D229" s="70" t="s">
        <v>1058</v>
      </c>
      <c r="E229" s="80">
        <v>95</v>
      </c>
      <c r="F229" s="80">
        <v>100</v>
      </c>
      <c r="G229" s="80">
        <v>100</v>
      </c>
      <c r="H229" s="80">
        <v>100</v>
      </c>
    </row>
    <row r="230" spans="1:11" s="81" customFormat="1" ht="96" customHeight="1" x14ac:dyDescent="0.25">
      <c r="A230" s="84" t="s">
        <v>1059</v>
      </c>
      <c r="B230" s="90" t="s">
        <v>348</v>
      </c>
      <c r="C230" s="71" t="s">
        <v>1060</v>
      </c>
      <c r="D230" s="70" t="s">
        <v>1061</v>
      </c>
      <c r="E230" s="80">
        <v>5</v>
      </c>
      <c r="F230" s="80">
        <v>5</v>
      </c>
      <c r="G230" s="80">
        <v>5</v>
      </c>
      <c r="H230" s="80">
        <v>5</v>
      </c>
    </row>
    <row r="231" spans="1:11" s="81" customFormat="1" ht="126" x14ac:dyDescent="0.25">
      <c r="A231" s="84" t="s">
        <v>1062</v>
      </c>
      <c r="B231" s="90" t="s">
        <v>349</v>
      </c>
      <c r="C231" s="71" t="s">
        <v>1063</v>
      </c>
      <c r="D231" s="70" t="s">
        <v>677</v>
      </c>
      <c r="E231" s="70">
        <v>5</v>
      </c>
      <c r="F231" s="70">
        <v>5</v>
      </c>
      <c r="G231" s="70">
        <v>5</v>
      </c>
      <c r="H231" s="70">
        <v>5</v>
      </c>
    </row>
    <row r="232" spans="1:11" s="81" customFormat="1" ht="47.25" customHeight="1" x14ac:dyDescent="0.25">
      <c r="A232" s="84" t="s">
        <v>1064</v>
      </c>
      <c r="B232" s="90" t="s">
        <v>350</v>
      </c>
      <c r="C232" s="71" t="s">
        <v>1065</v>
      </c>
      <c r="D232" s="70" t="s">
        <v>1066</v>
      </c>
      <c r="E232" s="83">
        <v>5000</v>
      </c>
      <c r="F232" s="83">
        <v>5000</v>
      </c>
      <c r="G232" s="83">
        <v>5000</v>
      </c>
      <c r="H232" s="83">
        <v>5000</v>
      </c>
    </row>
    <row r="233" spans="1:11" s="81" customFormat="1" ht="141.75" x14ac:dyDescent="0.25">
      <c r="A233" s="84" t="s">
        <v>1067</v>
      </c>
      <c r="B233" s="85" t="s">
        <v>351</v>
      </c>
      <c r="C233" s="71" t="s">
        <v>1068</v>
      </c>
      <c r="D233" s="70" t="s">
        <v>1069</v>
      </c>
      <c r="E233" s="83">
        <v>20000</v>
      </c>
      <c r="F233" s="83">
        <v>20000</v>
      </c>
      <c r="G233" s="83">
        <v>20000</v>
      </c>
      <c r="H233" s="83">
        <v>20000</v>
      </c>
    </row>
    <row r="234" spans="1:11" s="81" customFormat="1" ht="157.5" x14ac:dyDescent="0.25">
      <c r="A234" s="84" t="s">
        <v>1070</v>
      </c>
      <c r="B234" s="85" t="s">
        <v>352</v>
      </c>
      <c r="C234" s="71" t="s">
        <v>1071</v>
      </c>
      <c r="D234" s="70" t="s">
        <v>1072</v>
      </c>
      <c r="E234" s="80">
        <v>40</v>
      </c>
      <c r="F234" s="80">
        <v>40</v>
      </c>
      <c r="G234" s="80">
        <v>40</v>
      </c>
      <c r="H234" s="80">
        <v>40</v>
      </c>
    </row>
    <row r="235" spans="1:11" s="81" customFormat="1" ht="94.5" x14ac:dyDescent="0.25">
      <c r="A235" s="84" t="s">
        <v>1073</v>
      </c>
      <c r="B235" s="85" t="s">
        <v>353</v>
      </c>
      <c r="C235" s="71" t="s">
        <v>1074</v>
      </c>
      <c r="D235" s="70" t="s">
        <v>1075</v>
      </c>
      <c r="E235" s="80">
        <v>30</v>
      </c>
      <c r="F235" s="80">
        <v>31</v>
      </c>
      <c r="G235" s="80">
        <v>32</v>
      </c>
      <c r="H235" s="80">
        <v>33</v>
      </c>
    </row>
    <row r="236" spans="1:11" s="99" customFormat="1" ht="78.75" x14ac:dyDescent="0.25">
      <c r="A236" s="84" t="s">
        <v>1076</v>
      </c>
      <c r="B236" s="90" t="s">
        <v>354</v>
      </c>
      <c r="C236" s="71" t="s">
        <v>1077</v>
      </c>
      <c r="D236" s="70" t="s">
        <v>562</v>
      </c>
      <c r="E236" s="80">
        <v>100</v>
      </c>
      <c r="F236" s="80">
        <v>100</v>
      </c>
      <c r="G236" s="80">
        <v>100</v>
      </c>
      <c r="H236" s="80">
        <v>100</v>
      </c>
      <c r="I236" s="81"/>
      <c r="J236" s="81"/>
      <c r="K236" s="81"/>
    </row>
    <row r="237" spans="1:11" s="99" customFormat="1" ht="78.75" x14ac:dyDescent="0.25">
      <c r="A237" s="84" t="s">
        <v>1078</v>
      </c>
      <c r="B237" s="90" t="s">
        <v>387</v>
      </c>
      <c r="C237" s="71" t="s">
        <v>1079</v>
      </c>
      <c r="D237" s="70" t="s">
        <v>1080</v>
      </c>
      <c r="E237" s="70">
        <v>5</v>
      </c>
      <c r="F237" s="70">
        <v>7</v>
      </c>
      <c r="G237" s="70" t="s">
        <v>497</v>
      </c>
      <c r="H237" s="70" t="s">
        <v>497</v>
      </c>
      <c r="I237" s="81"/>
      <c r="J237" s="81"/>
      <c r="K237" s="81"/>
    </row>
    <row r="238" spans="1:11" s="81" customFormat="1" ht="94.5" x14ac:dyDescent="0.25">
      <c r="A238" s="84" t="s">
        <v>1081</v>
      </c>
      <c r="B238" s="90" t="s">
        <v>394</v>
      </c>
      <c r="C238" s="71" t="s">
        <v>1082</v>
      </c>
      <c r="D238" s="70" t="s">
        <v>1083</v>
      </c>
      <c r="E238" s="70">
        <v>28</v>
      </c>
      <c r="F238" s="70">
        <v>28</v>
      </c>
      <c r="G238" s="70">
        <v>25</v>
      </c>
      <c r="H238" s="70">
        <v>25</v>
      </c>
    </row>
    <row r="239" spans="1:11" s="81" customFormat="1" ht="63" x14ac:dyDescent="0.25">
      <c r="A239" s="67" t="s">
        <v>1084</v>
      </c>
      <c r="B239" s="66" t="s">
        <v>12</v>
      </c>
      <c r="C239" s="68" t="s">
        <v>1085</v>
      </c>
      <c r="D239" s="67" t="s">
        <v>1086</v>
      </c>
      <c r="E239" s="98">
        <v>8188</v>
      </c>
      <c r="F239" s="98">
        <v>8833</v>
      </c>
      <c r="G239" s="98">
        <v>9627</v>
      </c>
      <c r="H239" s="98">
        <v>10223</v>
      </c>
      <c r="I239" s="99"/>
      <c r="J239" s="99"/>
      <c r="K239" s="99"/>
    </row>
    <row r="240" spans="1:11" s="81" customFormat="1" ht="47.25" x14ac:dyDescent="0.25">
      <c r="A240" s="84" t="s">
        <v>1087</v>
      </c>
      <c r="B240" s="85" t="s">
        <v>360</v>
      </c>
      <c r="C240" s="71" t="s">
        <v>1088</v>
      </c>
      <c r="D240" s="70" t="s">
        <v>497</v>
      </c>
      <c r="E240" s="70">
        <v>1</v>
      </c>
      <c r="F240" s="70">
        <v>1</v>
      </c>
      <c r="G240" s="70">
        <v>1</v>
      </c>
      <c r="H240" s="70">
        <v>1</v>
      </c>
    </row>
    <row r="241" spans="1:11" s="81" customFormat="1" ht="63" x14ac:dyDescent="0.25">
      <c r="A241" s="84" t="s">
        <v>1089</v>
      </c>
      <c r="B241" s="85" t="s">
        <v>361</v>
      </c>
      <c r="C241" s="71" t="s">
        <v>1090</v>
      </c>
      <c r="D241" s="70" t="s">
        <v>840</v>
      </c>
      <c r="E241" s="70">
        <v>1</v>
      </c>
      <c r="F241" s="70">
        <v>1</v>
      </c>
      <c r="G241" s="70">
        <v>1</v>
      </c>
      <c r="H241" s="70">
        <v>1</v>
      </c>
    </row>
    <row r="242" spans="1:11" s="81" customFormat="1" ht="78.75" x14ac:dyDescent="0.25">
      <c r="A242" s="84" t="s">
        <v>1091</v>
      </c>
      <c r="B242" s="90" t="s">
        <v>362</v>
      </c>
      <c r="C242" s="71" t="s">
        <v>1092</v>
      </c>
      <c r="D242" s="70" t="s">
        <v>497</v>
      </c>
      <c r="E242" s="70">
        <v>1</v>
      </c>
      <c r="F242" s="70">
        <v>1</v>
      </c>
      <c r="G242" s="70">
        <v>1</v>
      </c>
      <c r="H242" s="70">
        <v>1</v>
      </c>
    </row>
    <row r="243" spans="1:11" s="81" customFormat="1" ht="110.25" x14ac:dyDescent="0.25">
      <c r="A243" s="84" t="s">
        <v>1093</v>
      </c>
      <c r="B243" s="90" t="s">
        <v>363</v>
      </c>
      <c r="C243" s="71" t="s">
        <v>1094</v>
      </c>
      <c r="D243" s="70" t="s">
        <v>1095</v>
      </c>
      <c r="E243" s="70">
        <v>20</v>
      </c>
      <c r="F243" s="70">
        <v>20</v>
      </c>
      <c r="G243" s="70">
        <v>20</v>
      </c>
      <c r="H243" s="70">
        <v>20</v>
      </c>
    </row>
    <row r="244" spans="1:11" s="81" customFormat="1" ht="60.75" customHeight="1" x14ac:dyDescent="0.25">
      <c r="A244" s="67" t="s">
        <v>1096</v>
      </c>
      <c r="B244" s="68" t="s">
        <v>1097</v>
      </c>
      <c r="C244" s="68" t="s">
        <v>1098</v>
      </c>
      <c r="D244" s="67" t="s">
        <v>1099</v>
      </c>
      <c r="E244" s="69">
        <v>14.4</v>
      </c>
      <c r="F244" s="69">
        <v>14.6</v>
      </c>
      <c r="G244" s="69">
        <v>14.8</v>
      </c>
      <c r="H244" s="69">
        <v>15</v>
      </c>
      <c r="I244" s="99"/>
      <c r="J244" s="99"/>
      <c r="K244" s="99"/>
    </row>
    <row r="245" spans="1:11" s="81" customFormat="1" ht="47.25" x14ac:dyDescent="0.25">
      <c r="A245" s="84" t="s">
        <v>1100</v>
      </c>
      <c r="B245" s="85" t="s">
        <v>437</v>
      </c>
      <c r="C245" s="71" t="s">
        <v>825</v>
      </c>
      <c r="D245" s="70" t="s">
        <v>497</v>
      </c>
      <c r="E245" s="80">
        <v>23.37</v>
      </c>
      <c r="F245" s="80">
        <v>33.700000000000003</v>
      </c>
      <c r="G245" s="80">
        <v>44.02</v>
      </c>
      <c r="H245" s="80">
        <v>54.35</v>
      </c>
    </row>
    <row r="246" spans="1:11" s="81" customFormat="1" ht="63" x14ac:dyDescent="0.25">
      <c r="A246" s="84" t="s">
        <v>1101</v>
      </c>
      <c r="B246" s="90" t="s">
        <v>366</v>
      </c>
      <c r="C246" s="71" t="s">
        <v>1102</v>
      </c>
      <c r="D246" s="70" t="s">
        <v>1103</v>
      </c>
      <c r="E246" s="80">
        <v>9.4</v>
      </c>
      <c r="F246" s="80">
        <v>9.5</v>
      </c>
      <c r="G246" s="80">
        <v>9.6</v>
      </c>
      <c r="H246" s="80">
        <v>9.6999999999999993</v>
      </c>
    </row>
    <row r="247" spans="1:11" s="81" customFormat="1" ht="63" x14ac:dyDescent="0.25">
      <c r="A247" s="84" t="s">
        <v>1104</v>
      </c>
      <c r="B247" s="90" t="s">
        <v>367</v>
      </c>
      <c r="C247" s="71" t="s">
        <v>1105</v>
      </c>
      <c r="D247" s="70" t="s">
        <v>1106</v>
      </c>
      <c r="E247" s="80">
        <v>5</v>
      </c>
      <c r="F247" s="80">
        <v>5</v>
      </c>
      <c r="G247" s="80">
        <v>5</v>
      </c>
      <c r="H247" s="80">
        <v>5</v>
      </c>
    </row>
    <row r="248" spans="1:11" s="81" customFormat="1" ht="63" x14ac:dyDescent="0.25">
      <c r="A248" s="67" t="s">
        <v>1107</v>
      </c>
      <c r="B248" s="68" t="s">
        <v>1108</v>
      </c>
      <c r="C248" s="68" t="s">
        <v>1109</v>
      </c>
      <c r="D248" s="67" t="s">
        <v>562</v>
      </c>
      <c r="E248" s="69">
        <v>100</v>
      </c>
      <c r="F248" s="67" t="s">
        <v>497</v>
      </c>
      <c r="G248" s="67" t="s">
        <v>497</v>
      </c>
      <c r="H248" s="67" t="s">
        <v>497</v>
      </c>
      <c r="I248" s="99"/>
      <c r="J248" s="99"/>
      <c r="K248" s="99"/>
    </row>
    <row r="249" spans="1:11" s="81" customFormat="1" ht="63" x14ac:dyDescent="0.25">
      <c r="A249" s="84" t="s">
        <v>1110</v>
      </c>
      <c r="B249" s="85" t="s">
        <v>396</v>
      </c>
      <c r="C249" s="71" t="s">
        <v>1111</v>
      </c>
      <c r="D249" s="70" t="s">
        <v>1112</v>
      </c>
      <c r="E249" s="83">
        <v>1168</v>
      </c>
      <c r="F249" s="70" t="s">
        <v>497</v>
      </c>
      <c r="G249" s="70" t="s">
        <v>497</v>
      </c>
      <c r="H249" s="70" t="s">
        <v>497</v>
      </c>
    </row>
    <row r="250" spans="1:11" s="81" customFormat="1" ht="47.25" x14ac:dyDescent="0.25">
      <c r="A250" s="84" t="s">
        <v>1113</v>
      </c>
      <c r="B250" s="85" t="s">
        <v>372</v>
      </c>
      <c r="C250" s="71" t="s">
        <v>1114</v>
      </c>
      <c r="D250" s="70" t="s">
        <v>497</v>
      </c>
      <c r="E250" s="70">
        <v>96</v>
      </c>
      <c r="F250" s="70">
        <v>189</v>
      </c>
      <c r="G250" s="70">
        <v>278</v>
      </c>
      <c r="H250" s="70">
        <v>367</v>
      </c>
    </row>
    <row r="251" spans="1:11" s="81" customFormat="1" ht="63" x14ac:dyDescent="0.25">
      <c r="A251" s="67" t="s">
        <v>1115</v>
      </c>
      <c r="B251" s="66" t="s">
        <v>14</v>
      </c>
      <c r="C251" s="68" t="s">
        <v>1116</v>
      </c>
      <c r="D251" s="67" t="s">
        <v>1117</v>
      </c>
      <c r="E251" s="67">
        <v>23.5</v>
      </c>
      <c r="F251" s="69">
        <v>24</v>
      </c>
      <c r="G251" s="67">
        <v>24.5</v>
      </c>
      <c r="H251" s="69">
        <v>25</v>
      </c>
    </row>
    <row r="252" spans="1:11" s="81" customFormat="1" ht="78.75" x14ac:dyDescent="0.25">
      <c r="A252" s="84" t="s">
        <v>1118</v>
      </c>
      <c r="B252" s="85" t="s">
        <v>378</v>
      </c>
      <c r="C252" s="71" t="s">
        <v>1119</v>
      </c>
      <c r="D252" s="70" t="s">
        <v>840</v>
      </c>
      <c r="E252" s="70">
        <v>2</v>
      </c>
      <c r="F252" s="70">
        <v>1</v>
      </c>
      <c r="G252" s="70">
        <v>1</v>
      </c>
      <c r="H252" s="70">
        <v>1</v>
      </c>
    </row>
    <row r="253" spans="1:11" s="81" customFormat="1" ht="63" x14ac:dyDescent="0.25">
      <c r="A253" s="84" t="s">
        <v>1120</v>
      </c>
      <c r="B253" s="85" t="s">
        <v>379</v>
      </c>
      <c r="C253" s="71" t="s">
        <v>1121</v>
      </c>
      <c r="D253" s="70" t="s">
        <v>1122</v>
      </c>
      <c r="E253" s="70">
        <v>1.7</v>
      </c>
      <c r="F253" s="70">
        <v>1.7</v>
      </c>
      <c r="G253" s="70">
        <v>1.7</v>
      </c>
      <c r="H253" s="70">
        <v>1.7</v>
      </c>
    </row>
    <row r="254" spans="1:11" s="81" customFormat="1" ht="63" x14ac:dyDescent="0.25">
      <c r="A254" s="84" t="s">
        <v>1123</v>
      </c>
      <c r="B254" s="85" t="s">
        <v>380</v>
      </c>
      <c r="C254" s="71" t="s">
        <v>1124</v>
      </c>
      <c r="D254" s="70" t="s">
        <v>1125</v>
      </c>
      <c r="E254" s="80">
        <v>7</v>
      </c>
      <c r="F254" s="80">
        <v>7</v>
      </c>
      <c r="G254" s="80">
        <v>7</v>
      </c>
      <c r="H254" s="80">
        <v>7</v>
      </c>
    </row>
    <row r="255" spans="1:11" s="81" customFormat="1" ht="47.25" x14ac:dyDescent="0.25">
      <c r="A255" s="84" t="s">
        <v>1126</v>
      </c>
      <c r="B255" s="90" t="s">
        <v>381</v>
      </c>
      <c r="C255" s="71" t="s">
        <v>1127</v>
      </c>
      <c r="D255" s="70" t="s">
        <v>497</v>
      </c>
      <c r="E255" s="70">
        <v>34.4</v>
      </c>
      <c r="F255" s="70">
        <v>34.4</v>
      </c>
      <c r="G255" s="70">
        <v>34.4</v>
      </c>
      <c r="H255" s="70" t="s">
        <v>497</v>
      </c>
    </row>
    <row r="256" spans="1:11" ht="15.75" x14ac:dyDescent="0.25">
      <c r="A256" s="100"/>
      <c r="B256" s="101"/>
      <c r="C256" s="102"/>
      <c r="D256" s="103"/>
      <c r="E256" s="103"/>
      <c r="F256" s="103"/>
      <c r="G256" s="103"/>
      <c r="H256" s="103"/>
    </row>
    <row r="257" spans="1:11" ht="15.75" x14ac:dyDescent="0.25">
      <c r="A257" s="104" t="s">
        <v>1128</v>
      </c>
      <c r="B257" s="104"/>
      <c r="C257" s="104"/>
      <c r="D257" s="104"/>
      <c r="E257" s="104"/>
      <c r="F257" s="104"/>
      <c r="G257" s="104"/>
      <c r="H257" s="104"/>
      <c r="I257" s="104"/>
      <c r="J257" s="104"/>
      <c r="K257" s="104"/>
    </row>
    <row r="258" spans="1:11" ht="15.75" x14ac:dyDescent="0.25">
      <c r="A258" s="100"/>
      <c r="B258" s="101"/>
      <c r="C258" s="102"/>
      <c r="D258" s="103"/>
      <c r="E258" s="103"/>
      <c r="F258" s="103"/>
      <c r="G258" s="103"/>
      <c r="H258" s="103"/>
    </row>
    <row r="259" spans="1:11" ht="15.75" x14ac:dyDescent="0.25">
      <c r="A259" s="100"/>
      <c r="B259" s="101"/>
      <c r="C259" s="102"/>
      <c r="D259" s="103"/>
      <c r="E259" s="103"/>
      <c r="F259" s="103"/>
      <c r="G259" s="103"/>
      <c r="H259" s="103"/>
    </row>
    <row r="260" spans="1:11" ht="15.75" x14ac:dyDescent="0.25">
      <c r="A260" s="100"/>
      <c r="B260" s="101"/>
      <c r="C260" s="102"/>
      <c r="D260" s="103"/>
      <c r="E260" s="103"/>
      <c r="F260" s="103"/>
      <c r="G260" s="103"/>
      <c r="H260" s="103"/>
    </row>
    <row r="261" spans="1:11" ht="15.75" x14ac:dyDescent="0.25">
      <c r="A261" s="100"/>
      <c r="B261" s="101"/>
      <c r="C261" s="102"/>
      <c r="D261" s="103"/>
      <c r="E261" s="103"/>
      <c r="F261" s="103"/>
      <c r="G261" s="103"/>
      <c r="H261" s="103"/>
    </row>
    <row r="262" spans="1:11" ht="15.75" x14ac:dyDescent="0.25">
      <c r="A262" s="100"/>
      <c r="B262" s="101"/>
      <c r="C262" s="102"/>
      <c r="D262" s="103"/>
      <c r="E262" s="103"/>
      <c r="F262" s="103"/>
      <c r="G262" s="103"/>
      <c r="H262" s="103"/>
    </row>
    <row r="263" spans="1:11" ht="15.75" x14ac:dyDescent="0.25">
      <c r="A263" s="100"/>
      <c r="B263" s="101"/>
      <c r="C263" s="102"/>
      <c r="D263" s="103"/>
      <c r="E263" s="103"/>
      <c r="F263" s="103"/>
      <c r="G263" s="103"/>
      <c r="H263" s="103"/>
    </row>
    <row r="264" spans="1:11" ht="15.75" x14ac:dyDescent="0.25">
      <c r="A264" s="100"/>
      <c r="B264" s="101"/>
      <c r="C264" s="102"/>
      <c r="D264" s="103"/>
      <c r="E264" s="103"/>
      <c r="F264" s="103"/>
      <c r="G264" s="103"/>
      <c r="H264" s="103"/>
    </row>
    <row r="265" spans="1:11" ht="15.75" x14ac:dyDescent="0.25">
      <c r="A265" s="100"/>
      <c r="B265" s="101"/>
      <c r="C265" s="102"/>
      <c r="D265" s="103"/>
      <c r="E265" s="103"/>
      <c r="F265" s="103"/>
      <c r="G265" s="103"/>
      <c r="H265" s="103"/>
    </row>
    <row r="266" spans="1:11" ht="15.75" x14ac:dyDescent="0.25">
      <c r="A266" s="100"/>
      <c r="B266" s="101"/>
      <c r="C266" s="102"/>
      <c r="D266" s="103"/>
      <c r="E266" s="103"/>
      <c r="F266" s="103"/>
      <c r="G266" s="103"/>
      <c r="H266" s="103"/>
    </row>
    <row r="267" spans="1:11" ht="15.75" x14ac:dyDescent="0.25">
      <c r="A267" s="100"/>
      <c r="B267" s="101"/>
      <c r="C267" s="102"/>
      <c r="D267" s="103"/>
      <c r="E267" s="103"/>
      <c r="F267" s="103"/>
      <c r="G267" s="103"/>
      <c r="H267" s="103"/>
    </row>
    <row r="268" spans="1:11" ht="15.75" x14ac:dyDescent="0.25">
      <c r="A268" s="100"/>
      <c r="B268" s="101"/>
      <c r="C268" s="102"/>
      <c r="D268" s="103"/>
      <c r="E268" s="103"/>
      <c r="F268" s="103"/>
      <c r="G268" s="103"/>
      <c r="H268" s="103"/>
    </row>
    <row r="269" spans="1:11" ht="15.75" x14ac:dyDescent="0.25">
      <c r="A269" s="100"/>
      <c r="B269" s="101"/>
      <c r="C269" s="102"/>
      <c r="D269" s="103"/>
      <c r="E269" s="103"/>
      <c r="F269" s="103"/>
      <c r="G269" s="103"/>
      <c r="H269" s="103"/>
    </row>
    <row r="270" spans="1:11" ht="15.75" x14ac:dyDescent="0.25">
      <c r="A270" s="100"/>
      <c r="B270" s="101"/>
      <c r="C270" s="102"/>
      <c r="D270" s="103"/>
      <c r="E270" s="103"/>
      <c r="F270" s="103"/>
      <c r="G270" s="103"/>
      <c r="H270" s="103"/>
    </row>
    <row r="271" spans="1:11" ht="15.75" x14ac:dyDescent="0.25">
      <c r="A271" s="100"/>
      <c r="B271" s="101"/>
      <c r="C271" s="102"/>
      <c r="D271" s="103"/>
      <c r="E271" s="103"/>
      <c r="F271" s="103"/>
      <c r="G271" s="103"/>
      <c r="H271" s="103"/>
    </row>
    <row r="272" spans="1:11" ht="15.75" x14ac:dyDescent="0.25">
      <c r="A272" s="100"/>
      <c r="B272" s="101"/>
      <c r="C272" s="102"/>
      <c r="D272" s="103"/>
      <c r="E272" s="103"/>
      <c r="F272" s="103"/>
      <c r="G272" s="103"/>
      <c r="H272" s="103"/>
    </row>
    <row r="273" spans="1:8" ht="15.75" x14ac:dyDescent="0.25">
      <c r="A273" s="100"/>
      <c r="B273" s="101"/>
      <c r="C273" s="102"/>
      <c r="D273" s="103"/>
      <c r="E273" s="103"/>
      <c r="F273" s="103"/>
      <c r="G273" s="103"/>
      <c r="H273" s="103"/>
    </row>
    <row r="274" spans="1:8" ht="15.75" x14ac:dyDescent="0.25">
      <c r="A274" s="100"/>
      <c r="B274" s="101"/>
      <c r="C274" s="102"/>
      <c r="D274" s="103"/>
      <c r="E274" s="103"/>
      <c r="F274" s="103"/>
      <c r="G274" s="103"/>
      <c r="H274" s="103"/>
    </row>
    <row r="275" spans="1:8" ht="15.75" x14ac:dyDescent="0.25">
      <c r="A275" s="100"/>
      <c r="B275" s="101"/>
      <c r="C275" s="102"/>
      <c r="D275" s="103"/>
      <c r="E275" s="103"/>
      <c r="F275" s="103"/>
      <c r="G275" s="103"/>
      <c r="H275" s="103"/>
    </row>
    <row r="276" spans="1:8" ht="15.75" x14ac:dyDescent="0.25">
      <c r="A276" s="100"/>
      <c r="B276" s="101"/>
      <c r="C276" s="102"/>
      <c r="D276" s="103"/>
      <c r="E276" s="103"/>
      <c r="F276" s="103"/>
      <c r="G276" s="103"/>
      <c r="H276" s="103"/>
    </row>
    <row r="277" spans="1:8" ht="15.75" x14ac:dyDescent="0.25">
      <c r="A277" s="100"/>
      <c r="B277" s="101"/>
      <c r="C277" s="102"/>
      <c r="D277" s="103"/>
      <c r="E277" s="103"/>
      <c r="F277" s="103"/>
      <c r="G277" s="103"/>
      <c r="H277" s="103"/>
    </row>
    <row r="278" spans="1:8" ht="15.75" x14ac:dyDescent="0.25">
      <c r="A278" s="100"/>
      <c r="B278" s="101"/>
      <c r="C278" s="102"/>
      <c r="D278" s="103"/>
      <c r="E278" s="103"/>
      <c r="F278" s="103"/>
      <c r="G278" s="103"/>
      <c r="H278" s="103"/>
    </row>
    <row r="279" spans="1:8" ht="15.75" x14ac:dyDescent="0.25">
      <c r="A279" s="100"/>
      <c r="B279" s="101"/>
      <c r="C279" s="102"/>
      <c r="D279" s="103"/>
      <c r="E279" s="103"/>
      <c r="F279" s="103"/>
      <c r="G279" s="103"/>
      <c r="H279" s="103"/>
    </row>
    <row r="280" spans="1:8" ht="15.75" x14ac:dyDescent="0.25">
      <c r="A280" s="100"/>
      <c r="B280" s="101"/>
      <c r="C280" s="102"/>
      <c r="D280" s="103"/>
      <c r="E280" s="103"/>
      <c r="F280" s="103"/>
      <c r="G280" s="103"/>
      <c r="H280" s="103"/>
    </row>
    <row r="281" spans="1:8" ht="15.75" x14ac:dyDescent="0.25">
      <c r="A281" s="100"/>
      <c r="B281" s="101"/>
      <c r="C281" s="102"/>
      <c r="D281" s="103"/>
      <c r="E281" s="103"/>
      <c r="F281" s="103"/>
      <c r="G281" s="103"/>
      <c r="H281" s="103"/>
    </row>
    <row r="282" spans="1:8" ht="15.75" x14ac:dyDescent="0.25">
      <c r="A282" s="100"/>
      <c r="B282" s="101"/>
      <c r="C282" s="102"/>
      <c r="D282" s="103"/>
      <c r="E282" s="103"/>
      <c r="F282" s="103"/>
      <c r="G282" s="103"/>
      <c r="H282" s="103"/>
    </row>
    <row r="283" spans="1:8" ht="15.75" x14ac:dyDescent="0.25">
      <c r="A283" s="100"/>
      <c r="B283" s="101"/>
      <c r="C283" s="102"/>
      <c r="D283" s="103"/>
      <c r="E283" s="103"/>
      <c r="F283" s="103"/>
      <c r="G283" s="103"/>
      <c r="H283" s="103"/>
    </row>
    <row r="284" spans="1:8" ht="15.75" x14ac:dyDescent="0.25">
      <c r="A284" s="100"/>
      <c r="B284" s="101"/>
      <c r="C284" s="102"/>
      <c r="D284" s="103"/>
      <c r="E284" s="103"/>
      <c r="F284" s="103"/>
      <c r="G284" s="103"/>
      <c r="H284" s="103"/>
    </row>
    <row r="285" spans="1:8" ht="15.75" x14ac:dyDescent="0.25">
      <c r="A285" s="100"/>
      <c r="B285" s="101"/>
      <c r="C285" s="102"/>
      <c r="D285" s="103"/>
      <c r="E285" s="103"/>
      <c r="F285" s="103"/>
      <c r="G285" s="103"/>
      <c r="H285" s="103"/>
    </row>
    <row r="286" spans="1:8" ht="15.75" x14ac:dyDescent="0.25">
      <c r="A286" s="100"/>
      <c r="B286" s="101"/>
      <c r="C286" s="102"/>
      <c r="D286" s="103"/>
      <c r="E286" s="103"/>
      <c r="F286" s="103"/>
      <c r="G286" s="103"/>
      <c r="H286" s="103"/>
    </row>
    <row r="287" spans="1:8" ht="15.75" x14ac:dyDescent="0.25">
      <c r="A287" s="100"/>
      <c r="B287" s="101"/>
      <c r="C287" s="102"/>
      <c r="D287" s="103"/>
      <c r="E287" s="103"/>
      <c r="F287" s="103"/>
      <c r="G287" s="103"/>
      <c r="H287" s="103"/>
    </row>
    <row r="288" spans="1:8" ht="15.75" x14ac:dyDescent="0.25">
      <c r="A288" s="100"/>
      <c r="B288" s="101"/>
      <c r="C288" s="102"/>
      <c r="D288" s="103"/>
      <c r="E288" s="103"/>
      <c r="F288" s="103"/>
      <c r="G288" s="103"/>
      <c r="H288" s="103"/>
    </row>
    <row r="289" spans="1:8" ht="15.75" x14ac:dyDescent="0.25">
      <c r="A289" s="100"/>
      <c r="B289" s="101"/>
      <c r="C289" s="102"/>
      <c r="D289" s="103"/>
      <c r="E289" s="103"/>
      <c r="F289" s="103"/>
      <c r="G289" s="103"/>
      <c r="H289" s="103"/>
    </row>
    <row r="290" spans="1:8" ht="15.75" x14ac:dyDescent="0.25">
      <c r="A290" s="100"/>
      <c r="B290" s="101"/>
      <c r="C290" s="102"/>
      <c r="D290" s="103"/>
      <c r="E290" s="103"/>
      <c r="F290" s="103"/>
      <c r="G290" s="103"/>
      <c r="H290" s="103"/>
    </row>
    <row r="291" spans="1:8" ht="15.75" x14ac:dyDescent="0.25">
      <c r="A291" s="100"/>
      <c r="B291" s="101"/>
      <c r="C291" s="102"/>
      <c r="D291" s="103"/>
      <c r="E291" s="103"/>
      <c r="F291" s="103"/>
      <c r="G291" s="103"/>
      <c r="H291" s="103"/>
    </row>
    <row r="292" spans="1:8" ht="15.75" x14ac:dyDescent="0.25">
      <c r="A292" s="100"/>
      <c r="B292" s="101"/>
      <c r="C292" s="102"/>
      <c r="D292" s="103"/>
      <c r="E292" s="103"/>
      <c r="F292" s="103"/>
      <c r="G292" s="103"/>
      <c r="H292" s="103"/>
    </row>
    <row r="293" spans="1:8" ht="15.75" x14ac:dyDescent="0.25">
      <c r="A293" s="100"/>
      <c r="B293" s="101"/>
      <c r="C293" s="102"/>
      <c r="D293" s="103"/>
      <c r="E293" s="103"/>
      <c r="F293" s="103"/>
      <c r="G293" s="103"/>
      <c r="H293" s="103"/>
    </row>
    <row r="294" spans="1:8" ht="15.75" x14ac:dyDescent="0.25">
      <c r="A294" s="100"/>
      <c r="B294" s="101"/>
      <c r="C294" s="102"/>
      <c r="D294" s="103"/>
      <c r="E294" s="103"/>
      <c r="F294" s="103"/>
      <c r="G294" s="103"/>
      <c r="H294" s="103"/>
    </row>
    <row r="295" spans="1:8" ht="15.75" x14ac:dyDescent="0.25">
      <c r="A295" s="100"/>
      <c r="B295" s="101"/>
      <c r="C295" s="102"/>
      <c r="D295" s="103"/>
      <c r="E295" s="103"/>
      <c r="F295" s="103"/>
      <c r="G295" s="103"/>
      <c r="H295" s="103"/>
    </row>
    <row r="296" spans="1:8" ht="15.75" x14ac:dyDescent="0.25">
      <c r="A296" s="100"/>
      <c r="B296" s="101"/>
      <c r="C296" s="102"/>
      <c r="D296" s="103"/>
      <c r="E296" s="103"/>
      <c r="F296" s="103"/>
      <c r="G296" s="103"/>
      <c r="H296" s="103"/>
    </row>
    <row r="297" spans="1:8" ht="15.75" x14ac:dyDescent="0.25">
      <c r="A297" s="100"/>
      <c r="B297" s="101"/>
      <c r="C297" s="102"/>
      <c r="D297" s="103"/>
      <c r="E297" s="103"/>
      <c r="F297" s="103"/>
      <c r="G297" s="103"/>
      <c r="H297" s="103"/>
    </row>
    <row r="298" spans="1:8" ht="15.75" x14ac:dyDescent="0.25">
      <c r="A298" s="100"/>
      <c r="B298" s="101"/>
      <c r="C298" s="102"/>
      <c r="D298" s="103"/>
      <c r="E298" s="103"/>
      <c r="F298" s="103"/>
      <c r="G298" s="103"/>
      <c r="H298" s="103"/>
    </row>
    <row r="299" spans="1:8" ht="15.75" x14ac:dyDescent="0.25">
      <c r="A299" s="100"/>
      <c r="B299" s="101"/>
      <c r="C299" s="102"/>
      <c r="D299" s="103"/>
      <c r="E299" s="103"/>
      <c r="F299" s="103"/>
      <c r="G299" s="103"/>
      <c r="H299" s="103"/>
    </row>
    <row r="300" spans="1:8" ht="15.75" x14ac:dyDescent="0.25">
      <c r="A300" s="100"/>
      <c r="B300" s="101"/>
      <c r="C300" s="102"/>
      <c r="D300" s="103"/>
      <c r="E300" s="103"/>
      <c r="F300" s="103"/>
      <c r="G300" s="103"/>
      <c r="H300" s="103"/>
    </row>
    <row r="301" spans="1:8" ht="15.75" x14ac:dyDescent="0.25">
      <c r="A301" s="100"/>
      <c r="B301" s="101"/>
      <c r="C301" s="102"/>
      <c r="D301" s="103"/>
      <c r="E301" s="103"/>
      <c r="F301" s="103"/>
      <c r="G301" s="103"/>
      <c r="H301" s="103"/>
    </row>
    <row r="302" spans="1:8" ht="15.75" x14ac:dyDescent="0.25">
      <c r="A302" s="100"/>
      <c r="B302" s="101"/>
      <c r="C302" s="102"/>
      <c r="D302" s="103"/>
      <c r="E302" s="103"/>
      <c r="F302" s="103"/>
      <c r="G302" s="103"/>
      <c r="H302" s="103"/>
    </row>
    <row r="303" spans="1:8" ht="15.75" x14ac:dyDescent="0.25">
      <c r="A303" s="100"/>
      <c r="B303" s="101"/>
      <c r="C303" s="102"/>
      <c r="D303" s="103"/>
      <c r="E303" s="103"/>
      <c r="F303" s="103"/>
      <c r="G303" s="103"/>
      <c r="H303" s="103"/>
    </row>
    <row r="304" spans="1:8" ht="15.75" x14ac:dyDescent="0.25">
      <c r="A304" s="100"/>
      <c r="B304" s="101"/>
      <c r="C304" s="102"/>
      <c r="D304" s="103"/>
      <c r="E304" s="103"/>
      <c r="F304" s="103"/>
      <c r="G304" s="103"/>
      <c r="H304" s="103"/>
    </row>
    <row r="305" spans="1:8" ht="15.75" x14ac:dyDescent="0.25">
      <c r="A305" s="100"/>
      <c r="B305" s="101"/>
      <c r="C305" s="102"/>
      <c r="D305" s="103"/>
      <c r="E305" s="103"/>
      <c r="F305" s="103"/>
      <c r="G305" s="103"/>
      <c r="H305" s="103"/>
    </row>
    <row r="306" spans="1:8" ht="15.75" x14ac:dyDescent="0.25">
      <c r="A306" s="100"/>
      <c r="B306" s="101"/>
      <c r="C306" s="102"/>
      <c r="D306" s="103"/>
      <c r="E306" s="103"/>
      <c r="F306" s="103"/>
      <c r="G306" s="103"/>
      <c r="H306" s="103"/>
    </row>
    <row r="307" spans="1:8" ht="15.75" x14ac:dyDescent="0.25">
      <c r="A307" s="100"/>
      <c r="B307" s="101"/>
      <c r="C307" s="102"/>
      <c r="D307" s="103"/>
      <c r="E307" s="103"/>
      <c r="F307" s="103"/>
      <c r="G307" s="103"/>
      <c r="H307" s="103"/>
    </row>
    <row r="308" spans="1:8" ht="15.75" x14ac:dyDescent="0.25">
      <c r="A308" s="100"/>
      <c r="B308" s="101"/>
      <c r="C308" s="102"/>
      <c r="D308" s="103"/>
      <c r="E308" s="103"/>
      <c r="F308" s="103"/>
      <c r="G308" s="103"/>
      <c r="H308" s="103"/>
    </row>
    <row r="309" spans="1:8" ht="15.75" x14ac:dyDescent="0.25">
      <c r="A309" s="100"/>
      <c r="B309" s="101"/>
      <c r="C309" s="102"/>
      <c r="D309" s="103"/>
      <c r="E309" s="103"/>
      <c r="F309" s="103"/>
      <c r="G309" s="103"/>
      <c r="H309" s="103"/>
    </row>
    <row r="310" spans="1:8" ht="15.75" x14ac:dyDescent="0.25">
      <c r="A310" s="100"/>
      <c r="B310" s="101"/>
      <c r="C310" s="102"/>
      <c r="D310" s="103"/>
      <c r="E310" s="103"/>
      <c r="F310" s="103"/>
      <c r="G310" s="103"/>
      <c r="H310" s="103"/>
    </row>
    <row r="311" spans="1:8" ht="15.75" x14ac:dyDescent="0.25">
      <c r="A311" s="100"/>
      <c r="B311" s="101"/>
      <c r="C311" s="102"/>
      <c r="D311" s="103"/>
      <c r="E311" s="103"/>
      <c r="F311" s="103"/>
      <c r="G311" s="103"/>
      <c r="H311" s="103"/>
    </row>
    <row r="312" spans="1:8" ht="15.75" x14ac:dyDescent="0.25">
      <c r="A312" s="100"/>
      <c r="B312" s="101"/>
      <c r="C312" s="102"/>
      <c r="D312" s="103"/>
      <c r="E312" s="103"/>
      <c r="F312" s="103"/>
      <c r="G312" s="103"/>
      <c r="H312" s="103"/>
    </row>
    <row r="313" spans="1:8" ht="15.75" x14ac:dyDescent="0.25">
      <c r="A313" s="100"/>
      <c r="B313" s="101"/>
      <c r="C313" s="102"/>
      <c r="D313" s="103"/>
      <c r="E313" s="103"/>
      <c r="F313" s="103"/>
      <c r="G313" s="103"/>
      <c r="H313" s="103"/>
    </row>
    <row r="314" spans="1:8" ht="15.75" x14ac:dyDescent="0.25">
      <c r="A314" s="100"/>
      <c r="B314" s="101"/>
      <c r="C314" s="102"/>
      <c r="D314" s="103"/>
      <c r="E314" s="103"/>
      <c r="F314" s="103"/>
      <c r="G314" s="103"/>
      <c r="H314" s="103"/>
    </row>
    <row r="315" spans="1:8" ht="15.75" x14ac:dyDescent="0.25">
      <c r="A315" s="100"/>
      <c r="B315" s="101"/>
      <c r="C315" s="102"/>
      <c r="D315" s="103"/>
      <c r="E315" s="103"/>
      <c r="F315" s="103"/>
      <c r="G315" s="103"/>
      <c r="H315" s="103"/>
    </row>
    <row r="316" spans="1:8" ht="15.75" x14ac:dyDescent="0.25">
      <c r="A316" s="100"/>
      <c r="B316" s="101"/>
      <c r="C316" s="102"/>
      <c r="D316" s="103"/>
      <c r="E316" s="103"/>
      <c r="F316" s="103"/>
      <c r="G316" s="103"/>
      <c r="H316" s="103"/>
    </row>
    <row r="317" spans="1:8" ht="15.75" x14ac:dyDescent="0.25">
      <c r="A317" s="100"/>
      <c r="B317" s="101"/>
      <c r="C317" s="102"/>
      <c r="D317" s="103"/>
      <c r="E317" s="103"/>
      <c r="F317" s="103"/>
      <c r="G317" s="103"/>
      <c r="H317" s="103"/>
    </row>
    <row r="318" spans="1:8" ht="15.75" x14ac:dyDescent="0.25">
      <c r="A318" s="100"/>
      <c r="B318" s="101"/>
      <c r="C318" s="102"/>
      <c r="D318" s="103"/>
      <c r="E318" s="103"/>
      <c r="F318" s="103"/>
      <c r="G318" s="103"/>
      <c r="H318" s="103"/>
    </row>
    <row r="319" spans="1:8" ht="15.75" x14ac:dyDescent="0.25">
      <c r="A319" s="100"/>
      <c r="B319" s="101"/>
      <c r="C319" s="102"/>
      <c r="D319" s="103"/>
      <c r="E319" s="103"/>
      <c r="F319" s="103"/>
      <c r="G319" s="103"/>
      <c r="H319" s="103"/>
    </row>
    <row r="320" spans="1:8" ht="15.75" x14ac:dyDescent="0.25">
      <c r="A320" s="100"/>
      <c r="B320" s="101"/>
      <c r="C320" s="102"/>
      <c r="D320" s="103"/>
      <c r="E320" s="103"/>
      <c r="F320" s="103"/>
      <c r="G320" s="103"/>
      <c r="H320" s="103"/>
    </row>
    <row r="321" spans="1:8" ht="15.75" x14ac:dyDescent="0.25">
      <c r="A321" s="100"/>
      <c r="B321" s="101"/>
      <c r="C321" s="102"/>
      <c r="D321" s="103"/>
      <c r="E321" s="103"/>
      <c r="F321" s="103"/>
      <c r="G321" s="103"/>
      <c r="H321" s="103"/>
    </row>
    <row r="322" spans="1:8" ht="15.75" x14ac:dyDescent="0.25">
      <c r="A322" s="100"/>
      <c r="B322" s="101"/>
      <c r="C322" s="102"/>
      <c r="D322" s="103"/>
      <c r="E322" s="103"/>
      <c r="F322" s="103"/>
      <c r="G322" s="103"/>
      <c r="H322" s="103"/>
    </row>
    <row r="323" spans="1:8" ht="15.75" x14ac:dyDescent="0.25">
      <c r="A323" s="100"/>
      <c r="B323" s="101"/>
      <c r="C323" s="102"/>
      <c r="D323" s="103"/>
      <c r="E323" s="103"/>
      <c r="F323" s="103"/>
      <c r="G323" s="103"/>
      <c r="H323" s="103"/>
    </row>
    <row r="324" spans="1:8" ht="15.75" x14ac:dyDescent="0.25">
      <c r="A324" s="100"/>
      <c r="B324" s="101"/>
      <c r="C324" s="102"/>
      <c r="D324" s="103"/>
      <c r="E324" s="103"/>
      <c r="F324" s="103"/>
      <c r="G324" s="103"/>
      <c r="H324" s="103"/>
    </row>
    <row r="325" spans="1:8" ht="15.75" x14ac:dyDescent="0.25">
      <c r="A325" s="100"/>
      <c r="B325" s="101"/>
      <c r="C325" s="102"/>
      <c r="D325" s="103"/>
      <c r="E325" s="103"/>
      <c r="F325" s="103"/>
      <c r="G325" s="103"/>
      <c r="H325" s="103"/>
    </row>
    <row r="326" spans="1:8" ht="15.75" x14ac:dyDescent="0.25">
      <c r="A326" s="100"/>
      <c r="B326" s="101"/>
      <c r="C326" s="102"/>
      <c r="D326" s="103"/>
      <c r="E326" s="103"/>
      <c r="F326" s="103"/>
      <c r="G326" s="103"/>
      <c r="H326" s="103"/>
    </row>
    <row r="327" spans="1:8" ht="15.75" x14ac:dyDescent="0.25">
      <c r="A327" s="100"/>
      <c r="B327" s="101"/>
      <c r="C327" s="102"/>
      <c r="D327" s="103"/>
      <c r="E327" s="103"/>
      <c r="F327" s="103"/>
      <c r="G327" s="103"/>
      <c r="H327" s="103"/>
    </row>
    <row r="328" spans="1:8" ht="15.75" x14ac:dyDescent="0.25">
      <c r="A328" s="100"/>
      <c r="B328" s="101"/>
      <c r="C328" s="102"/>
      <c r="D328" s="103"/>
      <c r="E328" s="103"/>
      <c r="F328" s="103"/>
      <c r="G328" s="103"/>
      <c r="H328" s="103"/>
    </row>
    <row r="329" spans="1:8" ht="15.75" x14ac:dyDescent="0.25">
      <c r="A329" s="100"/>
      <c r="B329" s="101"/>
      <c r="C329" s="102"/>
      <c r="D329" s="103"/>
      <c r="E329" s="103"/>
      <c r="F329" s="103"/>
      <c r="G329" s="103"/>
      <c r="H329" s="103"/>
    </row>
    <row r="330" spans="1:8" ht="15.75" x14ac:dyDescent="0.25">
      <c r="A330" s="100"/>
      <c r="B330" s="101"/>
      <c r="C330" s="105"/>
      <c r="D330" s="105"/>
      <c r="E330" s="105"/>
      <c r="F330" s="105"/>
      <c r="G330" s="105"/>
      <c r="H330" s="105"/>
    </row>
    <row r="331" spans="1:8" ht="15.75" x14ac:dyDescent="0.25">
      <c r="A331" s="100"/>
      <c r="B331" s="101"/>
      <c r="C331" s="105"/>
      <c r="D331" s="105"/>
      <c r="E331" s="105"/>
      <c r="F331" s="105"/>
      <c r="G331" s="105"/>
      <c r="H331" s="105"/>
    </row>
    <row r="332" spans="1:8" ht="15.75" x14ac:dyDescent="0.25">
      <c r="A332" s="100"/>
      <c r="B332" s="101"/>
      <c r="C332" s="105"/>
      <c r="D332" s="105"/>
      <c r="E332" s="105"/>
      <c r="F332" s="105"/>
      <c r="G332" s="105"/>
      <c r="H332" s="105"/>
    </row>
    <row r="333" spans="1:8" ht="15.75" x14ac:dyDescent="0.25">
      <c r="A333" s="100"/>
      <c r="B333" s="101"/>
      <c r="C333" s="105"/>
      <c r="D333" s="105"/>
      <c r="E333" s="105"/>
      <c r="F333" s="105"/>
      <c r="G333" s="105"/>
      <c r="H333" s="105"/>
    </row>
    <row r="334" spans="1:8" ht="15.75" x14ac:dyDescent="0.25">
      <c r="A334" s="100"/>
      <c r="B334" s="101"/>
      <c r="C334" s="105"/>
      <c r="D334" s="105"/>
      <c r="E334" s="105"/>
      <c r="F334" s="105"/>
      <c r="G334" s="105"/>
      <c r="H334" s="105"/>
    </row>
    <row r="335" spans="1:8" ht="15.75" x14ac:dyDescent="0.25">
      <c r="A335" s="100"/>
      <c r="B335" s="101"/>
      <c r="C335" s="105"/>
      <c r="D335" s="105"/>
      <c r="E335" s="105"/>
      <c r="F335" s="105"/>
      <c r="G335" s="105"/>
      <c r="H335" s="105"/>
    </row>
    <row r="336" spans="1:8" ht="15.75" x14ac:dyDescent="0.25">
      <c r="A336" s="100"/>
      <c r="B336" s="101"/>
      <c r="C336" s="105"/>
      <c r="D336" s="105"/>
      <c r="E336" s="105"/>
      <c r="F336" s="105"/>
      <c r="G336" s="105"/>
      <c r="H336" s="105"/>
    </row>
    <row r="337" spans="1:8" ht="15.75" x14ac:dyDescent="0.25">
      <c r="A337" s="100"/>
      <c r="B337" s="101"/>
      <c r="C337" s="105"/>
      <c r="D337" s="105"/>
      <c r="E337" s="105"/>
      <c r="F337" s="105"/>
      <c r="G337" s="105"/>
      <c r="H337" s="105"/>
    </row>
    <row r="338" spans="1:8" ht="15.75" x14ac:dyDescent="0.25">
      <c r="A338" s="100"/>
      <c r="B338" s="101"/>
      <c r="C338" s="105"/>
      <c r="D338" s="105"/>
      <c r="E338" s="105"/>
      <c r="F338" s="105"/>
      <c r="G338" s="105"/>
      <c r="H338" s="105"/>
    </row>
    <row r="339" spans="1:8" ht="15.75" x14ac:dyDescent="0.25">
      <c r="A339" s="100"/>
      <c r="B339" s="101"/>
      <c r="C339" s="105"/>
      <c r="D339" s="105"/>
      <c r="E339" s="105"/>
      <c r="F339" s="105"/>
      <c r="G339" s="105"/>
      <c r="H339" s="105"/>
    </row>
    <row r="340" spans="1:8" ht="15.75" x14ac:dyDescent="0.25">
      <c r="A340" s="100"/>
      <c r="B340" s="101"/>
      <c r="C340" s="105"/>
      <c r="D340" s="105"/>
      <c r="E340" s="105"/>
      <c r="F340" s="105"/>
      <c r="G340" s="105"/>
      <c r="H340" s="105"/>
    </row>
    <row r="341" spans="1:8" ht="15.75" x14ac:dyDescent="0.25">
      <c r="A341" s="100"/>
      <c r="B341" s="101"/>
      <c r="C341" s="105"/>
      <c r="D341" s="105"/>
      <c r="E341" s="105"/>
      <c r="F341" s="105"/>
      <c r="G341" s="105"/>
      <c r="H341" s="105"/>
    </row>
    <row r="342" spans="1:8" ht="15.75" x14ac:dyDescent="0.25">
      <c r="A342" s="100"/>
      <c r="B342" s="101"/>
      <c r="C342" s="105"/>
      <c r="D342" s="105"/>
      <c r="E342" s="105"/>
      <c r="F342" s="105"/>
      <c r="G342" s="105"/>
      <c r="H342" s="105"/>
    </row>
    <row r="343" spans="1:8" ht="15.75" x14ac:dyDescent="0.25">
      <c r="A343" s="100"/>
      <c r="B343" s="101"/>
      <c r="C343" s="105"/>
      <c r="D343" s="105"/>
      <c r="E343" s="105"/>
      <c r="F343" s="105"/>
      <c r="G343" s="105"/>
      <c r="H343" s="105"/>
    </row>
    <row r="344" spans="1:8" ht="15.75" x14ac:dyDescent="0.25">
      <c r="A344" s="100"/>
      <c r="B344" s="101"/>
      <c r="C344" s="105"/>
      <c r="D344" s="105"/>
      <c r="E344" s="105"/>
      <c r="F344" s="105"/>
      <c r="G344" s="105"/>
      <c r="H344" s="105"/>
    </row>
    <row r="345" spans="1:8" ht="15.75" x14ac:dyDescent="0.25">
      <c r="A345" s="100"/>
      <c r="B345" s="101"/>
      <c r="C345" s="105"/>
      <c r="D345" s="105"/>
      <c r="E345" s="105"/>
      <c r="F345" s="105"/>
      <c r="G345" s="105"/>
      <c r="H345" s="105"/>
    </row>
    <row r="346" spans="1:8" ht="15.75" x14ac:dyDescent="0.25">
      <c r="A346" s="100"/>
      <c r="B346" s="101"/>
      <c r="C346" s="105"/>
      <c r="D346" s="105"/>
      <c r="E346" s="105"/>
      <c r="F346" s="105"/>
      <c r="G346" s="105"/>
      <c r="H346" s="105"/>
    </row>
    <row r="347" spans="1:8" ht="15.75" x14ac:dyDescent="0.25">
      <c r="A347" s="100"/>
      <c r="B347" s="101"/>
      <c r="C347" s="105"/>
      <c r="D347" s="105"/>
      <c r="E347" s="105"/>
      <c r="F347" s="105"/>
      <c r="G347" s="105"/>
      <c r="H347" s="105"/>
    </row>
    <row r="348" spans="1:8" ht="15.75" x14ac:dyDescent="0.25">
      <c r="A348" s="100"/>
      <c r="B348" s="101"/>
      <c r="C348" s="105"/>
      <c r="D348" s="105"/>
      <c r="E348" s="105"/>
      <c r="F348" s="105"/>
      <c r="G348" s="105"/>
      <c r="H348" s="105"/>
    </row>
    <row r="349" spans="1:8" ht="15.75" x14ac:dyDescent="0.25">
      <c r="A349" s="100"/>
      <c r="B349" s="101"/>
      <c r="C349" s="105"/>
      <c r="D349" s="105"/>
      <c r="E349" s="105"/>
      <c r="F349" s="105"/>
      <c r="G349" s="105"/>
      <c r="H349" s="105"/>
    </row>
    <row r="350" spans="1:8" ht="15.75" x14ac:dyDescent="0.25">
      <c r="A350" s="100"/>
      <c r="B350" s="101"/>
      <c r="C350" s="105"/>
      <c r="D350" s="105"/>
      <c r="E350" s="105"/>
      <c r="F350" s="105"/>
      <c r="G350" s="105"/>
      <c r="H350" s="105"/>
    </row>
    <row r="351" spans="1:8" ht="15.75" x14ac:dyDescent="0.25">
      <c r="A351" s="100"/>
      <c r="B351" s="101"/>
      <c r="C351" s="105"/>
      <c r="D351" s="105"/>
      <c r="E351" s="105"/>
      <c r="F351" s="105"/>
      <c r="G351" s="105"/>
      <c r="H351" s="105"/>
    </row>
    <row r="352" spans="1:8" ht="15.75" x14ac:dyDescent="0.25">
      <c r="A352" s="100"/>
      <c r="B352" s="101"/>
      <c r="C352" s="105"/>
      <c r="D352" s="105"/>
      <c r="E352" s="105"/>
      <c r="F352" s="105"/>
      <c r="G352" s="105"/>
      <c r="H352" s="105"/>
    </row>
    <row r="353" spans="1:8" ht="15.75" x14ac:dyDescent="0.25">
      <c r="A353" s="100"/>
      <c r="B353" s="101"/>
      <c r="C353" s="105"/>
      <c r="D353" s="105"/>
      <c r="E353" s="105"/>
      <c r="F353" s="105"/>
      <c r="G353" s="105"/>
      <c r="H353" s="105"/>
    </row>
    <row r="354" spans="1:8" ht="15.75" x14ac:dyDescent="0.25">
      <c r="A354" s="100"/>
      <c r="B354" s="101"/>
      <c r="C354" s="105"/>
      <c r="D354" s="105"/>
      <c r="E354" s="105"/>
      <c r="F354" s="105"/>
      <c r="G354" s="105"/>
      <c r="H354" s="105"/>
    </row>
    <row r="355" spans="1:8" ht="15.75" x14ac:dyDescent="0.25">
      <c r="A355" s="100"/>
      <c r="B355" s="101"/>
      <c r="C355" s="105"/>
      <c r="D355" s="105"/>
      <c r="E355" s="105"/>
      <c r="F355" s="105"/>
      <c r="G355" s="105"/>
      <c r="H355" s="105"/>
    </row>
    <row r="356" spans="1:8" ht="15.75" x14ac:dyDescent="0.25">
      <c r="A356" s="100"/>
      <c r="B356" s="101"/>
      <c r="C356" s="105"/>
      <c r="D356" s="105"/>
      <c r="E356" s="105"/>
      <c r="F356" s="105"/>
      <c r="G356" s="105"/>
      <c r="H356" s="105"/>
    </row>
    <row r="357" spans="1:8" ht="15.75" x14ac:dyDescent="0.25">
      <c r="A357" s="100"/>
      <c r="B357" s="101"/>
      <c r="C357" s="105"/>
      <c r="D357" s="105"/>
      <c r="E357" s="105"/>
      <c r="F357" s="105"/>
      <c r="G357" s="105"/>
      <c r="H357" s="105"/>
    </row>
    <row r="358" spans="1:8" ht="15.75" x14ac:dyDescent="0.25">
      <c r="A358" s="100"/>
      <c r="B358" s="101"/>
      <c r="C358" s="105"/>
      <c r="D358" s="105"/>
      <c r="E358" s="105"/>
      <c r="F358" s="105"/>
      <c r="G358" s="105"/>
      <c r="H358" s="105"/>
    </row>
    <row r="359" spans="1:8" ht="15.75" x14ac:dyDescent="0.25">
      <c r="A359" s="100"/>
      <c r="B359" s="101"/>
      <c r="C359" s="105"/>
      <c r="D359" s="105"/>
      <c r="E359" s="105"/>
      <c r="F359" s="105"/>
      <c r="G359" s="105"/>
      <c r="H359" s="105"/>
    </row>
    <row r="360" spans="1:8" ht="15.75" x14ac:dyDescent="0.25">
      <c r="A360" s="100"/>
      <c r="B360" s="101"/>
      <c r="C360" s="105"/>
      <c r="D360" s="105"/>
      <c r="E360" s="105"/>
      <c r="F360" s="105"/>
      <c r="G360" s="105"/>
      <c r="H360" s="105"/>
    </row>
    <row r="361" spans="1:8" ht="15.75" x14ac:dyDescent="0.25">
      <c r="A361" s="100"/>
      <c r="B361" s="101"/>
      <c r="C361" s="105"/>
      <c r="D361" s="105"/>
      <c r="E361" s="105"/>
      <c r="F361" s="105"/>
      <c r="G361" s="105"/>
      <c r="H361" s="105"/>
    </row>
    <row r="362" spans="1:8" ht="15.75" x14ac:dyDescent="0.25">
      <c r="A362" s="100"/>
      <c r="B362" s="101"/>
      <c r="C362" s="105"/>
      <c r="D362" s="105"/>
      <c r="E362" s="105"/>
      <c r="F362" s="105"/>
      <c r="G362" s="105"/>
      <c r="H362" s="105"/>
    </row>
    <row r="363" spans="1:8" ht="15.75" x14ac:dyDescent="0.25">
      <c r="A363" s="100"/>
      <c r="B363" s="101"/>
      <c r="C363" s="105"/>
      <c r="D363" s="105"/>
      <c r="E363" s="105"/>
      <c r="F363" s="105"/>
      <c r="G363" s="105"/>
      <c r="H363" s="105"/>
    </row>
    <row r="364" spans="1:8" ht="15.75" x14ac:dyDescent="0.25">
      <c r="A364" s="100"/>
      <c r="B364" s="101"/>
      <c r="C364" s="105"/>
      <c r="D364" s="105"/>
      <c r="E364" s="105"/>
      <c r="F364" s="105"/>
      <c r="G364" s="105"/>
      <c r="H364" s="105"/>
    </row>
    <row r="365" spans="1:8" ht="15.75" x14ac:dyDescent="0.25">
      <c r="A365" s="100"/>
      <c r="B365" s="101"/>
      <c r="C365" s="105"/>
      <c r="D365" s="105"/>
      <c r="E365" s="105"/>
      <c r="F365" s="105"/>
      <c r="G365" s="105"/>
      <c r="H365" s="105"/>
    </row>
    <row r="366" spans="1:8" ht="15.75" x14ac:dyDescent="0.25">
      <c r="A366" s="100"/>
      <c r="B366" s="101"/>
      <c r="C366" s="105"/>
      <c r="D366" s="105"/>
      <c r="E366" s="105"/>
      <c r="F366" s="105"/>
      <c r="G366" s="105"/>
      <c r="H366" s="105"/>
    </row>
    <row r="367" spans="1:8" ht="15.75" x14ac:dyDescent="0.25">
      <c r="A367" s="100"/>
      <c r="B367" s="101"/>
      <c r="C367" s="105"/>
      <c r="D367" s="105"/>
      <c r="E367" s="105"/>
      <c r="F367" s="105"/>
      <c r="G367" s="105"/>
      <c r="H367" s="105"/>
    </row>
    <row r="368" spans="1:8" ht="15.75" x14ac:dyDescent="0.25">
      <c r="A368" s="100"/>
      <c r="B368" s="101"/>
      <c r="C368" s="105"/>
      <c r="D368" s="105"/>
      <c r="E368" s="105"/>
      <c r="F368" s="105"/>
      <c r="G368" s="105"/>
      <c r="H368" s="105"/>
    </row>
    <row r="369" spans="1:8" ht="15.75" x14ac:dyDescent="0.25">
      <c r="A369" s="100"/>
      <c r="B369" s="101"/>
      <c r="C369" s="105"/>
      <c r="D369" s="105"/>
      <c r="E369" s="105"/>
      <c r="F369" s="105"/>
      <c r="G369" s="105"/>
      <c r="H369" s="105"/>
    </row>
    <row r="370" spans="1:8" ht="15.75" x14ac:dyDescent="0.25">
      <c r="A370" s="100"/>
      <c r="B370" s="101"/>
      <c r="C370" s="105"/>
      <c r="D370" s="105"/>
      <c r="E370" s="105"/>
      <c r="F370" s="105"/>
      <c r="G370" s="105"/>
      <c r="H370" s="105"/>
    </row>
    <row r="371" spans="1:8" ht="15.75" x14ac:dyDescent="0.25">
      <c r="A371" s="100"/>
      <c r="B371" s="101"/>
      <c r="C371" s="105"/>
      <c r="D371" s="105"/>
      <c r="E371" s="105"/>
      <c r="F371" s="105"/>
      <c r="G371" s="105"/>
      <c r="H371" s="105"/>
    </row>
    <row r="372" spans="1:8" ht="15.75" x14ac:dyDescent="0.25">
      <c r="A372" s="100"/>
      <c r="B372" s="101"/>
      <c r="C372" s="105"/>
      <c r="D372" s="105"/>
      <c r="E372" s="105"/>
      <c r="F372" s="105"/>
      <c r="G372" s="105"/>
      <c r="H372" s="105"/>
    </row>
    <row r="373" spans="1:8" ht="15.75" x14ac:dyDescent="0.25">
      <c r="A373" s="100"/>
      <c r="B373" s="101"/>
      <c r="C373" s="59"/>
      <c r="D373" s="59"/>
      <c r="E373" s="59"/>
      <c r="F373" s="59"/>
      <c r="G373" s="59"/>
      <c r="H373" s="59"/>
    </row>
    <row r="374" spans="1:8" ht="15.75" x14ac:dyDescent="0.25">
      <c r="A374" s="100"/>
      <c r="B374" s="101"/>
      <c r="C374" s="59"/>
      <c r="D374" s="59"/>
      <c r="E374" s="59"/>
      <c r="F374" s="59"/>
      <c r="G374" s="59"/>
      <c r="H374" s="59"/>
    </row>
    <row r="375" spans="1:8" ht="15.75" x14ac:dyDescent="0.25">
      <c r="A375" s="100"/>
      <c r="B375" s="101"/>
      <c r="C375" s="59"/>
      <c r="D375" s="59"/>
      <c r="E375" s="59"/>
      <c r="F375" s="59"/>
      <c r="G375" s="59"/>
      <c r="H375" s="59"/>
    </row>
    <row r="376" spans="1:8" ht="15.75" x14ac:dyDescent="0.25">
      <c r="A376" s="100"/>
      <c r="B376" s="101"/>
      <c r="C376" s="59"/>
      <c r="D376" s="59"/>
      <c r="E376" s="59"/>
      <c r="F376" s="59"/>
      <c r="G376" s="59"/>
      <c r="H376" s="59"/>
    </row>
    <row r="377" spans="1:8" ht="15.75" x14ac:dyDescent="0.25">
      <c r="A377" s="100"/>
      <c r="B377" s="101"/>
      <c r="C377" s="59"/>
      <c r="D377" s="59"/>
      <c r="E377" s="59"/>
      <c r="F377" s="59"/>
      <c r="G377" s="59"/>
      <c r="H377" s="59"/>
    </row>
    <row r="378" spans="1:8" ht="15.75" x14ac:dyDescent="0.25">
      <c r="A378" s="100"/>
      <c r="B378" s="101"/>
      <c r="C378" s="59"/>
      <c r="D378" s="59"/>
      <c r="E378" s="59"/>
      <c r="F378" s="59"/>
      <c r="G378" s="59"/>
      <c r="H378" s="59"/>
    </row>
    <row r="379" spans="1:8" ht="15.75" x14ac:dyDescent="0.25">
      <c r="A379" s="100"/>
      <c r="B379" s="101"/>
      <c r="C379" s="59"/>
      <c r="D379" s="59"/>
      <c r="E379" s="59"/>
      <c r="F379" s="59"/>
      <c r="G379" s="59"/>
      <c r="H379" s="59"/>
    </row>
    <row r="380" spans="1:8" ht="15.75" x14ac:dyDescent="0.25">
      <c r="A380" s="100"/>
      <c r="B380" s="101"/>
      <c r="C380" s="59"/>
      <c r="D380" s="59"/>
      <c r="E380" s="59"/>
      <c r="F380" s="59"/>
      <c r="G380" s="59"/>
      <c r="H380" s="59"/>
    </row>
    <row r="381" spans="1:8" ht="15.75" x14ac:dyDescent="0.25">
      <c r="A381" s="100"/>
      <c r="B381" s="101"/>
      <c r="C381" s="59"/>
      <c r="D381" s="59"/>
      <c r="E381" s="59"/>
      <c r="F381" s="59"/>
      <c r="G381" s="59"/>
      <c r="H381" s="59"/>
    </row>
    <row r="382" spans="1:8" ht="15.75" x14ac:dyDescent="0.25">
      <c r="A382" s="100"/>
      <c r="B382" s="101"/>
      <c r="C382" s="59"/>
      <c r="D382" s="59"/>
      <c r="E382" s="59"/>
      <c r="F382" s="59"/>
      <c r="G382" s="59"/>
      <c r="H382" s="59"/>
    </row>
    <row r="383" spans="1:8" ht="15.75" x14ac:dyDescent="0.25">
      <c r="A383" s="100"/>
      <c r="B383" s="101"/>
      <c r="C383" s="59"/>
      <c r="D383" s="59"/>
      <c r="E383" s="59"/>
      <c r="F383" s="59"/>
      <c r="G383" s="59"/>
      <c r="H383" s="59"/>
    </row>
    <row r="384" spans="1:8" ht="15.75" x14ac:dyDescent="0.25">
      <c r="A384" s="100"/>
      <c r="B384" s="101"/>
      <c r="C384" s="59"/>
      <c r="D384" s="59"/>
      <c r="E384" s="59"/>
      <c r="F384" s="59"/>
      <c r="G384" s="59"/>
      <c r="H384" s="59"/>
    </row>
    <row r="385" spans="1:8" ht="15.75" x14ac:dyDescent="0.25">
      <c r="A385" s="100"/>
      <c r="B385" s="101"/>
      <c r="C385" s="59"/>
      <c r="D385" s="59"/>
      <c r="E385" s="59"/>
      <c r="F385" s="59"/>
      <c r="G385" s="59"/>
      <c r="H385" s="59"/>
    </row>
    <row r="386" spans="1:8" ht="15.75" x14ac:dyDescent="0.25">
      <c r="A386" s="100"/>
      <c r="B386" s="101"/>
      <c r="C386" s="59"/>
      <c r="D386" s="59"/>
      <c r="E386" s="59"/>
      <c r="F386" s="59"/>
      <c r="G386" s="59"/>
      <c r="H386" s="59"/>
    </row>
    <row r="387" spans="1:8" ht="15.75" x14ac:dyDescent="0.25">
      <c r="A387" s="100"/>
      <c r="B387" s="101"/>
      <c r="C387" s="59"/>
      <c r="D387" s="59"/>
      <c r="E387" s="59"/>
      <c r="F387" s="59"/>
      <c r="G387" s="59"/>
      <c r="H387" s="59"/>
    </row>
    <row r="388" spans="1:8" ht="15.75" x14ac:dyDescent="0.25">
      <c r="A388" s="100"/>
      <c r="B388" s="101"/>
      <c r="C388" s="59"/>
      <c r="D388" s="59"/>
      <c r="E388" s="59"/>
      <c r="F388" s="59"/>
      <c r="G388" s="59"/>
      <c r="H388" s="59"/>
    </row>
    <row r="389" spans="1:8" ht="15.75" x14ac:dyDescent="0.25">
      <c r="A389" s="100"/>
      <c r="B389" s="101"/>
      <c r="C389" s="59"/>
      <c r="D389" s="59"/>
      <c r="E389" s="59"/>
      <c r="F389" s="59"/>
      <c r="G389" s="59"/>
      <c r="H389" s="59"/>
    </row>
    <row r="390" spans="1:8" ht="15.75" x14ac:dyDescent="0.25">
      <c r="A390" s="100"/>
      <c r="B390" s="101"/>
      <c r="C390" s="59"/>
      <c r="D390" s="59"/>
      <c r="E390" s="59"/>
      <c r="F390" s="59"/>
      <c r="G390" s="59"/>
      <c r="H390" s="59"/>
    </row>
    <row r="391" spans="1:8" ht="15.75" x14ac:dyDescent="0.25">
      <c r="A391" s="100"/>
      <c r="B391" s="101"/>
      <c r="C391" s="59"/>
      <c r="D391" s="59"/>
      <c r="E391" s="59"/>
      <c r="F391" s="59"/>
      <c r="G391" s="59"/>
      <c r="H391" s="59"/>
    </row>
    <row r="392" spans="1:8" ht="15.75" x14ac:dyDescent="0.25">
      <c r="A392" s="100"/>
      <c r="B392" s="101"/>
      <c r="C392" s="59"/>
      <c r="D392" s="59"/>
      <c r="E392" s="59"/>
      <c r="F392" s="59"/>
      <c r="G392" s="59"/>
      <c r="H392" s="59"/>
    </row>
    <row r="393" spans="1:8" ht="15.75" x14ac:dyDescent="0.25">
      <c r="A393" s="100"/>
      <c r="B393" s="101"/>
      <c r="C393" s="59"/>
      <c r="D393" s="59"/>
      <c r="E393" s="59"/>
      <c r="F393" s="59"/>
      <c r="G393" s="59"/>
      <c r="H393" s="59"/>
    </row>
    <row r="394" spans="1:8" ht="15.75" x14ac:dyDescent="0.25">
      <c r="A394" s="100"/>
      <c r="B394" s="101"/>
      <c r="C394" s="59"/>
      <c r="D394" s="59"/>
      <c r="E394" s="59"/>
      <c r="F394" s="59"/>
      <c r="G394" s="59"/>
      <c r="H394" s="59"/>
    </row>
    <row r="395" spans="1:8" ht="15.75" x14ac:dyDescent="0.25">
      <c r="A395" s="100"/>
      <c r="B395" s="101"/>
      <c r="C395" s="59"/>
      <c r="D395" s="59"/>
      <c r="E395" s="59"/>
      <c r="F395" s="59"/>
      <c r="G395" s="59"/>
      <c r="H395" s="59"/>
    </row>
    <row r="396" spans="1:8" ht="15.75" x14ac:dyDescent="0.25">
      <c r="A396" s="100"/>
      <c r="B396" s="101"/>
      <c r="C396" s="59"/>
      <c r="D396" s="59"/>
      <c r="E396" s="59"/>
      <c r="F396" s="59"/>
      <c r="G396" s="59"/>
      <c r="H396" s="59"/>
    </row>
    <row r="397" spans="1:8" ht="15.75" x14ac:dyDescent="0.25">
      <c r="A397" s="100"/>
      <c r="B397" s="101"/>
      <c r="C397" s="59"/>
      <c r="D397" s="59"/>
      <c r="E397" s="59"/>
      <c r="F397" s="59"/>
      <c r="G397" s="59"/>
      <c r="H397" s="59"/>
    </row>
    <row r="398" spans="1:8" ht="15.75" x14ac:dyDescent="0.25">
      <c r="A398" s="100"/>
      <c r="B398" s="101"/>
      <c r="C398" s="59"/>
      <c r="D398" s="59"/>
      <c r="E398" s="59"/>
      <c r="F398" s="59"/>
      <c r="G398" s="59"/>
      <c r="H398" s="59"/>
    </row>
    <row r="399" spans="1:8" ht="15.75" x14ac:dyDescent="0.25">
      <c r="A399" s="100"/>
      <c r="B399" s="101"/>
      <c r="C399" s="59"/>
      <c r="D399" s="59"/>
      <c r="E399" s="59"/>
      <c r="F399" s="59"/>
      <c r="G399" s="59"/>
      <c r="H399" s="59"/>
    </row>
    <row r="400" spans="1:8" ht="15.75" x14ac:dyDescent="0.25">
      <c r="A400" s="100"/>
      <c r="B400" s="101"/>
      <c r="C400" s="59"/>
      <c r="D400" s="59"/>
      <c r="E400" s="59"/>
      <c r="F400" s="59"/>
      <c r="G400" s="59"/>
      <c r="H400" s="59"/>
    </row>
    <row r="401" spans="1:8" ht="15.75" x14ac:dyDescent="0.25">
      <c r="A401" s="100"/>
      <c r="B401" s="101"/>
      <c r="C401" s="59"/>
      <c r="D401" s="59"/>
      <c r="E401" s="59"/>
      <c r="F401" s="59"/>
      <c r="G401" s="59"/>
      <c r="H401" s="59"/>
    </row>
    <row r="402" spans="1:8" ht="15.75" x14ac:dyDescent="0.25">
      <c r="A402" s="100"/>
      <c r="B402" s="101"/>
      <c r="C402" s="59"/>
      <c r="D402" s="59"/>
      <c r="E402" s="59"/>
      <c r="F402" s="59"/>
      <c r="G402" s="59"/>
      <c r="H402" s="59"/>
    </row>
    <row r="403" spans="1:8" ht="15.75" x14ac:dyDescent="0.25">
      <c r="A403" s="100"/>
      <c r="B403" s="101"/>
      <c r="C403" s="59"/>
      <c r="D403" s="59"/>
      <c r="E403" s="59"/>
      <c r="F403" s="59"/>
      <c r="G403" s="59"/>
      <c r="H403" s="59"/>
    </row>
    <row r="404" spans="1:8" ht="15.75" x14ac:dyDescent="0.25">
      <c r="A404" s="100"/>
      <c r="B404" s="101"/>
      <c r="C404" s="59"/>
      <c r="D404" s="59"/>
      <c r="E404" s="59"/>
      <c r="F404" s="59"/>
      <c r="G404" s="59"/>
      <c r="H404" s="59"/>
    </row>
    <row r="405" spans="1:8" ht="15.75" x14ac:dyDescent="0.25">
      <c r="A405" s="100"/>
      <c r="B405" s="101"/>
      <c r="C405" s="59"/>
      <c r="D405" s="59"/>
      <c r="E405" s="59"/>
      <c r="F405" s="59"/>
      <c r="G405" s="59"/>
      <c r="H405" s="59"/>
    </row>
    <row r="406" spans="1:8" ht="15.75" x14ac:dyDescent="0.25">
      <c r="A406" s="100"/>
      <c r="B406" s="101"/>
      <c r="C406" s="59"/>
      <c r="D406" s="59"/>
      <c r="E406" s="59"/>
      <c r="F406" s="59"/>
      <c r="G406" s="59"/>
      <c r="H406" s="59"/>
    </row>
    <row r="407" spans="1:8" ht="15.75" x14ac:dyDescent="0.25">
      <c r="A407" s="100"/>
      <c r="B407" s="101"/>
      <c r="C407" s="59"/>
      <c r="D407" s="59"/>
      <c r="E407" s="59"/>
      <c r="F407" s="59"/>
      <c r="G407" s="59"/>
      <c r="H407" s="59"/>
    </row>
    <row r="408" spans="1:8" ht="15.75" x14ac:dyDescent="0.25">
      <c r="A408" s="100"/>
      <c r="B408" s="101"/>
      <c r="C408" s="59"/>
      <c r="D408" s="59"/>
      <c r="E408" s="59"/>
      <c r="F408" s="59"/>
      <c r="G408" s="59"/>
      <c r="H408" s="59"/>
    </row>
    <row r="409" spans="1:8" ht="15.75" x14ac:dyDescent="0.25">
      <c r="A409" s="100"/>
      <c r="B409" s="101"/>
      <c r="C409" s="59"/>
      <c r="D409" s="59"/>
      <c r="E409" s="59"/>
      <c r="F409" s="59"/>
      <c r="G409" s="59"/>
      <c r="H409" s="59"/>
    </row>
    <row r="410" spans="1:8" ht="15.75" x14ac:dyDescent="0.25">
      <c r="A410" s="100"/>
      <c r="B410" s="101"/>
      <c r="C410" s="59"/>
      <c r="D410" s="59"/>
      <c r="E410" s="59"/>
      <c r="F410" s="59"/>
      <c r="G410" s="59"/>
      <c r="H410" s="59"/>
    </row>
    <row r="411" spans="1:8" ht="15.75" x14ac:dyDescent="0.25">
      <c r="A411" s="100"/>
      <c r="B411" s="101"/>
      <c r="C411" s="59"/>
      <c r="D411" s="59"/>
      <c r="E411" s="59"/>
      <c r="F411" s="59"/>
      <c r="G411" s="59"/>
      <c r="H411" s="59"/>
    </row>
    <row r="412" spans="1:8" ht="15.75" x14ac:dyDescent="0.25">
      <c r="A412" s="100"/>
      <c r="B412" s="101"/>
      <c r="C412" s="59"/>
      <c r="D412" s="59"/>
      <c r="E412" s="59"/>
      <c r="F412" s="59"/>
      <c r="G412" s="59"/>
      <c r="H412" s="59"/>
    </row>
    <row r="413" spans="1:8" ht="15.75" x14ac:dyDescent="0.25">
      <c r="A413" s="100"/>
      <c r="B413" s="101"/>
      <c r="C413" s="59"/>
      <c r="D413" s="59"/>
      <c r="E413" s="59"/>
      <c r="F413" s="59"/>
      <c r="G413" s="59"/>
      <c r="H413" s="59"/>
    </row>
    <row r="414" spans="1:8" ht="15.75" x14ac:dyDescent="0.25">
      <c r="A414" s="100"/>
      <c r="B414" s="101"/>
      <c r="C414" s="59"/>
      <c r="D414" s="59"/>
      <c r="E414" s="59"/>
      <c r="F414" s="59"/>
      <c r="G414" s="59"/>
      <c r="H414" s="59"/>
    </row>
    <row r="415" spans="1:8" ht="15.75" x14ac:dyDescent="0.25">
      <c r="A415" s="100"/>
      <c r="B415" s="101"/>
      <c r="C415" s="59"/>
      <c r="D415" s="59"/>
      <c r="E415" s="59"/>
      <c r="F415" s="59"/>
      <c r="G415" s="59"/>
      <c r="H415" s="59"/>
    </row>
    <row r="416" spans="1:8" ht="15.75" x14ac:dyDescent="0.25">
      <c r="A416" s="100"/>
      <c r="B416" s="101"/>
      <c r="C416" s="59"/>
      <c r="D416" s="59"/>
      <c r="E416" s="59"/>
      <c r="F416" s="59"/>
      <c r="G416" s="59"/>
      <c r="H416" s="59"/>
    </row>
    <row r="417" spans="1:8" ht="15.75" x14ac:dyDescent="0.25">
      <c r="A417" s="100"/>
      <c r="B417" s="101"/>
      <c r="C417" s="59"/>
      <c r="D417" s="59"/>
      <c r="E417" s="59"/>
      <c r="F417" s="59"/>
      <c r="G417" s="59"/>
      <c r="H417" s="59"/>
    </row>
    <row r="418" spans="1:8" ht="15.75" x14ac:dyDescent="0.25">
      <c r="A418" s="100"/>
      <c r="B418" s="101"/>
      <c r="C418" s="59"/>
      <c r="D418" s="59"/>
      <c r="E418" s="59"/>
      <c r="F418" s="59"/>
      <c r="G418" s="59"/>
      <c r="H418" s="59"/>
    </row>
    <row r="419" spans="1:8" ht="15.75" x14ac:dyDescent="0.25">
      <c r="A419" s="100"/>
      <c r="B419" s="101"/>
      <c r="C419" s="59"/>
      <c r="D419" s="59"/>
      <c r="E419" s="59"/>
      <c r="F419" s="59"/>
      <c r="G419" s="59"/>
      <c r="H419" s="59"/>
    </row>
    <row r="420" spans="1:8" ht="15.75" x14ac:dyDescent="0.25">
      <c r="A420" s="100"/>
      <c r="B420" s="101"/>
      <c r="C420" s="59"/>
      <c r="D420" s="59"/>
      <c r="E420" s="59"/>
      <c r="F420" s="59"/>
      <c r="G420" s="59"/>
      <c r="H420" s="59"/>
    </row>
    <row r="421" spans="1:8" ht="15.75" x14ac:dyDescent="0.25">
      <c r="A421" s="100"/>
      <c r="B421" s="101"/>
      <c r="C421" s="59"/>
      <c r="D421" s="59"/>
      <c r="E421" s="59"/>
      <c r="F421" s="59"/>
      <c r="G421" s="59"/>
      <c r="H421" s="59"/>
    </row>
    <row r="422" spans="1:8" ht="15.75" x14ac:dyDescent="0.25">
      <c r="A422" s="100"/>
      <c r="B422" s="101"/>
      <c r="C422" s="59"/>
      <c r="D422" s="59"/>
      <c r="E422" s="59"/>
      <c r="F422" s="59"/>
      <c r="G422" s="59"/>
      <c r="H422" s="59"/>
    </row>
    <row r="423" spans="1:8" ht="15.75" x14ac:dyDescent="0.25">
      <c r="A423" s="100"/>
      <c r="B423" s="101"/>
      <c r="C423" s="59"/>
      <c r="D423" s="59"/>
      <c r="E423" s="59"/>
      <c r="F423" s="59"/>
      <c r="G423" s="59"/>
      <c r="H423" s="59"/>
    </row>
    <row r="424" spans="1:8" ht="15.75" x14ac:dyDescent="0.25">
      <c r="A424" s="100"/>
      <c r="B424" s="101"/>
      <c r="C424" s="59"/>
      <c r="D424" s="59"/>
      <c r="E424" s="59"/>
      <c r="F424" s="59"/>
      <c r="G424" s="59"/>
      <c r="H424" s="59"/>
    </row>
    <row r="425" spans="1:8" ht="15.75" x14ac:dyDescent="0.25">
      <c r="A425" s="100"/>
      <c r="B425" s="101"/>
      <c r="C425" s="59"/>
      <c r="D425" s="59"/>
      <c r="E425" s="59"/>
      <c r="F425" s="59"/>
      <c r="G425" s="59"/>
      <c r="H425" s="59"/>
    </row>
    <row r="426" spans="1:8" ht="15.75" x14ac:dyDescent="0.25">
      <c r="A426" s="100"/>
      <c r="B426" s="101"/>
      <c r="C426" s="59"/>
      <c r="D426" s="59"/>
      <c r="E426" s="59"/>
      <c r="F426" s="59"/>
      <c r="G426" s="59"/>
      <c r="H426" s="59"/>
    </row>
    <row r="427" spans="1:8" ht="15.75" x14ac:dyDescent="0.25">
      <c r="A427" s="100"/>
      <c r="B427" s="101"/>
      <c r="C427" s="59"/>
      <c r="D427" s="59"/>
      <c r="E427" s="59"/>
      <c r="F427" s="59"/>
      <c r="G427" s="59"/>
      <c r="H427" s="59"/>
    </row>
    <row r="428" spans="1:8" ht="15.75" x14ac:dyDescent="0.25">
      <c r="A428" s="100"/>
      <c r="B428" s="101"/>
      <c r="C428" s="59"/>
      <c r="D428" s="59"/>
      <c r="E428" s="59"/>
      <c r="F428" s="59"/>
      <c r="G428" s="59"/>
      <c r="H428" s="59"/>
    </row>
    <row r="429" spans="1:8" ht="15.75" x14ac:dyDescent="0.25">
      <c r="A429" s="100"/>
      <c r="B429" s="101"/>
      <c r="C429" s="59"/>
      <c r="D429" s="59"/>
      <c r="E429" s="59"/>
      <c r="F429" s="59"/>
      <c r="G429" s="59"/>
      <c r="H429" s="59"/>
    </row>
    <row r="430" spans="1:8" ht="15.75" x14ac:dyDescent="0.25">
      <c r="A430" s="100"/>
      <c r="B430" s="101"/>
      <c r="C430" s="59"/>
      <c r="D430" s="59"/>
      <c r="E430" s="59"/>
      <c r="F430" s="59"/>
      <c r="G430" s="59"/>
      <c r="H430" s="59"/>
    </row>
    <row r="431" spans="1:8" ht="15.75" x14ac:dyDescent="0.25">
      <c r="A431" s="100"/>
      <c r="B431" s="101"/>
      <c r="C431" s="59"/>
      <c r="D431" s="59"/>
      <c r="E431" s="59"/>
      <c r="F431" s="59"/>
      <c r="G431" s="59"/>
      <c r="H431" s="59"/>
    </row>
    <row r="432" spans="1:8" ht="15.75" x14ac:dyDescent="0.25">
      <c r="A432" s="100"/>
      <c r="B432" s="101"/>
      <c r="C432" s="59"/>
      <c r="D432" s="59"/>
      <c r="E432" s="59"/>
      <c r="F432" s="59"/>
      <c r="G432" s="59"/>
      <c r="H432" s="59"/>
    </row>
    <row r="433" spans="1:8" ht="15.75" x14ac:dyDescent="0.25">
      <c r="A433" s="100"/>
      <c r="B433" s="101"/>
      <c r="C433" s="59"/>
      <c r="D433" s="59"/>
      <c r="E433" s="59"/>
      <c r="F433" s="59"/>
      <c r="G433" s="59"/>
      <c r="H433" s="59"/>
    </row>
    <row r="434" spans="1:8" ht="15.75" x14ac:dyDescent="0.25">
      <c r="A434" s="100"/>
      <c r="B434" s="101"/>
      <c r="C434" s="59"/>
      <c r="D434" s="59"/>
      <c r="E434" s="59"/>
      <c r="F434" s="59"/>
      <c r="G434" s="59"/>
      <c r="H434" s="59"/>
    </row>
    <row r="435" spans="1:8" ht="15.75" x14ac:dyDescent="0.25">
      <c r="A435" s="100"/>
      <c r="B435" s="101"/>
      <c r="C435" s="59"/>
      <c r="D435" s="59"/>
      <c r="E435" s="59"/>
      <c r="F435" s="59"/>
      <c r="G435" s="59"/>
      <c r="H435" s="59"/>
    </row>
    <row r="436" spans="1:8" ht="15.75" x14ac:dyDescent="0.25">
      <c r="A436" s="100"/>
      <c r="B436" s="101"/>
      <c r="C436" s="59"/>
      <c r="D436" s="59"/>
      <c r="E436" s="59"/>
      <c r="F436" s="59"/>
      <c r="G436" s="59"/>
      <c r="H436" s="59"/>
    </row>
    <row r="437" spans="1:8" ht="15.75" x14ac:dyDescent="0.25">
      <c r="A437" s="100"/>
      <c r="B437" s="101"/>
      <c r="C437" s="59"/>
      <c r="D437" s="59"/>
      <c r="E437" s="59"/>
      <c r="F437" s="59"/>
      <c r="G437" s="59"/>
      <c r="H437" s="59"/>
    </row>
    <row r="438" spans="1:8" ht="15.75" x14ac:dyDescent="0.25">
      <c r="A438" s="100"/>
      <c r="B438" s="101"/>
      <c r="C438" s="59"/>
      <c r="D438" s="59"/>
      <c r="E438" s="59"/>
      <c r="F438" s="59"/>
      <c r="G438" s="59"/>
      <c r="H438" s="59"/>
    </row>
    <row r="439" spans="1:8" ht="15.75" x14ac:dyDescent="0.25">
      <c r="A439" s="100"/>
      <c r="B439" s="101"/>
      <c r="C439" s="59"/>
      <c r="D439" s="59"/>
      <c r="E439" s="59"/>
      <c r="F439" s="59"/>
      <c r="G439" s="59"/>
      <c r="H439" s="59"/>
    </row>
    <row r="440" spans="1:8" ht="15.75" x14ac:dyDescent="0.25">
      <c r="A440" s="100"/>
      <c r="B440" s="101"/>
      <c r="C440" s="59"/>
      <c r="D440" s="59"/>
      <c r="E440" s="59"/>
      <c r="F440" s="59"/>
      <c r="G440" s="59"/>
      <c r="H440" s="59"/>
    </row>
    <row r="441" spans="1:8" ht="15.75" x14ac:dyDescent="0.25">
      <c r="A441" s="100"/>
      <c r="B441" s="101"/>
      <c r="C441" s="59"/>
      <c r="D441" s="59"/>
      <c r="E441" s="59"/>
      <c r="F441" s="59"/>
      <c r="G441" s="59"/>
      <c r="H441" s="59"/>
    </row>
    <row r="442" spans="1:8" ht="15.75" x14ac:dyDescent="0.25">
      <c r="A442" s="100"/>
      <c r="B442" s="101"/>
      <c r="C442" s="59"/>
      <c r="D442" s="59"/>
      <c r="E442" s="59"/>
      <c r="F442" s="59"/>
      <c r="G442" s="59"/>
      <c r="H442" s="59"/>
    </row>
    <row r="443" spans="1:8" ht="15.75" x14ac:dyDescent="0.25">
      <c r="A443" s="100"/>
      <c r="B443" s="101"/>
      <c r="C443" s="59"/>
      <c r="D443" s="59"/>
      <c r="E443" s="59"/>
      <c r="F443" s="59"/>
      <c r="G443" s="59"/>
      <c r="H443" s="59"/>
    </row>
    <row r="444" spans="1:8" ht="15.75" x14ac:dyDescent="0.25">
      <c r="A444" s="100"/>
      <c r="B444" s="101"/>
      <c r="C444" s="59"/>
      <c r="D444" s="59"/>
      <c r="E444" s="59"/>
      <c r="F444" s="59"/>
      <c r="G444" s="59"/>
      <c r="H444" s="59"/>
    </row>
    <row r="445" spans="1:8" ht="15.75" x14ac:dyDescent="0.25">
      <c r="A445" s="100"/>
      <c r="B445" s="101"/>
      <c r="C445" s="59"/>
      <c r="D445" s="59"/>
      <c r="E445" s="59"/>
      <c r="F445" s="59"/>
      <c r="G445" s="59"/>
      <c r="H445" s="59"/>
    </row>
    <row r="446" spans="1:8" ht="15.75" x14ac:dyDescent="0.25">
      <c r="A446" s="100"/>
      <c r="B446" s="101"/>
      <c r="C446" s="59"/>
      <c r="D446" s="59"/>
      <c r="E446" s="59"/>
      <c r="F446" s="59"/>
      <c r="G446" s="59"/>
      <c r="H446" s="59"/>
    </row>
    <row r="447" spans="1:8" ht="15.75" x14ac:dyDescent="0.25">
      <c r="A447" s="100"/>
      <c r="B447" s="101"/>
      <c r="C447" s="59"/>
      <c r="D447" s="59"/>
      <c r="E447" s="59"/>
      <c r="F447" s="59"/>
      <c r="G447" s="59"/>
      <c r="H447" s="59"/>
    </row>
    <row r="448" spans="1:8" ht="15.75" x14ac:dyDescent="0.25">
      <c r="A448" s="100"/>
      <c r="B448" s="101"/>
      <c r="C448" s="59"/>
      <c r="D448" s="59"/>
      <c r="E448" s="59"/>
      <c r="F448" s="59"/>
      <c r="G448" s="59"/>
      <c r="H448" s="59"/>
    </row>
    <row r="449" spans="1:8" ht="15.75" x14ac:dyDescent="0.25">
      <c r="A449" s="100"/>
      <c r="B449" s="101"/>
      <c r="C449" s="59"/>
      <c r="D449" s="59"/>
      <c r="E449" s="59"/>
      <c r="F449" s="59"/>
      <c r="G449" s="59"/>
      <c r="H449" s="59"/>
    </row>
    <row r="450" spans="1:8" ht="15.75" x14ac:dyDescent="0.25">
      <c r="A450" s="100"/>
      <c r="B450" s="101"/>
      <c r="C450" s="59"/>
      <c r="D450" s="59"/>
      <c r="E450" s="59"/>
      <c r="F450" s="59"/>
      <c r="G450" s="59"/>
      <c r="H450" s="59"/>
    </row>
    <row r="451" spans="1:8" ht="15.75" x14ac:dyDescent="0.25">
      <c r="A451" s="100"/>
      <c r="B451" s="101"/>
      <c r="C451" s="59"/>
      <c r="D451" s="59"/>
      <c r="E451" s="59"/>
      <c r="F451" s="59"/>
      <c r="G451" s="59"/>
      <c r="H451" s="59"/>
    </row>
    <row r="452" spans="1:8" ht="15.75" x14ac:dyDescent="0.25">
      <c r="A452" s="100"/>
      <c r="B452" s="101"/>
      <c r="C452" s="59"/>
      <c r="D452" s="59"/>
      <c r="E452" s="59"/>
      <c r="F452" s="59"/>
      <c r="G452" s="59"/>
      <c r="H452" s="59"/>
    </row>
    <row r="453" spans="1:8" ht="15.75" x14ac:dyDescent="0.25">
      <c r="A453" s="100"/>
      <c r="B453" s="101"/>
      <c r="C453" s="59"/>
      <c r="D453" s="59"/>
      <c r="E453" s="59"/>
      <c r="F453" s="59"/>
      <c r="G453" s="59"/>
      <c r="H453" s="59"/>
    </row>
    <row r="454" spans="1:8" ht="15.75" x14ac:dyDescent="0.25">
      <c r="A454" s="100"/>
      <c r="B454" s="101"/>
      <c r="C454" s="59"/>
      <c r="D454" s="59"/>
      <c r="E454" s="59"/>
      <c r="F454" s="59"/>
      <c r="G454" s="59"/>
      <c r="H454" s="59"/>
    </row>
    <row r="455" spans="1:8" ht="15.75" x14ac:dyDescent="0.25">
      <c r="A455" s="100"/>
      <c r="B455" s="101"/>
      <c r="C455" s="59"/>
      <c r="D455" s="59"/>
      <c r="E455" s="59"/>
      <c r="F455" s="59"/>
      <c r="G455" s="59"/>
      <c r="H455" s="59"/>
    </row>
    <row r="456" spans="1:8" ht="15.75" x14ac:dyDescent="0.25">
      <c r="A456" s="100"/>
      <c r="B456" s="101"/>
      <c r="C456" s="59"/>
      <c r="D456" s="59"/>
      <c r="E456" s="59"/>
      <c r="F456" s="59"/>
      <c r="G456" s="59"/>
      <c r="H456" s="59"/>
    </row>
    <row r="457" spans="1:8" ht="15.75" x14ac:dyDescent="0.25">
      <c r="A457" s="100"/>
      <c r="B457" s="101"/>
      <c r="C457" s="59"/>
      <c r="D457" s="59"/>
      <c r="E457" s="59"/>
      <c r="F457" s="59"/>
      <c r="G457" s="59"/>
      <c r="H457" s="59"/>
    </row>
    <row r="458" spans="1:8" ht="15.75" x14ac:dyDescent="0.25">
      <c r="A458" s="100"/>
      <c r="B458" s="101"/>
      <c r="C458" s="59"/>
      <c r="D458" s="59"/>
      <c r="E458" s="59"/>
      <c r="F458" s="59"/>
      <c r="G458" s="59"/>
      <c r="H458" s="59"/>
    </row>
    <row r="459" spans="1:8" ht="15.75" x14ac:dyDescent="0.25">
      <c r="A459" s="100"/>
      <c r="B459" s="101"/>
      <c r="C459" s="59"/>
      <c r="D459" s="59"/>
      <c r="E459" s="59"/>
      <c r="F459" s="59"/>
      <c r="G459" s="59"/>
      <c r="H459" s="59"/>
    </row>
    <row r="460" spans="1:8" ht="15.75" x14ac:dyDescent="0.25">
      <c r="A460" s="100"/>
      <c r="B460" s="101"/>
      <c r="C460" s="59"/>
      <c r="D460" s="59"/>
      <c r="E460" s="59"/>
      <c r="F460" s="59"/>
      <c r="G460" s="59"/>
      <c r="H460" s="59"/>
    </row>
    <row r="461" spans="1:8" ht="15.75" x14ac:dyDescent="0.25">
      <c r="A461" s="100"/>
      <c r="B461" s="101"/>
      <c r="C461" s="59"/>
      <c r="D461" s="59"/>
      <c r="E461" s="59"/>
      <c r="F461" s="59"/>
      <c r="G461" s="59"/>
      <c r="H461" s="59"/>
    </row>
    <row r="462" spans="1:8" ht="15.75" x14ac:dyDescent="0.25">
      <c r="A462" s="100"/>
      <c r="B462" s="101"/>
      <c r="C462" s="59"/>
      <c r="D462" s="59"/>
      <c r="E462" s="59"/>
      <c r="F462" s="59"/>
      <c r="G462" s="59"/>
      <c r="H462" s="59"/>
    </row>
    <row r="463" spans="1:8" ht="15.75" x14ac:dyDescent="0.25">
      <c r="A463" s="100"/>
      <c r="B463" s="101"/>
      <c r="C463" s="59"/>
      <c r="D463" s="59"/>
      <c r="E463" s="59"/>
      <c r="F463" s="59"/>
      <c r="G463" s="59"/>
      <c r="H463" s="59"/>
    </row>
    <row r="464" spans="1:8" ht="15.75" x14ac:dyDescent="0.25">
      <c r="A464" s="100"/>
      <c r="B464" s="101"/>
      <c r="C464" s="59"/>
      <c r="D464" s="59"/>
      <c r="E464" s="59"/>
      <c r="F464" s="59"/>
      <c r="G464" s="59"/>
      <c r="H464" s="59"/>
    </row>
    <row r="465" spans="1:8" ht="15.75" x14ac:dyDescent="0.25">
      <c r="A465" s="100"/>
      <c r="B465" s="101"/>
      <c r="C465" s="59"/>
      <c r="D465" s="59"/>
      <c r="E465" s="59"/>
      <c r="F465" s="59"/>
      <c r="G465" s="59"/>
      <c r="H465" s="59"/>
    </row>
    <row r="466" spans="1:8" ht="15.75" x14ac:dyDescent="0.25">
      <c r="A466" s="100"/>
      <c r="B466" s="101"/>
      <c r="C466" s="59"/>
      <c r="D466" s="59"/>
      <c r="E466" s="59"/>
      <c r="F466" s="59"/>
      <c r="G466" s="59"/>
      <c r="H466" s="59"/>
    </row>
    <row r="467" spans="1:8" ht="15.75" x14ac:dyDescent="0.25">
      <c r="A467" s="100"/>
      <c r="B467" s="101"/>
      <c r="C467" s="59"/>
      <c r="D467" s="59"/>
      <c r="E467" s="59"/>
      <c r="F467" s="59"/>
      <c r="G467" s="59"/>
      <c r="H467" s="59"/>
    </row>
    <row r="468" spans="1:8" ht="15.75" x14ac:dyDescent="0.25">
      <c r="A468" s="100"/>
      <c r="B468" s="101"/>
      <c r="C468" s="59"/>
      <c r="D468" s="59"/>
      <c r="E468" s="59"/>
      <c r="F468" s="59"/>
      <c r="G468" s="59"/>
      <c r="H468" s="59"/>
    </row>
    <row r="469" spans="1:8" ht="15.75" x14ac:dyDescent="0.25">
      <c r="A469" s="100"/>
      <c r="B469" s="101"/>
      <c r="C469" s="59"/>
      <c r="D469" s="59"/>
      <c r="E469" s="59"/>
      <c r="F469" s="59"/>
      <c r="G469" s="59"/>
      <c r="H469" s="59"/>
    </row>
    <row r="470" spans="1:8" ht="15.75" x14ac:dyDescent="0.25">
      <c r="A470" s="100"/>
      <c r="B470" s="101"/>
      <c r="C470" s="59"/>
      <c r="D470" s="59"/>
      <c r="E470" s="59"/>
      <c r="F470" s="59"/>
      <c r="G470" s="59"/>
      <c r="H470" s="59"/>
    </row>
    <row r="471" spans="1:8" ht="15.75" x14ac:dyDescent="0.25">
      <c r="A471" s="100"/>
      <c r="B471" s="101"/>
      <c r="C471" s="59"/>
      <c r="D471" s="59"/>
      <c r="E471" s="59"/>
      <c r="F471" s="59"/>
      <c r="G471" s="59"/>
      <c r="H471" s="59"/>
    </row>
    <row r="472" spans="1:8" ht="15.75" x14ac:dyDescent="0.25">
      <c r="A472" s="100"/>
      <c r="B472" s="101"/>
      <c r="C472" s="59"/>
      <c r="D472" s="59"/>
      <c r="E472" s="59"/>
      <c r="F472" s="59"/>
      <c r="G472" s="59"/>
      <c r="H472" s="59"/>
    </row>
    <row r="473" spans="1:8" ht="15.75" x14ac:dyDescent="0.25">
      <c r="A473" s="100"/>
      <c r="B473" s="101"/>
      <c r="C473" s="59"/>
      <c r="D473" s="59"/>
      <c r="E473" s="59"/>
      <c r="F473" s="59"/>
      <c r="G473" s="59"/>
      <c r="H473" s="59"/>
    </row>
    <row r="474" spans="1:8" ht="15.75" x14ac:dyDescent="0.25">
      <c r="A474" s="100"/>
      <c r="B474" s="101"/>
      <c r="C474" s="59"/>
      <c r="D474" s="59"/>
      <c r="E474" s="59"/>
      <c r="F474" s="59"/>
      <c r="G474" s="59"/>
      <c r="H474" s="59"/>
    </row>
    <row r="475" spans="1:8" ht="15.75" x14ac:dyDescent="0.25">
      <c r="A475" s="100"/>
      <c r="B475" s="101"/>
      <c r="C475" s="59"/>
      <c r="D475" s="59"/>
      <c r="E475" s="59"/>
      <c r="F475" s="59"/>
      <c r="G475" s="59"/>
      <c r="H475" s="59"/>
    </row>
    <row r="476" spans="1:8" ht="15.75" x14ac:dyDescent="0.25">
      <c r="A476" s="100"/>
      <c r="B476" s="101"/>
      <c r="C476" s="59"/>
      <c r="D476" s="59"/>
      <c r="E476" s="59"/>
      <c r="F476" s="59"/>
      <c r="G476" s="59"/>
      <c r="H476" s="59"/>
    </row>
    <row r="477" spans="1:8" ht="15.75" x14ac:dyDescent="0.25">
      <c r="A477" s="100"/>
      <c r="B477" s="101"/>
      <c r="C477" s="59"/>
      <c r="D477" s="59"/>
      <c r="E477" s="59"/>
      <c r="F477" s="59"/>
      <c r="G477" s="59"/>
      <c r="H477" s="59"/>
    </row>
    <row r="478" spans="1:8" ht="15.75" x14ac:dyDescent="0.25">
      <c r="A478" s="100"/>
      <c r="B478" s="101"/>
      <c r="C478" s="59"/>
      <c r="D478" s="59"/>
      <c r="E478" s="59"/>
      <c r="F478" s="59"/>
      <c r="G478" s="59"/>
      <c r="H478" s="59"/>
    </row>
    <row r="479" spans="1:8" ht="15.75" x14ac:dyDescent="0.25">
      <c r="A479" s="100"/>
      <c r="B479" s="101"/>
      <c r="C479" s="59"/>
      <c r="D479" s="59"/>
      <c r="E479" s="59"/>
      <c r="F479" s="59"/>
      <c r="G479" s="59"/>
      <c r="H479" s="59"/>
    </row>
    <row r="480" spans="1:8" ht="15.75" x14ac:dyDescent="0.25">
      <c r="A480" s="100"/>
      <c r="B480" s="101"/>
      <c r="C480" s="59"/>
      <c r="D480" s="59"/>
      <c r="E480" s="59"/>
      <c r="F480" s="59"/>
      <c r="G480" s="59"/>
      <c r="H480" s="59"/>
    </row>
    <row r="481" spans="1:8" ht="15.75" x14ac:dyDescent="0.25">
      <c r="A481" s="100"/>
      <c r="B481" s="101"/>
      <c r="C481" s="59"/>
      <c r="D481" s="59"/>
      <c r="E481" s="59"/>
      <c r="F481" s="59"/>
      <c r="G481" s="59"/>
      <c r="H481" s="59"/>
    </row>
    <row r="482" spans="1:8" ht="15.75" x14ac:dyDescent="0.25">
      <c r="A482" s="100"/>
      <c r="B482" s="101"/>
      <c r="C482" s="59"/>
      <c r="D482" s="59"/>
      <c r="E482" s="59"/>
      <c r="F482" s="59"/>
      <c r="G482" s="59"/>
      <c r="H482" s="59"/>
    </row>
    <row r="483" spans="1:8" ht="15.75" x14ac:dyDescent="0.25">
      <c r="A483" s="100"/>
      <c r="B483" s="101"/>
      <c r="C483" s="59"/>
      <c r="D483" s="59"/>
      <c r="E483" s="59"/>
      <c r="F483" s="59"/>
      <c r="G483" s="59"/>
      <c r="H483" s="59"/>
    </row>
    <row r="484" spans="1:8" ht="15.75" x14ac:dyDescent="0.25">
      <c r="A484" s="100"/>
      <c r="B484" s="101"/>
      <c r="C484" s="59"/>
      <c r="D484" s="59"/>
      <c r="E484" s="59"/>
      <c r="F484" s="59"/>
      <c r="G484" s="59"/>
      <c r="H484" s="59"/>
    </row>
    <row r="485" spans="1:8" ht="15.75" x14ac:dyDescent="0.25">
      <c r="A485" s="100"/>
      <c r="B485" s="101"/>
      <c r="C485" s="59"/>
      <c r="D485" s="59"/>
      <c r="E485" s="59"/>
      <c r="F485" s="59"/>
      <c r="G485" s="59"/>
      <c r="H485" s="59"/>
    </row>
    <row r="486" spans="1:8" ht="15.75" x14ac:dyDescent="0.25">
      <c r="A486" s="100"/>
      <c r="B486" s="101"/>
      <c r="C486" s="59"/>
      <c r="D486" s="59"/>
      <c r="E486" s="59"/>
      <c r="F486" s="59"/>
      <c r="G486" s="59"/>
      <c r="H486" s="59"/>
    </row>
    <row r="487" spans="1:8" ht="15.75" x14ac:dyDescent="0.25">
      <c r="A487" s="100"/>
      <c r="B487" s="101"/>
      <c r="C487" s="59"/>
      <c r="D487" s="59"/>
      <c r="E487" s="59"/>
      <c r="F487" s="59"/>
      <c r="G487" s="59"/>
      <c r="H487" s="59"/>
    </row>
    <row r="488" spans="1:8" ht="15.75" x14ac:dyDescent="0.25">
      <c r="A488" s="100"/>
      <c r="B488" s="101"/>
      <c r="C488" s="59"/>
      <c r="D488" s="59"/>
      <c r="E488" s="59"/>
      <c r="F488" s="59"/>
      <c r="G488" s="59"/>
      <c r="H488" s="59"/>
    </row>
    <row r="489" spans="1:8" ht="15.75" x14ac:dyDescent="0.25">
      <c r="A489" s="100"/>
      <c r="B489" s="101"/>
      <c r="C489" s="59"/>
      <c r="D489" s="59"/>
      <c r="E489" s="59"/>
      <c r="F489" s="59"/>
      <c r="G489" s="59"/>
      <c r="H489" s="59"/>
    </row>
    <row r="490" spans="1:8" ht="15.75" x14ac:dyDescent="0.25">
      <c r="A490" s="100"/>
      <c r="B490" s="101"/>
      <c r="C490" s="59"/>
      <c r="D490" s="59"/>
      <c r="E490" s="59"/>
      <c r="F490" s="59"/>
      <c r="G490" s="59"/>
      <c r="H490" s="59"/>
    </row>
    <row r="491" spans="1:8" ht="15.75" x14ac:dyDescent="0.25">
      <c r="A491" s="100"/>
      <c r="B491" s="101"/>
      <c r="C491" s="59"/>
      <c r="D491" s="59"/>
      <c r="E491" s="59"/>
      <c r="F491" s="59"/>
      <c r="G491" s="59"/>
      <c r="H491" s="59"/>
    </row>
    <row r="492" spans="1:8" ht="15.75" x14ac:dyDescent="0.25">
      <c r="A492" s="100"/>
      <c r="B492" s="101"/>
      <c r="C492" s="59"/>
      <c r="D492" s="59"/>
      <c r="E492" s="59"/>
      <c r="F492" s="59"/>
      <c r="G492" s="59"/>
      <c r="H492" s="59"/>
    </row>
    <row r="493" spans="1:8" ht="15.75" x14ac:dyDescent="0.25">
      <c r="A493" s="100"/>
      <c r="B493" s="101"/>
      <c r="C493" s="59"/>
      <c r="D493" s="59"/>
      <c r="E493" s="59"/>
      <c r="F493" s="59"/>
      <c r="G493" s="59"/>
      <c r="H493" s="59"/>
    </row>
    <row r="494" spans="1:8" ht="15.75" x14ac:dyDescent="0.25">
      <c r="A494" s="100"/>
      <c r="B494" s="101"/>
      <c r="C494" s="59"/>
      <c r="D494" s="59"/>
      <c r="E494" s="59"/>
      <c r="F494" s="59"/>
      <c r="G494" s="59"/>
      <c r="H494" s="59"/>
    </row>
    <row r="495" spans="1:8" ht="15.75" x14ac:dyDescent="0.25">
      <c r="A495" s="100"/>
      <c r="B495" s="101"/>
      <c r="C495" s="59"/>
      <c r="D495" s="59"/>
      <c r="E495" s="59"/>
      <c r="F495" s="59"/>
      <c r="G495" s="59"/>
      <c r="H495" s="59"/>
    </row>
    <row r="496" spans="1:8" ht="15.75" x14ac:dyDescent="0.25">
      <c r="A496" s="100"/>
      <c r="B496" s="101"/>
      <c r="C496" s="59"/>
      <c r="D496" s="59"/>
      <c r="E496" s="59"/>
      <c r="F496" s="59"/>
      <c r="G496" s="59"/>
      <c r="H496" s="59"/>
    </row>
    <row r="497" spans="1:8" ht="15.75" x14ac:dyDescent="0.25">
      <c r="A497" s="100"/>
      <c r="B497" s="101"/>
      <c r="C497" s="59"/>
      <c r="D497" s="59"/>
      <c r="E497" s="59"/>
      <c r="F497" s="59"/>
      <c r="G497" s="59"/>
      <c r="H497" s="59"/>
    </row>
    <row r="498" spans="1:8" ht="15.75" x14ac:dyDescent="0.25">
      <c r="A498" s="100"/>
      <c r="B498" s="101"/>
      <c r="C498" s="59"/>
      <c r="D498" s="59"/>
      <c r="E498" s="59"/>
      <c r="F498" s="59"/>
      <c r="G498" s="59"/>
      <c r="H498" s="59"/>
    </row>
    <row r="499" spans="1:8" ht="15.75" x14ac:dyDescent="0.25">
      <c r="A499" s="100"/>
      <c r="B499" s="101"/>
      <c r="C499" s="59"/>
      <c r="D499" s="59"/>
      <c r="E499" s="59"/>
      <c r="F499" s="59"/>
      <c r="G499" s="59"/>
      <c r="H499" s="59"/>
    </row>
    <row r="500" spans="1:8" ht="15.75" x14ac:dyDescent="0.25">
      <c r="A500" s="100"/>
      <c r="B500" s="101"/>
      <c r="C500" s="59"/>
      <c r="D500" s="59"/>
      <c r="E500" s="59"/>
      <c r="F500" s="59"/>
      <c r="G500" s="59"/>
      <c r="H500" s="59"/>
    </row>
    <row r="501" spans="1:8" ht="15.75" x14ac:dyDescent="0.25">
      <c r="A501" s="100"/>
      <c r="B501" s="101"/>
      <c r="C501" s="59"/>
      <c r="D501" s="59"/>
      <c r="E501" s="59"/>
      <c r="F501" s="59"/>
      <c r="G501" s="59"/>
      <c r="H501" s="59"/>
    </row>
    <row r="502" spans="1:8" ht="15.75" x14ac:dyDescent="0.25">
      <c r="A502" s="100"/>
      <c r="B502" s="101"/>
      <c r="C502" s="59"/>
      <c r="D502" s="59"/>
      <c r="E502" s="59"/>
      <c r="F502" s="59"/>
      <c r="G502" s="59"/>
      <c r="H502" s="59"/>
    </row>
    <row r="503" spans="1:8" ht="15.75" x14ac:dyDescent="0.25">
      <c r="A503" s="100"/>
      <c r="B503" s="101"/>
      <c r="C503" s="59"/>
      <c r="D503" s="59"/>
      <c r="E503" s="59"/>
      <c r="F503" s="59"/>
      <c r="G503" s="59"/>
      <c r="H503" s="59"/>
    </row>
    <row r="504" spans="1:8" ht="15.75" x14ac:dyDescent="0.25">
      <c r="A504" s="100"/>
      <c r="B504" s="101"/>
      <c r="C504" s="59"/>
      <c r="D504" s="59"/>
      <c r="E504" s="59"/>
      <c r="F504" s="59"/>
      <c r="G504" s="59"/>
      <c r="H504" s="59"/>
    </row>
    <row r="505" spans="1:8" ht="15.75" x14ac:dyDescent="0.25">
      <c r="A505" s="100"/>
      <c r="B505" s="101"/>
      <c r="C505" s="59"/>
      <c r="D505" s="59"/>
      <c r="E505" s="59"/>
      <c r="F505" s="59"/>
      <c r="G505" s="59"/>
      <c r="H505" s="59"/>
    </row>
    <row r="506" spans="1:8" ht="15.75" x14ac:dyDescent="0.25">
      <c r="A506" s="100"/>
      <c r="B506" s="101"/>
      <c r="C506" s="59"/>
      <c r="D506" s="59"/>
      <c r="E506" s="59"/>
      <c r="F506" s="59"/>
      <c r="G506" s="59"/>
      <c r="H506" s="59"/>
    </row>
    <row r="507" spans="1:8" ht="15.75" x14ac:dyDescent="0.25">
      <c r="A507" s="100"/>
      <c r="B507" s="101"/>
      <c r="C507" s="59"/>
      <c r="D507" s="59"/>
      <c r="E507" s="59"/>
      <c r="F507" s="59"/>
      <c r="G507" s="59"/>
      <c r="H507" s="59"/>
    </row>
    <row r="508" spans="1:8" ht="15.75" x14ac:dyDescent="0.25">
      <c r="A508" s="100"/>
      <c r="B508" s="101"/>
      <c r="C508" s="59"/>
      <c r="D508" s="59"/>
      <c r="E508" s="59"/>
      <c r="F508" s="59"/>
      <c r="G508" s="59"/>
      <c r="H508" s="59"/>
    </row>
    <row r="509" spans="1:8" ht="15.75" x14ac:dyDescent="0.25">
      <c r="A509" s="100"/>
      <c r="B509" s="101"/>
      <c r="C509" s="59"/>
      <c r="D509" s="59"/>
      <c r="E509" s="59"/>
      <c r="F509" s="59"/>
      <c r="G509" s="59"/>
      <c r="H509" s="59"/>
    </row>
    <row r="510" spans="1:8" ht="15.75" x14ac:dyDescent="0.25">
      <c r="A510" s="100"/>
      <c r="B510" s="101"/>
      <c r="C510" s="59"/>
      <c r="D510" s="59"/>
      <c r="E510" s="59"/>
      <c r="F510" s="59"/>
      <c r="G510" s="59"/>
      <c r="H510" s="59"/>
    </row>
    <row r="511" spans="1:8" ht="15.75" x14ac:dyDescent="0.25">
      <c r="A511" s="100"/>
      <c r="B511" s="101"/>
      <c r="C511" s="59"/>
      <c r="D511" s="59"/>
      <c r="E511" s="59"/>
      <c r="F511" s="59"/>
      <c r="G511" s="59"/>
      <c r="H511" s="59"/>
    </row>
    <row r="512" spans="1:8" ht="15.75" x14ac:dyDescent="0.25">
      <c r="A512" s="100"/>
      <c r="B512" s="101"/>
      <c r="C512" s="59"/>
      <c r="D512" s="59"/>
      <c r="E512" s="59"/>
      <c r="F512" s="59"/>
      <c r="G512" s="59"/>
      <c r="H512" s="59"/>
    </row>
    <row r="513" spans="1:8" ht="15.75" x14ac:dyDescent="0.25">
      <c r="A513" s="100"/>
      <c r="B513" s="101"/>
      <c r="C513" s="59"/>
      <c r="D513" s="59"/>
      <c r="E513" s="59"/>
      <c r="F513" s="59"/>
      <c r="G513" s="59"/>
      <c r="H513" s="59"/>
    </row>
    <row r="514" spans="1:8" ht="15.75" x14ac:dyDescent="0.25">
      <c r="A514" s="100"/>
      <c r="B514" s="101"/>
      <c r="C514" s="59"/>
      <c r="D514" s="59"/>
      <c r="E514" s="59"/>
      <c r="F514" s="59"/>
      <c r="G514" s="59"/>
      <c r="H514" s="59"/>
    </row>
    <row r="515" spans="1:8" ht="15.75" x14ac:dyDescent="0.25">
      <c r="A515" s="100"/>
      <c r="B515" s="101"/>
      <c r="C515" s="59"/>
      <c r="D515" s="59"/>
      <c r="E515" s="59"/>
      <c r="F515" s="59"/>
      <c r="G515" s="59"/>
      <c r="H515" s="59"/>
    </row>
    <row r="516" spans="1:8" ht="15.75" x14ac:dyDescent="0.25">
      <c r="A516" s="100"/>
      <c r="B516" s="101"/>
      <c r="C516" s="59"/>
      <c r="D516" s="59"/>
      <c r="E516" s="59"/>
      <c r="F516" s="59"/>
      <c r="G516" s="59"/>
      <c r="H516" s="59"/>
    </row>
    <row r="517" spans="1:8" ht="15.75" x14ac:dyDescent="0.25">
      <c r="A517" s="100"/>
      <c r="B517" s="101"/>
      <c r="C517" s="59"/>
      <c r="D517" s="59"/>
      <c r="E517" s="59"/>
      <c r="F517" s="59"/>
      <c r="G517" s="59"/>
      <c r="H517" s="59"/>
    </row>
    <row r="518" spans="1:8" ht="15.75" x14ac:dyDescent="0.25">
      <c r="A518" s="100"/>
      <c r="B518" s="101"/>
      <c r="C518" s="59"/>
      <c r="D518" s="59"/>
      <c r="E518" s="59"/>
      <c r="F518" s="59"/>
      <c r="G518" s="59"/>
      <c r="H518" s="59"/>
    </row>
    <row r="519" spans="1:8" ht="15.75" x14ac:dyDescent="0.25">
      <c r="A519" s="100"/>
      <c r="B519" s="101"/>
      <c r="C519" s="59"/>
      <c r="D519" s="59"/>
      <c r="E519" s="59"/>
      <c r="F519" s="59"/>
      <c r="G519" s="59"/>
      <c r="H519" s="59"/>
    </row>
    <row r="520" spans="1:8" ht="15.75" x14ac:dyDescent="0.25">
      <c r="A520" s="100"/>
      <c r="B520" s="101"/>
      <c r="C520" s="59"/>
      <c r="D520" s="59"/>
      <c r="E520" s="59"/>
      <c r="F520" s="59"/>
      <c r="G520" s="59"/>
      <c r="H520" s="59"/>
    </row>
    <row r="521" spans="1:8" ht="15.75" x14ac:dyDescent="0.25">
      <c r="A521" s="100"/>
      <c r="B521" s="101"/>
      <c r="C521" s="59"/>
      <c r="D521" s="59"/>
      <c r="E521" s="59"/>
      <c r="F521" s="59"/>
      <c r="G521" s="59"/>
      <c r="H521" s="59"/>
    </row>
    <row r="522" spans="1:8" ht="15.75" x14ac:dyDescent="0.25">
      <c r="A522" s="100"/>
      <c r="B522" s="101"/>
      <c r="C522" s="59"/>
      <c r="D522" s="59"/>
      <c r="E522" s="59"/>
      <c r="F522" s="59"/>
      <c r="G522" s="59"/>
      <c r="H522" s="59"/>
    </row>
    <row r="523" spans="1:8" ht="15.75" x14ac:dyDescent="0.25">
      <c r="A523" s="100"/>
      <c r="B523" s="101"/>
      <c r="C523" s="59"/>
      <c r="D523" s="59"/>
      <c r="E523" s="59"/>
      <c r="F523" s="59"/>
      <c r="G523" s="59"/>
      <c r="H523" s="59"/>
    </row>
    <row r="524" spans="1:8" ht="15.75" x14ac:dyDescent="0.25">
      <c r="A524" s="100"/>
      <c r="B524" s="101"/>
      <c r="C524" s="59"/>
      <c r="D524" s="59"/>
      <c r="E524" s="59"/>
      <c r="F524" s="59"/>
      <c r="G524" s="59"/>
      <c r="H524" s="59"/>
    </row>
    <row r="525" spans="1:8" ht="15.75" x14ac:dyDescent="0.25">
      <c r="A525" s="100"/>
      <c r="B525" s="101"/>
      <c r="C525" s="59"/>
      <c r="D525" s="59"/>
      <c r="E525" s="59"/>
      <c r="F525" s="59"/>
      <c r="G525" s="59"/>
      <c r="H525" s="59"/>
    </row>
    <row r="526" spans="1:8" ht="15.75" x14ac:dyDescent="0.25">
      <c r="A526" s="100"/>
      <c r="B526" s="101"/>
      <c r="C526" s="59"/>
      <c r="D526" s="59"/>
      <c r="E526" s="59"/>
      <c r="F526" s="59"/>
      <c r="G526" s="59"/>
      <c r="H526" s="59"/>
    </row>
    <row r="527" spans="1:8" ht="15.75" x14ac:dyDescent="0.25">
      <c r="A527" s="100"/>
      <c r="B527" s="101"/>
      <c r="C527" s="59"/>
      <c r="D527" s="59"/>
      <c r="E527" s="59"/>
      <c r="F527" s="59"/>
      <c r="G527" s="59"/>
      <c r="H527" s="59"/>
    </row>
    <row r="528" spans="1:8" ht="15.75" x14ac:dyDescent="0.25">
      <c r="A528" s="100"/>
      <c r="B528" s="101"/>
      <c r="C528" s="59"/>
      <c r="D528" s="59"/>
      <c r="E528" s="59"/>
      <c r="F528" s="59"/>
      <c r="G528" s="59"/>
      <c r="H528" s="59"/>
    </row>
  </sheetData>
  <mergeCells count="88">
    <mergeCell ref="A257:K257"/>
    <mergeCell ref="A214:A215"/>
    <mergeCell ref="B214:B215"/>
    <mergeCell ref="A221:A222"/>
    <mergeCell ref="B221:B222"/>
    <mergeCell ref="A225:A228"/>
    <mergeCell ref="B225:B228"/>
    <mergeCell ref="A200:A201"/>
    <mergeCell ref="B200:B201"/>
    <mergeCell ref="A202:A203"/>
    <mergeCell ref="B202:B203"/>
    <mergeCell ref="A208:A209"/>
    <mergeCell ref="B208:B209"/>
    <mergeCell ref="A191:A192"/>
    <mergeCell ref="B191:B192"/>
    <mergeCell ref="A193:A194"/>
    <mergeCell ref="B193:B194"/>
    <mergeCell ref="A198:A199"/>
    <mergeCell ref="B198:B199"/>
    <mergeCell ref="A177:A178"/>
    <mergeCell ref="B177:B178"/>
    <mergeCell ref="A180:A182"/>
    <mergeCell ref="B180:B182"/>
    <mergeCell ref="A188:A189"/>
    <mergeCell ref="B188:B189"/>
    <mergeCell ref="A163:A164"/>
    <mergeCell ref="B163:B164"/>
    <mergeCell ref="A165:A166"/>
    <mergeCell ref="B165:B166"/>
    <mergeCell ref="A169:A170"/>
    <mergeCell ref="B169:B170"/>
    <mergeCell ref="A137:A138"/>
    <mergeCell ref="B137:B138"/>
    <mergeCell ref="A144:A146"/>
    <mergeCell ref="B144:B146"/>
    <mergeCell ref="A161:A162"/>
    <mergeCell ref="B161:B162"/>
    <mergeCell ref="A104:A106"/>
    <mergeCell ref="B104:B106"/>
    <mergeCell ref="A115:A116"/>
    <mergeCell ref="B115:B116"/>
    <mergeCell ref="A131:A132"/>
    <mergeCell ref="B131:B132"/>
    <mergeCell ref="A74:A75"/>
    <mergeCell ref="B74:B75"/>
    <mergeCell ref="A85:A86"/>
    <mergeCell ref="B85:B86"/>
    <mergeCell ref="A92:A94"/>
    <mergeCell ref="B92:B94"/>
    <mergeCell ref="A49:A50"/>
    <mergeCell ref="B49:B50"/>
    <mergeCell ref="A52:A53"/>
    <mergeCell ref="B52:B53"/>
    <mergeCell ref="A57:A58"/>
    <mergeCell ref="B57:B58"/>
    <mergeCell ref="A36:A37"/>
    <mergeCell ref="B36:B37"/>
    <mergeCell ref="A38:A39"/>
    <mergeCell ref="B38:B39"/>
    <mergeCell ref="I38:I39"/>
    <mergeCell ref="A47:A48"/>
    <mergeCell ref="B47:B48"/>
    <mergeCell ref="A25:A26"/>
    <mergeCell ref="B25:B26"/>
    <mergeCell ref="A28:A29"/>
    <mergeCell ref="B28:B29"/>
    <mergeCell ref="A32:A33"/>
    <mergeCell ref="B32:B33"/>
    <mergeCell ref="A13:A14"/>
    <mergeCell ref="B13:B14"/>
    <mergeCell ref="A15:A16"/>
    <mergeCell ref="B15:B16"/>
    <mergeCell ref="A21:A22"/>
    <mergeCell ref="B21:B22"/>
    <mergeCell ref="A5:A6"/>
    <mergeCell ref="B5:B6"/>
    <mergeCell ref="A9:A10"/>
    <mergeCell ref="B9:B10"/>
    <mergeCell ref="A11:A12"/>
    <mergeCell ref="B11:B12"/>
    <mergeCell ref="A1:H1"/>
    <mergeCell ref="A2:H2"/>
    <mergeCell ref="A3:A4"/>
    <mergeCell ref="B3:B4"/>
    <mergeCell ref="C3:C4"/>
    <mergeCell ref="D3:D4"/>
    <mergeCell ref="E3:E4"/>
    <mergeCell ref="F3:H3"/>
  </mergeCells>
  <pageMargins left="0.31496062992125984" right="0.11811023622047245" top="0.19685039370078741" bottom="0.15748031496062992" header="0" footer="0"/>
  <pageSetup paperSize="9" scale="67" fitToHeight="0" orientation="portrait" r:id="rId1"/>
  <rowBreaks count="6" manualBreakCount="6">
    <brk id="43" max="7" man="1"/>
    <brk id="64" max="7" man="1"/>
    <brk id="84" max="7" man="1"/>
    <brk id="101" max="7" man="1"/>
    <brk id="125" max="7" man="1"/>
    <brk id="185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Финансирование</vt:lpstr>
      <vt:lpstr>Показатели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2025-10-16T13:06:40Z</cp:lastPrinted>
  <dcterms:created xsi:type="dcterms:W3CDTF">2021-01-29T07:43:13Z</dcterms:created>
  <dcterms:modified xsi:type="dcterms:W3CDTF">2025-10-16T13:06:58Z</dcterms:modified>
</cp:coreProperties>
</file>