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5" yWindow="-240" windowWidth="17460" windowHeight="13110"/>
  </bookViews>
  <sheets>
    <sheet name="Расходы областного бюджета " sheetId="5" r:id="rId1"/>
  </sheets>
  <definedNames>
    <definedName name="_xlnm.Print_Titles" localSheetId="0">'Расходы областного бюджета '!$4:$6</definedName>
    <definedName name="_xlnm.Print_Area" localSheetId="0">'Расходы областного бюджета '!$A$1:$G$93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0" i="5" l="1"/>
  <c r="F75" i="5"/>
  <c r="F68" i="5"/>
  <c r="G68" i="5"/>
  <c r="F60" i="5"/>
  <c r="G60" i="5"/>
  <c r="E48" i="5"/>
  <c r="G37" i="5"/>
  <c r="G26" i="5"/>
  <c r="E26" i="5"/>
  <c r="D60" i="5" l="1"/>
  <c r="D57" i="5"/>
  <c r="C75" i="5"/>
  <c r="C48" i="5"/>
  <c r="C57" i="5"/>
  <c r="C18" i="5" l="1"/>
  <c r="C7" i="5" l="1"/>
  <c r="D7" i="5"/>
  <c r="E7" i="5"/>
  <c r="F7" i="5"/>
  <c r="G7" i="5"/>
  <c r="D18" i="5"/>
  <c r="E18" i="5"/>
  <c r="F18" i="5"/>
  <c r="G18" i="5"/>
  <c r="C21" i="5"/>
  <c r="D21" i="5"/>
  <c r="E21" i="5"/>
  <c r="F21" i="5"/>
  <c r="G21" i="5"/>
  <c r="C26" i="5"/>
  <c r="D26" i="5"/>
  <c r="F26" i="5"/>
  <c r="C37" i="5"/>
  <c r="D37" i="5"/>
  <c r="E37" i="5"/>
  <c r="F37" i="5"/>
  <c r="C43" i="5"/>
  <c r="D43" i="5"/>
  <c r="E43" i="5"/>
  <c r="F43" i="5"/>
  <c r="G43" i="5"/>
  <c r="D48" i="5"/>
  <c r="F48" i="5"/>
  <c r="G48" i="5"/>
  <c r="E57" i="5"/>
  <c r="F57" i="5"/>
  <c r="G57" i="5"/>
  <c r="C60" i="5"/>
  <c r="E60" i="5"/>
  <c r="C68" i="5"/>
  <c r="D68" i="5"/>
  <c r="E68" i="5"/>
  <c r="D75" i="5"/>
  <c r="E75" i="5"/>
  <c r="G75" i="5"/>
  <c r="C80" i="5"/>
  <c r="D80" i="5"/>
  <c r="E80" i="5"/>
  <c r="F80" i="5"/>
  <c r="G80" i="5"/>
  <c r="C84" i="5"/>
  <c r="D84" i="5"/>
  <c r="E84" i="5"/>
  <c r="F84" i="5"/>
  <c r="G84" i="5"/>
  <c r="C86" i="5"/>
  <c r="D86" i="5"/>
  <c r="E86" i="5"/>
  <c r="F86" i="5"/>
  <c r="G86" i="5"/>
  <c r="D90" i="5" l="1"/>
  <c r="G90" i="5"/>
  <c r="C90" i="5"/>
  <c r="F90" i="5"/>
</calcChain>
</file>

<file path=xl/sharedStrings.xml><?xml version="1.0" encoding="utf-8"?>
<sst xmlns="http://schemas.openxmlformats.org/spreadsheetml/2006/main" count="179" uniqueCount="179">
  <si>
    <t>Общегосударственные вопросы</t>
  </si>
  <si>
    <t>Национальная экономика</t>
  </si>
  <si>
    <t>Наименование показателя</t>
  </si>
  <si>
    <t>Жилищно-коммунальное хозяйство</t>
  </si>
  <si>
    <t>Охрана окружающей среды</t>
  </si>
  <si>
    <t>Образование</t>
  </si>
  <si>
    <t>Социальная политика</t>
  </si>
  <si>
    <t>Национальная оборона</t>
  </si>
  <si>
    <t>Национальная безопасность и правоохранительная деятельность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</si>
  <si>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</si>
  <si>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</si>
  <si>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</si>
  <si>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</si>
  <si>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долга</t>
  </si>
  <si>
    <t>Межбюджетные трансферты общего характера бюджетам муниципальных образований</t>
  </si>
  <si>
    <t xml:space="preserve">Код по бюджетной классификации </t>
  </si>
  <si>
    <t>0102</t>
  </si>
  <si>
    <t>0100</t>
  </si>
  <si>
    <t>0103</t>
  </si>
  <si>
    <t>0104</t>
  </si>
  <si>
    <t>0105</t>
  </si>
  <si>
    <t>0106</t>
  </si>
  <si>
    <t>0107</t>
  </si>
  <si>
    <t>0111</t>
  </si>
  <si>
    <t>0113</t>
  </si>
  <si>
    <t>0200</t>
  </si>
  <si>
    <t>0203</t>
  </si>
  <si>
    <t>0204</t>
  </si>
  <si>
    <t>0300</t>
  </si>
  <si>
    <t>0304</t>
  </si>
  <si>
    <t>0309</t>
  </si>
  <si>
    <t>0310</t>
  </si>
  <si>
    <t>0311</t>
  </si>
  <si>
    <t>0400</t>
  </si>
  <si>
    <t>0401</t>
  </si>
  <si>
    <t>0402</t>
  </si>
  <si>
    <t>0405</t>
  </si>
  <si>
    <t>0406</t>
  </si>
  <si>
    <t>0407</t>
  </si>
  <si>
    <t>0408</t>
  </si>
  <si>
    <t>0409</t>
  </si>
  <si>
    <t>0410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</si>
  <si>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</si>
  <si>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</si>
  <si>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</si>
  <si>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</si>
  <si>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</si>
  <si>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</si>
  <si>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</si>
  <si>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</si>
  <si>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</si>
  <si>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</si>
  <si>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</si>
  <si>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</si>
  <si>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0705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</si>
  <si>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</si>
  <si>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</si>
  <si>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</si>
  <si>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</si>
  <si>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</si>
  <si>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</si>
  <si>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</si>
  <si>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</si>
  <si>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</si>
  <si>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</si>
  <si>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</si>
  <si>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0907</t>
  </si>
  <si>
    <t>0909</t>
  </si>
  <si>
    <t>1000</t>
  </si>
  <si>
    <t>1001</t>
  </si>
  <si>
    <t>1002</t>
  </si>
  <si>
    <t>1003</t>
  </si>
  <si>
    <t>1004</t>
  </si>
  <si>
    <t>1006</t>
  </si>
  <si>
    <t>1100</t>
  </si>
  <si>
    <t>1101</t>
  </si>
  <si>
    <t>1102</t>
  </si>
  <si>
    <t>1103</t>
  </si>
  <si>
    <t>1105</t>
  </si>
  <si>
    <t>1200</t>
  </si>
  <si>
    <t>1201</t>
  </si>
  <si>
    <t>1202</t>
  </si>
  <si>
    <t>1204</t>
  </si>
  <si>
    <t>1300</t>
  </si>
  <si>
    <t>1301</t>
  </si>
  <si>
    <t>1400</t>
  </si>
  <si>
    <t>1401</t>
  </si>
  <si>
    <t>1402</t>
  </si>
  <si>
    <t>1403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</si>
  <si>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</si>
  <si>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</si>
  <si>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</si>
  <si>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</si>
  <si>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</si>
  <si>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</si>
  <si>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</si>
  <si>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</si>
  <si>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Миграционная политика</t>
  </si>
  <si>
    <t>Органы юстиции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</si>
  <si>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</si>
  <si>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</si>
  <si>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</si>
  <si>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</si>
  <si>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Лесное хозяйство</t>
  </si>
  <si>
    <t>Сельское хозяйство и рыболовство</t>
  </si>
  <si>
    <t>Топливно-энергетический комплекс</t>
  </si>
  <si>
    <t>Общеэкономические вопросы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</si>
  <si>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</si>
  <si>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</si>
  <si>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</si>
  <si>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</si>
  <si>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</si>
  <si>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</si>
  <si>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</si>
  <si>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</si>
  <si>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</si>
  <si>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</si>
  <si>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</si>
  <si>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</si>
  <si>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</si>
  <si>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</si>
  <si>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</si>
  <si>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</si>
  <si>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</si>
  <si>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</si>
  <si>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Санитарно-эпидемиологическое благополучие</t>
  </si>
  <si>
    <t>Другие вопросы в области здравоохранения</t>
  </si>
  <si>
    <t>Прочие межбюджетные трансферты общего характера</t>
  </si>
  <si>
    <t>Иные дотации</t>
  </si>
  <si>
    <t>Дотации на выравнивание бюджетной обеспеченности субъектов Российской Федерации и муниципальных образований</t>
  </si>
  <si>
    <t>Обслуживание государственного внутреннего и муниципального долга</t>
  </si>
  <si>
    <t>Другие вопросы в области средств массовой информации</t>
  </si>
  <si>
    <t>Периодическая печать и издательства</t>
  </si>
  <si>
    <t>Телевидение и радиовещание</t>
  </si>
  <si>
    <t>Другие вопросы в области физической культуры и спорта</t>
  </si>
  <si>
    <t>Спорт высших достижений</t>
  </si>
  <si>
    <t>Массовый спорт</t>
  </si>
  <si>
    <t>Физическая культура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</si>
  <si>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</si>
  <si>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</si>
  <si>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</si>
  <si>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</si>
  <si>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</si>
  <si>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Прикладные научные исследования в области общегосударственных вопросов</t>
  </si>
  <si>
    <t>0112</t>
  </si>
  <si>
    <t>Водное хозяйство</t>
  </si>
  <si>
    <t>Прикладные научные исследования в области национальной экономики</t>
  </si>
  <si>
    <t>0411</t>
  </si>
  <si>
    <t>0604</t>
  </si>
  <si>
    <t>Прикладные научные исследования в области охраны окружающей среды</t>
  </si>
  <si>
    <t>Молодежная политика</t>
  </si>
  <si>
    <t xml:space="preserve">Сведения о расходах областного бюджета Саратовской области по разделам и подразделам </t>
  </si>
  <si>
    <t>0704</t>
  </si>
  <si>
    <t>тыс. рублей</t>
  </si>
  <si>
    <t>0703</t>
  </si>
  <si>
    <t>Дополнительное образование детей</t>
  </si>
  <si>
    <t>ВСЕГО:</t>
  </si>
  <si>
    <t>0602</t>
  </si>
  <si>
    <t>Сбор, удаление отходов и очистка сточных вод</t>
  </si>
  <si>
    <t>0504</t>
  </si>
  <si>
    <t>Прикладные научные исследования в области жилищно-коммунального хозяйства</t>
  </si>
  <si>
    <t xml:space="preserve"> Мобилизационная и вневойсковая подготовка</t>
  </si>
  <si>
    <t xml:space="preserve"> Мобилизационная подготовка экономики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</si>
  <si>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</si>
  <si>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</si>
  <si>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0108</t>
  </si>
  <si>
    <t>Международные отношения и международное сотрудничество</t>
  </si>
  <si>
    <t>2027 год**</t>
  </si>
  <si>
    <t xml:space="preserve">2024 год (отчет) </t>
  </si>
  <si>
    <t xml:space="preserve">2025 год (оценка) </t>
  </si>
  <si>
    <t>2026 год</t>
  </si>
  <si>
    <t>2028 год**</t>
  </si>
  <si>
    <t>** расходы 2027-2028 годов без условно утверждаемых расходов областного бюджета</t>
  </si>
  <si>
    <t>0708</t>
  </si>
  <si>
    <t>Прикладные научные исследования в области образования</t>
  </si>
  <si>
    <t>1005</t>
  </si>
  <si>
    <t>Прикладные научные исследования в области соци-альной политики</t>
  </si>
  <si>
    <t>Прогноз*</t>
  </si>
  <si>
    <t xml:space="preserve">* с учетом распределения целевых федеральных средств, предусмотренных в проекте федерального бюджета на 2026-2028 годы, внесенном в Государственную Думу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</si>
</sst>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8"/>
      <name val="Arial Cyr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b/>
      <sz val="12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name val="Arial"/>
      <family val="2"/>
      <charset val="204"/>
    </font>
    <font>
      <i/>
      <sz val="12"/>
      <name val="PT Astra Serif"/>
      <family val="1"/>
      <charset val="204"/>
    </font>
    <font>
      <sz val="12"/>
      <color theme="1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" fontId="1" fillId="0" borderId="2">
      <alignment horizontal="right"/>
    </xf>
    <xf numFmtId="0" fontId="11" fillId="0" borderId="0"/>
    <xf numFmtId="0" fontId="11" fillId="0" borderId="0"/>
  </cellStyleXfs>
  <cellXfs count="40">
    <xf numFmtId="0" fontId="0" fillId="0" borderId="0" xfId="0"/>
    <xf numFmtId="0" fontId="3" fillId="2" borderId="0" xfId="0" applyFont="1" applyFill="1" applyAlignment="1"/>
    <xf numFmtId="0" fontId="3" fillId="0" borderId="0" xfId="0" applyFont="1" applyAlignment="1"/>
    <xf numFmtId="0" fontId="3" fillId="0" borderId="0" xfId="0" applyFont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64" fontId="3" fillId="0" borderId="0" xfId="0" applyNumberFormat="1" applyFont="1" applyBorder="1"/>
    <xf numFmtId="0" fontId="3" fillId="2" borderId="0" xfId="0" applyFont="1" applyFill="1"/>
    <xf numFmtId="0" fontId="5" fillId="0" borderId="0" xfId="0" applyFont="1" applyAlignment="1">
      <alignment horizontal="right"/>
    </xf>
    <xf numFmtId="0" fontId="4" fillId="4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vertical="center" wrapText="1"/>
    </xf>
    <xf numFmtId="0" fontId="3" fillId="3" borderId="0" xfId="0" applyFont="1" applyFill="1"/>
    <xf numFmtId="49" fontId="10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4" fillId="5" borderId="1" xfId="0" applyNumberFormat="1" applyFont="1" applyFill="1" applyBorder="1" applyAlignment="1">
      <alignment horizontal="center" vertical="center"/>
    </xf>
    <xf numFmtId="164" fontId="3" fillId="0" borderId="0" xfId="0" applyNumberFormat="1" applyFont="1"/>
    <xf numFmtId="164" fontId="4" fillId="0" borderId="1" xfId="0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6" xfId="3" applyNumberFormat="1" applyFont="1" applyFill="1" applyBorder="1" applyAlignment="1" applyProtection="1">
      <alignment horizontal="center" vertical="center" wrapText="1"/>
      <protection locked="0"/>
    </xf>
    <xf numFmtId="164" fontId="13" fillId="0" borderId="1" xfId="0" applyNumberFormat="1" applyFont="1" applyFill="1" applyBorder="1" applyAlignment="1">
      <alignment horizontal="center" vertical="center"/>
    </xf>
    <xf numFmtId="0" fontId="12" fillId="0" borderId="0" xfId="2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/>
    <xf numFmtId="0" fontId="6" fillId="4" borderId="1" xfId="0" applyFont="1" applyFill="1" applyBorder="1" applyAlignment="1">
      <alignment horizontal="center" vertical="center" wrapText="1"/>
    </xf>
  </cellXfs>
  <cellStyles count="4">
    <cellStyle name="xl60" xfId="1"/>
    <cellStyle name="Обычный" xfId="0" builtinId="0"/>
    <cellStyle name="Обычный 4" xfId="3"/>
    <cellStyle name="Обычный_tmp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3"/>
  <sheetViews>
    <sheetView tabSelected="1" view="pageBreakPreview" zoomScale="85" zoomScaleNormal="110" zoomScaleSheetLayoutView="85" workbookViewId="0">
      <selection activeCell="E90" sqref="E90"/>
    </sheetView>
  </sheetViews>
  <sheetFormatPr defaultColWidth="9.33203125" defaultRowHeight="11.25" x14ac:dyDescent="0.2"/>
  <cols>
    <col min="1" max="1" width="21" style="3" customWidth="1"/>
    <col min="2" max="2" width="61.6640625" style="1" customWidth="1"/>
    <col min="3" max="3" width="23" style="1" bestFit="1" customWidth="1"/>
    <col min="4" max="4" width="25.1640625" style="1" bestFit="1" customWidth="1"/>
    <col min="5" max="6" width="19" style="1" bestFit="1" customWidth="1"/>
    <col min="7" max="7" width="19.5" style="24" customWidth="1"/>
    <col min="8" max="8" width="11.6640625" style="7" bestFit="1" customWidth="1"/>
    <col min="9" max="32" width="9.33203125" style="7"/>
    <col min="33" max="16384" width="9.33203125" style="3"/>
  </cols>
  <sheetData>
    <row r="1" spans="1:32" s="2" customFormat="1" ht="20.25" customHeight="1" x14ac:dyDescent="0.2">
      <c r="A1" s="32" t="s">
        <v>151</v>
      </c>
      <c r="B1" s="32"/>
      <c r="C1" s="32"/>
      <c r="D1" s="32"/>
      <c r="E1" s="32"/>
      <c r="F1" s="32"/>
      <c r="G1" s="3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2">
      <c r="B2" s="4"/>
      <c r="C2" s="4"/>
      <c r="D2" s="4"/>
      <c r="E2" s="5"/>
      <c r="F2" s="5"/>
      <c r="G2" s="6"/>
    </row>
    <row r="3" spans="1:32" s="2" customFormat="1" ht="15" x14ac:dyDescent="0.25">
      <c r="B3" s="1"/>
      <c r="C3" s="1"/>
      <c r="D3" s="1"/>
      <c r="E3" s="1"/>
      <c r="F3" s="1"/>
      <c r="G3" s="8" t="s">
        <v>153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4.75" customHeight="1" x14ac:dyDescent="0.2">
      <c r="A4" s="39" t="s">
        <v>15</v>
      </c>
      <c r="B4" s="37" t="s">
        <v>2</v>
      </c>
      <c r="C4" s="33" t="s">
        <v>168</v>
      </c>
      <c r="D4" s="37" t="s">
        <v>169</v>
      </c>
      <c r="E4" s="37" t="s">
        <v>177</v>
      </c>
      <c r="F4" s="37"/>
      <c r="G4" s="3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11" customFormat="1" ht="63" customHeight="1" x14ac:dyDescent="0.2">
      <c r="A5" s="38"/>
      <c r="B5" s="38"/>
      <c r="C5" s="34"/>
      <c r="D5" s="37"/>
      <c r="E5" s="9" t="s">
        <v>170</v>
      </c>
      <c r="F5" s="9" t="s">
        <v>167</v>
      </c>
      <c r="G5" s="9" t="s">
        <v>171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1:32" s="11" customFormat="1" ht="12" customHeight="1" x14ac:dyDescent="0.2">
      <c r="A6" s="12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6" customFormat="1" ht="15.75" x14ac:dyDescent="0.2">
      <c r="A7" s="14" t="s">
        <v>17</v>
      </c>
      <c r="B7" s="15" t="s">
        <v>0</v>
      </c>
      <c r="C7" s="25">
        <f>SUM(C8:C17)</f>
        <v>5206831.2358299997</v>
      </c>
      <c r="D7" s="25">
        <f t="shared" ref="D7:G7" si="0">SUM(D8:D17)</f>
        <v>12727719.199999999</v>
      </c>
      <c r="E7" s="25">
        <f t="shared" si="0"/>
        <v>27574338.399999999</v>
      </c>
      <c r="F7" s="25">
        <f t="shared" si="0"/>
        <v>15281279</v>
      </c>
      <c r="G7" s="25">
        <f t="shared" si="0"/>
        <v>17227289</v>
      </c>
      <c r="H7" s="1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47.25" x14ac:dyDescent="0.2">
      <c r="A8" s="17" t="s">
        <v>16</v>
      </c>
      <c r="B8" s="18" t="s">
        <v>89</v>
      </c>
      <c r="C8" s="27">
        <v>253815.45251</v>
      </c>
      <c r="D8" s="26">
        <v>272410.40000000002</v>
      </c>
      <c r="E8" s="26">
        <v>282803.40000000002</v>
      </c>
      <c r="F8" s="26">
        <v>293561.3</v>
      </c>
      <c r="G8" s="28">
        <v>304744.59999999998</v>
      </c>
      <c r="H8" s="1"/>
    </row>
    <row r="9" spans="1:32" ht="63" x14ac:dyDescent="0.2">
      <c r="A9" s="17" t="s">
        <v>18</v>
      </c>
      <c r="B9" s="18" t="s">
        <v>90</v>
      </c>
      <c r="C9" s="27">
        <v>336815.07844999997</v>
      </c>
      <c r="D9" s="26">
        <v>365770.8</v>
      </c>
      <c r="E9" s="26">
        <v>405137.3</v>
      </c>
      <c r="F9" s="26">
        <v>408025.1</v>
      </c>
      <c r="G9" s="28">
        <v>418529.3</v>
      </c>
      <c r="H9" s="1"/>
    </row>
    <row r="10" spans="1:32" ht="63" x14ac:dyDescent="0.2">
      <c r="A10" s="17" t="s">
        <v>19</v>
      </c>
      <c r="B10" s="18" t="s">
        <v>91</v>
      </c>
      <c r="C10" s="27">
        <v>122592.76557999999</v>
      </c>
      <c r="D10" s="26">
        <v>134265.9</v>
      </c>
      <c r="E10" s="26">
        <v>140180.70000000001</v>
      </c>
      <c r="F10" s="26">
        <v>145271.4</v>
      </c>
      <c r="G10" s="28">
        <v>150564.70000000001</v>
      </c>
      <c r="H10" s="1"/>
    </row>
    <row r="11" spans="1:32" ht="15.75" x14ac:dyDescent="0.2">
      <c r="A11" s="17" t="s">
        <v>20</v>
      </c>
      <c r="B11" s="18" t="s">
        <v>93</v>
      </c>
      <c r="C11" s="27">
        <v>684870.45505999995</v>
      </c>
      <c r="D11" s="26">
        <v>677517</v>
      </c>
      <c r="E11" s="26">
        <v>703842.6</v>
      </c>
      <c r="F11" s="26">
        <v>720067.8</v>
      </c>
      <c r="G11" s="28">
        <v>738318.9</v>
      </c>
      <c r="H11" s="1"/>
    </row>
    <row r="12" spans="1:32" ht="47.25" x14ac:dyDescent="0.2">
      <c r="A12" s="17" t="s">
        <v>21</v>
      </c>
      <c r="B12" s="18" t="s">
        <v>92</v>
      </c>
      <c r="C12" s="27">
        <v>306457.77516000002</v>
      </c>
      <c r="D12" s="26">
        <v>359556.9</v>
      </c>
      <c r="E12" s="26">
        <v>376385.1</v>
      </c>
      <c r="F12" s="26">
        <v>388268.5</v>
      </c>
      <c r="G12" s="28">
        <v>382868.8</v>
      </c>
      <c r="H12" s="1"/>
    </row>
    <row r="13" spans="1:32" ht="31.5" x14ac:dyDescent="0.2">
      <c r="A13" s="17" t="s">
        <v>22</v>
      </c>
      <c r="B13" s="18" t="s">
        <v>94</v>
      </c>
      <c r="C13" s="27">
        <v>237180.54790000001</v>
      </c>
      <c r="D13" s="26">
        <v>207996.7</v>
      </c>
      <c r="E13" s="26">
        <v>294544.5</v>
      </c>
      <c r="F13" s="26">
        <v>177216.9</v>
      </c>
      <c r="G13" s="28">
        <v>184303.6</v>
      </c>
      <c r="H13" s="1"/>
    </row>
    <row r="14" spans="1:32" ht="31.5" x14ac:dyDescent="0.2">
      <c r="A14" s="17" t="s">
        <v>165</v>
      </c>
      <c r="B14" s="18" t="s">
        <v>166</v>
      </c>
      <c r="C14" s="27"/>
      <c r="D14" s="26">
        <v>50833.1</v>
      </c>
      <c r="E14" s="26"/>
      <c r="F14" s="26"/>
      <c r="G14" s="28"/>
      <c r="H14" s="1"/>
    </row>
    <row r="15" spans="1:32" ht="15.75" x14ac:dyDescent="0.2">
      <c r="A15" s="17" t="s">
        <v>23</v>
      </c>
      <c r="B15" s="18" t="s">
        <v>95</v>
      </c>
      <c r="C15" s="27"/>
      <c r="D15" s="26"/>
      <c r="E15" s="26">
        <v>6000000</v>
      </c>
      <c r="F15" s="26">
        <v>500000</v>
      </c>
      <c r="G15" s="28">
        <v>500000</v>
      </c>
      <c r="H15" s="1"/>
    </row>
    <row r="16" spans="1:32" ht="31.5" x14ac:dyDescent="0.2">
      <c r="A16" s="17" t="s">
        <v>144</v>
      </c>
      <c r="B16" s="18" t="s">
        <v>143</v>
      </c>
      <c r="C16" s="27">
        <v>202.58</v>
      </c>
      <c r="D16" s="26">
        <v>204.4</v>
      </c>
      <c r="E16" s="26">
        <v>213</v>
      </c>
      <c r="F16" s="26">
        <v>218.5</v>
      </c>
      <c r="G16" s="28">
        <v>224.7</v>
      </c>
      <c r="H16" s="1"/>
    </row>
    <row r="17" spans="1:32" ht="15.75" x14ac:dyDescent="0.2">
      <c r="A17" s="17" t="s">
        <v>24</v>
      </c>
      <c r="B17" s="18" t="s">
        <v>96</v>
      </c>
      <c r="C17" s="27">
        <v>3264896.5811700001</v>
      </c>
      <c r="D17" s="26">
        <v>10659164</v>
      </c>
      <c r="E17" s="26">
        <v>19371231.800000001</v>
      </c>
      <c r="F17" s="26">
        <v>12648649.5</v>
      </c>
      <c r="G17" s="28">
        <v>14547734.4</v>
      </c>
      <c r="H17" s="1"/>
    </row>
    <row r="18" spans="1:32" s="16" customFormat="1" ht="15.75" x14ac:dyDescent="0.2">
      <c r="A18" s="19" t="s">
        <v>25</v>
      </c>
      <c r="B18" s="15" t="s">
        <v>7</v>
      </c>
      <c r="C18" s="25">
        <f t="shared" ref="C18:G18" si="1">C19+C20</f>
        <v>103738.00115000001</v>
      </c>
      <c r="D18" s="25">
        <f t="shared" si="1"/>
        <v>121556.6</v>
      </c>
      <c r="E18" s="25">
        <f t="shared" si="1"/>
        <v>109813.4</v>
      </c>
      <c r="F18" s="25">
        <f t="shared" si="1"/>
        <v>122284.1</v>
      </c>
      <c r="G18" s="25">
        <f t="shared" si="1"/>
        <v>155194.29999999999</v>
      </c>
      <c r="H18" s="1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5.75" x14ac:dyDescent="0.2">
      <c r="A19" s="17" t="s">
        <v>26</v>
      </c>
      <c r="B19" s="18" t="s">
        <v>161</v>
      </c>
      <c r="C19" s="27">
        <v>103662.47895</v>
      </c>
      <c r="D19" s="26">
        <v>121556.6</v>
      </c>
      <c r="E19" s="26">
        <v>109813.4</v>
      </c>
      <c r="F19" s="26">
        <v>122284.1</v>
      </c>
      <c r="G19" s="28">
        <v>155194.29999999999</v>
      </c>
      <c r="H19" s="1"/>
    </row>
    <row r="20" spans="1:32" ht="15.75" x14ac:dyDescent="0.2">
      <c r="A20" s="17" t="s">
        <v>27</v>
      </c>
      <c r="B20" s="18" t="s">
        <v>162</v>
      </c>
      <c r="C20" s="27">
        <v>75.522199999999998</v>
      </c>
      <c r="D20" s="26"/>
      <c r="E20" s="26"/>
      <c r="F20" s="26"/>
      <c r="G20" s="28"/>
      <c r="H20" s="1"/>
    </row>
    <row r="21" spans="1:32" s="16" customFormat="1" ht="37.5" customHeight="1" x14ac:dyDescent="0.2">
      <c r="A21" s="19" t="s">
        <v>28</v>
      </c>
      <c r="B21" s="15" t="s">
        <v>8</v>
      </c>
      <c r="C21" s="25">
        <f>SUM(C22:C25)</f>
        <v>985315.68663999997</v>
      </c>
      <c r="D21" s="25">
        <f>SUM(D22:D25)</f>
        <v>1066209.1000000001</v>
      </c>
      <c r="E21" s="25">
        <f>SUM(E22:E25)</f>
        <v>1106571.2</v>
      </c>
      <c r="F21" s="25">
        <f>SUM(F22:F25)</f>
        <v>1143195.8</v>
      </c>
      <c r="G21" s="25">
        <f>SUM(G22:G25)</f>
        <v>1181741.5</v>
      </c>
      <c r="H21" s="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8" customHeight="1" x14ac:dyDescent="0.2">
      <c r="A22" s="17" t="s">
        <v>29</v>
      </c>
      <c r="B22" s="18" t="s">
        <v>98</v>
      </c>
      <c r="C22" s="27">
        <v>181884.40330999999</v>
      </c>
      <c r="D22" s="26">
        <v>210211.9</v>
      </c>
      <c r="E22" s="26">
        <v>214594.9</v>
      </c>
      <c r="F22" s="26">
        <v>223133.4</v>
      </c>
      <c r="G22" s="28">
        <v>232631.7</v>
      </c>
      <c r="H22" s="1"/>
    </row>
    <row r="23" spans="1:32" ht="15.75" x14ac:dyDescent="0.2">
      <c r="A23" s="17" t="s">
        <v>30</v>
      </c>
      <c r="B23" s="18" t="s">
        <v>163</v>
      </c>
      <c r="C23" s="27">
        <v>112601.87754</v>
      </c>
      <c r="D23" s="26">
        <v>65813.8</v>
      </c>
      <c r="E23" s="26">
        <v>58359.199999999997</v>
      </c>
      <c r="F23" s="26">
        <v>58443.5</v>
      </c>
      <c r="G23" s="28">
        <v>58511.6</v>
      </c>
      <c r="H23" s="1"/>
    </row>
    <row r="24" spans="1:32" ht="47.25" x14ac:dyDescent="0.2">
      <c r="A24" s="17" t="s">
        <v>31</v>
      </c>
      <c r="B24" s="18" t="s">
        <v>164</v>
      </c>
      <c r="C24" s="27">
        <v>687299.40578999999</v>
      </c>
      <c r="D24" s="26">
        <v>782383.4</v>
      </c>
      <c r="E24" s="26">
        <v>825507.1</v>
      </c>
      <c r="F24" s="26">
        <v>853188.9</v>
      </c>
      <c r="G24" s="28">
        <v>881828.2</v>
      </c>
      <c r="H24" s="1"/>
    </row>
    <row r="25" spans="1:32" ht="21.75" customHeight="1" x14ac:dyDescent="0.2">
      <c r="A25" s="17" t="s">
        <v>32</v>
      </c>
      <c r="B25" s="18" t="s">
        <v>97</v>
      </c>
      <c r="C25" s="27">
        <v>3530</v>
      </c>
      <c r="D25" s="26">
        <v>7800</v>
      </c>
      <c r="E25" s="26">
        <v>8110</v>
      </c>
      <c r="F25" s="26">
        <v>8430</v>
      </c>
      <c r="G25" s="28">
        <v>8770</v>
      </c>
      <c r="H25" s="1"/>
    </row>
    <row r="26" spans="1:32" s="16" customFormat="1" ht="21" customHeight="1" x14ac:dyDescent="0.2">
      <c r="A26" s="19" t="s">
        <v>33</v>
      </c>
      <c r="B26" s="15" t="s">
        <v>1</v>
      </c>
      <c r="C26" s="25">
        <f>SUM(C27:C36)</f>
        <v>44266031.314669997</v>
      </c>
      <c r="D26" s="25">
        <f t="shared" ref="D26:F26" si="2">SUM(D27:D36)</f>
        <v>36744033.599999994</v>
      </c>
      <c r="E26" s="25">
        <f>SUM(E27:E36)</f>
        <v>32956051.700000003</v>
      </c>
      <c r="F26" s="25">
        <f t="shared" si="2"/>
        <v>26199192.699999999</v>
      </c>
      <c r="G26" s="25">
        <f>SUM(G27:G36)</f>
        <v>25681700.400000006</v>
      </c>
      <c r="H26" s="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5.75" x14ac:dyDescent="0.2">
      <c r="A27" s="17" t="s">
        <v>34</v>
      </c>
      <c r="B27" s="18" t="s">
        <v>106</v>
      </c>
      <c r="C27" s="27">
        <v>826038.39526000002</v>
      </c>
      <c r="D27" s="26">
        <v>514273.8</v>
      </c>
      <c r="E27" s="26">
        <v>558291.30000000005</v>
      </c>
      <c r="F27" s="26">
        <v>564305.80000000005</v>
      </c>
      <c r="G27" s="28">
        <v>580407.6</v>
      </c>
      <c r="H27" s="1"/>
    </row>
    <row r="28" spans="1:32" ht="15.75" x14ac:dyDescent="0.2">
      <c r="A28" s="17" t="s">
        <v>35</v>
      </c>
      <c r="B28" s="18" t="s">
        <v>105</v>
      </c>
      <c r="C28" s="27">
        <v>0</v>
      </c>
      <c r="D28" s="26">
        <v>73500</v>
      </c>
      <c r="E28" s="26">
        <v>1500</v>
      </c>
      <c r="F28" s="26">
        <v>101500</v>
      </c>
      <c r="G28" s="28">
        <v>101500</v>
      </c>
      <c r="H28" s="1"/>
    </row>
    <row r="29" spans="1:32" ht="15.75" x14ac:dyDescent="0.2">
      <c r="A29" s="17" t="s">
        <v>36</v>
      </c>
      <c r="B29" s="18" t="s">
        <v>104</v>
      </c>
      <c r="C29" s="27">
        <v>5589051.7283300003</v>
      </c>
      <c r="D29" s="29">
        <v>3281835.9</v>
      </c>
      <c r="E29" s="30">
        <v>3134235.6</v>
      </c>
      <c r="F29" s="30">
        <v>2579192.5</v>
      </c>
      <c r="G29" s="30">
        <v>2621651.4</v>
      </c>
      <c r="H29" s="1"/>
    </row>
    <row r="30" spans="1:32" ht="15.75" x14ac:dyDescent="0.2">
      <c r="A30" s="17" t="s">
        <v>37</v>
      </c>
      <c r="B30" s="20" t="s">
        <v>145</v>
      </c>
      <c r="C30" s="27">
        <v>136340.45747999998</v>
      </c>
      <c r="D30" s="29">
        <v>96913.3</v>
      </c>
      <c r="E30" s="30">
        <v>58313.5</v>
      </c>
      <c r="F30" s="30">
        <v>29963.9</v>
      </c>
      <c r="G30" s="30">
        <v>67963.899999999994</v>
      </c>
      <c r="H30" s="1"/>
    </row>
    <row r="31" spans="1:32" ht="15.75" x14ac:dyDescent="0.2">
      <c r="A31" s="17" t="s">
        <v>38</v>
      </c>
      <c r="B31" s="20" t="s">
        <v>103</v>
      </c>
      <c r="C31" s="27">
        <v>391551.77769999998</v>
      </c>
      <c r="D31" s="29">
        <v>437617.2</v>
      </c>
      <c r="E31" s="30">
        <v>413151.1</v>
      </c>
      <c r="F31" s="30">
        <v>436950.6</v>
      </c>
      <c r="G31" s="30">
        <v>483467.2</v>
      </c>
      <c r="H31" s="1"/>
    </row>
    <row r="32" spans="1:32" ht="15.75" x14ac:dyDescent="0.2">
      <c r="A32" s="17" t="s">
        <v>39</v>
      </c>
      <c r="B32" s="20" t="s">
        <v>102</v>
      </c>
      <c r="C32" s="27">
        <v>9779767.9566000011</v>
      </c>
      <c r="D32" s="29">
        <v>7829374.7000000002</v>
      </c>
      <c r="E32" s="30">
        <v>3229192.6</v>
      </c>
      <c r="F32" s="30">
        <v>4066243</v>
      </c>
      <c r="G32" s="30">
        <v>4552283.2</v>
      </c>
      <c r="H32" s="1"/>
    </row>
    <row r="33" spans="1:32" ht="15.75" x14ac:dyDescent="0.2">
      <c r="A33" s="17" t="s">
        <v>40</v>
      </c>
      <c r="B33" s="20" t="s">
        <v>101</v>
      </c>
      <c r="C33" s="27">
        <v>19041488.4947</v>
      </c>
      <c r="D33" s="29">
        <v>17090233</v>
      </c>
      <c r="E33" s="30">
        <v>22849300.300000001</v>
      </c>
      <c r="F33" s="30">
        <v>17604080.199999999</v>
      </c>
      <c r="G33" s="30">
        <v>16362873.9</v>
      </c>
      <c r="H33" s="1"/>
    </row>
    <row r="34" spans="1:32" ht="15.75" x14ac:dyDescent="0.2">
      <c r="A34" s="17" t="s">
        <v>41</v>
      </c>
      <c r="B34" s="20" t="s">
        <v>100</v>
      </c>
      <c r="C34" s="27">
        <v>165638.70415999999</v>
      </c>
      <c r="D34" s="29">
        <v>169993</v>
      </c>
      <c r="E34" s="30">
        <v>155687.29999999999</v>
      </c>
      <c r="F34" s="30">
        <v>145900.70000000001</v>
      </c>
      <c r="G34" s="30">
        <v>149465.60000000001</v>
      </c>
      <c r="H34" s="1"/>
    </row>
    <row r="35" spans="1:32" ht="31.5" x14ac:dyDescent="0.2">
      <c r="A35" s="17" t="s">
        <v>147</v>
      </c>
      <c r="B35" s="20" t="s">
        <v>146</v>
      </c>
      <c r="C35" s="27">
        <v>20485</v>
      </c>
      <c r="D35" s="29">
        <v>36676.400000000001</v>
      </c>
      <c r="E35" s="30">
        <v>53903.6</v>
      </c>
      <c r="F35" s="30">
        <v>17000</v>
      </c>
      <c r="G35" s="30">
        <v>17000</v>
      </c>
      <c r="H35" s="1"/>
    </row>
    <row r="36" spans="1:32" ht="35.25" customHeight="1" x14ac:dyDescent="0.2">
      <c r="A36" s="17" t="s">
        <v>42</v>
      </c>
      <c r="B36" s="18" t="s">
        <v>99</v>
      </c>
      <c r="C36" s="27">
        <v>8315668.8004399994</v>
      </c>
      <c r="D36" s="29">
        <v>7213616.2999999998</v>
      </c>
      <c r="E36" s="30">
        <v>2502476.4</v>
      </c>
      <c r="F36" s="30">
        <v>654056</v>
      </c>
      <c r="G36" s="30">
        <v>745087.6</v>
      </c>
      <c r="H36" s="1"/>
    </row>
    <row r="37" spans="1:32" s="16" customFormat="1" ht="15.75" x14ac:dyDescent="0.2">
      <c r="A37" s="19" t="s">
        <v>43</v>
      </c>
      <c r="B37" s="15" t="s">
        <v>3</v>
      </c>
      <c r="C37" s="25">
        <f>SUM(C38:C42)</f>
        <v>6752542.1005199989</v>
      </c>
      <c r="D37" s="25">
        <f t="shared" ref="D37:F37" si="3">SUM(D38:D42)</f>
        <v>6328338</v>
      </c>
      <c r="E37" s="25">
        <f t="shared" si="3"/>
        <v>4185880</v>
      </c>
      <c r="F37" s="25">
        <f t="shared" si="3"/>
        <v>4107809.3000000003</v>
      </c>
      <c r="G37" s="25">
        <f>SUM(G38:G42)</f>
        <v>3636437.8</v>
      </c>
      <c r="H37" s="1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 ht="15.75" x14ac:dyDescent="0.2">
      <c r="A38" s="17" t="s">
        <v>44</v>
      </c>
      <c r="B38" s="18" t="s">
        <v>107</v>
      </c>
      <c r="C38" s="27">
        <v>3769627.50899</v>
      </c>
      <c r="D38" s="29">
        <v>2486008.9</v>
      </c>
      <c r="E38" s="30">
        <v>672453.4</v>
      </c>
      <c r="F38" s="30">
        <v>762839.1</v>
      </c>
      <c r="G38" s="30">
        <v>585579.19999999995</v>
      </c>
      <c r="H38" s="1"/>
    </row>
    <row r="39" spans="1:32" ht="15.75" x14ac:dyDescent="0.2">
      <c r="A39" s="17" t="s">
        <v>45</v>
      </c>
      <c r="B39" s="18" t="s">
        <v>108</v>
      </c>
      <c r="C39" s="27">
        <v>882001.05105999997</v>
      </c>
      <c r="D39" s="29">
        <v>1354431.4</v>
      </c>
      <c r="E39" s="30">
        <v>1562790.9</v>
      </c>
      <c r="F39" s="30">
        <v>2179577.1</v>
      </c>
      <c r="G39" s="30">
        <v>1839598.3</v>
      </c>
      <c r="H39" s="1"/>
    </row>
    <row r="40" spans="1:32" ht="15.75" x14ac:dyDescent="0.2">
      <c r="A40" s="17" t="s">
        <v>46</v>
      </c>
      <c r="B40" s="18" t="s">
        <v>109</v>
      </c>
      <c r="C40" s="27">
        <v>1054701.03752</v>
      </c>
      <c r="D40" s="29">
        <v>1319945</v>
      </c>
      <c r="E40" s="30">
        <v>1463424.7</v>
      </c>
      <c r="F40" s="30">
        <v>827137.5</v>
      </c>
      <c r="G40" s="30">
        <v>840630.3</v>
      </c>
      <c r="H40" s="1"/>
    </row>
    <row r="41" spans="1:32" ht="31.5" x14ac:dyDescent="0.2">
      <c r="A41" s="17" t="s">
        <v>159</v>
      </c>
      <c r="B41" s="18" t="s">
        <v>160</v>
      </c>
      <c r="C41" s="27"/>
      <c r="D41" s="29"/>
      <c r="E41" s="30"/>
      <c r="F41" s="30"/>
      <c r="G41" s="30"/>
      <c r="H41" s="1"/>
    </row>
    <row r="42" spans="1:32" ht="31.5" x14ac:dyDescent="0.2">
      <c r="A42" s="17" t="s">
        <v>47</v>
      </c>
      <c r="B42" s="18" t="s">
        <v>110</v>
      </c>
      <c r="C42" s="27">
        <v>1046212.50295</v>
      </c>
      <c r="D42" s="29">
        <v>1167952.7</v>
      </c>
      <c r="E42" s="30">
        <v>487211</v>
      </c>
      <c r="F42" s="30">
        <v>338255.6</v>
      </c>
      <c r="G42" s="30">
        <v>370630</v>
      </c>
      <c r="H42" s="1"/>
    </row>
    <row r="43" spans="1:32" s="16" customFormat="1" ht="15.75" x14ac:dyDescent="0.2">
      <c r="A43" s="19" t="s">
        <v>48</v>
      </c>
      <c r="B43" s="15" t="s">
        <v>4</v>
      </c>
      <c r="C43" s="25">
        <f>SUM(C44:C47)</f>
        <v>126566.38260999999</v>
      </c>
      <c r="D43" s="25">
        <f>SUM(D44:D47)</f>
        <v>135884</v>
      </c>
      <c r="E43" s="25">
        <f t="shared" ref="E43:G43" si="4">SUM(E44:E47)</f>
        <v>120805.29999999999</v>
      </c>
      <c r="F43" s="25">
        <f t="shared" si="4"/>
        <v>125580.9</v>
      </c>
      <c r="G43" s="25">
        <f t="shared" si="4"/>
        <v>10424553.9</v>
      </c>
      <c r="H43" s="1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 s="16" customFormat="1" ht="15.75" x14ac:dyDescent="0.2">
      <c r="A44" s="17" t="s">
        <v>157</v>
      </c>
      <c r="B44" s="21" t="s">
        <v>158</v>
      </c>
      <c r="C44" s="28"/>
      <c r="D44" s="28"/>
      <c r="E44" s="28"/>
      <c r="F44" s="28"/>
      <c r="G44" s="28">
        <v>10294191.300000001</v>
      </c>
      <c r="H44" s="1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31.5" x14ac:dyDescent="0.2">
      <c r="A45" s="17" t="s">
        <v>49</v>
      </c>
      <c r="B45" s="18" t="s">
        <v>111</v>
      </c>
      <c r="C45" s="27">
        <v>51560.673259999996</v>
      </c>
      <c r="D45" s="26">
        <v>47880.6</v>
      </c>
      <c r="E45" s="30">
        <v>37422.6</v>
      </c>
      <c r="F45" s="30">
        <v>38781.5</v>
      </c>
      <c r="G45" s="30">
        <v>40282.1</v>
      </c>
      <c r="H45" s="1"/>
    </row>
    <row r="46" spans="1:32" ht="31.5" x14ac:dyDescent="0.2">
      <c r="A46" s="22" t="s">
        <v>148</v>
      </c>
      <c r="B46" s="20" t="s">
        <v>149</v>
      </c>
      <c r="C46" s="27">
        <v>100</v>
      </c>
      <c r="D46" s="26">
        <v>150</v>
      </c>
      <c r="E46" s="30">
        <v>150</v>
      </c>
      <c r="F46" s="30">
        <v>150</v>
      </c>
      <c r="G46" s="30">
        <v>150</v>
      </c>
      <c r="H46" s="1"/>
    </row>
    <row r="47" spans="1:32" ht="31.5" x14ac:dyDescent="0.2">
      <c r="A47" s="17" t="s">
        <v>50</v>
      </c>
      <c r="B47" s="18" t="s">
        <v>112</v>
      </c>
      <c r="C47" s="27">
        <v>74905.70934999999</v>
      </c>
      <c r="D47" s="26">
        <v>87853.4</v>
      </c>
      <c r="E47" s="30">
        <v>83232.7</v>
      </c>
      <c r="F47" s="30">
        <v>86649.4</v>
      </c>
      <c r="G47" s="30">
        <v>89930.5</v>
      </c>
      <c r="H47" s="1"/>
    </row>
    <row r="48" spans="1:32" ht="15.75" x14ac:dyDescent="0.2">
      <c r="A48" s="19" t="s">
        <v>51</v>
      </c>
      <c r="B48" s="15" t="s">
        <v>5</v>
      </c>
      <c r="C48" s="25">
        <f>SUM(C49:C56)</f>
        <v>46821063.44906</v>
      </c>
      <c r="D48" s="25">
        <f t="shared" ref="D48:G48" si="5">SUM(D49:D56)</f>
        <v>48419020.800000004</v>
      </c>
      <c r="E48" s="25">
        <f>SUM(E49:E56)</f>
        <v>53026136.20000001</v>
      </c>
      <c r="F48" s="25">
        <f t="shared" si="5"/>
        <v>53314037.300000004</v>
      </c>
      <c r="G48" s="25">
        <f t="shared" si="5"/>
        <v>49679180.099999994</v>
      </c>
      <c r="H48" s="1"/>
    </row>
    <row r="49" spans="1:8" ht="15.75" x14ac:dyDescent="0.2">
      <c r="A49" s="17" t="s">
        <v>52</v>
      </c>
      <c r="B49" s="18" t="s">
        <v>113</v>
      </c>
      <c r="C49" s="27">
        <v>7616845.0990399998</v>
      </c>
      <c r="D49" s="29">
        <v>8076016.5999999996</v>
      </c>
      <c r="E49" s="30">
        <v>8673179.5</v>
      </c>
      <c r="F49" s="30">
        <v>8688819.8000000007</v>
      </c>
      <c r="G49" s="30">
        <v>8290285.5999999996</v>
      </c>
      <c r="H49" s="1"/>
    </row>
    <row r="50" spans="1:8" ht="15.75" x14ac:dyDescent="0.2">
      <c r="A50" s="17" t="s">
        <v>53</v>
      </c>
      <c r="B50" s="18" t="s">
        <v>114</v>
      </c>
      <c r="C50" s="27">
        <v>30113466.352700002</v>
      </c>
      <c r="D50" s="29">
        <v>31745521.600000001</v>
      </c>
      <c r="E50" s="30">
        <v>35300941.5</v>
      </c>
      <c r="F50" s="30">
        <v>35567805.399999999</v>
      </c>
      <c r="G50" s="30">
        <v>32337418.300000001</v>
      </c>
      <c r="H50" s="1"/>
    </row>
    <row r="51" spans="1:8" ht="15.75" x14ac:dyDescent="0.2">
      <c r="A51" s="17" t="s">
        <v>154</v>
      </c>
      <c r="B51" s="18" t="s">
        <v>155</v>
      </c>
      <c r="C51" s="27">
        <v>1665434.6573900001</v>
      </c>
      <c r="D51" s="29">
        <v>1399336.2</v>
      </c>
      <c r="E51" s="30">
        <v>1647509.7</v>
      </c>
      <c r="F51" s="30">
        <v>1522659.1</v>
      </c>
      <c r="G51" s="30">
        <v>1621961.5</v>
      </c>
      <c r="H51" s="1"/>
    </row>
    <row r="52" spans="1:8" ht="15.75" x14ac:dyDescent="0.2">
      <c r="A52" s="17" t="s">
        <v>152</v>
      </c>
      <c r="B52" s="18" t="s">
        <v>115</v>
      </c>
      <c r="C52" s="27">
        <v>4185889.8953499999</v>
      </c>
      <c r="D52" s="29">
        <v>4337281.5999999996</v>
      </c>
      <c r="E52" s="30">
        <v>4663762.7</v>
      </c>
      <c r="F52" s="30">
        <v>4789617.5</v>
      </c>
      <c r="G52" s="30">
        <v>4679332.3</v>
      </c>
      <c r="H52" s="1"/>
    </row>
    <row r="53" spans="1:8" ht="31.5" x14ac:dyDescent="0.2">
      <c r="A53" s="17" t="s">
        <v>54</v>
      </c>
      <c r="B53" s="18" t="s">
        <v>116</v>
      </c>
      <c r="C53" s="27">
        <v>273216.62975000002</v>
      </c>
      <c r="D53" s="29">
        <v>332277.5</v>
      </c>
      <c r="E53" s="30">
        <v>323837.90000000002</v>
      </c>
      <c r="F53" s="30">
        <v>335608.1</v>
      </c>
      <c r="G53" s="30">
        <v>341652.2</v>
      </c>
      <c r="H53" s="1"/>
    </row>
    <row r="54" spans="1:8" ht="15.75" x14ac:dyDescent="0.2">
      <c r="A54" s="17" t="s">
        <v>55</v>
      </c>
      <c r="B54" s="18" t="s">
        <v>150</v>
      </c>
      <c r="C54" s="27">
        <v>450772.26939999999</v>
      </c>
      <c r="D54" s="29">
        <v>307297</v>
      </c>
      <c r="E54" s="30">
        <v>142114.20000000001</v>
      </c>
      <c r="F54" s="30">
        <v>144163.1</v>
      </c>
      <c r="G54" s="30">
        <v>146276.4</v>
      </c>
      <c r="H54" s="1"/>
    </row>
    <row r="55" spans="1:8" ht="31.5" x14ac:dyDescent="0.2">
      <c r="A55" s="17" t="s">
        <v>173</v>
      </c>
      <c r="B55" s="18" t="s">
        <v>174</v>
      </c>
      <c r="C55" s="27">
        <v>100000</v>
      </c>
      <c r="D55" s="29">
        <v>80000</v>
      </c>
      <c r="E55" s="30"/>
      <c r="F55" s="30"/>
      <c r="G55" s="30"/>
      <c r="H55" s="1"/>
    </row>
    <row r="56" spans="1:8" ht="15.75" x14ac:dyDescent="0.2">
      <c r="A56" s="17" t="s">
        <v>56</v>
      </c>
      <c r="B56" s="18" t="s">
        <v>117</v>
      </c>
      <c r="C56" s="27">
        <v>2415438.5454299999</v>
      </c>
      <c r="D56" s="29">
        <v>2141290.2999999998</v>
      </c>
      <c r="E56" s="30">
        <v>2274790.7000000002</v>
      </c>
      <c r="F56" s="30">
        <v>2265364.2999999998</v>
      </c>
      <c r="G56" s="30">
        <v>2262253.7999999998</v>
      </c>
      <c r="H56" s="1"/>
    </row>
    <row r="57" spans="1:8" ht="15.75" x14ac:dyDescent="0.2">
      <c r="A57" s="19" t="s">
        <v>57</v>
      </c>
      <c r="B57" s="15" t="s">
        <v>9</v>
      </c>
      <c r="C57" s="25">
        <f t="shared" ref="C57:G57" si="6">C58+C59</f>
        <v>3026963.4746600003</v>
      </c>
      <c r="D57" s="25">
        <f t="shared" si="6"/>
        <v>3363033.4</v>
      </c>
      <c r="E57" s="25">
        <f t="shared" si="6"/>
        <v>3057812</v>
      </c>
      <c r="F57" s="25">
        <f t="shared" si="6"/>
        <v>2979187.1</v>
      </c>
      <c r="G57" s="25">
        <f t="shared" si="6"/>
        <v>2942393.7</v>
      </c>
      <c r="H57" s="1"/>
    </row>
    <row r="58" spans="1:8" ht="15.75" x14ac:dyDescent="0.2">
      <c r="A58" s="17" t="s">
        <v>58</v>
      </c>
      <c r="B58" s="18" t="s">
        <v>118</v>
      </c>
      <c r="C58" s="27">
        <v>2935021.7162100002</v>
      </c>
      <c r="D58" s="26">
        <v>3254772.6</v>
      </c>
      <c r="E58" s="26">
        <v>2940613.3</v>
      </c>
      <c r="F58" s="26">
        <v>2857564.4</v>
      </c>
      <c r="G58" s="28">
        <v>2816171.7</v>
      </c>
      <c r="H58" s="1"/>
    </row>
    <row r="59" spans="1:8" ht="31.5" x14ac:dyDescent="0.2">
      <c r="A59" s="17" t="s">
        <v>59</v>
      </c>
      <c r="B59" s="18" t="s">
        <v>119</v>
      </c>
      <c r="C59" s="27">
        <v>91941.758450000008</v>
      </c>
      <c r="D59" s="26">
        <v>108260.8</v>
      </c>
      <c r="E59" s="26">
        <v>117198.7</v>
      </c>
      <c r="F59" s="26">
        <v>121622.7</v>
      </c>
      <c r="G59" s="28">
        <v>126222</v>
      </c>
      <c r="H59" s="1"/>
    </row>
    <row r="60" spans="1:8" ht="15.75" x14ac:dyDescent="0.2">
      <c r="A60" s="19" t="s">
        <v>60</v>
      </c>
      <c r="B60" s="15" t="s">
        <v>10</v>
      </c>
      <c r="C60" s="25">
        <f>SUM(C61:C67)</f>
        <v>17277653.510710001</v>
      </c>
      <c r="D60" s="25">
        <f t="shared" ref="D60:E60" si="7">SUM(D61:D67)</f>
        <v>19380362.800000001</v>
      </c>
      <c r="E60" s="25">
        <f t="shared" si="7"/>
        <v>16300602.200000001</v>
      </c>
      <c r="F60" s="25">
        <f>SUM(F61:F67)</f>
        <v>16757480.199999999</v>
      </c>
      <c r="G60" s="25">
        <f>SUM(G61:G67)</f>
        <v>17278174.100000001</v>
      </c>
      <c r="H60" s="1"/>
    </row>
    <row r="61" spans="1:8" ht="15.75" x14ac:dyDescent="0.2">
      <c r="A61" s="17" t="s">
        <v>61</v>
      </c>
      <c r="B61" s="18" t="s">
        <v>120</v>
      </c>
      <c r="C61" s="27">
        <v>9764935.7790699992</v>
      </c>
      <c r="D61" s="26">
        <v>9492280</v>
      </c>
      <c r="E61" s="26">
        <v>6843471</v>
      </c>
      <c r="F61" s="26">
        <v>7307078.7999999998</v>
      </c>
      <c r="G61" s="28">
        <v>7116527.7999999998</v>
      </c>
      <c r="H61" s="1"/>
    </row>
    <row r="62" spans="1:8" ht="15.75" x14ac:dyDescent="0.2">
      <c r="A62" s="17" t="s">
        <v>62</v>
      </c>
      <c r="B62" s="18" t="s">
        <v>121</v>
      </c>
      <c r="C62" s="27">
        <v>889323.45033000002</v>
      </c>
      <c r="D62" s="26">
        <v>1968269.9</v>
      </c>
      <c r="E62" s="26">
        <v>601067.9</v>
      </c>
      <c r="F62" s="26">
        <v>496675.6</v>
      </c>
      <c r="G62" s="28">
        <v>1104843.2</v>
      </c>
      <c r="H62" s="1"/>
    </row>
    <row r="63" spans="1:8" ht="15.75" x14ac:dyDescent="0.2">
      <c r="A63" s="17" t="s">
        <v>63</v>
      </c>
      <c r="B63" s="18" t="s">
        <v>122</v>
      </c>
      <c r="C63" s="27">
        <v>537646.90460999997</v>
      </c>
      <c r="D63" s="26">
        <v>573903.4</v>
      </c>
      <c r="E63" s="26">
        <v>601306.5</v>
      </c>
      <c r="F63" s="26">
        <v>619388.19999999995</v>
      </c>
      <c r="G63" s="28">
        <v>638108.9</v>
      </c>
      <c r="H63" s="1"/>
    </row>
    <row r="64" spans="1:8" ht="15.75" x14ac:dyDescent="0.2">
      <c r="A64" s="17" t="s">
        <v>64</v>
      </c>
      <c r="B64" s="18" t="s">
        <v>123</v>
      </c>
      <c r="C64" s="27">
        <v>121455.967</v>
      </c>
      <c r="D64" s="26">
        <v>124704</v>
      </c>
      <c r="E64" s="26">
        <v>142282.70000000001</v>
      </c>
      <c r="F64" s="26">
        <v>147464.4</v>
      </c>
      <c r="G64" s="28">
        <v>152638.5</v>
      </c>
      <c r="H64" s="1"/>
    </row>
    <row r="65" spans="1:8" ht="31.5" x14ac:dyDescent="0.2">
      <c r="A65" s="17" t="s">
        <v>65</v>
      </c>
      <c r="B65" s="18" t="s">
        <v>124</v>
      </c>
      <c r="C65" s="27">
        <v>271274.06887999998</v>
      </c>
      <c r="D65" s="26">
        <v>282292.09999999998</v>
      </c>
      <c r="E65" s="26">
        <v>304360</v>
      </c>
      <c r="F65" s="26">
        <v>312262.59999999998</v>
      </c>
      <c r="G65" s="28">
        <v>320255.5</v>
      </c>
      <c r="H65" s="1"/>
    </row>
    <row r="66" spans="1:8" ht="15.75" x14ac:dyDescent="0.2">
      <c r="A66" s="17" t="s">
        <v>66</v>
      </c>
      <c r="B66" s="18" t="s">
        <v>125</v>
      </c>
      <c r="C66" s="27">
        <v>9772.6910000000007</v>
      </c>
      <c r="D66" s="26">
        <v>9735.9</v>
      </c>
      <c r="E66" s="26">
        <v>10734.5</v>
      </c>
      <c r="F66" s="26">
        <v>11169.4</v>
      </c>
      <c r="G66" s="28">
        <v>11612.1</v>
      </c>
      <c r="H66" s="1"/>
    </row>
    <row r="67" spans="1:8" ht="15.75" x14ac:dyDescent="0.2">
      <c r="A67" s="17" t="s">
        <v>67</v>
      </c>
      <c r="B67" s="18" t="s">
        <v>126</v>
      </c>
      <c r="C67" s="27">
        <v>5683244.6498199999</v>
      </c>
      <c r="D67" s="26">
        <v>6929177.5</v>
      </c>
      <c r="E67" s="26">
        <v>7797379.5999999996</v>
      </c>
      <c r="F67" s="26">
        <v>7863441.2000000002</v>
      </c>
      <c r="G67" s="28">
        <v>7934188.0999999996</v>
      </c>
      <c r="H67" s="1"/>
    </row>
    <row r="68" spans="1:8" ht="15.75" x14ac:dyDescent="0.2">
      <c r="A68" s="19" t="s">
        <v>68</v>
      </c>
      <c r="B68" s="15" t="s">
        <v>6</v>
      </c>
      <c r="C68" s="25">
        <f>SUM(C69:C74)</f>
        <v>42531605.739050001</v>
      </c>
      <c r="D68" s="25">
        <f t="shared" ref="D68:E68" si="8">SUM(D69:D74)</f>
        <v>56726069.100000009</v>
      </c>
      <c r="E68" s="25">
        <f t="shared" si="8"/>
        <v>45377477.600000001</v>
      </c>
      <c r="F68" s="25">
        <f>SUM(F69:F74)</f>
        <v>45773440.899999999</v>
      </c>
      <c r="G68" s="25">
        <f>SUM(G69:G74)</f>
        <v>47885264.899999999</v>
      </c>
      <c r="H68" s="1"/>
    </row>
    <row r="69" spans="1:8" ht="15.75" x14ac:dyDescent="0.2">
      <c r="A69" s="17" t="s">
        <v>69</v>
      </c>
      <c r="B69" s="18" t="s">
        <v>138</v>
      </c>
      <c r="C69" s="27">
        <v>181253.73712000001</v>
      </c>
      <c r="D69" s="26">
        <v>208888.4</v>
      </c>
      <c r="E69" s="26">
        <v>190120.1</v>
      </c>
      <c r="F69" s="26">
        <v>198764.6</v>
      </c>
      <c r="G69" s="28">
        <v>205167.5</v>
      </c>
      <c r="H69" s="1"/>
    </row>
    <row r="70" spans="1:8" ht="15.75" x14ac:dyDescent="0.2">
      <c r="A70" s="17" t="s">
        <v>70</v>
      </c>
      <c r="B70" s="18" t="s">
        <v>139</v>
      </c>
      <c r="C70" s="27">
        <v>8129608.6881299997</v>
      </c>
      <c r="D70" s="26">
        <v>8640552.9000000004</v>
      </c>
      <c r="E70" s="26">
        <v>9693089.9000000004</v>
      </c>
      <c r="F70" s="26">
        <v>10046699.1</v>
      </c>
      <c r="G70" s="28">
        <v>10664027</v>
      </c>
      <c r="H70" s="1"/>
    </row>
    <row r="71" spans="1:8" ht="15.75" x14ac:dyDescent="0.2">
      <c r="A71" s="17" t="s">
        <v>71</v>
      </c>
      <c r="B71" s="18" t="s">
        <v>140</v>
      </c>
      <c r="C71" s="27">
        <v>24598266.307220001</v>
      </c>
      <c r="D71" s="26">
        <v>37790592.100000001</v>
      </c>
      <c r="E71" s="26">
        <v>26291501.800000001</v>
      </c>
      <c r="F71" s="26">
        <v>27285275.600000001</v>
      </c>
      <c r="G71" s="28">
        <v>28674842.699999999</v>
      </c>
      <c r="H71" s="1"/>
    </row>
    <row r="72" spans="1:8" ht="15.75" x14ac:dyDescent="0.2">
      <c r="A72" s="17" t="s">
        <v>72</v>
      </c>
      <c r="B72" s="18" t="s">
        <v>141</v>
      </c>
      <c r="C72" s="27">
        <v>7875244.0307900002</v>
      </c>
      <c r="D72" s="26">
        <v>7546324.2000000002</v>
      </c>
      <c r="E72" s="26">
        <v>7170890.7000000002</v>
      </c>
      <c r="F72" s="26">
        <v>6235885</v>
      </c>
      <c r="G72" s="28">
        <v>6378088.7999999998</v>
      </c>
      <c r="H72" s="1"/>
    </row>
    <row r="73" spans="1:8" ht="31.5" x14ac:dyDescent="0.2">
      <c r="A73" s="17" t="s">
        <v>175</v>
      </c>
      <c r="B73" s="18" t="s">
        <v>176</v>
      </c>
      <c r="C73" s="27">
        <v>3500</v>
      </c>
      <c r="D73" s="26">
        <v>2000</v>
      </c>
      <c r="E73" s="26"/>
      <c r="F73" s="26"/>
      <c r="G73" s="28"/>
      <c r="H73" s="1"/>
    </row>
    <row r="74" spans="1:8" ht="15.75" x14ac:dyDescent="0.2">
      <c r="A74" s="17" t="s">
        <v>73</v>
      </c>
      <c r="B74" s="18" t="s">
        <v>142</v>
      </c>
      <c r="C74" s="27">
        <v>1743732.9757900001</v>
      </c>
      <c r="D74" s="26">
        <v>2537711.5</v>
      </c>
      <c r="E74" s="26">
        <v>2031875.1</v>
      </c>
      <c r="F74" s="26">
        <v>2006816.6</v>
      </c>
      <c r="G74" s="28">
        <v>1963138.9</v>
      </c>
      <c r="H74" s="1"/>
    </row>
    <row r="75" spans="1:8" ht="15.75" x14ac:dyDescent="0.2">
      <c r="A75" s="19" t="s">
        <v>74</v>
      </c>
      <c r="B75" s="15" t="s">
        <v>11</v>
      </c>
      <c r="C75" s="25">
        <f>SUM(C76:C79)</f>
        <v>2598215.2316999999</v>
      </c>
      <c r="D75" s="25">
        <f t="shared" ref="D75:G75" si="9">SUM(D76:D79)</f>
        <v>2966460.4000000004</v>
      </c>
      <c r="E75" s="25">
        <f t="shared" si="9"/>
        <v>2658438</v>
      </c>
      <c r="F75" s="25">
        <f>SUM(F76:F79)</f>
        <v>2678524.8000000003</v>
      </c>
      <c r="G75" s="25">
        <f t="shared" si="9"/>
        <v>2427313.5</v>
      </c>
      <c r="H75" s="1"/>
    </row>
    <row r="76" spans="1:8" ht="15.75" x14ac:dyDescent="0.2">
      <c r="A76" s="17" t="s">
        <v>75</v>
      </c>
      <c r="B76" s="18" t="s">
        <v>137</v>
      </c>
      <c r="C76" s="27">
        <v>155457.26796999999</v>
      </c>
      <c r="D76" s="26">
        <v>203186.6</v>
      </c>
      <c r="E76" s="26">
        <v>105073.7</v>
      </c>
      <c r="F76" s="26">
        <v>109664.3</v>
      </c>
      <c r="G76" s="28">
        <v>113779.4</v>
      </c>
      <c r="H76" s="1"/>
    </row>
    <row r="77" spans="1:8" ht="15.75" x14ac:dyDescent="0.2">
      <c r="A77" s="17" t="s">
        <v>76</v>
      </c>
      <c r="B77" s="18" t="s">
        <v>136</v>
      </c>
      <c r="C77" s="27">
        <v>491945.03888000001</v>
      </c>
      <c r="D77" s="26">
        <v>677131.3</v>
      </c>
      <c r="E77" s="26">
        <v>610636.5</v>
      </c>
      <c r="F77" s="26">
        <v>606448.6</v>
      </c>
      <c r="G77" s="28">
        <v>316652.5</v>
      </c>
      <c r="H77" s="1"/>
    </row>
    <row r="78" spans="1:8" ht="15.75" x14ac:dyDescent="0.2">
      <c r="A78" s="17" t="s">
        <v>77</v>
      </c>
      <c r="B78" s="18" t="s">
        <v>135</v>
      </c>
      <c r="C78" s="27">
        <v>1921544.6813299998</v>
      </c>
      <c r="D78" s="26">
        <v>2056968.8</v>
      </c>
      <c r="E78" s="26">
        <v>1908500.3</v>
      </c>
      <c r="F78" s="26">
        <v>1927888.8</v>
      </c>
      <c r="G78" s="28">
        <v>1961219.6</v>
      </c>
      <c r="H78" s="1"/>
    </row>
    <row r="79" spans="1:8" ht="31.5" x14ac:dyDescent="0.2">
      <c r="A79" s="17" t="s">
        <v>78</v>
      </c>
      <c r="B79" s="18" t="s">
        <v>134</v>
      </c>
      <c r="C79" s="27">
        <v>29268.24352</v>
      </c>
      <c r="D79" s="26">
        <v>29173.7</v>
      </c>
      <c r="E79" s="26">
        <v>34227.5</v>
      </c>
      <c r="F79" s="26">
        <v>34523.1</v>
      </c>
      <c r="G79" s="28">
        <v>35662</v>
      </c>
      <c r="H79" s="1"/>
    </row>
    <row r="80" spans="1:8" ht="15.75" x14ac:dyDescent="0.2">
      <c r="A80" s="19" t="s">
        <v>79</v>
      </c>
      <c r="B80" s="15" t="s">
        <v>12</v>
      </c>
      <c r="C80" s="25">
        <f t="shared" ref="C80:G80" si="10">C81+C82+C83</f>
        <v>218891.30244</v>
      </c>
      <c r="D80" s="25">
        <f t="shared" si="10"/>
        <v>246595</v>
      </c>
      <c r="E80" s="25">
        <f t="shared" si="10"/>
        <v>220924.19999999998</v>
      </c>
      <c r="F80" s="25">
        <f t="shared" si="10"/>
        <v>223408.5</v>
      </c>
      <c r="G80" s="25">
        <f t="shared" si="10"/>
        <v>225979.4</v>
      </c>
      <c r="H80" s="1"/>
    </row>
    <row r="81" spans="1:8" ht="15.75" x14ac:dyDescent="0.2">
      <c r="A81" s="17" t="s">
        <v>80</v>
      </c>
      <c r="B81" s="18" t="s">
        <v>133</v>
      </c>
      <c r="C81" s="27">
        <v>55535.199999999997</v>
      </c>
      <c r="D81" s="26">
        <v>76382.2</v>
      </c>
      <c r="E81" s="26">
        <v>77119.399999999994</v>
      </c>
      <c r="F81" s="26">
        <v>77753.8</v>
      </c>
      <c r="G81" s="28">
        <v>78407.899999999994</v>
      </c>
      <c r="H81" s="1"/>
    </row>
    <row r="82" spans="1:8" ht="15.75" x14ac:dyDescent="0.2">
      <c r="A82" s="17" t="s">
        <v>81</v>
      </c>
      <c r="B82" s="18" t="s">
        <v>132</v>
      </c>
      <c r="C82" s="27">
        <v>19711.099999999999</v>
      </c>
      <c r="D82" s="26">
        <v>21163.9</v>
      </c>
      <c r="E82" s="26">
        <v>22451.4</v>
      </c>
      <c r="F82" s="26">
        <v>23024.3</v>
      </c>
      <c r="G82" s="28">
        <v>23621.9</v>
      </c>
      <c r="H82" s="1"/>
    </row>
    <row r="83" spans="1:8" ht="31.5" x14ac:dyDescent="0.2">
      <c r="A83" s="17" t="s">
        <v>82</v>
      </c>
      <c r="B83" s="18" t="s">
        <v>131</v>
      </c>
      <c r="C83" s="27">
        <v>143645.00244000001</v>
      </c>
      <c r="D83" s="26">
        <v>149048.9</v>
      </c>
      <c r="E83" s="26">
        <v>121353.4</v>
      </c>
      <c r="F83" s="26">
        <v>122630.39999999999</v>
      </c>
      <c r="G83" s="28">
        <v>123949.6</v>
      </c>
      <c r="H83" s="1"/>
    </row>
    <row r="84" spans="1:8" ht="15.75" x14ac:dyDescent="0.2">
      <c r="A84" s="19" t="s">
        <v>83</v>
      </c>
      <c r="B84" s="15" t="s">
        <v>13</v>
      </c>
      <c r="C84" s="25">
        <f t="shared" ref="C84:G84" si="11">C85</f>
        <v>384107.49633999995</v>
      </c>
      <c r="D84" s="25">
        <f t="shared" si="11"/>
        <v>1604600</v>
      </c>
      <c r="E84" s="25">
        <f t="shared" si="11"/>
        <v>3346400</v>
      </c>
      <c r="F84" s="25">
        <f t="shared" si="11"/>
        <v>3552600</v>
      </c>
      <c r="G84" s="25">
        <f t="shared" si="11"/>
        <v>3508200</v>
      </c>
      <c r="H84" s="1"/>
    </row>
    <row r="85" spans="1:8" ht="31.5" x14ac:dyDescent="0.2">
      <c r="A85" s="17" t="s">
        <v>84</v>
      </c>
      <c r="B85" s="18" t="s">
        <v>130</v>
      </c>
      <c r="C85" s="27">
        <v>384107.49633999995</v>
      </c>
      <c r="D85" s="26">
        <v>1604600</v>
      </c>
      <c r="E85" s="26">
        <v>3346400</v>
      </c>
      <c r="F85" s="26">
        <v>3552600</v>
      </c>
      <c r="G85" s="28">
        <v>3508200</v>
      </c>
      <c r="H85" s="1"/>
    </row>
    <row r="86" spans="1:8" ht="31.5" x14ac:dyDescent="0.2">
      <c r="A86" s="19" t="s">
        <v>85</v>
      </c>
      <c r="B86" s="15" t="s">
        <v>14</v>
      </c>
      <c r="C86" s="25">
        <f t="shared" ref="C86:G86" si="12">C87+C88+C89</f>
        <v>14927260.047770001</v>
      </c>
      <c r="D86" s="25">
        <f t="shared" si="12"/>
        <v>17436397.5</v>
      </c>
      <c r="E86" s="25">
        <f t="shared" si="12"/>
        <v>11220593.5</v>
      </c>
      <c r="F86" s="25">
        <f t="shared" si="12"/>
        <v>5658307.7000000002</v>
      </c>
      <c r="G86" s="25">
        <f t="shared" si="12"/>
        <v>5407737.7000000002</v>
      </c>
      <c r="H86" s="1"/>
    </row>
    <row r="87" spans="1:8" ht="47.25" x14ac:dyDescent="0.2">
      <c r="A87" s="17" t="s">
        <v>86</v>
      </c>
      <c r="B87" s="18" t="s">
        <v>129</v>
      </c>
      <c r="C87" s="27">
        <v>4205260.9000000004</v>
      </c>
      <c r="D87" s="26">
        <v>4567738.3</v>
      </c>
      <c r="E87" s="26">
        <v>4945752.8</v>
      </c>
      <c r="F87" s="26">
        <v>5144144.9000000004</v>
      </c>
      <c r="G87" s="28">
        <v>5125985.8</v>
      </c>
      <c r="H87" s="1"/>
    </row>
    <row r="88" spans="1:8" ht="15.75" x14ac:dyDescent="0.2">
      <c r="A88" s="17" t="s">
        <v>87</v>
      </c>
      <c r="B88" s="18" t="s">
        <v>128</v>
      </c>
      <c r="C88" s="27">
        <v>1485355.1</v>
      </c>
      <c r="D88" s="26">
        <v>454776</v>
      </c>
      <c r="E88" s="26">
        <v>615276.19999999995</v>
      </c>
      <c r="F88" s="26">
        <v>24629</v>
      </c>
      <c r="G88" s="28">
        <v>24588</v>
      </c>
      <c r="H88" s="1"/>
    </row>
    <row r="89" spans="1:8" ht="31.5" x14ac:dyDescent="0.2">
      <c r="A89" s="17" t="s">
        <v>88</v>
      </c>
      <c r="B89" s="18" t="s">
        <v>127</v>
      </c>
      <c r="C89" s="27">
        <v>9236644.047770001</v>
      </c>
      <c r="D89" s="26">
        <v>12413883.199999999</v>
      </c>
      <c r="E89" s="26">
        <v>5659564.5</v>
      </c>
      <c r="F89" s="26">
        <v>489533.8</v>
      </c>
      <c r="G89" s="28">
        <v>257163.9</v>
      </c>
      <c r="H89" s="1"/>
    </row>
    <row r="90" spans="1:8" ht="15.75" x14ac:dyDescent="0.2">
      <c r="A90" s="35" t="s">
        <v>156</v>
      </c>
      <c r="B90" s="36"/>
      <c r="C90" s="23">
        <f>SUM(C7+C18+C21+C26+C37+C43+C48+C57+C60+C68+C75+C80+C84+C86)</f>
        <v>185226784.97314999</v>
      </c>
      <c r="D90" s="23">
        <f>SUM(D7+D18+D21+D26+D37+D43+D48+D57+D60+D68+D75+D80+D84+D86)</f>
        <v>207266279.50000003</v>
      </c>
      <c r="E90" s="23">
        <f>SUM(E7+E18+E21+E26+E37+E43+E48+E57+E60+E68+E75+E80+E84+E86)</f>
        <v>201261843.69999999</v>
      </c>
      <c r="F90" s="23">
        <f>SUM(F7+F18+F21+F26+F37+F43+F48+F57+F60+F68+F75+F80+F84+F86)</f>
        <v>177916328.29999998</v>
      </c>
      <c r="G90" s="23">
        <f>SUM(G7+G18+G21+G26+G37+G43+G48+G57+G60+G68+G75+G80+G84+G86)</f>
        <v>187661160.30000001</v>
      </c>
      <c r="H90" s="1"/>
    </row>
    <row r="92" spans="1:8" ht="31.5" customHeight="1" x14ac:dyDescent="0.2">
      <c r="A92" s="31" t="s">
        <v>178</v>
      </c>
      <c r="B92" s="31"/>
      <c r="C92" s="31"/>
      <c r="D92" s="31"/>
      <c r="E92" s="31"/>
      <c r="F92" s="31"/>
      <c r="G92" s="31"/>
    </row>
    <row r="93" spans="1:8" ht="15.75" x14ac:dyDescent="0.2">
      <c r="A93" s="31" t="s">
        <v>172</v>
      </c>
      <c r="B93" s="31"/>
      <c r="C93" s="31"/>
      <c r="D93" s="31"/>
      <c r="E93" s="31"/>
      <c r="F93" s="31"/>
      <c r="G93" s="31"/>
    </row>
  </sheetData>
  <mergeCells count="9">
    <mergeCell ref="A93:G93"/>
    <mergeCell ref="A1:G1"/>
    <mergeCell ref="C4:C5"/>
    <mergeCell ref="A90:B90"/>
    <mergeCell ref="B4:B5"/>
    <mergeCell ref="A4:A5"/>
    <mergeCell ref="E4:G4"/>
    <mergeCell ref="D4:D5"/>
    <mergeCell ref="A92:G92"/>
  </mergeCells>
  <printOptions horizontalCentered="1"/>
  <pageMargins left="0.19685039370078741" right="0.19685039370078741" top="0.19685039370078741" bottom="0.19685039370078741" header="0" footer="0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областного бюджета </vt:lpstr>
      <vt:lpstr>'Расходы областного бюджета '!Заголовки_для_печати</vt:lpstr>
      <vt:lpstr>'Расходы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FinAdmin</dc:creator>
  <cp:lastModifiedBy>Хохлова Анна Юрьевна</cp:lastModifiedBy>
  <cp:lastPrinted>2025-10-16T12:57:40Z</cp:lastPrinted>
  <dcterms:created xsi:type="dcterms:W3CDTF">2009-04-17T07:03:32Z</dcterms:created>
  <dcterms:modified xsi:type="dcterms:W3CDTF">2025-10-16T12:57:41Z</dcterms:modified>
</cp:coreProperties>
</file>