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345" windowHeight="13170"/>
  </bookViews>
  <sheets>
    <sheet name="Доходы областного бюджета " sheetId="1" r:id="rId1"/>
  </sheets>
  <definedNames>
    <definedName name="_xlnm.Print_Area" localSheetId="0">'Доходы областного бюджета '!$A$1:$G$46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E35" i="1"/>
  <c r="D9" i="1"/>
  <c r="E9" i="1"/>
  <c r="F9" i="1"/>
  <c r="G9" i="1"/>
  <c r="D14" i="1"/>
  <c r="E14" i="1"/>
  <c r="F14" i="1"/>
  <c r="G14" i="1"/>
  <c r="C14" i="1"/>
  <c r="D36" i="1" l="1"/>
  <c r="E36" i="1"/>
  <c r="F36" i="1"/>
  <c r="G36" i="1"/>
  <c r="C36" i="1"/>
  <c r="C22" i="1" l="1"/>
  <c r="D19" i="1"/>
  <c r="E19" i="1"/>
  <c r="F19" i="1"/>
  <c r="G19" i="1"/>
  <c r="C19" i="1"/>
  <c r="D22" i="1" l="1"/>
  <c r="D8" i="1" s="1"/>
  <c r="E22" i="1"/>
  <c r="F22" i="1"/>
  <c r="G22" i="1"/>
  <c r="D7" i="1" l="1"/>
  <c r="D46" i="1" s="1"/>
  <c r="F35" i="1"/>
  <c r="G35" i="1"/>
  <c r="D27" i="1" l="1"/>
  <c r="E27" i="1"/>
  <c r="F27" i="1"/>
  <c r="G27" i="1"/>
  <c r="C27" i="1"/>
  <c r="C35" i="1" l="1"/>
  <c r="G7" i="1" l="1"/>
  <c r="C9" i="1"/>
  <c r="G8" i="1" l="1"/>
  <c r="G46" i="1"/>
  <c r="F7" i="1"/>
  <c r="F46" i="1" s="1"/>
  <c r="F8" i="1"/>
  <c r="E7" i="1"/>
  <c r="E46" i="1" s="1"/>
  <c r="E8" i="1"/>
  <c r="C8" i="1"/>
  <c r="C7" i="1"/>
  <c r="C46" i="1" s="1"/>
</calcChain>
</file>

<file path=xl/sharedStrings.xml><?xml version="1.0" encoding="utf-8"?>
<sst xmlns="http://schemas.openxmlformats.org/spreadsheetml/2006/main" count="87" uniqueCount="87">
  <si>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</si>
  <si>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</si>
  <si>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</si>
  <si>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</si>
  <si>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</si>
  <si>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</si>
  <si>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</si>
  <si>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</si>
  <si>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</si>
  <si>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</si>
  <si>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</si>
  <si>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</si>
  <si>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</si>
  <si>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</si>
  <si>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</si>
  <si>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</si>
  <si>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</si>
  <si>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</si>
  <si>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</si>
  <si>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</si>
  <si>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</si>
  <si>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</si>
  <si>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</si>
  <si>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</si>
  <si>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</si>
  <si>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</si>
  <si>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</si>
  <si>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</si>
  <si>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Иные межбюджетные трансферты</t>
  </si>
  <si>
    <t>Прогноз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</si>
  <si>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</si>
  <si>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</si>
  <si>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</si>
  <si>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</si>
  <si>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</si>
  <si>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</si>
  <si>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</si>
  <si>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</si>
  <si>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</si>
  <si>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</si>
  <si>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</si>
  <si>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</si>
  <si>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</si>
  <si>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</si>
  <si>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</si>
  <si>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</si>
  <si>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</si>
  <si>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2 03 00000 00 0000 180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</si>
  <si>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</si>
  <si>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</si>
  <si>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</si>
  <si>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</si>
  <si>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</si>
  <si>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</si>
  <si>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</si>
  <si>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</si>
  <si>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</si>
  <si>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</si>
  <si>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</si>
  <si>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</si>
  <si>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</si>
  <si>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</si>
  <si>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</si>
  <si>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</si>
  <si>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</si>
  <si>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</si>
  <si>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</si>
  <si>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Сведения о доходах бюджета Саратовской области по видам доходов </t>
  </si>
  <si>
    <t>Единый сельскохозяйственный налог</t>
  </si>
  <si>
    <t>1 05 03000 01 0000 110</t>
  </si>
  <si>
    <t>НЕНАЛОГОВЫЕ ДОХОДЫ</t>
  </si>
  <si>
    <t>НАЛОГОВЫЕ ДОХОДЫ</t>
  </si>
  <si>
    <t>тыс. рублей</t>
  </si>
  <si>
    <t>ВСЕГО:</t>
  </si>
  <si>
    <t>1 05 06000 01 0000 110</t>
  </si>
  <si>
    <t>Налог на профессиональный доход</t>
  </si>
  <si>
    <t>2 04 00000 00 0000 000</t>
  </si>
  <si>
    <t>БЕЗВОЗМЕЗДНЫЕ ПОСТУПЛЕНИЯ ОТ НЕГОСУДАРСТВЕННЫХ ОРГАНИЗАЦИЙ</t>
  </si>
  <si>
    <t>2026 год</t>
  </si>
  <si>
    <t>2027 год</t>
  </si>
  <si>
    <t>2 07 00000 00 0000 000</t>
  </si>
  <si>
    <t>ПРОЧИЕ БЕЗВОЗМЕЗДНЫЕ ПОСТУПЛЕНИЯ</t>
  </si>
  <si>
    <t xml:space="preserve">2024 год (отчет) </t>
  </si>
  <si>
    <t xml:space="preserve">2025 год (оценка) </t>
  </si>
  <si>
    <t>2028 год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</si>
  <si>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</si>
  <si>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1 05 07000 01 0000 110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</si>
</sst>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0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i/>
      <sz val="12"/>
      <name val="PT Astra Serif"/>
      <family val="1"/>
      <charset val="204"/>
    </font>
    <font>
      <sz val="12"/>
      <name val="PT Astra Serif"/>
      <family val="1"/>
      <charset val="204"/>
    </font>
    <font>
      <sz val="12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165" fontId="5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3" fillId="0" borderId="0" xfId="0" applyNumberFormat="1" applyFont="1"/>
    <xf numFmtId="0" fontId="5" fillId="4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showZeros="0" tabSelected="1" view="pageBreakPreview" zoomScale="70" zoomScaleNormal="100" zoomScaleSheetLayoutView="70" workbookViewId="0">
      <selection sqref="A1:G1"/>
    </sheetView>
  </sheetViews>
  <sheetFormatPr defaultColWidth="9.33203125" defaultRowHeight="15" x14ac:dyDescent="0.25"/>
  <cols>
    <col min="1" max="1" width="33.6640625" style="1" customWidth="1"/>
    <col min="2" max="2" width="78.5" style="1" customWidth="1"/>
    <col min="3" max="3" width="18.1640625" style="2" customWidth="1"/>
    <col min="4" max="4" width="17.6640625" style="1" customWidth="1"/>
    <col min="5" max="5" width="18.83203125" style="1" customWidth="1"/>
    <col min="6" max="6" width="18" style="1" customWidth="1"/>
    <col min="7" max="7" width="18.33203125" style="1" customWidth="1"/>
    <col min="8" max="16384" width="9.33203125" style="1"/>
  </cols>
  <sheetData>
    <row r="1" spans="1:7" ht="20.25" x14ac:dyDescent="0.3">
      <c r="A1" s="33" t="s">
        <v>67</v>
      </c>
      <c r="B1" s="33"/>
      <c r="C1" s="33"/>
      <c r="D1" s="33"/>
      <c r="E1" s="33"/>
      <c r="F1" s="33"/>
      <c r="G1" s="33"/>
    </row>
    <row r="3" spans="1:7" x14ac:dyDescent="0.25">
      <c r="G3" s="3" t="s">
        <v>72</v>
      </c>
    </row>
    <row r="4" spans="1:7" ht="21" customHeight="1" x14ac:dyDescent="0.25">
      <c r="A4" s="34" t="s">
        <v>26</v>
      </c>
      <c r="B4" s="34" t="s">
        <v>27</v>
      </c>
      <c r="C4" s="34" t="s">
        <v>82</v>
      </c>
      <c r="D4" s="34" t="s">
        <v>83</v>
      </c>
      <c r="E4" s="34" t="s">
        <v>29</v>
      </c>
      <c r="F4" s="34"/>
      <c r="G4" s="34"/>
    </row>
    <row r="5" spans="1:7" ht="23.25" customHeight="1" x14ac:dyDescent="0.25">
      <c r="A5" s="34"/>
      <c r="B5" s="34"/>
      <c r="C5" s="34"/>
      <c r="D5" s="34"/>
      <c r="E5" s="25" t="s">
        <v>78</v>
      </c>
      <c r="F5" s="25" t="s">
        <v>79</v>
      </c>
      <c r="G5" s="4" t="s">
        <v>84</v>
      </c>
    </row>
    <row r="6" spans="1:7" ht="12.75" customHeight="1" x14ac:dyDescent="0.25">
      <c r="A6" s="5">
        <v>1</v>
      </c>
      <c r="B6" s="5">
        <v>2</v>
      </c>
      <c r="C6" s="6">
        <v>3</v>
      </c>
      <c r="D6" s="5">
        <v>4</v>
      </c>
      <c r="E6" s="5">
        <v>5</v>
      </c>
      <c r="F6" s="5">
        <v>6</v>
      </c>
      <c r="G6" s="5">
        <v>7</v>
      </c>
    </row>
    <row r="7" spans="1:7" ht="20.25" customHeight="1" x14ac:dyDescent="0.25">
      <c r="A7" s="7" t="s">
        <v>0</v>
      </c>
      <c r="B7" s="8" t="s">
        <v>54</v>
      </c>
      <c r="C7" s="26">
        <f>C9+C12+C14+C19+C22+C25+C26+C28+C29+C30+C31+C32+C33+C34</f>
        <v>133005036.72716999</v>
      </c>
      <c r="D7" s="26">
        <f>D9+D12+D14+D19+D22+D25+D26+D28+D29+D30+D31+D32+D33+D34</f>
        <v>127664760.00248998</v>
      </c>
      <c r="E7" s="28">
        <f>E9+E12+E14+E19+E22+E25+E26+E28+E29+E30+E31+E32+E33+E34</f>
        <v>135759552.40000001</v>
      </c>
      <c r="F7" s="28">
        <f>F9+F12+F14+F19+F22+F25+F26+F28+F29+F30+F31+F32+F33+F34</f>
        <v>146509322.80000001</v>
      </c>
      <c r="G7" s="28">
        <f>G9+G12+G14+G19+G22+G25+G26+G28+G29+G30+G31+G32+G33+G34</f>
        <v>156436856.30000001</v>
      </c>
    </row>
    <row r="8" spans="1:7" ht="20.25" customHeight="1" x14ac:dyDescent="0.25">
      <c r="A8" s="7"/>
      <c r="B8" s="8" t="s">
        <v>71</v>
      </c>
      <c r="C8" s="26">
        <f>C9+C12+C14+C19+C22+C25+C26</f>
        <v>126585776.30195999</v>
      </c>
      <c r="D8" s="28">
        <f>D9+D12+D14+D19+D22+D25+D26</f>
        <v>122902719.81899999</v>
      </c>
      <c r="E8" s="28">
        <f>E9+E12+E14+E19+E22+E25+E26</f>
        <v>131510549.30000001</v>
      </c>
      <c r="F8" s="28">
        <f>F9+F12+F14+F19+F22+F25+F26</f>
        <v>142160213</v>
      </c>
      <c r="G8" s="28">
        <f>G9+G12+G14+G19+G22+G25+G26</f>
        <v>151981709.5</v>
      </c>
    </row>
    <row r="9" spans="1:7" s="2" customFormat="1" ht="20.25" customHeight="1" x14ac:dyDescent="0.25">
      <c r="A9" s="11" t="s">
        <v>31</v>
      </c>
      <c r="B9" s="12" t="s">
        <v>55</v>
      </c>
      <c r="C9" s="13">
        <f t="shared" ref="C9:G9" si="0">C10+C11</f>
        <v>87626240.267580003</v>
      </c>
      <c r="D9" s="13">
        <f t="shared" si="0"/>
        <v>84097607</v>
      </c>
      <c r="E9" s="13">
        <f t="shared" si="0"/>
        <v>91400066.400000006</v>
      </c>
      <c r="F9" s="13">
        <f t="shared" si="0"/>
        <v>99419277.400000006</v>
      </c>
      <c r="G9" s="13">
        <f t="shared" si="0"/>
        <v>107358943.09999999</v>
      </c>
    </row>
    <row r="10" spans="1:7" s="2" customFormat="1" ht="19.5" customHeight="1" x14ac:dyDescent="0.25">
      <c r="A10" s="14" t="s">
        <v>1</v>
      </c>
      <c r="B10" s="12" t="s">
        <v>2</v>
      </c>
      <c r="C10" s="13">
        <v>42955704.100639999</v>
      </c>
      <c r="D10" s="13">
        <v>32321045</v>
      </c>
      <c r="E10" s="13">
        <v>33842439.200000003</v>
      </c>
      <c r="F10" s="13">
        <v>37091313.399999999</v>
      </c>
      <c r="G10" s="13">
        <v>40355349</v>
      </c>
    </row>
    <row r="11" spans="1:7" s="2" customFormat="1" ht="19.5" customHeight="1" x14ac:dyDescent="0.25">
      <c r="A11" s="14" t="s">
        <v>3</v>
      </c>
      <c r="B11" s="12" t="s">
        <v>4</v>
      </c>
      <c r="C11" s="13">
        <v>44670536.166940004</v>
      </c>
      <c r="D11" s="13">
        <v>51776562</v>
      </c>
      <c r="E11" s="13">
        <v>57557627.200000003</v>
      </c>
      <c r="F11" s="13">
        <v>62327964</v>
      </c>
      <c r="G11" s="13">
        <v>67003594.100000001</v>
      </c>
    </row>
    <row r="12" spans="1:7" s="2" customFormat="1" ht="39" customHeight="1" x14ac:dyDescent="0.25">
      <c r="A12" s="14" t="s">
        <v>32</v>
      </c>
      <c r="B12" s="16" t="s">
        <v>33</v>
      </c>
      <c r="C12" s="13">
        <v>15175214.587569999</v>
      </c>
      <c r="D12" s="13">
        <v>13182280.268999999</v>
      </c>
      <c r="E12" s="13">
        <v>13867908.699999999</v>
      </c>
      <c r="F12" s="13">
        <v>15323068.5</v>
      </c>
      <c r="G12" s="20">
        <v>16010242.1</v>
      </c>
    </row>
    <row r="13" spans="1:7" s="2" customFormat="1" ht="37.5" customHeight="1" x14ac:dyDescent="0.25">
      <c r="A13" s="14" t="s">
        <v>5</v>
      </c>
      <c r="B13" s="12" t="s">
        <v>6</v>
      </c>
      <c r="C13" s="13">
        <v>15175214.587569999</v>
      </c>
      <c r="D13" s="13">
        <v>13182280.268999999</v>
      </c>
      <c r="E13" s="13">
        <v>13867908.699999999</v>
      </c>
      <c r="F13" s="13">
        <v>15323068.5</v>
      </c>
      <c r="G13" s="20">
        <v>16010242.199999999</v>
      </c>
    </row>
    <row r="14" spans="1:7" s="2" customFormat="1" ht="19.5" customHeight="1" x14ac:dyDescent="0.25">
      <c r="A14" s="11" t="s">
        <v>34</v>
      </c>
      <c r="B14" s="12" t="s">
        <v>35</v>
      </c>
      <c r="C14" s="13">
        <f>SUM(C15:C18)</f>
        <v>12435926.16914</v>
      </c>
      <c r="D14" s="13">
        <f t="shared" ref="D14:G14" si="1">SUM(D15:D18)</f>
        <v>13782780</v>
      </c>
      <c r="E14" s="13">
        <f t="shared" si="1"/>
        <v>14006302.499999998</v>
      </c>
      <c r="F14" s="13">
        <f t="shared" si="1"/>
        <v>14566554.5</v>
      </c>
      <c r="G14" s="13">
        <f t="shared" si="1"/>
        <v>15114686.9</v>
      </c>
    </row>
    <row r="15" spans="1:7" s="2" customFormat="1" ht="35.25" customHeight="1" x14ac:dyDescent="0.25">
      <c r="A15" s="14" t="s">
        <v>7</v>
      </c>
      <c r="B15" s="12" t="s">
        <v>8</v>
      </c>
      <c r="C15" s="13">
        <v>11896355.44647</v>
      </c>
      <c r="D15" s="20">
        <v>13000000</v>
      </c>
      <c r="E15" s="13">
        <v>13165161.6</v>
      </c>
      <c r="F15" s="13">
        <v>13691768</v>
      </c>
      <c r="G15" s="13">
        <v>14239438.800000001</v>
      </c>
    </row>
    <row r="16" spans="1:7" s="2" customFormat="1" ht="27.75" customHeight="1" x14ac:dyDescent="0.25">
      <c r="A16" s="14" t="s">
        <v>69</v>
      </c>
      <c r="B16" s="12" t="s">
        <v>68</v>
      </c>
      <c r="C16" s="13"/>
      <c r="D16" s="20"/>
      <c r="E16" s="13"/>
      <c r="F16" s="13"/>
      <c r="G16" s="13"/>
    </row>
    <row r="17" spans="1:7" s="2" customFormat="1" ht="27.75" customHeight="1" x14ac:dyDescent="0.25">
      <c r="A17" s="14" t="s">
        <v>74</v>
      </c>
      <c r="B17" s="12" t="s">
        <v>75</v>
      </c>
      <c r="C17" s="20">
        <v>539570.72266999993</v>
      </c>
      <c r="D17" s="20">
        <v>773671</v>
      </c>
      <c r="E17" s="20">
        <v>830043.7</v>
      </c>
      <c r="F17" s="20">
        <v>863245.4</v>
      </c>
      <c r="G17" s="20">
        <v>863245.4</v>
      </c>
    </row>
    <row r="18" spans="1:7" s="2" customFormat="1" ht="47.25" x14ac:dyDescent="0.25">
      <c r="A18" s="14" t="s">
        <v>86</v>
      </c>
      <c r="B18" s="12" t="s">
        <v>85</v>
      </c>
      <c r="C18" s="13"/>
      <c r="D18" s="20">
        <v>9109</v>
      </c>
      <c r="E18" s="13">
        <v>11097.2</v>
      </c>
      <c r="F18" s="13">
        <v>11541.1</v>
      </c>
      <c r="G18" s="13">
        <v>12002.7</v>
      </c>
    </row>
    <row r="19" spans="1:7" ht="19.5" customHeight="1" x14ac:dyDescent="0.25">
      <c r="A19" s="18" t="s">
        <v>36</v>
      </c>
      <c r="B19" s="12" t="s">
        <v>37</v>
      </c>
      <c r="C19" s="13">
        <f>C20+C21</f>
        <v>10846115.4441</v>
      </c>
      <c r="D19" s="20">
        <f t="shared" ref="D19:G19" si="2">D20+D21</f>
        <v>11213906</v>
      </c>
      <c r="E19" s="13">
        <f t="shared" si="2"/>
        <v>11654079.9</v>
      </c>
      <c r="F19" s="13">
        <f t="shared" si="2"/>
        <v>12259904.699999999</v>
      </c>
      <c r="G19" s="13">
        <f t="shared" si="2"/>
        <v>12896583.300000001</v>
      </c>
    </row>
    <row r="20" spans="1:7" ht="18" customHeight="1" x14ac:dyDescent="0.25">
      <c r="A20" s="14" t="s">
        <v>9</v>
      </c>
      <c r="B20" s="12" t="s">
        <v>10</v>
      </c>
      <c r="C20" s="13">
        <v>10841859.4441</v>
      </c>
      <c r="D20" s="20">
        <v>11210462</v>
      </c>
      <c r="E20" s="13">
        <v>11650719.9</v>
      </c>
      <c r="F20" s="13">
        <v>12256544.699999999</v>
      </c>
      <c r="G20" s="13">
        <v>12893223.300000001</v>
      </c>
    </row>
    <row r="21" spans="1:7" s="2" customFormat="1" ht="18.75" customHeight="1" x14ac:dyDescent="0.25">
      <c r="A21" s="14" t="s">
        <v>11</v>
      </c>
      <c r="B21" s="12" t="s">
        <v>12</v>
      </c>
      <c r="C21" s="20">
        <v>4256</v>
      </c>
      <c r="D21" s="20">
        <v>3444</v>
      </c>
      <c r="E21" s="20">
        <v>3360</v>
      </c>
      <c r="F21" s="20">
        <v>3360</v>
      </c>
      <c r="G21" s="20">
        <v>3360</v>
      </c>
    </row>
    <row r="22" spans="1:7" s="2" customFormat="1" ht="33" customHeight="1" x14ac:dyDescent="0.25">
      <c r="A22" s="18" t="s">
        <v>38</v>
      </c>
      <c r="B22" s="12" t="s">
        <v>39</v>
      </c>
      <c r="C22" s="13">
        <f>C23+C24</f>
        <v>238593.25080000001</v>
      </c>
      <c r="D22" s="20">
        <f t="shared" ref="D22:G22" si="3">D23+D24</f>
        <v>261621</v>
      </c>
      <c r="E22" s="13">
        <f t="shared" si="3"/>
        <v>258615.19999999998</v>
      </c>
      <c r="F22" s="13">
        <f t="shared" si="3"/>
        <v>268784</v>
      </c>
      <c r="G22" s="13">
        <f t="shared" si="3"/>
        <v>279359.40000000002</v>
      </c>
    </row>
    <row r="23" spans="1:7" s="2" customFormat="1" ht="20.25" customHeight="1" x14ac:dyDescent="0.25">
      <c r="A23" s="14" t="s">
        <v>13</v>
      </c>
      <c r="B23" s="12" t="s">
        <v>14</v>
      </c>
      <c r="C23" s="13">
        <v>234810.53702000002</v>
      </c>
      <c r="D23" s="20">
        <v>256790</v>
      </c>
      <c r="E23" s="13">
        <v>254218.3</v>
      </c>
      <c r="F23" s="13">
        <v>264387.09999999998</v>
      </c>
      <c r="G23" s="13">
        <v>274962.5</v>
      </c>
    </row>
    <row r="24" spans="1:7" s="2" customFormat="1" ht="51" customHeight="1" x14ac:dyDescent="0.25">
      <c r="A24" s="14" t="s">
        <v>15</v>
      </c>
      <c r="B24" s="12" t="s">
        <v>16</v>
      </c>
      <c r="C24" s="20">
        <v>3782.7137799999996</v>
      </c>
      <c r="D24" s="20">
        <v>4831</v>
      </c>
      <c r="E24" s="20">
        <v>4396.8999999999996</v>
      </c>
      <c r="F24" s="20">
        <v>4396.8999999999996</v>
      </c>
      <c r="G24" s="20">
        <v>4396.8999999999996</v>
      </c>
    </row>
    <row r="25" spans="1:7" s="2" customFormat="1" ht="21.75" customHeight="1" x14ac:dyDescent="0.25">
      <c r="A25" s="11" t="s">
        <v>17</v>
      </c>
      <c r="B25" s="12" t="s">
        <v>56</v>
      </c>
      <c r="C25" s="20">
        <v>263731.72177</v>
      </c>
      <c r="D25" s="20">
        <v>364525.55</v>
      </c>
      <c r="E25" s="20">
        <v>323576.59999999998</v>
      </c>
      <c r="F25" s="20">
        <v>322623.90000000002</v>
      </c>
      <c r="G25" s="20">
        <v>321894.7</v>
      </c>
    </row>
    <row r="26" spans="1:7" s="2" customFormat="1" ht="51" customHeight="1" x14ac:dyDescent="0.25">
      <c r="A26" s="11" t="s">
        <v>18</v>
      </c>
      <c r="B26" s="12" t="s">
        <v>57</v>
      </c>
      <c r="C26" s="20">
        <v>-45.139000000000003</v>
      </c>
      <c r="D26" s="29"/>
      <c r="E26" s="17"/>
      <c r="F26" s="17"/>
      <c r="G26" s="17"/>
    </row>
    <row r="27" spans="1:7" ht="28.5" customHeight="1" x14ac:dyDescent="0.25">
      <c r="A27" s="11"/>
      <c r="B27" s="19" t="s">
        <v>70</v>
      </c>
      <c r="C27" s="9">
        <f>SUM(C28:C34)</f>
        <v>6419260.42521</v>
      </c>
      <c r="D27" s="26">
        <f t="shared" ref="D27:G27" si="4">SUM(D28:D34)</f>
        <v>4762040.1834900007</v>
      </c>
      <c r="E27" s="26">
        <f t="shared" si="4"/>
        <v>4249003.0999999996</v>
      </c>
      <c r="F27" s="26">
        <f t="shared" si="4"/>
        <v>4349109.8</v>
      </c>
      <c r="G27" s="26">
        <f t="shared" si="4"/>
        <v>4455146.8000000007</v>
      </c>
    </row>
    <row r="28" spans="1:7" ht="51" customHeight="1" x14ac:dyDescent="0.25">
      <c r="A28" s="11" t="s">
        <v>19</v>
      </c>
      <c r="B28" s="12" t="s">
        <v>58</v>
      </c>
      <c r="C28" s="20">
        <v>1489153.7038699999</v>
      </c>
      <c r="D28" s="20">
        <v>1682850.1118900001</v>
      </c>
      <c r="E28" s="20">
        <v>1103897.8999999999</v>
      </c>
      <c r="F28" s="20">
        <v>1096244.1000000001</v>
      </c>
      <c r="G28" s="20">
        <v>1089230.3</v>
      </c>
    </row>
    <row r="29" spans="1:7" ht="33.75" customHeight="1" x14ac:dyDescent="0.25">
      <c r="A29" s="11" t="s">
        <v>20</v>
      </c>
      <c r="B29" s="12" t="s">
        <v>59</v>
      </c>
      <c r="C29" s="20">
        <v>131603.80968000001</v>
      </c>
      <c r="D29" s="20">
        <v>128359.35679999999</v>
      </c>
      <c r="E29" s="20">
        <v>252723.8</v>
      </c>
      <c r="F29" s="20">
        <v>251520.3</v>
      </c>
      <c r="G29" s="20">
        <v>251804.9</v>
      </c>
    </row>
    <row r="30" spans="1:7" ht="33.75" customHeight="1" x14ac:dyDescent="0.25">
      <c r="A30" s="21" t="s">
        <v>21</v>
      </c>
      <c r="B30" s="12" t="s">
        <v>60</v>
      </c>
      <c r="C30" s="20">
        <v>2122835.0880499999</v>
      </c>
      <c r="D30" s="20">
        <v>512064.85087999998</v>
      </c>
      <c r="E30" s="20">
        <v>387783.3</v>
      </c>
      <c r="F30" s="20">
        <v>425558.5</v>
      </c>
      <c r="G30" s="20">
        <v>463459.8</v>
      </c>
    </row>
    <row r="31" spans="1:7" ht="31.5" x14ac:dyDescent="0.25">
      <c r="A31" s="14" t="s">
        <v>22</v>
      </c>
      <c r="B31" s="12" t="s">
        <v>61</v>
      </c>
      <c r="C31" s="20">
        <v>24872.193289999999</v>
      </c>
      <c r="D31" s="20">
        <v>6352.6004999999996</v>
      </c>
      <c r="E31" s="20">
        <v>315</v>
      </c>
      <c r="F31" s="20">
        <v>315</v>
      </c>
      <c r="G31" s="20">
        <v>315</v>
      </c>
    </row>
    <row r="32" spans="1:7" ht="21" customHeight="1" x14ac:dyDescent="0.25">
      <c r="A32" s="11" t="s">
        <v>23</v>
      </c>
      <c r="B32" s="12" t="s">
        <v>62</v>
      </c>
      <c r="C32" s="20">
        <v>19297.3927</v>
      </c>
      <c r="D32" s="20">
        <v>17426.248</v>
      </c>
      <c r="E32" s="20">
        <v>18360.7</v>
      </c>
      <c r="F32" s="20">
        <v>18360.7</v>
      </c>
      <c r="G32" s="20">
        <v>18360.7</v>
      </c>
    </row>
    <row r="33" spans="1:7" ht="18.75" customHeight="1" x14ac:dyDescent="0.25">
      <c r="A33" s="11" t="s">
        <v>24</v>
      </c>
      <c r="B33" s="12" t="s">
        <v>63</v>
      </c>
      <c r="C33" s="20">
        <v>2624510.4034899999</v>
      </c>
      <c r="D33" s="20">
        <v>2407586.8564200001</v>
      </c>
      <c r="E33" s="20">
        <v>2479427.7999999998</v>
      </c>
      <c r="F33" s="20">
        <v>2550919.9</v>
      </c>
      <c r="G33" s="20">
        <v>2625737.7000000002</v>
      </c>
    </row>
    <row r="34" spans="1:7" ht="19.5" customHeight="1" x14ac:dyDescent="0.25">
      <c r="A34" s="11" t="s">
        <v>25</v>
      </c>
      <c r="B34" s="12" t="s">
        <v>64</v>
      </c>
      <c r="C34" s="20">
        <v>6987.8341300000002</v>
      </c>
      <c r="D34" s="20">
        <v>7400.1589999999997</v>
      </c>
      <c r="E34" s="20">
        <v>6494.6</v>
      </c>
      <c r="F34" s="20">
        <v>6191.3</v>
      </c>
      <c r="G34" s="20">
        <v>6238.4</v>
      </c>
    </row>
    <row r="35" spans="1:7" ht="15.75" x14ac:dyDescent="0.25">
      <c r="A35" s="7" t="s">
        <v>30</v>
      </c>
      <c r="B35" s="8" t="s">
        <v>65</v>
      </c>
      <c r="C35" s="9">
        <f>C36+C41+C42+C43+C44+C45</f>
        <v>59321319.438349992</v>
      </c>
      <c r="D35" s="9">
        <f>D36+D41+D42+D43+D44+D45</f>
        <v>56336023.200000003</v>
      </c>
      <c r="E35" s="10">
        <f>E36+E41+E44+E45+E42</f>
        <v>52885966.100000001</v>
      </c>
      <c r="F35" s="10">
        <f>F36+F41+F44+F45</f>
        <v>35929803.200000003</v>
      </c>
      <c r="G35" s="10">
        <f>G36+G41+G44+G45</f>
        <v>42413156.800000004</v>
      </c>
    </row>
    <row r="36" spans="1:7" ht="48" customHeight="1" x14ac:dyDescent="0.25">
      <c r="A36" s="14" t="s">
        <v>53</v>
      </c>
      <c r="B36" s="12" t="s">
        <v>66</v>
      </c>
      <c r="C36" s="13">
        <f>C37+C38+C39+C40</f>
        <v>57265838.268569991</v>
      </c>
      <c r="D36" s="13">
        <f t="shared" ref="D36:G36" si="5">D37+D38+D39+D40</f>
        <v>55527330.100000001</v>
      </c>
      <c r="E36" s="13">
        <f t="shared" si="5"/>
        <v>52785966.100000001</v>
      </c>
      <c r="F36" s="13">
        <f t="shared" si="5"/>
        <v>35929803.200000003</v>
      </c>
      <c r="G36" s="13">
        <f t="shared" si="5"/>
        <v>42413156.800000004</v>
      </c>
    </row>
    <row r="37" spans="1:7" ht="31.5" x14ac:dyDescent="0.25">
      <c r="A37" s="14" t="s">
        <v>40</v>
      </c>
      <c r="B37" s="12" t="s">
        <v>41</v>
      </c>
      <c r="C37" s="13">
        <v>23606658</v>
      </c>
      <c r="D37" s="15">
        <v>18695457.600000001</v>
      </c>
      <c r="E37" s="15">
        <v>19403500</v>
      </c>
      <c r="F37" s="15">
        <v>11509052.1</v>
      </c>
      <c r="G37" s="15">
        <v>12956620.699999999</v>
      </c>
    </row>
    <row r="38" spans="1:7" ht="36.75" customHeight="1" x14ac:dyDescent="0.25">
      <c r="A38" s="14" t="s">
        <v>42</v>
      </c>
      <c r="B38" s="12" t="s">
        <v>43</v>
      </c>
      <c r="C38" s="13">
        <v>27277981.73615</v>
      </c>
      <c r="D38" s="15">
        <v>28621067</v>
      </c>
      <c r="E38" s="15">
        <v>28102639.600000001</v>
      </c>
      <c r="F38" s="15">
        <v>19073680</v>
      </c>
      <c r="G38" s="15">
        <v>23995618</v>
      </c>
    </row>
    <row r="39" spans="1:7" ht="31.5" x14ac:dyDescent="0.25">
      <c r="A39" s="14" t="s">
        <v>44</v>
      </c>
      <c r="B39" s="12" t="s">
        <v>45</v>
      </c>
      <c r="C39" s="13">
        <v>2317070.7997099999</v>
      </c>
      <c r="D39" s="15">
        <v>2879462.1</v>
      </c>
      <c r="E39" s="15">
        <v>3215562.3</v>
      </c>
      <c r="F39" s="15">
        <v>3273215.7</v>
      </c>
      <c r="G39" s="15">
        <v>3386976</v>
      </c>
    </row>
    <row r="40" spans="1:7" ht="15.75" x14ac:dyDescent="0.25">
      <c r="A40" s="14" t="s">
        <v>46</v>
      </c>
      <c r="B40" s="12" t="s">
        <v>28</v>
      </c>
      <c r="C40" s="13">
        <v>4064127.7327100001</v>
      </c>
      <c r="D40" s="15">
        <v>5331343.4000000004</v>
      </c>
      <c r="E40" s="15">
        <v>2064264.2</v>
      </c>
      <c r="F40" s="15">
        <v>2073855.4</v>
      </c>
      <c r="G40" s="15">
        <v>2073942.1</v>
      </c>
    </row>
    <row r="41" spans="1:7" ht="52.5" customHeight="1" x14ac:dyDescent="0.25">
      <c r="A41" s="14" t="s">
        <v>47</v>
      </c>
      <c r="B41" s="12" t="s">
        <v>48</v>
      </c>
      <c r="C41" s="13">
        <v>1183304.2008</v>
      </c>
      <c r="D41" s="13">
        <v>743521.6</v>
      </c>
      <c r="E41" s="13"/>
      <c r="F41" s="27"/>
      <c r="G41" s="27"/>
    </row>
    <row r="42" spans="1:7" ht="37.5" customHeight="1" x14ac:dyDescent="0.25">
      <c r="A42" s="14" t="s">
        <v>76</v>
      </c>
      <c r="B42" s="12" t="s">
        <v>77</v>
      </c>
      <c r="C42" s="13">
        <v>196559.06156</v>
      </c>
      <c r="D42" s="13">
        <v>83050</v>
      </c>
      <c r="E42" s="13">
        <v>100000</v>
      </c>
      <c r="F42" s="27"/>
      <c r="G42" s="27"/>
    </row>
    <row r="43" spans="1:7" ht="30.75" customHeight="1" x14ac:dyDescent="0.25">
      <c r="A43" s="14" t="s">
        <v>80</v>
      </c>
      <c r="B43" s="12" t="s">
        <v>81</v>
      </c>
      <c r="C43" s="13">
        <v>1322797.0449999999</v>
      </c>
      <c r="D43" s="30"/>
      <c r="E43" s="27"/>
      <c r="F43" s="27"/>
      <c r="G43" s="27"/>
    </row>
    <row r="44" spans="1:7" ht="98.25" customHeight="1" x14ac:dyDescent="0.25">
      <c r="A44" s="14" t="s">
        <v>49</v>
      </c>
      <c r="B44" s="12" t="s">
        <v>50</v>
      </c>
      <c r="C44" s="13">
        <v>524391.01662999997</v>
      </c>
      <c r="D44" s="13">
        <v>62627.3</v>
      </c>
      <c r="E44" s="27"/>
      <c r="F44" s="27"/>
      <c r="G44" s="27"/>
    </row>
    <row r="45" spans="1:7" ht="52.5" customHeight="1" x14ac:dyDescent="0.25">
      <c r="A45" s="14" t="s">
        <v>51</v>
      </c>
      <c r="B45" s="12" t="s">
        <v>52</v>
      </c>
      <c r="C45" s="13">
        <v>-1171570.1542100001</v>
      </c>
      <c r="D45" s="31">
        <v>-80505.8</v>
      </c>
      <c r="E45" s="27"/>
      <c r="F45" s="27"/>
      <c r="G45" s="27"/>
    </row>
    <row r="46" spans="1:7" ht="22.5" customHeight="1" x14ac:dyDescent="0.25">
      <c r="A46" s="32" t="s">
        <v>73</v>
      </c>
      <c r="B46" s="32"/>
      <c r="C46" s="22">
        <f>C7+C35</f>
        <v>192326356.16551998</v>
      </c>
      <c r="D46" s="23">
        <f>D7+D35</f>
        <v>184000783.20248997</v>
      </c>
      <c r="E46" s="23">
        <f>E7+E35</f>
        <v>188645518.5</v>
      </c>
      <c r="F46" s="23">
        <f>F7+F35</f>
        <v>182439126</v>
      </c>
      <c r="G46" s="23">
        <f>G7+G35</f>
        <v>198850013.10000002</v>
      </c>
    </row>
    <row r="51" spans="2:2" x14ac:dyDescent="0.25">
      <c r="B51" s="24"/>
    </row>
  </sheetData>
  <mergeCells count="7">
    <mergeCell ref="A46:B46"/>
    <mergeCell ref="A1:G1"/>
    <mergeCell ref="E4:G4"/>
    <mergeCell ref="C4:C5"/>
    <mergeCell ref="B4:B5"/>
    <mergeCell ref="A4:A5"/>
    <mergeCell ref="D4:D5"/>
  </mergeCells>
  <printOptions horizontalCentered="1"/>
  <pageMargins left="0.19685039370078741" right="0.19685039370078741" top="0.15748031496062992" bottom="0.15748031496062992" header="0" footer="0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2025-10-16T13:06:22Z</cp:lastPrinted>
  <dcterms:created xsi:type="dcterms:W3CDTF">2015-12-04T12:59:35Z</dcterms:created>
  <dcterms:modified xsi:type="dcterms:W3CDTF">2025-10-16T13:06:22Z</dcterms:modified>
</cp:coreProperties>
</file>