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260" yWindow="735" windowWidth="19395" windowHeight="12465" tabRatio="604"/>
  </bookViews>
  <sheets>
    <sheet name=" 2024" sheetId="1" r:id="rId1"/>
  </sheets>
  <definedNames>
    <definedName name="_xlnm._FilterDatabase" localSheetId="0" hidden="1">' 2024'!$H$1:$H$285</definedName>
    <definedName name="Z_2505F84B_EDD5_43D7_8CE7_AFF925DFBFF7_.wvu.Cols" localSheetId="0" hidden="1">' 2024'!#REF!</definedName>
    <definedName name="Z_2505F84B_EDD5_43D7_8CE7_AFF925DFBFF7_.wvu.PrintArea" localSheetId="0" hidden="1">' 2024'!$B$1:$H$236</definedName>
    <definedName name="Z_2505F84B_EDD5_43D7_8CE7_AFF925DFBFF7_.wvu.PrintTitles" localSheetId="0" hidden="1">' 2024'!$B:$B,' 2024'!$3:$6</definedName>
    <definedName name="Z_2505F84B_EDD5_43D7_8CE7_AFF925DFBFF7_.wvu.Rows" localSheetId="0" hidden="1">' 2024'!#REF!,' 2024'!$6:$6,' 2024'!#REF!,' 2024'!#REF!,' 2024'!#REF!,' 2024'!#REF!</definedName>
    <definedName name="Z_9D015A7B_71BF_4A38_92C8_CCD8973F5CA0_.wvu.Cols" localSheetId="0" hidden="1">' 2024'!#REF!,' 2024'!#REF!</definedName>
    <definedName name="Z_9D015A7B_71BF_4A38_92C8_CCD8973F5CA0_.wvu.FilterData" localSheetId="0" hidden="1">' 2024'!$B$6:$H$236</definedName>
    <definedName name="Z_9D015A7B_71BF_4A38_92C8_CCD8973F5CA0_.wvu.PrintArea" localSheetId="0" hidden="1">' 2024'!#REF!</definedName>
    <definedName name="Z_9D015A7B_71BF_4A38_92C8_CCD8973F5CA0_.wvu.PrintTitles" localSheetId="0" hidden="1">' 2024'!$B:$B,' 2024'!$3:$6</definedName>
    <definedName name="Z_9D015A7B_71BF_4A38_92C8_CCD8973F5CA0_.wvu.Rows" localSheetId="0" hidden="1">' 2024'!#REF!</definedName>
    <definedName name="_xlnm.Print_Titles" localSheetId="0">' 2024'!$B:$B,' 2024'!$3:$5</definedName>
    <definedName name="_xlnm.Print_Area" localSheetId="0">' 2024'!$A$1:$H$264</definedName>
  </definedNames>
  <calcPr calcId="144525" iterate="1"/>
</workbook>
</file>

<file path=xl/calcChain.xml><?xml version="1.0" encoding="utf-8"?>
<calcChain xmlns="http://schemas.openxmlformats.org/spreadsheetml/2006/main">
  <c r="D261" i="1" l="1"/>
  <c r="C261" i="1"/>
  <c r="H250" i="1"/>
  <c r="H252" i="1"/>
  <c r="H225" i="1"/>
  <c r="H226" i="1"/>
  <c r="H227" i="1"/>
  <c r="H229" i="1"/>
  <c r="H230" i="1"/>
  <c r="H231" i="1"/>
  <c r="H232" i="1"/>
  <c r="H235" i="1"/>
  <c r="C239" i="1"/>
  <c r="D239" i="1"/>
  <c r="E239" i="1"/>
  <c r="H222" i="1"/>
  <c r="H223" i="1"/>
  <c r="H214" i="1"/>
  <c r="H209" i="1"/>
  <c r="H197" i="1"/>
  <c r="H124" i="1"/>
  <c r="H125" i="1"/>
  <c r="H126" i="1"/>
  <c r="H127" i="1"/>
  <c r="H130" i="1"/>
  <c r="H131" i="1"/>
  <c r="H132" i="1"/>
  <c r="H92" i="1"/>
  <c r="G79" i="1"/>
  <c r="D79" i="1"/>
  <c r="E79" i="1"/>
  <c r="C79" i="1"/>
  <c r="F50" i="1"/>
  <c r="H48" i="1"/>
  <c r="H49" i="1"/>
  <c r="H46" i="1"/>
  <c r="H26" i="1"/>
  <c r="H28" i="1"/>
  <c r="H14" i="1"/>
  <c r="H254" i="1" l="1"/>
  <c r="H256" i="1"/>
  <c r="H257" i="1"/>
  <c r="H211" i="1"/>
  <c r="H200" i="1"/>
  <c r="H202" i="1"/>
  <c r="H203" i="1"/>
  <c r="H184" i="1"/>
  <c r="H189" i="1"/>
  <c r="H191" i="1"/>
  <c r="H193" i="1"/>
  <c r="H195" i="1"/>
  <c r="H176" i="1"/>
  <c r="H177" i="1"/>
  <c r="H178" i="1"/>
  <c r="H179" i="1"/>
  <c r="H180" i="1"/>
  <c r="H144" i="1"/>
  <c r="H145" i="1"/>
  <c r="H146" i="1"/>
  <c r="H147" i="1"/>
  <c r="H116" i="1"/>
  <c r="H117" i="1"/>
  <c r="H118" i="1"/>
  <c r="H59" i="1"/>
  <c r="H60" i="1"/>
  <c r="H61" i="1"/>
  <c r="H57" i="1"/>
  <c r="H58" i="1"/>
  <c r="E253" i="1" l="1"/>
  <c r="D253" i="1"/>
  <c r="C253" i="1"/>
  <c r="E249" i="1"/>
  <c r="D249" i="1"/>
  <c r="C249" i="1"/>
  <c r="E244" i="1"/>
  <c r="D244" i="1"/>
  <c r="C244" i="1"/>
  <c r="E224" i="1"/>
  <c r="D224" i="1"/>
  <c r="C224" i="1"/>
  <c r="E218" i="1"/>
  <c r="D218" i="1"/>
  <c r="C218" i="1"/>
  <c r="E213" i="1"/>
  <c r="D213" i="1"/>
  <c r="C213" i="1"/>
  <c r="E210" i="1" l="1"/>
  <c r="D210" i="1"/>
  <c r="C210" i="1"/>
  <c r="E199" i="1"/>
  <c r="D199" i="1"/>
  <c r="C199" i="1"/>
  <c r="E196" i="1"/>
  <c r="D196" i="1"/>
  <c r="C196" i="1"/>
  <c r="E182" i="1"/>
  <c r="D182" i="1"/>
  <c r="C182" i="1"/>
  <c r="E149" i="1"/>
  <c r="D149" i="1"/>
  <c r="C149" i="1"/>
  <c r="E133" i="1"/>
  <c r="D133" i="1"/>
  <c r="C133" i="1"/>
  <c r="E122" i="1"/>
  <c r="D122" i="1"/>
  <c r="C122" i="1"/>
  <c r="E106" i="1"/>
  <c r="D106" i="1"/>
  <c r="C106" i="1"/>
  <c r="E67" i="1"/>
  <c r="D67" i="1"/>
  <c r="C67" i="1"/>
  <c r="E47" i="1"/>
  <c r="D47" i="1"/>
  <c r="C47" i="1"/>
  <c r="E29" i="1"/>
  <c r="D29" i="1"/>
  <c r="C29" i="1"/>
  <c r="E7" i="1"/>
  <c r="D7" i="1"/>
  <c r="C7" i="1"/>
  <c r="C259" i="1" l="1"/>
  <c r="D259" i="1"/>
  <c r="E259" i="1"/>
  <c r="E261" i="1" s="1"/>
  <c r="G253" i="1"/>
  <c r="H253" i="1" s="1"/>
  <c r="G249" i="1"/>
  <c r="H249" i="1" s="1"/>
  <c r="G244" i="1"/>
  <c r="G239" i="1"/>
  <c r="G224" i="1"/>
  <c r="G218" i="1"/>
  <c r="G213" i="1"/>
  <c r="G210" i="1"/>
  <c r="H210" i="1" s="1"/>
  <c r="G199" i="1"/>
  <c r="H199" i="1" s="1"/>
  <c r="G196" i="1"/>
  <c r="G182" i="1"/>
  <c r="G149" i="1"/>
  <c r="G133" i="1"/>
  <c r="G122" i="1"/>
  <c r="G106" i="1"/>
  <c r="G67" i="1"/>
  <c r="G47" i="1"/>
  <c r="G29" i="1"/>
  <c r="G7" i="1"/>
  <c r="H258" i="1" l="1"/>
  <c r="H248" i="1"/>
  <c r="H243" i="1"/>
  <c r="H241" i="1"/>
  <c r="H236" i="1"/>
  <c r="H233" i="1"/>
  <c r="H220" i="1"/>
  <c r="H219" i="1"/>
  <c r="H217" i="1"/>
  <c r="H216" i="1"/>
  <c r="H215" i="1"/>
  <c r="H212" i="1"/>
  <c r="H208" i="1"/>
  <c r="H207" i="1"/>
  <c r="H198" i="1"/>
  <c r="H194" i="1"/>
  <c r="H181" i="1"/>
  <c r="H175" i="1"/>
  <c r="H174" i="1"/>
  <c r="H173" i="1"/>
  <c r="H172" i="1"/>
  <c r="H170" i="1"/>
  <c r="H169" i="1"/>
  <c r="H168" i="1"/>
  <c r="H167" i="1"/>
  <c r="H166" i="1"/>
  <c r="H165" i="1"/>
  <c r="H164" i="1"/>
  <c r="H152" i="1"/>
  <c r="H151" i="1"/>
  <c r="H150" i="1"/>
  <c r="H148" i="1"/>
  <c r="H143" i="1"/>
  <c r="H135" i="1"/>
  <c r="H123" i="1"/>
  <c r="H121" i="1"/>
  <c r="H119" i="1"/>
  <c r="H115" i="1"/>
  <c r="H114" i="1"/>
  <c r="H113" i="1"/>
  <c r="H112" i="1"/>
  <c r="H107" i="1"/>
  <c r="H104" i="1"/>
  <c r="H102" i="1"/>
  <c r="H101" i="1"/>
  <c r="H99" i="1"/>
  <c r="H98" i="1"/>
  <c r="H97" i="1"/>
  <c r="H96" i="1"/>
  <c r="H95" i="1"/>
  <c r="H94" i="1"/>
  <c r="H93" i="1"/>
  <c r="H91" i="1"/>
  <c r="H90" i="1"/>
  <c r="H89" i="1"/>
  <c r="H88" i="1"/>
  <c r="H83" i="1"/>
  <c r="H81" i="1"/>
  <c r="H80" i="1"/>
  <c r="H76" i="1"/>
  <c r="H75" i="1"/>
  <c r="H74" i="1"/>
  <c r="H73" i="1"/>
  <c r="H72" i="1"/>
  <c r="H64" i="1"/>
  <c r="H63" i="1"/>
  <c r="H62" i="1"/>
  <c r="H56" i="1"/>
  <c r="H55" i="1"/>
  <c r="H54" i="1"/>
  <c r="H50" i="1"/>
  <c r="H45" i="1"/>
  <c r="H44" i="1"/>
  <c r="H43" i="1"/>
  <c r="H42" i="1"/>
  <c r="H40" i="1"/>
  <c r="H39" i="1"/>
  <c r="H38" i="1"/>
  <c r="H37" i="1"/>
  <c r="H33" i="1"/>
  <c r="H32" i="1"/>
  <c r="H30" i="1"/>
  <c r="H244" i="1"/>
  <c r="H239" i="1"/>
  <c r="H224" i="1"/>
  <c r="H218" i="1"/>
  <c r="H213" i="1"/>
  <c r="H196" i="1"/>
  <c r="H182" i="1"/>
  <c r="H149" i="1"/>
  <c r="H133" i="1"/>
  <c r="H122" i="1"/>
  <c r="H106" i="1"/>
  <c r="H79" i="1"/>
  <c r="H67" i="1"/>
  <c r="H47" i="1"/>
  <c r="H29" i="1"/>
  <c r="G259" i="1"/>
  <c r="G261" i="1" s="1"/>
  <c r="H7" i="1" l="1"/>
  <c r="H24" i="1"/>
  <c r="H23" i="1"/>
  <c r="H22" i="1"/>
  <c r="H21" i="1"/>
  <c r="H20" i="1"/>
  <c r="H19" i="1"/>
  <c r="H8" i="1"/>
  <c r="F258" i="1" l="1"/>
  <c r="F257" i="1"/>
  <c r="F256" i="1"/>
  <c r="F254" i="1"/>
  <c r="F251" i="1"/>
  <c r="F250" i="1"/>
  <c r="F248" i="1"/>
  <c r="F247" i="1"/>
  <c r="F246" i="1"/>
  <c r="F243" i="1"/>
  <c r="F242" i="1"/>
  <c r="F241" i="1"/>
  <c r="F240" i="1"/>
  <c r="F224" i="1"/>
  <c r="F238" i="1"/>
  <c r="F237" i="1"/>
  <c r="F236" i="1"/>
  <c r="F235" i="1"/>
  <c r="F234" i="1"/>
  <c r="F233" i="1"/>
  <c r="F232" i="1"/>
  <c r="F231" i="1"/>
  <c r="F230" i="1"/>
  <c r="F229" i="1"/>
  <c r="F228" i="1"/>
  <c r="F226" i="1"/>
  <c r="F225" i="1"/>
  <c r="F223" i="1"/>
  <c r="F222" i="1"/>
  <c r="F221" i="1"/>
  <c r="F220" i="1"/>
  <c r="F219" i="1"/>
  <c r="F217" i="1"/>
  <c r="F216" i="1"/>
  <c r="F215" i="1"/>
  <c r="F214" i="1"/>
  <c r="F212" i="1"/>
  <c r="F211" i="1"/>
  <c r="F209" i="1"/>
  <c r="F208" i="1"/>
  <c r="F207" i="1"/>
  <c r="F206" i="1"/>
  <c r="F205" i="1"/>
  <c r="F204" i="1"/>
  <c r="F200" i="1"/>
  <c r="F198" i="1"/>
  <c r="F197" i="1"/>
  <c r="F195" i="1"/>
  <c r="F194" i="1"/>
  <c r="F193" i="1"/>
  <c r="F188" i="1"/>
  <c r="F187" i="1"/>
  <c r="F186" i="1"/>
  <c r="F184" i="1"/>
  <c r="F183" i="1"/>
  <c r="F181" i="1"/>
  <c r="F180" i="1"/>
  <c r="F179" i="1"/>
  <c r="F178" i="1"/>
  <c r="F177" i="1"/>
  <c r="F176" i="1"/>
  <c r="F175" i="1"/>
  <c r="F174" i="1"/>
  <c r="F173" i="1"/>
  <c r="F163" i="1"/>
  <c r="F161" i="1"/>
  <c r="F160" i="1"/>
  <c r="F158" i="1"/>
  <c r="F157" i="1"/>
  <c r="F156" i="1"/>
  <c r="F155" i="1"/>
  <c r="F154" i="1"/>
  <c r="F153" i="1"/>
  <c r="F152" i="1"/>
  <c r="F150" i="1"/>
  <c r="F138" i="1"/>
  <c r="F135" i="1"/>
  <c r="F134" i="1"/>
  <c r="F132" i="1"/>
  <c r="F129" i="1"/>
  <c r="F128" i="1"/>
  <c r="F127" i="1"/>
  <c r="F126" i="1"/>
  <c r="F124" i="1"/>
  <c r="F123" i="1"/>
  <c r="F121" i="1"/>
  <c r="F120" i="1"/>
  <c r="F119" i="1"/>
  <c r="F118" i="1"/>
  <c r="F117" i="1"/>
  <c r="F116" i="1"/>
  <c r="F115" i="1"/>
  <c r="F108" i="1"/>
  <c r="F107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87" i="1"/>
  <c r="F86" i="1"/>
  <c r="F85" i="1"/>
  <c r="F84" i="1"/>
  <c r="F83" i="1"/>
  <c r="F82" i="1"/>
  <c r="F81" i="1"/>
  <c r="F80" i="1"/>
  <c r="F78" i="1"/>
  <c r="F77" i="1"/>
  <c r="F76" i="1"/>
  <c r="F75" i="1"/>
  <c r="F74" i="1"/>
  <c r="F73" i="1"/>
  <c r="F72" i="1"/>
  <c r="F70" i="1"/>
  <c r="F68" i="1"/>
  <c r="F66" i="1"/>
  <c r="F65" i="1"/>
  <c r="F64" i="1"/>
  <c r="F63" i="1"/>
  <c r="F62" i="1"/>
  <c r="F61" i="1"/>
  <c r="F60" i="1"/>
  <c r="F59" i="1"/>
  <c r="F58" i="1"/>
  <c r="F57" i="1"/>
  <c r="F51" i="1"/>
  <c r="F49" i="1"/>
  <c r="F48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1" i="1"/>
  <c r="F30" i="1"/>
  <c r="F28" i="1"/>
  <c r="F26" i="1"/>
  <c r="F24" i="1"/>
  <c r="F23" i="1"/>
  <c r="F22" i="1"/>
  <c r="F21" i="1"/>
  <c r="F20" i="1"/>
  <c r="F19" i="1"/>
  <c r="F18" i="1"/>
  <c r="F17" i="1"/>
  <c r="F16" i="1"/>
  <c r="F15" i="1"/>
  <c r="F14" i="1"/>
  <c r="F8" i="1"/>
  <c r="F253" i="1"/>
  <c r="F249" i="1"/>
  <c r="F244" i="1"/>
  <c r="F239" i="1"/>
  <c r="F218" i="1"/>
  <c r="F213" i="1"/>
  <c r="F210" i="1"/>
  <c r="F199" i="1"/>
  <c r="F196" i="1"/>
  <c r="F182" i="1"/>
  <c r="F149" i="1"/>
  <c r="F133" i="1"/>
  <c r="F122" i="1"/>
  <c r="F106" i="1"/>
  <c r="F79" i="1"/>
  <c r="F67" i="1"/>
  <c r="F47" i="1"/>
  <c r="F29" i="1"/>
  <c r="F7" i="1"/>
  <c r="H259" i="1" l="1"/>
  <c r="F259" i="1"/>
  <c r="F261" i="1"/>
  <c r="H261" i="1"/>
  <c r="F260" i="1" l="1"/>
  <c r="H260" i="1"/>
</calcChain>
</file>

<file path=xl/sharedStrings.xml><?xml version="1.0" encoding="utf-8"?>
<sst xmlns="http://schemas.openxmlformats.org/spreadsheetml/2006/main" count="502" uniqueCount="482">
  <si>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</si>
  <si>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</si>
  <si>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</si>
  <si>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</si>
  <si>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</si>
  <si>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</si>
  <si>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</si>
  <si>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</si>
  <si>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</si>
  <si>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</si>
  <si>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</si>
  <si>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</si>
  <si>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</si>
  <si>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</si>
  <si>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</si>
  <si>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</si>
  <si>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</si>
  <si>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</si>
  <si>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</si>
  <si>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</si>
  <si>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</si>
  <si>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</si>
  <si>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</si>
  <si>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</si>
  <si>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</si>
  <si>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</si>
  <si>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</si>
  <si>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</si>
  <si>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</si>
  <si>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</si>
  <si>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</si>
  <si>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</si>
  <si>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</si>
  <si>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</si>
  <si>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</si>
  <si>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</si>
  <si>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</si>
  <si>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</si>
  <si>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</si>
  <si>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</si>
  <si>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</si>
  <si>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</si>
  <si>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</si>
  <si>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</si>
  <si>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</si>
  <si>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</si>
  <si>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</si>
  <si>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</si>
  <si>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</si>
  <si>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</si>
  <si>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</si>
  <si>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</si>
  <si>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</si>
  <si>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</si>
  <si>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</si>
  <si>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</si>
  <si>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</si>
  <si>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</si>
  <si>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</si>
  <si>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</si>
  <si>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</si>
  <si>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</si>
  <si>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</si>
  <si>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</si>
  <si>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</si>
  <si>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</si>
  <si>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</si>
  <si>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</si>
  <si>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</si>
  <si>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</si>
  <si>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</si>
  <si>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</si>
  <si>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</si>
  <si>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</si>
  <si>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</si>
  <si>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</si>
  <si>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</si>
  <si>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</si>
  <si>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</si>
  <si>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</si>
  <si>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</si>
  <si>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</si>
  <si>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</si>
  <si>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</si>
  <si>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</si>
  <si>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</si>
  <si>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</si>
  <si>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</si>
  <si>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</si>
  <si>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</si>
  <si>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</si>
  <si>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</si>
  <si>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</si>
  <si>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</si>
  <si>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</si>
  <si>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</si>
  <si>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</si>
  <si>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</si>
  <si>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</si>
  <si>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</si>
  <si>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</si>
  <si>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</si>
  <si>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</si>
  <si>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</si>
  <si>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</si>
  <si>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</si>
  <si>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</si>
  <si>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</si>
  <si>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</si>
  <si>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</si>
  <si>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</si>
  <si>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</si>
  <si>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</si>
  <si>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</si>
  <si>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</si>
  <si>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</si>
  <si>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</si>
  <si>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</si>
  <si>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</si>
  <si>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</si>
  <si>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</si>
  <si>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</si>
  <si>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</si>
  <si>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</si>
  <si>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</si>
  <si>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</si>
  <si>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</si>
  <si>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</si>
  <si>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</si>
  <si>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</si>
  <si>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</si>
  <si>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</si>
  <si>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</si>
  <si>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</si>
  <si>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</si>
  <si>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</si>
  <si>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</si>
  <si>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</si>
  <si>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</si>
  <si>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</si>
  <si>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</si>
  <si>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</si>
  <si>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</si>
  <si>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</si>
  <si>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</si>
  <si>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</si>
  <si>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</si>
  <si>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</si>
  <si>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</si>
  <si>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</si>
  <si>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</si>
  <si>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</si>
  <si>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</si>
  <si>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</si>
  <si>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</si>
  <si>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</si>
  <si>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</si>
  <si>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</si>
  <si>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</si>
  <si>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</si>
  <si>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</si>
  <si>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</si>
  <si>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</si>
  <si>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</si>
  <si>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</si>
  <si>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</si>
  <si>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</si>
  <si>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</si>
  <si>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</si>
  <si>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</si>
  <si>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</si>
  <si>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</si>
  <si>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</si>
  <si>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</si>
  <si>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</si>
  <si>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</si>
  <si>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</si>
  <si>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</si>
  <si>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</si>
  <si>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</si>
  <si>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</si>
  <si>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</si>
  <si>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</si>
  <si>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</si>
  <si>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</si>
  <si>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</si>
  <si>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</si>
  <si>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</si>
  <si>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</si>
  <si>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</si>
  <si>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</si>
  <si>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</si>
  <si>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</si>
  <si>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</si>
  <si>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</si>
  <si>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</si>
  <si>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</si>
  <si>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</si>
  <si>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</si>
  <si>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</si>
  <si>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</si>
  <si>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</si>
  <si>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</si>
  <si>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</si>
  <si>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</si>
  <si>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</si>
  <si>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</si>
  <si>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</si>
  <si>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</si>
  <si>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</si>
  <si>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</si>
  <si>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</si>
  <si>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</si>
  <si>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</si>
  <si>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</si>
  <si>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</si>
  <si>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</si>
  <si>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</si>
  <si>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</si>
  <si>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</si>
  <si>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</si>
  <si>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</si>
  <si>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</si>
  <si>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</si>
  <si>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</si>
  <si>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</si>
  <si>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</si>
  <si>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</si>
  <si>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</si>
  <si>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</si>
  <si>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</si>
  <si>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</si>
  <si>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</si>
  <si>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</si>
  <si>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</si>
  <si>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</si>
  <si>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</si>
  <si>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</si>
  <si>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</si>
  <si>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</si>
  <si>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</si>
  <si>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</si>
  <si>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</si>
  <si>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</si>
  <si>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</si>
  <si>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</si>
  <si>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</si>
  <si>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</si>
  <si>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</si>
  <si>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</si>
  <si>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</si>
  <si>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</si>
  <si>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</si>
  <si>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</si>
  <si>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</si>
  <si>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</si>
  <si>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</si>
  <si>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</si>
  <si>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</si>
  <si>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</si>
  <si>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</si>
  <si>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</si>
  <si>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</si>
  <si>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</si>
  <si>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</si>
  <si>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</si>
  <si>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</si>
  <si>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</si>
  <si>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</si>
  <si>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</si>
  <si>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</si>
  <si>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</si>
  <si>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</si>
  <si>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</si>
  <si>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</si>
  <si>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</si>
  <si>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</si>
  <si>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</si>
  <si>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</si>
  <si>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</si>
  <si>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</si>
  <si>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</si>
  <si>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</si>
  <si>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</si>
  <si>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</si>
  <si>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</si>
  <si>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</si>
  <si>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</si>
  <si>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</si>
  <si>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</si>
  <si>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</si>
  <si>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</si>
  <si>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</si>
  <si>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</si>
  <si>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</si>
  <si>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</si>
  <si>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</si>
  <si>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</si>
  <si>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</si>
  <si>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</si>
  <si>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</si>
  <si>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</si>
  <si>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</si>
  <si>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</si>
  <si>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</si>
  <si>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</si>
  <si>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</si>
  <si>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</si>
  <si>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</si>
  <si>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</si>
  <si>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</si>
  <si>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</si>
  <si>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</si>
  <si>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</si>
  <si>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</si>
  <si>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</si>
  <si>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</si>
  <si>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</si>
  <si>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</si>
  <si>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</si>
  <si>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</si>
  <si>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</si>
  <si>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</si>
  <si>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</si>
  <si>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</si>
  <si>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</si>
  <si>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</si>
  <si>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</si>
  <si>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</si>
  <si>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</si>
  <si>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</si>
  <si>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</si>
  <si>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</si>
  <si>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</si>
  <si>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</si>
  <si>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</si>
  <si>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</si>
  <si>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</si>
  <si>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</si>
  <si>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</si>
  <si>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</si>
  <si>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</si>
  <si>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</si>
  <si>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</si>
  <si>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</si>
  <si>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</si>
  <si>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</si>
  <si>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</si>
  <si>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</si>
  <si>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</si>
  <si>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</si>
  <si>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</si>
  <si>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</si>
  <si>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</si>
  <si>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</si>
  <si>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</si>
  <si>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</si>
  <si>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</si>
  <si>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</si>
  <si>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</si>
  <si>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</si>
  <si>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</si>
  <si>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</si>
  <si>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</si>
  <si>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</si>
  <si>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</si>
  <si>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</si>
  <si>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</si>
  <si>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</si>
  <si>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</si>
  <si>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</si>
  <si>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</si>
  <si>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</si>
  <si>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</si>
  <si>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</si>
  <si>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</si>
  <si>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</si>
  <si>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</si>
  <si>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</si>
  <si>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</si>
  <si>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</si>
  <si>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</si>
  <si>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</si>
  <si>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</si>
  <si>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</si>
  <si>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</si>
  <si>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</si>
  <si>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</si>
  <si>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</si>
  <si>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</si>
  <si>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</si>
  <si>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</si>
  <si>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</si>
  <si>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</si>
  <si>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</si>
  <si>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</si>
  <si>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</si>
  <si>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</si>
  <si>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</si>
  <si>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</si>
  <si>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</si>
  <si>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</si>
  <si>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</si>
  <si>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</si>
  <si>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</si>
  <si>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</si>
  <si>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</si>
  <si>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</si>
  <si>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</si>
  <si>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</si>
  <si>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</si>
  <si>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</si>
  <si>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511Ю400000</t>
  </si>
  <si>
    <t>Региональный проект «Все лучшее детям»</t>
  </si>
  <si>
    <t>511Ю600000</t>
  </si>
  <si>
    <t>Региональный проект «Педагоги и наставники»</t>
  </si>
  <si>
    <t>511Ю900000</t>
  </si>
  <si>
    <t>511Я100000</t>
  </si>
  <si>
    <t>Региональный проект «Поддержка семьи»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</si>
  <si>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</si>
  <si>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521Я100000</t>
  </si>
  <si>
    <t>521Я200000</t>
  </si>
  <si>
    <t>Региональный проект «Многодетная семья»</t>
  </si>
  <si>
    <t>521Я400000</t>
  </si>
  <si>
    <t>Региональный проект «Старшее поколение»</t>
  </si>
  <si>
    <t>531И300000</t>
  </si>
  <si>
    <t>Региональный проект «Модернизация коммунальной инфраструктуры»</t>
  </si>
  <si>
    <t>531Ч500000</t>
  </si>
  <si>
    <t>Региональный проект «Вода России»</t>
  </si>
  <si>
    <t>531Я200000</t>
  </si>
  <si>
    <t>541Л200000</t>
  </si>
  <si>
    <t>Региональный проект «Образование для рынка труда»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</si>
  <si>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</si>
  <si>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</si>
  <si>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</si>
  <si>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551П100000</t>
  </si>
  <si>
    <t>Региональный проект «Создание номерного фонда, инфраструктуры и новых точек притяжения»</t>
  </si>
  <si>
    <t>551Я500000</t>
  </si>
  <si>
    <t>Региональный проект «Семейные ценности и инфраструктура культуры»</t>
  </si>
  <si>
    <t>Региональный проект «Физкультура и спорт»</t>
  </si>
  <si>
    <t>561Ю100000</t>
  </si>
  <si>
    <t>Региональный проект «Россия - страна возможностей»</t>
  </si>
  <si>
    <t>561Ю200000</t>
  </si>
  <si>
    <t>Региональный проект «Мы вместе (Воспитание гармонично развитой личности)»</t>
  </si>
  <si>
    <t>571Е400000</t>
  </si>
  <si>
    <t>Региональный проект «Кадры в агропромышленном комплексе»</t>
  </si>
  <si>
    <t>581Э100000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</si>
  <si>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</si>
  <si>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581Э200000</t>
  </si>
  <si>
    <t>Региональный проект «Производительность труда»</t>
  </si>
  <si>
    <t>591Д100000</t>
  </si>
  <si>
    <t>591Д200000</t>
  </si>
  <si>
    <t>591Д400000</t>
  </si>
  <si>
    <t>591Д500000</t>
  </si>
  <si>
    <t>Региональный проект «Борьба с гепатитом С и минимизация рисков распространения данного заболевания»</t>
  </si>
  <si>
    <t>591Д600000</t>
  </si>
  <si>
    <t>Региональный проект «Совершенствование экстренной медицинской помощи»</t>
  </si>
  <si>
    <t>591Д700000</t>
  </si>
  <si>
    <t>591Д800000</t>
  </si>
  <si>
    <t>Региональный проект «Национальная платформа «Здоровье»</t>
  </si>
  <si>
    <t>591ДА00000</t>
  </si>
  <si>
    <t>Региональный проект «Здоровье для каждого»</t>
  </si>
  <si>
    <t>591ДБ00000</t>
  </si>
  <si>
    <t>Региональный проект «Медицинские кадры»</t>
  </si>
  <si>
    <t>591Я200000</t>
  </si>
  <si>
    <t>591Я300000</t>
  </si>
  <si>
    <t>Региональный проект «Охрана материнства и детства»</t>
  </si>
  <si>
    <t>Региональный проект «Развитие рынка газового моторного топлива в Саратовской области»</t>
  </si>
  <si>
    <t>601И600000</t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</si>
  <si>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</si>
  <si>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</si>
  <si>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</si>
  <si>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</si>
  <si>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2025-2027 годы»</t>
  </si>
  <si>
    <t>681Ю200000</t>
  </si>
  <si>
    <t>691И400000</t>
  </si>
  <si>
    <t>511E600000</t>
  </si>
  <si>
    <t>Региональный проект «Молодые профессионалы (Повышение конкурентоспособности профессионального образования)»</t>
  </si>
  <si>
    <t>на 1 июля 2025 года</t>
  </si>
  <si>
    <t>на 1 июля 2024 года</t>
  </si>
  <si>
    <t>*   в соответствии с Законом Саратовской области «Об областном бюджете на 2025 год и на плановый период 2026 и 2027 годов» в редакции от 26.06.2025 года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</si>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</sst>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6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0" fontId="11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0" fontId="4" fillId="3" borderId="0" xfId="1" applyFont="1" applyFill="1"/>
    <xf numFmtId="0" fontId="11" fillId="3" borderId="2" xfId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4" fontId="7" fillId="0" borderId="0" xfId="1" applyNumberFormat="1" applyFont="1" applyFill="1"/>
    <xf numFmtId="166" fontId="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Font="1" applyFill="1" applyAlignment="1">
      <alignment vertical="top" wrapText="1"/>
    </xf>
    <xf numFmtId="0" fontId="8" fillId="0" borderId="0" xfId="0" applyFont="1" applyProtection="1">
      <protection locked="0"/>
    </xf>
    <xf numFmtId="167" fontId="13" fillId="0" borderId="0" xfId="1" applyNumberFormat="1" applyFont="1" applyFill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167" fontId="15" fillId="0" borderId="0" xfId="1" applyNumberFormat="1" applyFont="1" applyFill="1" applyAlignment="1">
      <alignment vertical="top" wrapText="1"/>
    </xf>
    <xf numFmtId="164" fontId="9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/>
    </xf>
    <xf numFmtId="4" fontId="12" fillId="0" borderId="0" xfId="1" applyNumberFormat="1" applyFont="1" applyFill="1" applyAlignment="1">
      <alignment vertical="top" wrapText="1"/>
    </xf>
    <xf numFmtId="4" fontId="4" fillId="3" borderId="0" xfId="1" applyNumberFormat="1" applyFont="1" applyFill="1"/>
    <xf numFmtId="4" fontId="3" fillId="0" borderId="0" xfId="1" applyNumberFormat="1" applyFont="1" applyFill="1"/>
    <xf numFmtId="164" fontId="8" fillId="4" borderId="2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Alignment="1">
      <alignment horizontal="center" vertical="center"/>
    </xf>
    <xf numFmtId="164" fontId="11" fillId="0" borderId="2" xfId="1" applyNumberFormat="1" applyFont="1" applyFill="1" applyBorder="1" applyAlignment="1">
      <alignment horizontal="center" vertical="center"/>
    </xf>
    <xf numFmtId="164" fontId="11" fillId="0" borderId="0" xfId="1" applyNumberFormat="1" applyFont="1" applyFill="1" applyAlignment="1">
      <alignment horizontal="center" vertical="center"/>
    </xf>
    <xf numFmtId="164" fontId="8" fillId="2" borderId="2" xfId="1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7" fontId="13" fillId="3" borderId="0" xfId="1" applyNumberFormat="1" applyFont="1" applyFill="1" applyAlignment="1">
      <alignment vertical="top" wrapText="1"/>
    </xf>
    <xf numFmtId="4" fontId="3" fillId="3" borderId="0" xfId="1" applyNumberFormat="1" applyFont="1" applyFill="1"/>
    <xf numFmtId="0" fontId="3" fillId="3" borderId="0" xfId="1" applyFont="1" applyFill="1"/>
    <xf numFmtId="164" fontId="8" fillId="0" borderId="2" xfId="1" applyNumberFormat="1" applyFont="1" applyFill="1" applyBorder="1" applyAlignment="1">
      <alignment horizontal="center" vertical="center"/>
    </xf>
    <xf numFmtId="164" fontId="9" fillId="0" borderId="2" xfId="1" applyNumberFormat="1" applyFont="1" applyFill="1" applyBorder="1" applyAlignment="1">
      <alignment horizontal="center"/>
    </xf>
    <xf numFmtId="165" fontId="9" fillId="4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165" fontId="10" fillId="0" borderId="0" xfId="1" applyNumberFormat="1" applyFont="1" applyFill="1" applyBorder="1" applyAlignment="1">
      <alignment horizontal="right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FF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5"/>
  <sheetViews>
    <sheetView showZeros="0" tabSelected="1" view="pageBreakPreview" zoomScale="70" zoomScaleNormal="70" zoomScaleSheetLayoutView="70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H2" sqref="H2"/>
    </sheetView>
  </sheetViews>
  <sheetFormatPr defaultColWidth="9" defaultRowHeight="15.75" x14ac:dyDescent="0.25"/>
  <cols>
    <col min="1" max="1" width="16" style="4" customWidth="1"/>
    <col min="2" max="2" width="98" style="15" customWidth="1"/>
    <col min="3" max="3" width="13.75" style="4" customWidth="1"/>
    <col min="4" max="4" width="13.875" style="4" customWidth="1"/>
    <col min="5" max="5" width="14.125" style="4" customWidth="1"/>
    <col min="6" max="6" width="12.25" style="4" customWidth="1"/>
    <col min="7" max="7" width="13.875" style="41" customWidth="1"/>
    <col min="8" max="8" width="19.125" style="4" customWidth="1"/>
    <col min="9" max="9" width="14.125" style="1" customWidth="1"/>
    <col min="10" max="10" width="12.75" style="1" bestFit="1" customWidth="1"/>
    <col min="11" max="16384" width="9" style="1"/>
  </cols>
  <sheetData>
    <row r="1" spans="1:16" ht="20.45" customHeight="1" x14ac:dyDescent="0.3">
      <c r="A1" s="61" t="s">
        <v>0</v>
      </c>
      <c r="B1" s="61"/>
      <c r="C1" s="61"/>
      <c r="D1" s="61"/>
      <c r="E1" s="61"/>
      <c r="F1" s="61"/>
      <c r="G1" s="61"/>
      <c r="H1" s="61"/>
    </row>
    <row r="2" spans="1:16" ht="24" customHeight="1" x14ac:dyDescent="0.3">
      <c r="B2" s="5"/>
      <c r="C2" s="6"/>
      <c r="D2" s="6"/>
      <c r="E2" s="6"/>
      <c r="F2" s="6"/>
      <c r="G2" s="40"/>
      <c r="H2" s="74" t="s">
        <v>1</v>
      </c>
    </row>
    <row r="3" spans="1:16" s="2" customFormat="1" ht="31.5" customHeight="1" x14ac:dyDescent="0.25">
      <c r="A3" s="62" t="s">
        <v>2</v>
      </c>
      <c r="B3" s="65" t="s">
        <v>3</v>
      </c>
      <c r="C3" s="68" t="s">
        <v>478</v>
      </c>
      <c r="D3" s="69"/>
      <c r="E3" s="69"/>
      <c r="F3" s="70"/>
      <c r="G3" s="50" t="s">
        <v>479</v>
      </c>
      <c r="H3" s="62" t="s">
        <v>4</v>
      </c>
    </row>
    <row r="4" spans="1:16" s="2" customFormat="1" ht="23.25" customHeight="1" x14ac:dyDescent="0.25">
      <c r="A4" s="63"/>
      <c r="B4" s="66"/>
      <c r="C4" s="68" t="s">
        <v>395</v>
      </c>
      <c r="D4" s="70"/>
      <c r="E4" s="62" t="s">
        <v>5</v>
      </c>
      <c r="F4" s="62" t="s">
        <v>396</v>
      </c>
      <c r="G4" s="72" t="s">
        <v>5</v>
      </c>
      <c r="H4" s="63"/>
    </row>
    <row r="5" spans="1:16" s="2" customFormat="1" ht="50.25" customHeight="1" x14ac:dyDescent="0.25">
      <c r="A5" s="64"/>
      <c r="B5" s="67"/>
      <c r="C5" s="51" t="s">
        <v>397</v>
      </c>
      <c r="D5" s="51" t="s">
        <v>398</v>
      </c>
      <c r="E5" s="64"/>
      <c r="F5" s="64"/>
      <c r="G5" s="73"/>
      <c r="H5" s="64"/>
      <c r="I5" s="33"/>
      <c r="J5" s="33"/>
      <c r="K5" s="33"/>
      <c r="L5" s="33"/>
      <c r="M5" s="33"/>
      <c r="N5" s="33"/>
      <c r="O5" s="33"/>
      <c r="P5" s="33"/>
    </row>
    <row r="6" spans="1:16" s="38" customFormat="1" ht="12.75" customHeight="1" x14ac:dyDescent="0.25">
      <c r="A6" s="36">
        <v>1</v>
      </c>
      <c r="B6" s="36">
        <v>2</v>
      </c>
      <c r="C6" s="36">
        <v>3</v>
      </c>
      <c r="D6" s="36">
        <v>4</v>
      </c>
      <c r="E6" s="36">
        <v>5</v>
      </c>
      <c r="F6" s="36" t="s">
        <v>393</v>
      </c>
      <c r="G6" s="48">
        <v>7</v>
      </c>
      <c r="H6" s="36" t="s">
        <v>394</v>
      </c>
      <c r="I6" s="37"/>
      <c r="J6" s="37"/>
      <c r="K6" s="37"/>
      <c r="L6" s="37"/>
      <c r="M6" s="37"/>
      <c r="N6" s="37"/>
      <c r="O6" s="37"/>
      <c r="P6" s="37"/>
    </row>
    <row r="7" spans="1:16" x14ac:dyDescent="0.2">
      <c r="A7" s="11">
        <v>5100000000</v>
      </c>
      <c r="B7" s="10" t="s">
        <v>6</v>
      </c>
      <c r="C7" s="20">
        <f t="shared" ref="C7:E7" si="0">SUM(C8:C28)</f>
        <v>45121408.699999996</v>
      </c>
      <c r="D7" s="20">
        <f t="shared" si="0"/>
        <v>45121408.699999996</v>
      </c>
      <c r="E7" s="20">
        <f t="shared" si="0"/>
        <v>24453457</v>
      </c>
      <c r="F7" s="20">
        <f>E7/D7*100</f>
        <v>54.194799551991835</v>
      </c>
      <c r="G7" s="20">
        <f>SUM(G8:G28)</f>
        <v>22766532.000000007</v>
      </c>
      <c r="H7" s="20">
        <f>E7/G7*100</f>
        <v>107.40967047594245</v>
      </c>
      <c r="I7" s="43"/>
      <c r="J7" s="35"/>
      <c r="K7" s="33"/>
      <c r="L7" s="33"/>
      <c r="M7" s="33"/>
      <c r="N7" s="33"/>
      <c r="O7" s="33"/>
      <c r="P7" s="33"/>
    </row>
    <row r="8" spans="1:16" x14ac:dyDescent="0.2">
      <c r="A8" s="27" t="s">
        <v>35</v>
      </c>
      <c r="B8" s="25" t="s">
        <v>21</v>
      </c>
      <c r="C8" s="31">
        <v>1310254.6000000001</v>
      </c>
      <c r="D8" s="31">
        <v>1310254.6000000001</v>
      </c>
      <c r="E8" s="31">
        <v>603064.80000000005</v>
      </c>
      <c r="F8" s="31">
        <f>E8/D8*100</f>
        <v>46.026535606133343</v>
      </c>
      <c r="G8" s="31">
        <v>921128.8</v>
      </c>
      <c r="H8" s="31">
        <f>E8/G8*100</f>
        <v>65.470192659267639</v>
      </c>
      <c r="I8" s="33"/>
      <c r="J8" s="35"/>
      <c r="K8" s="33"/>
      <c r="L8" s="33"/>
      <c r="M8" s="33"/>
      <c r="N8" s="33"/>
      <c r="O8" s="33"/>
      <c r="P8" s="33"/>
    </row>
    <row r="9" spans="1:16" x14ac:dyDescent="0.2">
      <c r="A9" s="27" t="s">
        <v>401</v>
      </c>
      <c r="B9" s="25" t="s">
        <v>400</v>
      </c>
      <c r="C9" s="31"/>
      <c r="D9" s="31"/>
      <c r="E9" s="31"/>
      <c r="F9" s="31"/>
      <c r="G9" s="31">
        <v>31308.3</v>
      </c>
      <c r="H9" s="31"/>
      <c r="I9" s="33"/>
      <c r="J9" s="35"/>
      <c r="K9" s="33"/>
      <c r="L9" s="33"/>
      <c r="M9" s="33"/>
      <c r="N9" s="33"/>
      <c r="O9" s="33"/>
      <c r="P9" s="33"/>
    </row>
    <row r="10" spans="1:16" x14ac:dyDescent="0.2">
      <c r="A10" s="8" t="s">
        <v>36</v>
      </c>
      <c r="B10" s="25" t="s">
        <v>22</v>
      </c>
      <c r="C10" s="31"/>
      <c r="D10" s="31"/>
      <c r="E10" s="31"/>
      <c r="F10" s="31"/>
      <c r="G10" s="31">
        <v>802032.5</v>
      </c>
      <c r="H10" s="31"/>
      <c r="I10" s="33"/>
      <c r="J10" s="35"/>
      <c r="K10" s="33"/>
      <c r="L10" s="33"/>
      <c r="M10" s="33"/>
      <c r="N10" s="33"/>
      <c r="O10" s="33"/>
      <c r="P10" s="33"/>
    </row>
    <row r="11" spans="1:16" x14ac:dyDescent="0.2">
      <c r="A11" s="8" t="s">
        <v>37</v>
      </c>
      <c r="B11" s="25" t="s">
        <v>23</v>
      </c>
      <c r="C11" s="31"/>
      <c r="D11" s="31"/>
      <c r="E11" s="31"/>
      <c r="F11" s="31"/>
      <c r="G11" s="31">
        <v>54789.3</v>
      </c>
      <c r="H11" s="31"/>
      <c r="I11" s="33"/>
      <c r="J11" s="35"/>
      <c r="K11" s="33"/>
      <c r="L11" s="33"/>
      <c r="M11" s="33"/>
      <c r="N11" s="33"/>
      <c r="O11" s="33"/>
      <c r="P11" s="33"/>
    </row>
    <row r="12" spans="1:16" x14ac:dyDescent="0.2">
      <c r="A12" s="8" t="s">
        <v>38</v>
      </c>
      <c r="B12" s="25" t="s">
        <v>24</v>
      </c>
      <c r="C12" s="31"/>
      <c r="D12" s="31"/>
      <c r="E12" s="31"/>
      <c r="F12" s="31"/>
      <c r="G12" s="31">
        <v>118324.7</v>
      </c>
      <c r="H12" s="31"/>
      <c r="I12" s="33"/>
      <c r="J12" s="35"/>
      <c r="K12" s="33"/>
      <c r="L12" s="33"/>
      <c r="M12" s="33"/>
      <c r="N12" s="33"/>
      <c r="O12" s="33"/>
      <c r="P12" s="33"/>
    </row>
    <row r="13" spans="1:16" ht="31.5" x14ac:dyDescent="0.2">
      <c r="A13" s="8" t="s">
        <v>476</v>
      </c>
      <c r="B13" s="9" t="s">
        <v>477</v>
      </c>
      <c r="C13" s="31"/>
      <c r="D13" s="31"/>
      <c r="E13" s="31"/>
      <c r="F13" s="31"/>
      <c r="G13" s="31"/>
      <c r="H13" s="31"/>
      <c r="I13" s="33"/>
      <c r="J13" s="35"/>
      <c r="K13" s="33"/>
      <c r="L13" s="33"/>
      <c r="M13" s="33"/>
      <c r="N13" s="33"/>
      <c r="O13" s="33"/>
      <c r="P13" s="33"/>
    </row>
    <row r="14" spans="1:16" x14ac:dyDescent="0.2">
      <c r="A14" s="27" t="s">
        <v>391</v>
      </c>
      <c r="B14" s="25" t="s">
        <v>307</v>
      </c>
      <c r="C14" s="31">
        <v>3242.3</v>
      </c>
      <c r="D14" s="31">
        <v>3242.3</v>
      </c>
      <c r="E14" s="31">
        <v>658.8</v>
      </c>
      <c r="F14" s="31">
        <f t="shared" ref="F14:F77" si="1">E14/D14*100</f>
        <v>20.318909416155194</v>
      </c>
      <c r="G14" s="31">
        <v>68192.2</v>
      </c>
      <c r="H14" s="31">
        <f t="shared" ref="H14" si="2">E14/G14*100</f>
        <v>0.96609289625499695</v>
      </c>
      <c r="I14" s="33"/>
      <c r="J14" s="35"/>
      <c r="K14" s="33"/>
      <c r="L14" s="33"/>
      <c r="M14" s="33"/>
      <c r="N14" s="33"/>
      <c r="O14" s="33"/>
      <c r="P14" s="33"/>
    </row>
    <row r="15" spans="1:16" x14ac:dyDescent="0.2">
      <c r="A15" s="27" t="s">
        <v>412</v>
      </c>
      <c r="B15" s="25" t="s">
        <v>413</v>
      </c>
      <c r="C15" s="31">
        <v>2136509.7999999998</v>
      </c>
      <c r="D15" s="31">
        <v>2136509.7999999998</v>
      </c>
      <c r="E15" s="31">
        <v>936929.5</v>
      </c>
      <c r="F15" s="31">
        <f t="shared" si="1"/>
        <v>43.853274157694017</v>
      </c>
      <c r="G15" s="31"/>
      <c r="H15" s="31"/>
      <c r="I15" s="33"/>
      <c r="J15" s="35"/>
      <c r="K15" s="33"/>
      <c r="L15" s="33"/>
      <c r="M15" s="33"/>
      <c r="N15" s="33"/>
      <c r="O15" s="33"/>
      <c r="P15" s="33"/>
    </row>
    <row r="16" spans="1:16" x14ac:dyDescent="0.2">
      <c r="A16" s="27" t="s">
        <v>414</v>
      </c>
      <c r="B16" s="25" t="s">
        <v>415</v>
      </c>
      <c r="C16" s="31">
        <v>2160342.2000000002</v>
      </c>
      <c r="D16" s="31">
        <v>2160342.2000000002</v>
      </c>
      <c r="E16" s="31">
        <v>1178622.3999999999</v>
      </c>
      <c r="F16" s="31">
        <f t="shared" si="1"/>
        <v>54.55720857556733</v>
      </c>
      <c r="G16" s="31"/>
      <c r="H16" s="31"/>
      <c r="I16" s="33"/>
      <c r="J16" s="35"/>
      <c r="K16" s="33"/>
      <c r="L16" s="33"/>
      <c r="M16" s="33"/>
      <c r="N16" s="33"/>
      <c r="O16" s="33"/>
      <c r="P16" s="33"/>
    </row>
    <row r="17" spans="1:16" x14ac:dyDescent="0.2">
      <c r="A17" s="27" t="s">
        <v>416</v>
      </c>
      <c r="B17" s="25" t="s">
        <v>400</v>
      </c>
      <c r="C17" s="31">
        <v>161515.1</v>
      </c>
      <c r="D17" s="31">
        <v>161515.1</v>
      </c>
      <c r="E17" s="31">
        <v>128086.9</v>
      </c>
      <c r="F17" s="31">
        <f t="shared" si="1"/>
        <v>79.303359252478558</v>
      </c>
      <c r="G17" s="31"/>
      <c r="H17" s="31"/>
      <c r="I17" s="33"/>
      <c r="J17" s="35"/>
      <c r="K17" s="33"/>
      <c r="L17" s="33"/>
      <c r="M17" s="33"/>
      <c r="N17" s="33"/>
      <c r="O17" s="33"/>
      <c r="P17" s="33"/>
    </row>
    <row r="18" spans="1:16" x14ac:dyDescent="0.2">
      <c r="A18" s="27" t="s">
        <v>417</v>
      </c>
      <c r="B18" s="25" t="s">
        <v>418</v>
      </c>
      <c r="C18" s="31">
        <v>211155.5</v>
      </c>
      <c r="D18" s="31">
        <v>211155.5</v>
      </c>
      <c r="E18" s="31">
        <v>31071.7</v>
      </c>
      <c r="F18" s="31">
        <f t="shared" si="1"/>
        <v>14.715079645095678</v>
      </c>
      <c r="G18" s="31"/>
      <c r="H18" s="31"/>
      <c r="I18" s="33"/>
      <c r="J18" s="35"/>
      <c r="K18" s="33"/>
      <c r="L18" s="33"/>
      <c r="M18" s="33"/>
      <c r="N18" s="33"/>
      <c r="O18" s="33"/>
      <c r="P18" s="33"/>
    </row>
    <row r="19" spans="1:16" ht="31.5" x14ac:dyDescent="0.2">
      <c r="A19" s="27" t="s">
        <v>39</v>
      </c>
      <c r="B19" s="25" t="s">
        <v>25</v>
      </c>
      <c r="C19" s="31">
        <v>1579247.8</v>
      </c>
      <c r="D19" s="31">
        <v>1568715.6</v>
      </c>
      <c r="E19" s="31">
        <v>709989.2</v>
      </c>
      <c r="F19" s="31">
        <f t="shared" si="1"/>
        <v>45.259268155426</v>
      </c>
      <c r="G19" s="31">
        <v>741984.7</v>
      </c>
      <c r="H19" s="31">
        <f t="shared" ref="H19:H28" si="3">E19/G19*100</f>
        <v>95.687849089071506</v>
      </c>
      <c r="I19" s="33"/>
      <c r="J19" s="35"/>
      <c r="K19" s="33"/>
      <c r="L19" s="33"/>
      <c r="M19" s="33"/>
      <c r="N19" s="33"/>
      <c r="O19" s="33"/>
      <c r="P19" s="33"/>
    </row>
    <row r="20" spans="1:16" x14ac:dyDescent="0.2">
      <c r="A20" s="27" t="s">
        <v>40</v>
      </c>
      <c r="B20" s="25" t="s">
        <v>26</v>
      </c>
      <c r="C20" s="31">
        <v>7904594.9000000004</v>
      </c>
      <c r="D20" s="31">
        <v>7904594.9000000004</v>
      </c>
      <c r="E20" s="31">
        <v>4129356.3</v>
      </c>
      <c r="F20" s="31">
        <f t="shared" si="1"/>
        <v>52.239948438091368</v>
      </c>
      <c r="G20" s="31">
        <v>4086853.7</v>
      </c>
      <c r="H20" s="31">
        <f t="shared" si="3"/>
        <v>101.03998339847593</v>
      </c>
      <c r="I20" s="33"/>
      <c r="J20" s="35"/>
      <c r="K20" s="33"/>
      <c r="L20" s="33"/>
      <c r="M20" s="33"/>
      <c r="N20" s="33"/>
      <c r="O20" s="33"/>
      <c r="P20" s="33"/>
    </row>
    <row r="21" spans="1:16" x14ac:dyDescent="0.2">
      <c r="A21" s="27" t="s">
        <v>41</v>
      </c>
      <c r="B21" s="25" t="s">
        <v>27</v>
      </c>
      <c r="C21" s="31">
        <v>25970061.199999999</v>
      </c>
      <c r="D21" s="31">
        <v>25980593.399999999</v>
      </c>
      <c r="E21" s="31">
        <v>14685458.9</v>
      </c>
      <c r="F21" s="31">
        <f t="shared" si="1"/>
        <v>56.524724720105901</v>
      </c>
      <c r="G21" s="31">
        <v>13981413.9</v>
      </c>
      <c r="H21" s="31">
        <f t="shared" si="3"/>
        <v>105.03557798256726</v>
      </c>
      <c r="I21" s="33"/>
      <c r="J21" s="35"/>
      <c r="K21" s="33"/>
      <c r="L21" s="33"/>
      <c r="M21" s="33"/>
      <c r="N21" s="33"/>
      <c r="O21" s="33"/>
      <c r="P21" s="33"/>
    </row>
    <row r="22" spans="1:16" ht="31.5" x14ac:dyDescent="0.25">
      <c r="A22" s="29" t="s">
        <v>42</v>
      </c>
      <c r="B22" s="26" t="s">
        <v>28</v>
      </c>
      <c r="C22" s="31">
        <v>510158.4</v>
      </c>
      <c r="D22" s="56">
        <v>510158.4</v>
      </c>
      <c r="E22" s="56">
        <v>269971.90000000002</v>
      </c>
      <c r="F22" s="31">
        <f t="shared" si="1"/>
        <v>52.91923057622887</v>
      </c>
      <c r="G22" s="31">
        <v>240140.1</v>
      </c>
      <c r="H22" s="31">
        <f t="shared" si="3"/>
        <v>112.42266493601028</v>
      </c>
      <c r="I22" s="33"/>
      <c r="J22" s="35"/>
      <c r="K22" s="33"/>
      <c r="L22" s="33"/>
      <c r="M22" s="33"/>
      <c r="N22" s="33"/>
      <c r="O22" s="33"/>
      <c r="P22" s="33"/>
    </row>
    <row r="23" spans="1:16" x14ac:dyDescent="0.25">
      <c r="A23" s="29" t="s">
        <v>43</v>
      </c>
      <c r="B23" s="26" t="s">
        <v>29</v>
      </c>
      <c r="C23" s="31">
        <v>20825.8</v>
      </c>
      <c r="D23" s="56">
        <v>20825.8</v>
      </c>
      <c r="E23" s="56">
        <v>5451.5</v>
      </c>
      <c r="F23" s="31">
        <f t="shared" si="1"/>
        <v>26.176665482238377</v>
      </c>
      <c r="G23" s="31">
        <v>5373.6</v>
      </c>
      <c r="H23" s="31">
        <f t="shared" si="3"/>
        <v>101.44967991662944</v>
      </c>
      <c r="I23" s="33"/>
      <c r="J23" s="35"/>
      <c r="K23" s="33"/>
      <c r="L23" s="33"/>
      <c r="M23" s="33"/>
      <c r="N23" s="33"/>
      <c r="O23" s="33"/>
      <c r="P23" s="33"/>
    </row>
    <row r="24" spans="1:16" x14ac:dyDescent="0.25">
      <c r="A24" s="29" t="s">
        <v>44</v>
      </c>
      <c r="B24" s="26" t="s">
        <v>30</v>
      </c>
      <c r="C24" s="31">
        <v>3107094.5</v>
      </c>
      <c r="D24" s="56">
        <v>3107094.5</v>
      </c>
      <c r="E24" s="56">
        <v>1763097</v>
      </c>
      <c r="F24" s="31">
        <f t="shared" si="1"/>
        <v>56.744234847057271</v>
      </c>
      <c r="G24" s="31">
        <v>1699968.6</v>
      </c>
      <c r="H24" s="31">
        <f t="shared" si="3"/>
        <v>103.7135038847188</v>
      </c>
      <c r="I24" s="33"/>
      <c r="J24" s="35"/>
      <c r="K24" s="33"/>
      <c r="L24" s="33"/>
      <c r="M24" s="33"/>
      <c r="N24" s="33"/>
      <c r="O24" s="33"/>
      <c r="P24" s="33"/>
    </row>
    <row r="25" spans="1:16" x14ac:dyDescent="0.25">
      <c r="A25" s="29" t="s">
        <v>45</v>
      </c>
      <c r="B25" s="26" t="s">
        <v>31</v>
      </c>
      <c r="C25" s="31">
        <v>2000</v>
      </c>
      <c r="D25" s="56">
        <v>2000</v>
      </c>
      <c r="E25" s="56"/>
      <c r="F25" s="31"/>
      <c r="G25" s="31"/>
      <c r="H25" s="31"/>
      <c r="I25" s="33"/>
      <c r="J25" s="35"/>
      <c r="K25" s="33"/>
      <c r="L25" s="33"/>
      <c r="M25" s="33"/>
      <c r="N25" s="33"/>
      <c r="O25" s="33"/>
      <c r="P25" s="33"/>
    </row>
    <row r="26" spans="1:16" x14ac:dyDescent="0.25">
      <c r="A26" s="29" t="s">
        <v>46</v>
      </c>
      <c r="B26" s="26" t="s">
        <v>32</v>
      </c>
      <c r="C26" s="31">
        <v>42739.9</v>
      </c>
      <c r="D26" s="56">
        <v>42739.9</v>
      </c>
      <c r="E26" s="56">
        <v>11698.1</v>
      </c>
      <c r="F26" s="31">
        <f t="shared" si="1"/>
        <v>27.370443075440043</v>
      </c>
      <c r="G26" s="31">
        <v>416.3</v>
      </c>
      <c r="H26" s="31">
        <f t="shared" si="3"/>
        <v>2810.0168147970217</v>
      </c>
      <c r="I26" s="33"/>
      <c r="J26" s="35"/>
      <c r="K26" s="33"/>
      <c r="L26" s="33"/>
      <c r="M26" s="33"/>
      <c r="N26" s="33"/>
      <c r="O26" s="33"/>
      <c r="P26" s="33"/>
    </row>
    <row r="27" spans="1:16" ht="31.5" x14ac:dyDescent="0.25">
      <c r="A27" s="29" t="s">
        <v>47</v>
      </c>
      <c r="B27" s="26" t="s">
        <v>33</v>
      </c>
      <c r="C27" s="31"/>
      <c r="D27" s="56"/>
      <c r="E27" s="56"/>
      <c r="F27" s="31"/>
      <c r="G27" s="31"/>
      <c r="H27" s="31"/>
      <c r="I27" s="33"/>
      <c r="J27" s="35"/>
      <c r="K27" s="33"/>
      <c r="L27" s="33"/>
      <c r="M27" s="33"/>
      <c r="N27" s="33"/>
      <c r="O27" s="33"/>
      <c r="P27" s="33"/>
    </row>
    <row r="28" spans="1:16" x14ac:dyDescent="0.25">
      <c r="A28" s="29" t="s">
        <v>48</v>
      </c>
      <c r="B28" s="26" t="s">
        <v>34</v>
      </c>
      <c r="C28" s="31">
        <v>1666.7</v>
      </c>
      <c r="D28" s="56">
        <v>1666.7</v>
      </c>
      <c r="E28" s="56"/>
      <c r="F28" s="31">
        <f t="shared" si="1"/>
        <v>0</v>
      </c>
      <c r="G28" s="31">
        <v>14605.3</v>
      </c>
      <c r="H28" s="31">
        <f t="shared" si="3"/>
        <v>0</v>
      </c>
      <c r="I28" s="33"/>
      <c r="J28" s="35"/>
      <c r="K28" s="33"/>
      <c r="L28" s="33"/>
      <c r="M28" s="33"/>
      <c r="N28" s="33"/>
      <c r="O28" s="33"/>
      <c r="P28" s="33"/>
    </row>
    <row r="29" spans="1:16" s="18" customFormat="1" ht="31.5" x14ac:dyDescent="0.2">
      <c r="A29" s="7">
        <v>5200000000</v>
      </c>
      <c r="B29" s="10" t="s">
        <v>49</v>
      </c>
      <c r="C29" s="20">
        <f t="shared" ref="C29:E29" si="4">SUM(C30:C46)</f>
        <v>24007911.400000002</v>
      </c>
      <c r="D29" s="20">
        <f t="shared" si="4"/>
        <v>24007911.400000002</v>
      </c>
      <c r="E29" s="20">
        <f t="shared" si="4"/>
        <v>11965764.500000002</v>
      </c>
      <c r="F29" s="20">
        <f>E29/D29*100</f>
        <v>49.840922438592472</v>
      </c>
      <c r="G29" s="20">
        <f>SUM(G30:G46)</f>
        <v>11101450.000000002</v>
      </c>
      <c r="H29" s="20">
        <f>E29/G29*100</f>
        <v>107.78560007926892</v>
      </c>
      <c r="I29" s="44"/>
      <c r="J29" s="35"/>
    </row>
    <row r="30" spans="1:16" s="3" customFormat="1" ht="31.5" x14ac:dyDescent="0.2">
      <c r="A30" s="27" t="s">
        <v>59</v>
      </c>
      <c r="B30" s="28" t="s">
        <v>56</v>
      </c>
      <c r="C30" s="31">
        <v>537183.9</v>
      </c>
      <c r="D30" s="31">
        <v>537183.9</v>
      </c>
      <c r="E30" s="31">
        <v>195937</v>
      </c>
      <c r="F30" s="31">
        <f t="shared" si="1"/>
        <v>36.474845951265479</v>
      </c>
      <c r="G30" s="31">
        <v>146531</v>
      </c>
      <c r="H30" s="31">
        <f t="shared" ref="H30:H93" si="5">E30/G30*100</f>
        <v>133.71709740600966</v>
      </c>
      <c r="J30" s="35"/>
    </row>
    <row r="31" spans="1:16" s="3" customFormat="1" ht="31.5" x14ac:dyDescent="0.2">
      <c r="A31" s="27">
        <v>5212700000</v>
      </c>
      <c r="B31" s="28" t="s">
        <v>419</v>
      </c>
      <c r="C31" s="31">
        <v>56179.8</v>
      </c>
      <c r="D31" s="31">
        <v>56179.8</v>
      </c>
      <c r="E31" s="31">
        <v>14000</v>
      </c>
      <c r="F31" s="31">
        <f t="shared" si="1"/>
        <v>24.919989035204821</v>
      </c>
      <c r="G31" s="31"/>
      <c r="H31" s="31"/>
      <c r="J31" s="35"/>
    </row>
    <row r="32" spans="1:16" s="3" customFormat="1" x14ac:dyDescent="0.2">
      <c r="A32" s="27" t="s">
        <v>60</v>
      </c>
      <c r="B32" s="28" t="s">
        <v>57</v>
      </c>
      <c r="C32" s="31"/>
      <c r="D32" s="31"/>
      <c r="E32" s="31"/>
      <c r="F32" s="31"/>
      <c r="G32" s="31">
        <v>411330.4</v>
      </c>
      <c r="H32" s="31">
        <f t="shared" si="5"/>
        <v>0</v>
      </c>
      <c r="J32" s="35"/>
    </row>
    <row r="33" spans="1:10" s="3" customFormat="1" ht="31.5" x14ac:dyDescent="0.2">
      <c r="A33" s="27" t="s">
        <v>61</v>
      </c>
      <c r="B33" s="28" t="s">
        <v>58</v>
      </c>
      <c r="C33" s="31"/>
      <c r="D33" s="31"/>
      <c r="E33" s="31"/>
      <c r="F33" s="31"/>
      <c r="G33" s="31">
        <v>102589.8</v>
      </c>
      <c r="H33" s="31">
        <f t="shared" si="5"/>
        <v>0</v>
      </c>
      <c r="J33" s="35"/>
    </row>
    <row r="34" spans="1:10" s="3" customFormat="1" x14ac:dyDescent="0.2">
      <c r="A34" s="27" t="s">
        <v>420</v>
      </c>
      <c r="B34" s="28" t="s">
        <v>418</v>
      </c>
      <c r="C34" s="31">
        <v>2397357.7000000002</v>
      </c>
      <c r="D34" s="31">
        <v>2397357.7000000002</v>
      </c>
      <c r="E34" s="31">
        <v>1198678.8</v>
      </c>
      <c r="F34" s="31">
        <f t="shared" si="1"/>
        <v>49.999997914370475</v>
      </c>
      <c r="G34" s="31"/>
      <c r="H34" s="31"/>
      <c r="J34" s="35"/>
    </row>
    <row r="35" spans="1:10" s="3" customFormat="1" x14ac:dyDescent="0.2">
      <c r="A35" s="27" t="s">
        <v>421</v>
      </c>
      <c r="B35" s="28" t="s">
        <v>422</v>
      </c>
      <c r="C35" s="31">
        <v>1206786.5</v>
      </c>
      <c r="D35" s="31">
        <v>1206786.5</v>
      </c>
      <c r="E35" s="31">
        <v>509697.7</v>
      </c>
      <c r="F35" s="31">
        <f t="shared" si="1"/>
        <v>42.235946457803429</v>
      </c>
      <c r="G35" s="31"/>
      <c r="H35" s="31"/>
      <c r="J35" s="35"/>
    </row>
    <row r="36" spans="1:10" s="3" customFormat="1" x14ac:dyDescent="0.2">
      <c r="A36" s="27" t="s">
        <v>423</v>
      </c>
      <c r="B36" s="28" t="s">
        <v>424</v>
      </c>
      <c r="C36" s="31">
        <v>583503.30000000005</v>
      </c>
      <c r="D36" s="31">
        <v>583503.30000000005</v>
      </c>
      <c r="E36" s="31">
        <v>272283.3</v>
      </c>
      <c r="F36" s="31">
        <f t="shared" si="1"/>
        <v>46.663540720335249</v>
      </c>
      <c r="G36" s="31"/>
      <c r="H36" s="31"/>
      <c r="J36" s="35"/>
    </row>
    <row r="37" spans="1:10" s="3" customFormat="1" x14ac:dyDescent="0.2">
      <c r="A37" s="27" t="s">
        <v>71</v>
      </c>
      <c r="B37" s="28" t="s">
        <v>62</v>
      </c>
      <c r="C37" s="31">
        <v>648394.19999999995</v>
      </c>
      <c r="D37" s="31">
        <v>648394.19999999995</v>
      </c>
      <c r="E37" s="31">
        <v>293675.59999999998</v>
      </c>
      <c r="F37" s="31">
        <f t="shared" si="1"/>
        <v>45.29275554901632</v>
      </c>
      <c r="G37" s="31">
        <v>1308993.3</v>
      </c>
      <c r="H37" s="31">
        <f t="shared" si="5"/>
        <v>22.435225604286895</v>
      </c>
      <c r="J37" s="35"/>
    </row>
    <row r="38" spans="1:10" s="3" customFormat="1" x14ac:dyDescent="0.2">
      <c r="A38" s="27" t="s">
        <v>72</v>
      </c>
      <c r="B38" s="28" t="s">
        <v>63</v>
      </c>
      <c r="C38" s="31">
        <v>8622706.3000000007</v>
      </c>
      <c r="D38" s="31">
        <v>8622706.3000000007</v>
      </c>
      <c r="E38" s="31">
        <v>4704522.5</v>
      </c>
      <c r="F38" s="31">
        <f t="shared" si="1"/>
        <v>54.559697806244422</v>
      </c>
      <c r="G38" s="31">
        <v>4426291.2000000002</v>
      </c>
      <c r="H38" s="31">
        <f t="shared" si="5"/>
        <v>106.2858787962256</v>
      </c>
      <c r="J38" s="35"/>
    </row>
    <row r="39" spans="1:10" s="3" customFormat="1" ht="31.5" x14ac:dyDescent="0.2">
      <c r="A39" s="27" t="s">
        <v>73</v>
      </c>
      <c r="B39" s="28" t="s">
        <v>64</v>
      </c>
      <c r="C39" s="31">
        <v>1087654.7</v>
      </c>
      <c r="D39" s="31">
        <v>1087654.7</v>
      </c>
      <c r="E39" s="31">
        <v>465650.6</v>
      </c>
      <c r="F39" s="31">
        <f t="shared" si="1"/>
        <v>42.812355796375449</v>
      </c>
      <c r="G39" s="31">
        <v>385165.9</v>
      </c>
      <c r="H39" s="31">
        <f t="shared" si="5"/>
        <v>120.89611255825086</v>
      </c>
      <c r="J39" s="35"/>
    </row>
    <row r="40" spans="1:10" s="3" customFormat="1" x14ac:dyDescent="0.2">
      <c r="A40" s="27" t="s">
        <v>74</v>
      </c>
      <c r="B40" s="28" t="s">
        <v>65</v>
      </c>
      <c r="C40" s="31">
        <v>8289787.2000000002</v>
      </c>
      <c r="D40" s="31">
        <v>8289787.2000000002</v>
      </c>
      <c r="E40" s="31">
        <v>4168004.6</v>
      </c>
      <c r="F40" s="31">
        <f t="shared" si="1"/>
        <v>50.27878882102064</v>
      </c>
      <c r="G40" s="31">
        <v>4172492.5</v>
      </c>
      <c r="H40" s="31">
        <f t="shared" si="5"/>
        <v>99.892440789288415</v>
      </c>
      <c r="J40" s="35"/>
    </row>
    <row r="41" spans="1:10" s="3" customFormat="1" ht="31.5" x14ac:dyDescent="0.2">
      <c r="A41" s="27" t="s">
        <v>75</v>
      </c>
      <c r="B41" s="28" t="s">
        <v>66</v>
      </c>
      <c r="C41" s="31">
        <v>38664</v>
      </c>
      <c r="D41" s="31">
        <v>38664</v>
      </c>
      <c r="E41" s="31">
        <v>19956.3</v>
      </c>
      <c r="F41" s="31">
        <f t="shared" si="1"/>
        <v>51.614680322780885</v>
      </c>
      <c r="G41" s="31">
        <v>18799.900000000001</v>
      </c>
      <c r="H41" s="31"/>
      <c r="J41" s="35"/>
    </row>
    <row r="42" spans="1:10" ht="31.5" x14ac:dyDescent="0.2">
      <c r="A42" s="8" t="s">
        <v>76</v>
      </c>
      <c r="B42" s="9" t="s">
        <v>409</v>
      </c>
      <c r="C42" s="57">
        <v>65938.3</v>
      </c>
      <c r="D42" s="57">
        <v>65938.3</v>
      </c>
      <c r="E42" s="31">
        <v>2910.8</v>
      </c>
      <c r="F42" s="31">
        <f t="shared" si="1"/>
        <v>4.4144298533629165</v>
      </c>
      <c r="G42" s="31">
        <v>3355.5</v>
      </c>
      <c r="H42" s="31">
        <f t="shared" si="5"/>
        <v>86.747131575026089</v>
      </c>
      <c r="J42" s="35"/>
    </row>
    <row r="43" spans="1:10" x14ac:dyDescent="0.2">
      <c r="A43" s="8" t="s">
        <v>77</v>
      </c>
      <c r="B43" s="9" t="s">
        <v>67</v>
      </c>
      <c r="C43" s="31">
        <v>363773.4</v>
      </c>
      <c r="D43" s="31">
        <v>363773.4</v>
      </c>
      <c r="E43" s="31">
        <v>100962.5</v>
      </c>
      <c r="F43" s="31">
        <f t="shared" si="1"/>
        <v>27.754228319057962</v>
      </c>
      <c r="G43" s="31">
        <v>109427.1</v>
      </c>
      <c r="H43" s="31">
        <f t="shared" si="5"/>
        <v>92.264621834993335</v>
      </c>
      <c r="J43" s="35"/>
    </row>
    <row r="44" spans="1:10" x14ac:dyDescent="0.2">
      <c r="A44" s="8" t="s">
        <v>78</v>
      </c>
      <c r="B44" s="9" t="s">
        <v>68</v>
      </c>
      <c r="C44" s="57">
        <v>25520.6</v>
      </c>
      <c r="D44" s="57">
        <v>25520.6</v>
      </c>
      <c r="E44" s="31">
        <v>2599.9</v>
      </c>
      <c r="F44" s="31">
        <f t="shared" si="1"/>
        <v>10.187456407764708</v>
      </c>
      <c r="G44" s="31">
        <v>2770.3</v>
      </c>
      <c r="H44" s="31">
        <f t="shared" si="5"/>
        <v>93.849041620041149</v>
      </c>
      <c r="J44" s="35"/>
    </row>
    <row r="45" spans="1:10" x14ac:dyDescent="0.2">
      <c r="A45" s="8" t="s">
        <v>79</v>
      </c>
      <c r="B45" s="9" t="s">
        <v>69</v>
      </c>
      <c r="C45" s="31">
        <v>3260.9</v>
      </c>
      <c r="D45" s="31">
        <v>3260.9</v>
      </c>
      <c r="E45" s="31">
        <v>1884.9</v>
      </c>
      <c r="F45" s="31">
        <f t="shared" si="1"/>
        <v>57.803060504768624</v>
      </c>
      <c r="G45" s="31">
        <v>1703.1</v>
      </c>
      <c r="H45" s="31">
        <f t="shared" si="5"/>
        <v>110.67465210498504</v>
      </c>
      <c r="J45" s="35"/>
    </row>
    <row r="46" spans="1:10" ht="31.5" x14ac:dyDescent="0.2">
      <c r="A46" s="8" t="s">
        <v>80</v>
      </c>
      <c r="B46" s="9" t="s">
        <v>70</v>
      </c>
      <c r="C46" s="31">
        <v>81200.600000000006</v>
      </c>
      <c r="D46" s="31">
        <v>81200.600000000006</v>
      </c>
      <c r="E46" s="31">
        <v>15000</v>
      </c>
      <c r="F46" s="31">
        <f t="shared" si="1"/>
        <v>18.472769905641091</v>
      </c>
      <c r="G46" s="31">
        <v>12000</v>
      </c>
      <c r="H46" s="31">
        <f t="shared" si="5"/>
        <v>125</v>
      </c>
      <c r="J46" s="35"/>
    </row>
    <row r="47" spans="1:10" ht="31.5" x14ac:dyDescent="0.2">
      <c r="A47" s="11">
        <v>5300000000</v>
      </c>
      <c r="B47" s="10" t="s">
        <v>9</v>
      </c>
      <c r="C47" s="20">
        <f t="shared" ref="C47:E47" si="6">SUM(C48:C66)</f>
        <v>7767504.7000000002</v>
      </c>
      <c r="D47" s="20">
        <f t="shared" si="6"/>
        <v>7765324.7000000002</v>
      </c>
      <c r="E47" s="20">
        <f t="shared" si="6"/>
        <v>3298886.9000000004</v>
      </c>
      <c r="F47" s="20">
        <f>E47/D47*100</f>
        <v>42.48227894449797</v>
      </c>
      <c r="G47" s="20">
        <f>SUM(G48:G66)</f>
        <v>4414613.3999999994</v>
      </c>
      <c r="H47" s="20">
        <f>E47/G47*100</f>
        <v>74.726518521418001</v>
      </c>
      <c r="I47" s="45"/>
      <c r="J47" s="35"/>
    </row>
    <row r="48" spans="1:10" ht="31.5" x14ac:dyDescent="0.2">
      <c r="A48" s="8" t="s">
        <v>81</v>
      </c>
      <c r="B48" s="9" t="s">
        <v>87</v>
      </c>
      <c r="C48" s="57">
        <v>1150220.2</v>
      </c>
      <c r="D48" s="31">
        <v>1150220.2</v>
      </c>
      <c r="E48" s="31">
        <v>50759.1</v>
      </c>
      <c r="F48" s="31">
        <f t="shared" si="1"/>
        <v>4.4129897909982798</v>
      </c>
      <c r="G48" s="22">
        <v>944066</v>
      </c>
      <c r="H48" s="31">
        <f t="shared" si="5"/>
        <v>5.3766473954151506</v>
      </c>
      <c r="J48" s="35"/>
    </row>
    <row r="49" spans="1:10" x14ac:dyDescent="0.2">
      <c r="A49" s="8" t="s">
        <v>82</v>
      </c>
      <c r="B49" s="9" t="s">
        <v>88</v>
      </c>
      <c r="C49" s="57">
        <v>95962.5</v>
      </c>
      <c r="D49" s="57">
        <v>95962.5</v>
      </c>
      <c r="E49" s="31">
        <v>10142.5</v>
      </c>
      <c r="F49" s="31">
        <f t="shared" si="1"/>
        <v>10.569232773218705</v>
      </c>
      <c r="G49" s="22">
        <v>31129.599999999999</v>
      </c>
      <c r="H49" s="31">
        <f t="shared" si="5"/>
        <v>32.581530119243425</v>
      </c>
      <c r="J49" s="35"/>
    </row>
    <row r="50" spans="1:10" x14ac:dyDescent="0.2">
      <c r="A50" s="8" t="s">
        <v>83</v>
      </c>
      <c r="B50" s="9" t="s">
        <v>89</v>
      </c>
      <c r="C50" s="57">
        <v>593873.30000000005</v>
      </c>
      <c r="D50" s="31">
        <v>593873.30000000005</v>
      </c>
      <c r="E50" s="31">
        <v>65235</v>
      </c>
      <c r="F50" s="31">
        <f t="shared" si="1"/>
        <v>10.984666257937509</v>
      </c>
      <c r="G50" s="22">
        <v>16692.3</v>
      </c>
      <c r="H50" s="31">
        <f t="shared" si="5"/>
        <v>390.80893585665251</v>
      </c>
      <c r="J50" s="35"/>
    </row>
    <row r="51" spans="1:10" x14ac:dyDescent="0.2">
      <c r="A51" s="8" t="s">
        <v>425</v>
      </c>
      <c r="B51" s="9" t="s">
        <v>426</v>
      </c>
      <c r="C51" s="57">
        <v>894548.5</v>
      </c>
      <c r="D51" s="31">
        <v>894548.5</v>
      </c>
      <c r="E51" s="31">
        <v>843994.1</v>
      </c>
      <c r="F51" s="31">
        <f t="shared" si="1"/>
        <v>94.348612735922089</v>
      </c>
      <c r="G51" s="22"/>
      <c r="H51" s="31"/>
      <c r="J51" s="35"/>
    </row>
    <row r="52" spans="1:10" x14ac:dyDescent="0.2">
      <c r="A52" s="8" t="s">
        <v>427</v>
      </c>
      <c r="B52" s="9" t="s">
        <v>428</v>
      </c>
      <c r="C52" s="57"/>
      <c r="D52" s="31"/>
      <c r="E52" s="31"/>
      <c r="F52" s="31"/>
      <c r="G52" s="22"/>
      <c r="H52" s="31"/>
      <c r="J52" s="35"/>
    </row>
    <row r="53" spans="1:10" x14ac:dyDescent="0.2">
      <c r="A53" s="8" t="s">
        <v>429</v>
      </c>
      <c r="B53" s="9" t="s">
        <v>422</v>
      </c>
      <c r="C53" s="57"/>
      <c r="D53" s="31"/>
      <c r="E53" s="31"/>
      <c r="F53" s="31"/>
      <c r="G53" s="22"/>
      <c r="H53" s="31"/>
      <c r="J53" s="35"/>
    </row>
    <row r="54" spans="1:10" x14ac:dyDescent="0.2">
      <c r="A54" s="8" t="s">
        <v>84</v>
      </c>
      <c r="B54" s="9" t="s">
        <v>90</v>
      </c>
      <c r="C54" s="57"/>
      <c r="D54" s="31"/>
      <c r="E54" s="31"/>
      <c r="F54" s="31"/>
      <c r="G54" s="22">
        <v>298149.3</v>
      </c>
      <c r="H54" s="31">
        <f t="shared" si="5"/>
        <v>0</v>
      </c>
      <c r="J54" s="35"/>
    </row>
    <row r="55" spans="1:10" ht="31.5" x14ac:dyDescent="0.2">
      <c r="A55" s="8" t="s">
        <v>85</v>
      </c>
      <c r="B55" s="9" t="s">
        <v>91</v>
      </c>
      <c r="C55" s="57"/>
      <c r="D55" s="31"/>
      <c r="E55" s="31"/>
      <c r="F55" s="31"/>
      <c r="G55" s="22">
        <v>1125995.8</v>
      </c>
      <c r="H55" s="31">
        <f t="shared" si="5"/>
        <v>0</v>
      </c>
      <c r="J55" s="35"/>
    </row>
    <row r="56" spans="1:10" x14ac:dyDescent="0.2">
      <c r="A56" s="8" t="s">
        <v>86</v>
      </c>
      <c r="B56" s="9" t="s">
        <v>92</v>
      </c>
      <c r="C56" s="57"/>
      <c r="D56" s="57"/>
      <c r="E56" s="31"/>
      <c r="F56" s="31"/>
      <c r="G56" s="22">
        <v>158879.9</v>
      </c>
      <c r="H56" s="31">
        <f t="shared" si="5"/>
        <v>0</v>
      </c>
      <c r="J56" s="35"/>
    </row>
    <row r="57" spans="1:10" ht="31.5" x14ac:dyDescent="0.2">
      <c r="A57" s="8" t="s">
        <v>93</v>
      </c>
      <c r="B57" s="9" t="s">
        <v>102</v>
      </c>
      <c r="C57" s="57">
        <v>277640.90000000002</v>
      </c>
      <c r="D57" s="57">
        <v>277640.90000000002</v>
      </c>
      <c r="E57" s="31">
        <v>64880.3</v>
      </c>
      <c r="F57" s="31">
        <f t="shared" si="1"/>
        <v>23.36842302412937</v>
      </c>
      <c r="G57" s="22">
        <v>49166.9</v>
      </c>
      <c r="H57" s="31">
        <f t="shared" si="5"/>
        <v>131.95930595583613</v>
      </c>
      <c r="J57" s="35"/>
    </row>
    <row r="58" spans="1:10" ht="31.5" x14ac:dyDescent="0.2">
      <c r="A58" s="8" t="s">
        <v>94</v>
      </c>
      <c r="B58" s="9" t="s">
        <v>103</v>
      </c>
      <c r="C58" s="57">
        <v>809495.1</v>
      </c>
      <c r="D58" s="31">
        <v>809495.1</v>
      </c>
      <c r="E58" s="31">
        <v>381245.9</v>
      </c>
      <c r="F58" s="31">
        <f t="shared" si="1"/>
        <v>47.096752037164897</v>
      </c>
      <c r="G58" s="22">
        <v>215008.8</v>
      </c>
      <c r="H58" s="31">
        <f t="shared" si="5"/>
        <v>177.31641681642799</v>
      </c>
      <c r="J58" s="35"/>
    </row>
    <row r="59" spans="1:10" x14ac:dyDescent="0.2">
      <c r="A59" s="8" t="s">
        <v>95</v>
      </c>
      <c r="B59" s="9" t="s">
        <v>104</v>
      </c>
      <c r="C59" s="57">
        <v>62370.6</v>
      </c>
      <c r="D59" s="57">
        <v>62370.6</v>
      </c>
      <c r="E59" s="31">
        <v>60241.4</v>
      </c>
      <c r="F59" s="31">
        <f t="shared" si="1"/>
        <v>96.586212093518427</v>
      </c>
      <c r="G59" s="22">
        <v>58827.4</v>
      </c>
      <c r="H59" s="31">
        <f t="shared" si="5"/>
        <v>102.4036418403669</v>
      </c>
      <c r="J59" s="35"/>
    </row>
    <row r="60" spans="1:10" ht="31.5" x14ac:dyDescent="0.2">
      <c r="A60" s="8" t="s">
        <v>96</v>
      </c>
      <c r="B60" s="9" t="s">
        <v>105</v>
      </c>
      <c r="C60" s="57">
        <v>2768171.5</v>
      </c>
      <c r="D60" s="31">
        <v>2768171.5</v>
      </c>
      <c r="E60" s="31">
        <v>1175512.7</v>
      </c>
      <c r="F60" s="31">
        <f t="shared" si="1"/>
        <v>42.465313294353329</v>
      </c>
      <c r="G60" s="22">
        <v>846687.6</v>
      </c>
      <c r="H60" s="31">
        <f t="shared" si="5"/>
        <v>138.83665002298369</v>
      </c>
      <c r="J60" s="35"/>
    </row>
    <row r="61" spans="1:10" ht="31.5" x14ac:dyDescent="0.2">
      <c r="A61" s="8" t="s">
        <v>97</v>
      </c>
      <c r="B61" s="9" t="s">
        <v>106</v>
      </c>
      <c r="C61" s="57">
        <v>731997.4</v>
      </c>
      <c r="D61" s="31">
        <v>731997.4</v>
      </c>
      <c r="E61" s="31">
        <v>515160.7</v>
      </c>
      <c r="F61" s="31">
        <f t="shared" si="1"/>
        <v>70.377394783096221</v>
      </c>
      <c r="G61" s="22">
        <v>344751.1</v>
      </c>
      <c r="H61" s="31">
        <f t="shared" si="5"/>
        <v>149.42974801240666</v>
      </c>
      <c r="J61" s="35"/>
    </row>
    <row r="62" spans="1:10" ht="31.5" x14ac:dyDescent="0.2">
      <c r="A62" s="8" t="s">
        <v>98</v>
      </c>
      <c r="B62" s="9" t="s">
        <v>107</v>
      </c>
      <c r="C62" s="57">
        <v>47880.3</v>
      </c>
      <c r="D62" s="31">
        <v>47880.3</v>
      </c>
      <c r="E62" s="31">
        <v>3172.4</v>
      </c>
      <c r="F62" s="31">
        <f t="shared" si="1"/>
        <v>6.6256894798069341</v>
      </c>
      <c r="G62" s="22">
        <v>274951.5</v>
      </c>
      <c r="H62" s="31">
        <f t="shared" si="5"/>
        <v>1.1538034889789655</v>
      </c>
      <c r="J62" s="35"/>
    </row>
    <row r="63" spans="1:10" ht="31.5" x14ac:dyDescent="0.2">
      <c r="A63" s="8" t="s">
        <v>99</v>
      </c>
      <c r="B63" s="9" t="s">
        <v>108</v>
      </c>
      <c r="C63" s="57">
        <v>16919.7</v>
      </c>
      <c r="D63" s="31">
        <v>16919.7</v>
      </c>
      <c r="E63" s="31">
        <v>4071.2</v>
      </c>
      <c r="F63" s="31">
        <f t="shared" si="1"/>
        <v>24.061892350337182</v>
      </c>
      <c r="G63" s="22">
        <v>2996.2</v>
      </c>
      <c r="H63" s="31">
        <f t="shared" si="5"/>
        <v>135.87877978773113</v>
      </c>
      <c r="J63" s="35"/>
    </row>
    <row r="64" spans="1:10" ht="31.5" x14ac:dyDescent="0.2">
      <c r="A64" s="8" t="s">
        <v>100</v>
      </c>
      <c r="B64" s="9" t="s">
        <v>109</v>
      </c>
      <c r="C64" s="57">
        <v>118490.3</v>
      </c>
      <c r="D64" s="31">
        <v>116310.3</v>
      </c>
      <c r="E64" s="31">
        <v>45664.9</v>
      </c>
      <c r="F64" s="31">
        <f t="shared" si="1"/>
        <v>39.26126920831603</v>
      </c>
      <c r="G64" s="22">
        <v>47311</v>
      </c>
      <c r="H64" s="31">
        <f t="shared" si="5"/>
        <v>96.520682293758327</v>
      </c>
      <c r="J64" s="35"/>
    </row>
    <row r="65" spans="1:10" ht="47.25" x14ac:dyDescent="0.2">
      <c r="A65" s="8" t="s">
        <v>101</v>
      </c>
      <c r="B65" s="9" t="s">
        <v>110</v>
      </c>
      <c r="C65" s="57">
        <v>594</v>
      </c>
      <c r="D65" s="31">
        <v>594</v>
      </c>
      <c r="E65" s="31"/>
      <c r="F65" s="31">
        <f t="shared" si="1"/>
        <v>0</v>
      </c>
      <c r="G65" s="22"/>
      <c r="H65" s="31"/>
      <c r="J65" s="35"/>
    </row>
    <row r="66" spans="1:10" ht="31.5" x14ac:dyDescent="0.2">
      <c r="A66" s="8">
        <v>5331000000</v>
      </c>
      <c r="B66" s="9" t="s">
        <v>404</v>
      </c>
      <c r="C66" s="57">
        <v>199340.4</v>
      </c>
      <c r="D66" s="31">
        <v>199340.4</v>
      </c>
      <c r="E66" s="31">
        <v>78806.7</v>
      </c>
      <c r="F66" s="31">
        <f t="shared" si="1"/>
        <v>39.533732248957058</v>
      </c>
      <c r="G66" s="22"/>
      <c r="H66" s="31"/>
      <c r="J66" s="35"/>
    </row>
    <row r="67" spans="1:10" s="18" customFormat="1" ht="47.25" x14ac:dyDescent="0.2">
      <c r="A67" s="11">
        <v>5400000000</v>
      </c>
      <c r="B67" s="10" t="s">
        <v>20</v>
      </c>
      <c r="C67" s="20">
        <f t="shared" ref="C67:E67" si="7">SUM(C68:C78)</f>
        <v>793802.6</v>
      </c>
      <c r="D67" s="20">
        <f t="shared" si="7"/>
        <v>793802.6</v>
      </c>
      <c r="E67" s="20">
        <f t="shared" si="7"/>
        <v>254282.5</v>
      </c>
      <c r="F67" s="20">
        <f>E67/D67*100</f>
        <v>32.033467766419513</v>
      </c>
      <c r="G67" s="20">
        <f>SUM(G68:G78)</f>
        <v>406742.69999999995</v>
      </c>
      <c r="H67" s="20">
        <f>E67/G67*100</f>
        <v>62.516795015620453</v>
      </c>
      <c r="I67" s="44"/>
      <c r="J67" s="52"/>
    </row>
    <row r="68" spans="1:10" s="3" customFormat="1" ht="31.5" x14ac:dyDescent="0.2">
      <c r="A68" s="27" t="s">
        <v>111</v>
      </c>
      <c r="B68" s="28" t="s">
        <v>120</v>
      </c>
      <c r="C68" s="31">
        <v>4630.6000000000004</v>
      </c>
      <c r="D68" s="31">
        <v>4630.6000000000004</v>
      </c>
      <c r="E68" s="31"/>
      <c r="F68" s="31">
        <f t="shared" si="1"/>
        <v>0</v>
      </c>
      <c r="G68" s="31">
        <v>799.1</v>
      </c>
      <c r="H68" s="31"/>
      <c r="J68" s="35"/>
    </row>
    <row r="69" spans="1:10" s="3" customFormat="1" x14ac:dyDescent="0.2">
      <c r="A69" s="27">
        <v>5410200000</v>
      </c>
      <c r="B69" s="28" t="s">
        <v>388</v>
      </c>
      <c r="C69" s="31"/>
      <c r="D69" s="31"/>
      <c r="E69" s="31"/>
      <c r="F69" s="31"/>
      <c r="G69" s="31">
        <v>23500</v>
      </c>
      <c r="H69" s="31"/>
      <c r="J69" s="35"/>
    </row>
    <row r="70" spans="1:10" s="3" customFormat="1" x14ac:dyDescent="0.2">
      <c r="A70" s="27" t="s">
        <v>430</v>
      </c>
      <c r="B70" s="28" t="s">
        <v>431</v>
      </c>
      <c r="C70" s="31">
        <v>29790</v>
      </c>
      <c r="D70" s="31">
        <v>29790</v>
      </c>
      <c r="E70" s="31">
        <v>29699.5</v>
      </c>
      <c r="F70" s="31">
        <f t="shared" si="1"/>
        <v>99.696206780798917</v>
      </c>
      <c r="G70" s="55"/>
      <c r="H70" s="31"/>
      <c r="J70" s="35"/>
    </row>
    <row r="71" spans="1:10" s="3" customFormat="1" x14ac:dyDescent="0.2">
      <c r="A71" s="27" t="s">
        <v>112</v>
      </c>
      <c r="B71" s="28" t="s">
        <v>121</v>
      </c>
      <c r="C71" s="31"/>
      <c r="D71" s="31"/>
      <c r="E71" s="31"/>
      <c r="F71" s="31"/>
      <c r="G71" s="31">
        <v>79236.899999999994</v>
      </c>
      <c r="H71" s="31"/>
      <c r="J71" s="35"/>
    </row>
    <row r="72" spans="1:10" s="3" customFormat="1" x14ac:dyDescent="0.2">
      <c r="A72" s="27" t="s">
        <v>113</v>
      </c>
      <c r="B72" s="28" t="s">
        <v>122</v>
      </c>
      <c r="C72" s="31">
        <v>114846.6</v>
      </c>
      <c r="D72" s="31">
        <v>114846.6</v>
      </c>
      <c r="E72" s="31">
        <v>16097.3</v>
      </c>
      <c r="F72" s="31">
        <f t="shared" si="1"/>
        <v>14.016348764351752</v>
      </c>
      <c r="G72" s="31">
        <v>24685.1</v>
      </c>
      <c r="H72" s="31">
        <f t="shared" si="5"/>
        <v>65.210592624700737</v>
      </c>
      <c r="J72" s="35"/>
    </row>
    <row r="73" spans="1:10" s="3" customFormat="1" x14ac:dyDescent="0.2">
      <c r="A73" s="27" t="s">
        <v>114</v>
      </c>
      <c r="B73" s="28" t="s">
        <v>123</v>
      </c>
      <c r="C73" s="31">
        <v>632849.19999999995</v>
      </c>
      <c r="D73" s="31">
        <v>632849.19999999995</v>
      </c>
      <c r="E73" s="31">
        <v>207275.4</v>
      </c>
      <c r="F73" s="31">
        <f t="shared" si="1"/>
        <v>32.752731614419361</v>
      </c>
      <c r="G73" s="31">
        <v>275753.09999999998</v>
      </c>
      <c r="H73" s="31">
        <f t="shared" si="5"/>
        <v>75.167024414231435</v>
      </c>
      <c r="J73" s="35"/>
    </row>
    <row r="74" spans="1:10" s="3" customFormat="1" x14ac:dyDescent="0.2">
      <c r="A74" s="27" t="s">
        <v>115</v>
      </c>
      <c r="B74" s="28" t="s">
        <v>124</v>
      </c>
      <c r="C74" s="31">
        <v>1071</v>
      </c>
      <c r="D74" s="31">
        <v>1071</v>
      </c>
      <c r="E74" s="31"/>
      <c r="F74" s="31">
        <f t="shared" si="1"/>
        <v>0</v>
      </c>
      <c r="G74" s="31">
        <v>379.5</v>
      </c>
      <c r="H74" s="31">
        <f t="shared" si="5"/>
        <v>0</v>
      </c>
      <c r="J74" s="35"/>
    </row>
    <row r="75" spans="1:10" s="3" customFormat="1" ht="31.5" x14ac:dyDescent="0.2">
      <c r="A75" s="27" t="s">
        <v>116</v>
      </c>
      <c r="B75" s="28" t="s">
        <v>125</v>
      </c>
      <c r="C75" s="31">
        <v>7800</v>
      </c>
      <c r="D75" s="31">
        <v>7800</v>
      </c>
      <c r="E75" s="31">
        <v>104.9</v>
      </c>
      <c r="F75" s="31">
        <f t="shared" si="1"/>
        <v>1.3448717948717948</v>
      </c>
      <c r="G75" s="47">
        <v>1443.4</v>
      </c>
      <c r="H75" s="31">
        <f t="shared" si="5"/>
        <v>7.2675626991824851</v>
      </c>
      <c r="J75" s="35"/>
    </row>
    <row r="76" spans="1:10" x14ac:dyDescent="0.2">
      <c r="A76" s="8" t="s">
        <v>117</v>
      </c>
      <c r="B76" s="9" t="s">
        <v>126</v>
      </c>
      <c r="C76" s="57">
        <v>2424.8000000000002</v>
      </c>
      <c r="D76" s="57">
        <v>2424.8000000000002</v>
      </c>
      <c r="E76" s="57">
        <v>1085.5999999999999</v>
      </c>
      <c r="F76" s="31">
        <f t="shared" si="1"/>
        <v>44.770702738370169</v>
      </c>
      <c r="G76" s="31">
        <v>945.6</v>
      </c>
      <c r="H76" s="31">
        <f t="shared" si="5"/>
        <v>114.80541455160744</v>
      </c>
      <c r="J76" s="35"/>
    </row>
    <row r="77" spans="1:10" ht="31.5" x14ac:dyDescent="0.2">
      <c r="A77" s="8" t="s">
        <v>118</v>
      </c>
      <c r="B77" s="9" t="s">
        <v>127</v>
      </c>
      <c r="C77" s="57">
        <v>323</v>
      </c>
      <c r="D77" s="57">
        <v>323</v>
      </c>
      <c r="E77" s="57"/>
      <c r="F77" s="31">
        <f t="shared" si="1"/>
        <v>0</v>
      </c>
      <c r="G77" s="22"/>
      <c r="H77" s="31"/>
      <c r="J77" s="35"/>
    </row>
    <row r="78" spans="1:10" x14ac:dyDescent="0.2">
      <c r="A78" s="8" t="s">
        <v>119</v>
      </c>
      <c r="B78" s="9" t="s">
        <v>128</v>
      </c>
      <c r="C78" s="57">
        <v>67.400000000000006</v>
      </c>
      <c r="D78" s="57">
        <v>67.400000000000006</v>
      </c>
      <c r="E78" s="57">
        <v>19.8</v>
      </c>
      <c r="F78" s="31">
        <f t="shared" ref="F78" si="8">E78/D78*100</f>
        <v>29.376854599406528</v>
      </c>
      <c r="G78" s="22"/>
      <c r="H78" s="31"/>
      <c r="J78" s="35"/>
    </row>
    <row r="79" spans="1:10" s="18" customFormat="1" x14ac:dyDescent="0.2">
      <c r="A79" s="7">
        <v>5500000000</v>
      </c>
      <c r="B79" s="10" t="s">
        <v>50</v>
      </c>
      <c r="C79" s="20">
        <f>SUM(C80:C105)</f>
        <v>4801238.9000000004</v>
      </c>
      <c r="D79" s="20">
        <f t="shared" ref="D79:E79" si="9">SUM(D80:D105)</f>
        <v>4786488.7</v>
      </c>
      <c r="E79" s="20">
        <f t="shared" si="9"/>
        <v>2411382.2999999998</v>
      </c>
      <c r="F79" s="20">
        <f>E79/D79*100</f>
        <v>50.378940620919046</v>
      </c>
      <c r="G79" s="20">
        <f>SUM(G80:G105)</f>
        <v>2277615.6999999997</v>
      </c>
      <c r="H79" s="20">
        <f>E79/G79*100</f>
        <v>105.87309790672764</v>
      </c>
      <c r="I79" s="44"/>
      <c r="J79" s="52"/>
    </row>
    <row r="80" spans="1:10" x14ac:dyDescent="0.2">
      <c r="A80" s="8" t="s">
        <v>129</v>
      </c>
      <c r="B80" s="9" t="s">
        <v>135</v>
      </c>
      <c r="C80" s="21">
        <v>26377</v>
      </c>
      <c r="D80" s="21">
        <v>26377</v>
      </c>
      <c r="E80" s="21">
        <v>26377</v>
      </c>
      <c r="F80" s="31">
        <f t="shared" ref="F80:F104" si="10">E80/D80*100</f>
        <v>100</v>
      </c>
      <c r="G80" s="22">
        <v>30065.7</v>
      </c>
      <c r="H80" s="31">
        <f t="shared" si="5"/>
        <v>87.731202000951242</v>
      </c>
      <c r="J80" s="35"/>
    </row>
    <row r="81" spans="1:10" x14ac:dyDescent="0.2">
      <c r="A81" s="8" t="s">
        <v>130</v>
      </c>
      <c r="B81" s="9" t="s">
        <v>136</v>
      </c>
      <c r="C81" s="21">
        <v>10574</v>
      </c>
      <c r="D81" s="21">
        <v>10574</v>
      </c>
      <c r="E81" s="31">
        <v>10574</v>
      </c>
      <c r="F81" s="31">
        <f t="shared" si="10"/>
        <v>100</v>
      </c>
      <c r="G81" s="22">
        <v>10628.3</v>
      </c>
      <c r="H81" s="31">
        <f t="shared" si="5"/>
        <v>99.489099856044717</v>
      </c>
      <c r="J81" s="35"/>
    </row>
    <row r="82" spans="1:10" ht="31.5" x14ac:dyDescent="0.2">
      <c r="A82" s="8">
        <v>5510300000</v>
      </c>
      <c r="B82" s="9" t="s">
        <v>432</v>
      </c>
      <c r="C82" s="21">
        <v>3200</v>
      </c>
      <c r="D82" s="21">
        <v>3200</v>
      </c>
      <c r="E82" s="31">
        <v>1050</v>
      </c>
      <c r="F82" s="31">
        <f t="shared" si="10"/>
        <v>32.8125</v>
      </c>
      <c r="G82" s="22"/>
      <c r="H82" s="31"/>
      <c r="J82" s="35"/>
    </row>
    <row r="83" spans="1:10" x14ac:dyDescent="0.2">
      <c r="A83" s="8" t="s">
        <v>131</v>
      </c>
      <c r="B83" s="9" t="s">
        <v>137</v>
      </c>
      <c r="C83" s="21">
        <v>1148812.5</v>
      </c>
      <c r="D83" s="31">
        <v>1148812.5</v>
      </c>
      <c r="E83" s="31">
        <v>230024.4</v>
      </c>
      <c r="F83" s="31">
        <f t="shared" si="10"/>
        <v>20.022797453892608</v>
      </c>
      <c r="G83" s="22">
        <v>115236.7</v>
      </c>
      <c r="H83" s="31">
        <f t="shared" si="5"/>
        <v>199.61036718337127</v>
      </c>
      <c r="J83" s="35"/>
    </row>
    <row r="84" spans="1:10" ht="31.5" x14ac:dyDescent="0.2">
      <c r="A84" s="8">
        <v>5510500000</v>
      </c>
      <c r="B84" s="9" t="s">
        <v>433</v>
      </c>
      <c r="C84" s="31">
        <v>9887.6</v>
      </c>
      <c r="D84" s="31">
        <v>9887.6</v>
      </c>
      <c r="E84" s="31">
        <v>3481.2</v>
      </c>
      <c r="F84" s="31">
        <f t="shared" si="10"/>
        <v>35.20773494073385</v>
      </c>
      <c r="G84" s="22"/>
      <c r="H84" s="31"/>
      <c r="J84" s="35"/>
    </row>
    <row r="85" spans="1:10" x14ac:dyDescent="0.2">
      <c r="A85" s="8">
        <v>5510600000</v>
      </c>
      <c r="B85" s="9" t="s">
        <v>434</v>
      </c>
      <c r="C85" s="31">
        <v>33202.199999999997</v>
      </c>
      <c r="D85" s="31">
        <v>33202.199999999997</v>
      </c>
      <c r="E85" s="31">
        <v>3202.3</v>
      </c>
      <c r="F85" s="31">
        <f t="shared" si="10"/>
        <v>9.6448428116209186</v>
      </c>
      <c r="G85" s="22"/>
      <c r="H85" s="31"/>
      <c r="J85" s="35"/>
    </row>
    <row r="86" spans="1:10" x14ac:dyDescent="0.2">
      <c r="A86" s="8" t="s">
        <v>435</v>
      </c>
      <c r="B86" s="9" t="s">
        <v>436</v>
      </c>
      <c r="C86" s="31">
        <v>105884.7</v>
      </c>
      <c r="D86" s="31">
        <v>105884.7</v>
      </c>
      <c r="E86" s="31"/>
      <c r="F86" s="31">
        <f t="shared" si="10"/>
        <v>0</v>
      </c>
      <c r="G86" s="22"/>
      <c r="H86" s="31"/>
      <c r="J86" s="35"/>
    </row>
    <row r="87" spans="1:10" x14ac:dyDescent="0.2">
      <c r="A87" s="8" t="s">
        <v>437</v>
      </c>
      <c r="B87" s="9" t="s">
        <v>438</v>
      </c>
      <c r="C87" s="31">
        <v>187485.5</v>
      </c>
      <c r="D87" s="31">
        <v>187485.5</v>
      </c>
      <c r="E87" s="31">
        <v>145302.39999999999</v>
      </c>
      <c r="F87" s="31">
        <f t="shared" si="10"/>
        <v>77.500606713585853</v>
      </c>
      <c r="G87" s="22"/>
      <c r="H87" s="31"/>
      <c r="J87" s="35"/>
    </row>
    <row r="88" spans="1:10" ht="31.5" x14ac:dyDescent="0.2">
      <c r="A88" s="8" t="s">
        <v>132</v>
      </c>
      <c r="B88" s="9" t="s">
        <v>138</v>
      </c>
      <c r="C88" s="21"/>
      <c r="D88" s="31"/>
      <c r="E88" s="31"/>
      <c r="F88" s="31"/>
      <c r="G88" s="22">
        <v>321080.7</v>
      </c>
      <c r="H88" s="31">
        <f t="shared" si="5"/>
        <v>0</v>
      </c>
      <c r="J88" s="35"/>
    </row>
    <row r="89" spans="1:10" ht="31.5" x14ac:dyDescent="0.2">
      <c r="A89" s="8" t="s">
        <v>133</v>
      </c>
      <c r="B89" s="9" t="s">
        <v>140</v>
      </c>
      <c r="C89" s="21"/>
      <c r="D89" s="31"/>
      <c r="E89" s="31"/>
      <c r="F89" s="31"/>
      <c r="G89" s="22">
        <v>2908.2</v>
      </c>
      <c r="H89" s="31">
        <f t="shared" si="5"/>
        <v>0</v>
      </c>
      <c r="J89" s="35"/>
    </row>
    <row r="90" spans="1:10" ht="31.5" x14ac:dyDescent="0.2">
      <c r="A90" s="8" t="s">
        <v>134</v>
      </c>
      <c r="B90" s="9" t="s">
        <v>139</v>
      </c>
      <c r="C90" s="21"/>
      <c r="D90" s="21"/>
      <c r="E90" s="21"/>
      <c r="F90" s="31"/>
      <c r="G90" s="22">
        <v>2244.9</v>
      </c>
      <c r="H90" s="31">
        <f t="shared" si="5"/>
        <v>0</v>
      </c>
      <c r="J90" s="35"/>
    </row>
    <row r="91" spans="1:10" ht="31.5" x14ac:dyDescent="0.2">
      <c r="A91" s="8" t="s">
        <v>141</v>
      </c>
      <c r="B91" s="9" t="s">
        <v>155</v>
      </c>
      <c r="C91" s="21">
        <v>38305.699999999997</v>
      </c>
      <c r="D91" s="21">
        <v>38305.699999999997</v>
      </c>
      <c r="E91" s="31">
        <v>18763.400000000001</v>
      </c>
      <c r="F91" s="31">
        <f t="shared" si="10"/>
        <v>48.983310577799131</v>
      </c>
      <c r="G91" s="22">
        <v>19141.7</v>
      </c>
      <c r="H91" s="31">
        <f t="shared" si="5"/>
        <v>98.023686506423161</v>
      </c>
      <c r="J91" s="35"/>
    </row>
    <row r="92" spans="1:10" ht="31.5" x14ac:dyDescent="0.2">
      <c r="A92" s="8" t="s">
        <v>142</v>
      </c>
      <c r="B92" s="9" t="s">
        <v>156</v>
      </c>
      <c r="C92" s="31">
        <v>1398.5</v>
      </c>
      <c r="D92" s="31">
        <v>1398.5</v>
      </c>
      <c r="E92" s="31">
        <v>347.5</v>
      </c>
      <c r="F92" s="31">
        <f t="shared" si="10"/>
        <v>24.848051483732569</v>
      </c>
      <c r="G92" s="22">
        <v>950</v>
      </c>
      <c r="H92" s="31">
        <f t="shared" si="5"/>
        <v>36.578947368421055</v>
      </c>
      <c r="J92" s="35"/>
    </row>
    <row r="93" spans="1:10" ht="31.5" x14ac:dyDescent="0.2">
      <c r="A93" s="8" t="s">
        <v>143</v>
      </c>
      <c r="B93" s="9" t="s">
        <v>157</v>
      </c>
      <c r="C93" s="31">
        <v>137004.9</v>
      </c>
      <c r="D93" s="31">
        <v>137004.9</v>
      </c>
      <c r="E93" s="31">
        <v>70120.899999999994</v>
      </c>
      <c r="F93" s="31">
        <f t="shared" si="10"/>
        <v>51.181308113797385</v>
      </c>
      <c r="G93" s="22">
        <v>71654.100000000006</v>
      </c>
      <c r="H93" s="31">
        <f t="shared" si="5"/>
        <v>97.860275964669142</v>
      </c>
      <c r="J93" s="35"/>
    </row>
    <row r="94" spans="1:10" x14ac:dyDescent="0.2">
      <c r="A94" s="8" t="s">
        <v>144</v>
      </c>
      <c r="B94" s="9" t="s">
        <v>158</v>
      </c>
      <c r="C94" s="21">
        <v>281970.8</v>
      </c>
      <c r="D94" s="21">
        <v>281970.8</v>
      </c>
      <c r="E94" s="31">
        <v>140400.4</v>
      </c>
      <c r="F94" s="31">
        <f t="shared" si="10"/>
        <v>49.7925317089571</v>
      </c>
      <c r="G94" s="22">
        <v>139041</v>
      </c>
      <c r="H94" s="31">
        <f t="shared" ref="H94:H104" si="11">E94/G94*100</f>
        <v>100.97769722599807</v>
      </c>
      <c r="J94" s="35"/>
    </row>
    <row r="95" spans="1:10" x14ac:dyDescent="0.2">
      <c r="A95" s="8" t="s">
        <v>145</v>
      </c>
      <c r="B95" s="9" t="s">
        <v>159</v>
      </c>
      <c r="C95" s="31">
        <v>783076.7</v>
      </c>
      <c r="D95" s="31">
        <v>783076.7</v>
      </c>
      <c r="E95" s="31">
        <v>435444.5</v>
      </c>
      <c r="F95" s="31">
        <f t="shared" si="10"/>
        <v>55.606877333982737</v>
      </c>
      <c r="G95" s="22">
        <v>398065</v>
      </c>
      <c r="H95" s="31">
        <f t="shared" si="11"/>
        <v>109.39030057905117</v>
      </c>
      <c r="J95" s="35"/>
    </row>
    <row r="96" spans="1:10" x14ac:dyDescent="0.2">
      <c r="A96" s="8" t="s">
        <v>146</v>
      </c>
      <c r="B96" s="9" t="s">
        <v>160</v>
      </c>
      <c r="C96" s="21">
        <v>263617</v>
      </c>
      <c r="D96" s="21">
        <v>263617</v>
      </c>
      <c r="E96" s="31">
        <v>166539.5</v>
      </c>
      <c r="F96" s="31">
        <f t="shared" si="10"/>
        <v>63.174795252203012</v>
      </c>
      <c r="G96" s="22">
        <v>148143.9</v>
      </c>
      <c r="H96" s="31">
        <f t="shared" si="11"/>
        <v>112.41738606854553</v>
      </c>
      <c r="J96" s="35"/>
    </row>
    <row r="97" spans="1:10" x14ac:dyDescent="0.2">
      <c r="A97" s="8" t="s">
        <v>147</v>
      </c>
      <c r="B97" s="9" t="s">
        <v>161</v>
      </c>
      <c r="C97" s="21">
        <v>166224.70000000001</v>
      </c>
      <c r="D97" s="21">
        <v>166224.70000000001</v>
      </c>
      <c r="E97" s="31">
        <v>85164.3</v>
      </c>
      <c r="F97" s="31">
        <f t="shared" si="10"/>
        <v>51.234443497266049</v>
      </c>
      <c r="G97" s="22">
        <v>80944.7</v>
      </c>
      <c r="H97" s="31">
        <f t="shared" si="11"/>
        <v>105.21294167499539</v>
      </c>
      <c r="J97" s="35"/>
    </row>
    <row r="98" spans="1:10" x14ac:dyDescent="0.2">
      <c r="A98" s="8" t="s">
        <v>148</v>
      </c>
      <c r="B98" s="9" t="s">
        <v>162</v>
      </c>
      <c r="C98" s="21">
        <v>228168.2</v>
      </c>
      <c r="D98" s="21">
        <v>228168.2</v>
      </c>
      <c r="E98" s="31">
        <v>129314.5</v>
      </c>
      <c r="F98" s="31">
        <f t="shared" si="10"/>
        <v>56.675075667862565</v>
      </c>
      <c r="G98" s="22">
        <v>117886.39999999999</v>
      </c>
      <c r="H98" s="31">
        <f t="shared" si="11"/>
        <v>109.69416319439733</v>
      </c>
      <c r="J98" s="35"/>
    </row>
    <row r="99" spans="1:10" x14ac:dyDescent="0.2">
      <c r="A99" s="8" t="s">
        <v>149</v>
      </c>
      <c r="B99" s="9" t="s">
        <v>163</v>
      </c>
      <c r="C99" s="21">
        <v>1290415.7</v>
      </c>
      <c r="D99" s="21">
        <v>1290415.7</v>
      </c>
      <c r="E99" s="31">
        <v>890551.1</v>
      </c>
      <c r="F99" s="31">
        <f t="shared" si="10"/>
        <v>69.012729773824049</v>
      </c>
      <c r="G99" s="22">
        <v>772213.9</v>
      </c>
      <c r="H99" s="31">
        <f t="shared" si="11"/>
        <v>115.32440687742087</v>
      </c>
      <c r="J99" s="35"/>
    </row>
    <row r="100" spans="1:10" ht="31.5" x14ac:dyDescent="0.2">
      <c r="A100" s="8" t="s">
        <v>150</v>
      </c>
      <c r="B100" s="9" t="s">
        <v>164</v>
      </c>
      <c r="C100" s="21">
        <v>5666</v>
      </c>
      <c r="D100" s="21">
        <v>5666</v>
      </c>
      <c r="E100" s="31">
        <v>3666</v>
      </c>
      <c r="F100" s="31">
        <f t="shared" si="10"/>
        <v>64.701729615248851</v>
      </c>
      <c r="G100" s="22"/>
      <c r="H100" s="31"/>
      <c r="J100" s="35"/>
    </row>
    <row r="101" spans="1:10" x14ac:dyDescent="0.2">
      <c r="A101" s="8" t="s">
        <v>151</v>
      </c>
      <c r="B101" s="9" t="s">
        <v>165</v>
      </c>
      <c r="C101" s="21">
        <v>5510</v>
      </c>
      <c r="D101" s="21">
        <v>5510</v>
      </c>
      <c r="E101" s="31">
        <v>2600</v>
      </c>
      <c r="F101" s="31">
        <f t="shared" si="10"/>
        <v>47.186932849364794</v>
      </c>
      <c r="G101" s="22">
        <v>2870</v>
      </c>
      <c r="H101" s="31">
        <f t="shared" si="11"/>
        <v>90.592334494773525</v>
      </c>
      <c r="J101" s="35"/>
    </row>
    <row r="102" spans="1:10" ht="31.5" x14ac:dyDescent="0.2">
      <c r="A102" s="8" t="s">
        <v>152</v>
      </c>
      <c r="B102" s="9" t="s">
        <v>166</v>
      </c>
      <c r="C102" s="21">
        <v>46017</v>
      </c>
      <c r="D102" s="21">
        <v>46017</v>
      </c>
      <c r="E102" s="31">
        <v>40830.300000000003</v>
      </c>
      <c r="F102" s="31">
        <f t="shared" si="10"/>
        <v>88.728730686485434</v>
      </c>
      <c r="G102" s="22">
        <v>39876.300000000003</v>
      </c>
      <c r="H102" s="31">
        <f t="shared" si="11"/>
        <v>102.39239849233755</v>
      </c>
      <c r="J102" s="35"/>
    </row>
    <row r="103" spans="1:10" ht="31.5" x14ac:dyDescent="0.2">
      <c r="A103" s="8" t="s">
        <v>153</v>
      </c>
      <c r="B103" s="9" t="s">
        <v>167</v>
      </c>
      <c r="C103" s="21">
        <v>90</v>
      </c>
      <c r="D103" s="21">
        <v>90</v>
      </c>
      <c r="E103" s="31"/>
      <c r="F103" s="31">
        <f t="shared" si="10"/>
        <v>0</v>
      </c>
      <c r="G103" s="22"/>
      <c r="H103" s="31"/>
      <c r="J103" s="35"/>
    </row>
    <row r="104" spans="1:10" x14ac:dyDescent="0.2">
      <c r="A104" s="8" t="s">
        <v>154</v>
      </c>
      <c r="B104" s="9" t="s">
        <v>168</v>
      </c>
      <c r="C104" s="21">
        <v>13600</v>
      </c>
      <c r="D104" s="31">
        <v>13600</v>
      </c>
      <c r="E104" s="31">
        <v>7628.6</v>
      </c>
      <c r="F104" s="31">
        <f t="shared" si="10"/>
        <v>56.09264705882353</v>
      </c>
      <c r="G104" s="22">
        <v>4664.2</v>
      </c>
      <c r="H104" s="31">
        <f t="shared" si="11"/>
        <v>163.55645126709834</v>
      </c>
      <c r="J104" s="35"/>
    </row>
    <row r="105" spans="1:10" ht="38.25" customHeight="1" x14ac:dyDescent="0.2">
      <c r="A105" s="8">
        <v>5531500000</v>
      </c>
      <c r="B105" s="9" t="s">
        <v>481</v>
      </c>
      <c r="C105" s="21">
        <v>14750.2</v>
      </c>
      <c r="D105" s="31"/>
      <c r="E105" s="31"/>
      <c r="F105" s="55"/>
      <c r="G105" s="31"/>
      <c r="H105" s="55"/>
      <c r="J105" s="35"/>
    </row>
    <row r="106" spans="1:10" s="18" customFormat="1" ht="31.5" x14ac:dyDescent="0.2">
      <c r="A106" s="7">
        <v>5600000000</v>
      </c>
      <c r="B106" s="12" t="s">
        <v>51</v>
      </c>
      <c r="C106" s="20">
        <f t="shared" ref="C106:E106" si="12">SUM(C107:C121)</f>
        <v>3170642.7</v>
      </c>
      <c r="D106" s="20">
        <f t="shared" si="12"/>
        <v>3185392.9000000004</v>
      </c>
      <c r="E106" s="20">
        <f t="shared" si="12"/>
        <v>1757953.6</v>
      </c>
      <c r="F106" s="20">
        <f>E106/D106*100</f>
        <v>55.187967550251017</v>
      </c>
      <c r="G106" s="20">
        <f>SUM(G107:G121)</f>
        <v>1677651.7</v>
      </c>
      <c r="H106" s="20">
        <f>E106/G106*100</f>
        <v>104.78656565006909</v>
      </c>
      <c r="I106" s="44"/>
      <c r="J106" s="52"/>
    </row>
    <row r="107" spans="1:10" s="3" customFormat="1" x14ac:dyDescent="0.2">
      <c r="A107" s="27" t="s">
        <v>173</v>
      </c>
      <c r="B107" s="30" t="s">
        <v>439</v>
      </c>
      <c r="C107" s="31">
        <v>713525.1</v>
      </c>
      <c r="D107" s="31">
        <v>713525.1</v>
      </c>
      <c r="E107" s="31">
        <v>422992.5</v>
      </c>
      <c r="F107" s="31">
        <f t="shared" ref="F107:F163" si="13">E107/D107*100</f>
        <v>59.282077112634155</v>
      </c>
      <c r="G107" s="31">
        <v>222249.9</v>
      </c>
      <c r="H107" s="31">
        <f t="shared" ref="H107:H170" si="14">E107/G107*100</f>
        <v>190.32292028027911</v>
      </c>
      <c r="J107" s="35"/>
    </row>
    <row r="108" spans="1:10" s="3" customFormat="1" x14ac:dyDescent="0.2">
      <c r="A108" s="27" t="s">
        <v>440</v>
      </c>
      <c r="B108" s="30" t="s">
        <v>441</v>
      </c>
      <c r="C108" s="31">
        <v>164146</v>
      </c>
      <c r="D108" s="31">
        <v>164146</v>
      </c>
      <c r="E108" s="31">
        <v>105508.9</v>
      </c>
      <c r="F108" s="31">
        <f t="shared" si="13"/>
        <v>64.277472493999241</v>
      </c>
      <c r="G108" s="31"/>
      <c r="H108" s="31"/>
      <c r="J108" s="35"/>
    </row>
    <row r="109" spans="1:10" s="3" customFormat="1" x14ac:dyDescent="0.2">
      <c r="A109" s="27" t="s">
        <v>442</v>
      </c>
      <c r="B109" s="30" t="s">
        <v>443</v>
      </c>
      <c r="C109" s="31"/>
      <c r="D109" s="31"/>
      <c r="E109" s="31"/>
      <c r="F109" s="31"/>
      <c r="G109" s="31"/>
      <c r="H109" s="31"/>
      <c r="J109" s="35"/>
    </row>
    <row r="110" spans="1:10" s="3" customFormat="1" x14ac:dyDescent="0.2">
      <c r="A110" s="27" t="s">
        <v>174</v>
      </c>
      <c r="B110" s="30" t="s">
        <v>169</v>
      </c>
      <c r="C110" s="31"/>
      <c r="D110" s="31"/>
      <c r="E110" s="31"/>
      <c r="F110" s="31"/>
      <c r="G110" s="31">
        <v>8251.6</v>
      </c>
      <c r="H110" s="31"/>
      <c r="J110" s="35"/>
    </row>
    <row r="111" spans="1:10" s="3" customFormat="1" x14ac:dyDescent="0.2">
      <c r="A111" s="27" t="s">
        <v>175</v>
      </c>
      <c r="B111" s="30" t="s">
        <v>179</v>
      </c>
      <c r="C111" s="31"/>
      <c r="D111" s="31"/>
      <c r="E111" s="31"/>
      <c r="F111" s="31"/>
      <c r="G111" s="31">
        <v>1650.3</v>
      </c>
      <c r="H111" s="31"/>
      <c r="J111" s="35"/>
    </row>
    <row r="112" spans="1:10" s="3" customFormat="1" x14ac:dyDescent="0.2">
      <c r="A112" s="27" t="s">
        <v>176</v>
      </c>
      <c r="B112" s="30" t="s">
        <v>170</v>
      </c>
      <c r="C112" s="31"/>
      <c r="D112" s="31"/>
      <c r="E112" s="31"/>
      <c r="F112" s="31"/>
      <c r="G112" s="31">
        <v>37301.599999999999</v>
      </c>
      <c r="H112" s="31">
        <f t="shared" si="14"/>
        <v>0</v>
      </c>
      <c r="J112" s="35"/>
    </row>
    <row r="113" spans="1:10" s="3" customFormat="1" x14ac:dyDescent="0.2">
      <c r="A113" s="27" t="s">
        <v>177</v>
      </c>
      <c r="B113" s="30" t="s">
        <v>171</v>
      </c>
      <c r="C113" s="31"/>
      <c r="D113" s="31"/>
      <c r="E113" s="31"/>
      <c r="F113" s="31"/>
      <c r="G113" s="31">
        <v>56140.4</v>
      </c>
      <c r="H113" s="31">
        <f t="shared" si="14"/>
        <v>0</v>
      </c>
      <c r="J113" s="35"/>
    </row>
    <row r="114" spans="1:10" s="3" customFormat="1" x14ac:dyDescent="0.2">
      <c r="A114" s="27" t="s">
        <v>178</v>
      </c>
      <c r="B114" s="30" t="s">
        <v>172</v>
      </c>
      <c r="C114" s="31"/>
      <c r="D114" s="31"/>
      <c r="E114" s="31"/>
      <c r="F114" s="31"/>
      <c r="G114" s="31">
        <v>55237.599999999999</v>
      </c>
      <c r="H114" s="31">
        <f t="shared" si="14"/>
        <v>0</v>
      </c>
      <c r="J114" s="35"/>
    </row>
    <row r="115" spans="1:10" s="3" customFormat="1" x14ac:dyDescent="0.2">
      <c r="A115" s="27" t="s">
        <v>180</v>
      </c>
      <c r="B115" s="30" t="s">
        <v>187</v>
      </c>
      <c r="C115" s="31">
        <v>2012990.2</v>
      </c>
      <c r="D115" s="31">
        <v>2012990.2</v>
      </c>
      <c r="E115" s="31">
        <v>1085601</v>
      </c>
      <c r="F115" s="31">
        <f t="shared" si="13"/>
        <v>53.929770746027486</v>
      </c>
      <c r="G115" s="31">
        <v>997733.3</v>
      </c>
      <c r="H115" s="31">
        <f t="shared" si="14"/>
        <v>108.80673221992289</v>
      </c>
      <c r="J115" s="35"/>
    </row>
    <row r="116" spans="1:10" s="3" customFormat="1" x14ac:dyDescent="0.2">
      <c r="A116" s="27" t="s">
        <v>181</v>
      </c>
      <c r="B116" s="30" t="s">
        <v>188</v>
      </c>
      <c r="C116" s="31">
        <v>182834.1</v>
      </c>
      <c r="D116" s="31">
        <v>182834.1</v>
      </c>
      <c r="E116" s="31">
        <v>95853.3</v>
      </c>
      <c r="F116" s="31">
        <f t="shared" si="13"/>
        <v>52.426379980539735</v>
      </c>
      <c r="G116" s="31">
        <v>47835.3</v>
      </c>
      <c r="H116" s="31">
        <f t="shared" si="14"/>
        <v>200.38193551624008</v>
      </c>
      <c r="J116" s="35"/>
    </row>
    <row r="117" spans="1:10" s="3" customFormat="1" ht="31.5" x14ac:dyDescent="0.2">
      <c r="A117" s="27" t="s">
        <v>182</v>
      </c>
      <c r="B117" s="30" t="s">
        <v>189</v>
      </c>
      <c r="C117" s="31">
        <v>29104.400000000001</v>
      </c>
      <c r="D117" s="31">
        <v>29104.400000000001</v>
      </c>
      <c r="E117" s="31">
        <v>6033.3</v>
      </c>
      <c r="F117" s="31">
        <f t="shared" si="13"/>
        <v>20.729855279614078</v>
      </c>
      <c r="G117" s="31">
        <v>8326.5</v>
      </c>
      <c r="H117" s="31">
        <f t="shared" si="14"/>
        <v>72.459016393442624</v>
      </c>
      <c r="J117" s="35"/>
    </row>
    <row r="118" spans="1:10" ht="47.25" x14ac:dyDescent="0.2">
      <c r="A118" s="8" t="s">
        <v>183</v>
      </c>
      <c r="B118" s="9" t="s">
        <v>190</v>
      </c>
      <c r="C118" s="21"/>
      <c r="D118" s="21">
        <v>14750.2</v>
      </c>
      <c r="E118" s="31">
        <v>11643.1</v>
      </c>
      <c r="F118" s="31">
        <f t="shared" si="13"/>
        <v>78.935200878632145</v>
      </c>
      <c r="G118" s="22">
        <v>6870.9</v>
      </c>
      <c r="H118" s="31">
        <f t="shared" si="14"/>
        <v>169.45523876056996</v>
      </c>
      <c r="J118" s="35"/>
    </row>
    <row r="119" spans="1:10" ht="31.5" x14ac:dyDescent="0.2">
      <c r="A119" s="8" t="s">
        <v>184</v>
      </c>
      <c r="B119" s="9" t="s">
        <v>191</v>
      </c>
      <c r="C119" s="21">
        <v>18482.2</v>
      </c>
      <c r="D119" s="21">
        <v>18482.2</v>
      </c>
      <c r="E119" s="31">
        <v>8657.2999999999993</v>
      </c>
      <c r="F119" s="31">
        <f t="shared" si="13"/>
        <v>46.8412851283938</v>
      </c>
      <c r="G119" s="22">
        <v>8304.2000000000007</v>
      </c>
      <c r="H119" s="31">
        <f t="shared" si="14"/>
        <v>104.25206522000914</v>
      </c>
      <c r="J119" s="35"/>
    </row>
    <row r="120" spans="1:10" ht="31.5" x14ac:dyDescent="0.2">
      <c r="A120" s="8" t="s">
        <v>185</v>
      </c>
      <c r="B120" s="9" t="s">
        <v>192</v>
      </c>
      <c r="C120" s="21">
        <v>2204.6</v>
      </c>
      <c r="D120" s="21">
        <v>2204.6</v>
      </c>
      <c r="E120" s="31"/>
      <c r="F120" s="31">
        <f t="shared" si="13"/>
        <v>0</v>
      </c>
      <c r="G120" s="22"/>
      <c r="H120" s="31"/>
      <c r="J120" s="35"/>
    </row>
    <row r="121" spans="1:10" ht="31.5" x14ac:dyDescent="0.2">
      <c r="A121" s="8" t="s">
        <v>186</v>
      </c>
      <c r="B121" s="9" t="s">
        <v>193</v>
      </c>
      <c r="C121" s="21">
        <v>47356.1</v>
      </c>
      <c r="D121" s="31">
        <v>47356.1</v>
      </c>
      <c r="E121" s="31">
        <v>21664.2</v>
      </c>
      <c r="F121" s="31">
        <f t="shared" si="13"/>
        <v>45.747432748896131</v>
      </c>
      <c r="G121" s="22">
        <v>227750.1</v>
      </c>
      <c r="H121" s="31">
        <f t="shared" si="14"/>
        <v>9.5122680516935016</v>
      </c>
      <c r="J121" s="35"/>
    </row>
    <row r="122" spans="1:10" s="54" customFormat="1" ht="31.5" x14ac:dyDescent="0.2">
      <c r="A122" s="11">
        <v>5700000000</v>
      </c>
      <c r="B122" s="24" t="s">
        <v>7</v>
      </c>
      <c r="C122" s="20">
        <f t="shared" ref="C122:E122" si="15">SUM(C123:C132)</f>
        <v>3026061.7</v>
      </c>
      <c r="D122" s="20">
        <f t="shared" si="15"/>
        <v>3026061.7</v>
      </c>
      <c r="E122" s="20">
        <f t="shared" si="15"/>
        <v>1752089.2</v>
      </c>
      <c r="F122" s="20">
        <f>E122/D122*100</f>
        <v>57.899982673849635</v>
      </c>
      <c r="G122" s="20">
        <f>SUM(G123:G132)</f>
        <v>1729571.1</v>
      </c>
      <c r="H122" s="20">
        <f>E122/G122*100</f>
        <v>101.3019470549664</v>
      </c>
      <c r="I122" s="53"/>
      <c r="J122" s="52"/>
    </row>
    <row r="123" spans="1:10" x14ac:dyDescent="0.2">
      <c r="A123" s="27" t="s">
        <v>219</v>
      </c>
      <c r="B123" s="25" t="s">
        <v>228</v>
      </c>
      <c r="C123" s="21">
        <v>1795381.9</v>
      </c>
      <c r="D123" s="31">
        <v>1795381.9</v>
      </c>
      <c r="E123" s="31">
        <v>1086217</v>
      </c>
      <c r="F123" s="31">
        <f t="shared" si="13"/>
        <v>60.500609925943891</v>
      </c>
      <c r="G123" s="31">
        <v>1031335.3</v>
      </c>
      <c r="H123" s="31">
        <f t="shared" si="14"/>
        <v>105.32142165598326</v>
      </c>
      <c r="J123" s="35"/>
    </row>
    <row r="124" spans="1:10" x14ac:dyDescent="0.2">
      <c r="A124" s="27" t="s">
        <v>220</v>
      </c>
      <c r="B124" s="25" t="s">
        <v>229</v>
      </c>
      <c r="C124" s="21">
        <v>1776.6</v>
      </c>
      <c r="D124" s="21">
        <v>1776.6</v>
      </c>
      <c r="E124" s="31">
        <v>650.4</v>
      </c>
      <c r="F124" s="31">
        <f t="shared" si="13"/>
        <v>36.609253630530226</v>
      </c>
      <c r="G124" s="31">
        <v>852.8</v>
      </c>
      <c r="H124" s="31">
        <f t="shared" si="14"/>
        <v>76.266416510318948</v>
      </c>
      <c r="J124" s="35"/>
    </row>
    <row r="125" spans="1:10" x14ac:dyDescent="0.2">
      <c r="A125" s="27" t="s">
        <v>221</v>
      </c>
      <c r="B125" s="25" t="s">
        <v>230</v>
      </c>
      <c r="C125" s="21"/>
      <c r="D125" s="21"/>
      <c r="E125" s="31"/>
      <c r="F125" s="31"/>
      <c r="G125" s="31">
        <v>10000</v>
      </c>
      <c r="H125" s="31">
        <f t="shared" si="14"/>
        <v>0</v>
      </c>
      <c r="J125" s="35"/>
    </row>
    <row r="126" spans="1:10" x14ac:dyDescent="0.2">
      <c r="A126" s="27" t="s">
        <v>222</v>
      </c>
      <c r="B126" s="25" t="s">
        <v>231</v>
      </c>
      <c r="C126" s="21">
        <v>63558.8</v>
      </c>
      <c r="D126" s="21">
        <v>63558.8</v>
      </c>
      <c r="E126" s="31">
        <v>59898.3</v>
      </c>
      <c r="F126" s="31">
        <f t="shared" si="13"/>
        <v>94.240766030825</v>
      </c>
      <c r="G126" s="31">
        <v>59061.1</v>
      </c>
      <c r="H126" s="31">
        <f t="shared" si="14"/>
        <v>101.41751508183899</v>
      </c>
      <c r="J126" s="35"/>
    </row>
    <row r="127" spans="1:10" ht="31.5" x14ac:dyDescent="0.2">
      <c r="A127" s="8" t="s">
        <v>223</v>
      </c>
      <c r="B127" s="9" t="s">
        <v>410</v>
      </c>
      <c r="C127" s="21">
        <v>377166.2</v>
      </c>
      <c r="D127" s="21">
        <v>377166.2</v>
      </c>
      <c r="E127" s="31">
        <v>227630.8</v>
      </c>
      <c r="F127" s="31">
        <f t="shared" si="13"/>
        <v>60.352916035424165</v>
      </c>
      <c r="G127" s="22">
        <v>222399.5</v>
      </c>
      <c r="H127" s="31">
        <f t="shared" si="14"/>
        <v>102.35220852564866</v>
      </c>
      <c r="J127" s="35"/>
    </row>
    <row r="128" spans="1:10" x14ac:dyDescent="0.2">
      <c r="A128" s="8" t="s">
        <v>224</v>
      </c>
      <c r="B128" s="9" t="s">
        <v>387</v>
      </c>
      <c r="C128" s="21">
        <v>1235</v>
      </c>
      <c r="D128" s="21">
        <v>1235</v>
      </c>
      <c r="E128" s="31"/>
      <c r="F128" s="31">
        <f t="shared" si="13"/>
        <v>0</v>
      </c>
      <c r="G128" s="22"/>
      <c r="H128" s="31"/>
      <c r="J128" s="35"/>
    </row>
    <row r="129" spans="1:10" x14ac:dyDescent="0.2">
      <c r="A129" s="8" t="s">
        <v>444</v>
      </c>
      <c r="B129" s="9" t="s">
        <v>445</v>
      </c>
      <c r="C129" s="21">
        <v>3635</v>
      </c>
      <c r="D129" s="21">
        <v>3635</v>
      </c>
      <c r="E129" s="31"/>
      <c r="F129" s="31">
        <f t="shared" si="13"/>
        <v>0</v>
      </c>
      <c r="G129" s="22"/>
      <c r="H129" s="31"/>
      <c r="J129" s="35"/>
    </row>
    <row r="130" spans="1:10" x14ac:dyDescent="0.2">
      <c r="A130" s="8" t="s">
        <v>225</v>
      </c>
      <c r="B130" s="9" t="s">
        <v>205</v>
      </c>
      <c r="C130" s="21"/>
      <c r="D130" s="21"/>
      <c r="E130" s="31"/>
      <c r="F130" s="31"/>
      <c r="G130" s="22">
        <v>77250.100000000006</v>
      </c>
      <c r="H130" s="31">
        <f t="shared" si="14"/>
        <v>0</v>
      </c>
      <c r="J130" s="35"/>
    </row>
    <row r="131" spans="1:10" x14ac:dyDescent="0.2">
      <c r="A131" s="8" t="s">
        <v>226</v>
      </c>
      <c r="B131" s="9" t="s">
        <v>232</v>
      </c>
      <c r="C131" s="21"/>
      <c r="D131" s="21"/>
      <c r="E131" s="31"/>
      <c r="F131" s="31"/>
      <c r="G131" s="22">
        <v>5932.7</v>
      </c>
      <c r="H131" s="31">
        <f t="shared" si="14"/>
        <v>0</v>
      </c>
      <c r="J131" s="35"/>
    </row>
    <row r="132" spans="1:10" ht="31.5" x14ac:dyDescent="0.2">
      <c r="A132" s="8" t="s">
        <v>227</v>
      </c>
      <c r="B132" s="9" t="s">
        <v>233</v>
      </c>
      <c r="C132" s="21">
        <v>783308.2</v>
      </c>
      <c r="D132" s="21">
        <v>783308.2</v>
      </c>
      <c r="E132" s="31">
        <v>377692.7</v>
      </c>
      <c r="F132" s="31">
        <f t="shared" si="13"/>
        <v>48.217636429696512</v>
      </c>
      <c r="G132" s="22">
        <v>322739.59999999998</v>
      </c>
      <c r="H132" s="31">
        <f t="shared" si="14"/>
        <v>117.02707074062187</v>
      </c>
      <c r="J132" s="35"/>
    </row>
    <row r="133" spans="1:10" s="54" customFormat="1" ht="31.5" x14ac:dyDescent="0.2">
      <c r="A133" s="7">
        <v>5800000000</v>
      </c>
      <c r="B133" s="24" t="s">
        <v>194</v>
      </c>
      <c r="C133" s="20">
        <f t="shared" ref="C133:E133" si="16">SUM(C134:C148)</f>
        <v>2542419.5999999996</v>
      </c>
      <c r="D133" s="20">
        <f t="shared" si="16"/>
        <v>2542419.5999999996</v>
      </c>
      <c r="E133" s="20">
        <f t="shared" si="16"/>
        <v>1461529.7000000002</v>
      </c>
      <c r="F133" s="20">
        <f>E133/D133*100</f>
        <v>57.48577850800082</v>
      </c>
      <c r="G133" s="20">
        <f>SUM(G134:G148)</f>
        <v>1130143</v>
      </c>
      <c r="H133" s="20">
        <f>E133/G133*100</f>
        <v>129.32254590790723</v>
      </c>
      <c r="I133" s="53"/>
      <c r="J133" s="52"/>
    </row>
    <row r="134" spans="1:10" x14ac:dyDescent="0.2">
      <c r="A134" s="27" t="s">
        <v>195</v>
      </c>
      <c r="B134" s="25" t="s">
        <v>201</v>
      </c>
      <c r="C134" s="21">
        <v>1566.4</v>
      </c>
      <c r="D134" s="31">
        <v>1566.4</v>
      </c>
      <c r="E134" s="31">
        <v>469.9</v>
      </c>
      <c r="F134" s="31">
        <f t="shared" si="13"/>
        <v>29.998723186925432</v>
      </c>
      <c r="G134" s="31"/>
      <c r="H134" s="31"/>
      <c r="J134" s="35"/>
    </row>
    <row r="135" spans="1:10" x14ac:dyDescent="0.2">
      <c r="A135" s="27" t="s">
        <v>196</v>
      </c>
      <c r="B135" s="25" t="s">
        <v>202</v>
      </c>
      <c r="C135" s="21">
        <v>1716302.5</v>
      </c>
      <c r="D135" s="31">
        <v>1716302.5</v>
      </c>
      <c r="E135" s="31">
        <v>1038870.9</v>
      </c>
      <c r="F135" s="31">
        <f t="shared" si="13"/>
        <v>60.529591957128773</v>
      </c>
      <c r="G135" s="31">
        <v>637886.1</v>
      </c>
      <c r="H135" s="31">
        <f t="shared" si="14"/>
        <v>162.861504585223</v>
      </c>
      <c r="J135" s="35"/>
    </row>
    <row r="136" spans="1:10" x14ac:dyDescent="0.2">
      <c r="A136" s="27" t="s">
        <v>403</v>
      </c>
      <c r="B136" s="25" t="s">
        <v>402</v>
      </c>
      <c r="C136" s="21"/>
      <c r="D136" s="31"/>
      <c r="E136" s="31"/>
      <c r="F136" s="31"/>
      <c r="G136" s="31"/>
      <c r="H136" s="31"/>
      <c r="J136" s="35"/>
    </row>
    <row r="137" spans="1:10" ht="31.5" x14ac:dyDescent="0.2">
      <c r="A137" s="27" t="s">
        <v>446</v>
      </c>
      <c r="B137" s="25" t="s">
        <v>447</v>
      </c>
      <c r="C137" s="21"/>
      <c r="D137" s="31"/>
      <c r="E137" s="31"/>
      <c r="F137" s="31"/>
      <c r="G137" s="31"/>
      <c r="H137" s="31"/>
      <c r="J137" s="35"/>
    </row>
    <row r="138" spans="1:10" x14ac:dyDescent="0.2">
      <c r="A138" s="27" t="s">
        <v>448</v>
      </c>
      <c r="B138" s="25" t="s">
        <v>449</v>
      </c>
      <c r="C138" s="21">
        <v>16925</v>
      </c>
      <c r="D138" s="31">
        <v>16925</v>
      </c>
      <c r="E138" s="31">
        <v>16925</v>
      </c>
      <c r="F138" s="31">
        <f t="shared" si="13"/>
        <v>100</v>
      </c>
      <c r="G138" s="31"/>
      <c r="H138" s="31"/>
      <c r="J138" s="35"/>
    </row>
    <row r="139" spans="1:10" ht="31.5" x14ac:dyDescent="0.2">
      <c r="A139" s="27" t="s">
        <v>197</v>
      </c>
      <c r="B139" s="25" t="s">
        <v>203</v>
      </c>
      <c r="C139" s="21"/>
      <c r="D139" s="21"/>
      <c r="E139" s="31"/>
      <c r="F139" s="31"/>
      <c r="G139" s="31">
        <v>8900</v>
      </c>
      <c r="H139" s="31"/>
      <c r="J139" s="35"/>
    </row>
    <row r="140" spans="1:10" x14ac:dyDescent="0.2">
      <c r="A140" s="27" t="s">
        <v>198</v>
      </c>
      <c r="B140" s="25" t="s">
        <v>204</v>
      </c>
      <c r="C140" s="21"/>
      <c r="D140" s="21"/>
      <c r="E140" s="31"/>
      <c r="F140" s="31"/>
      <c r="G140" s="31">
        <v>19700</v>
      </c>
      <c r="H140" s="31"/>
      <c r="J140" s="35"/>
    </row>
    <row r="141" spans="1:10" x14ac:dyDescent="0.2">
      <c r="A141" s="27" t="s">
        <v>199</v>
      </c>
      <c r="B141" s="25" t="s">
        <v>205</v>
      </c>
      <c r="C141" s="21"/>
      <c r="D141" s="21"/>
      <c r="E141" s="31"/>
      <c r="F141" s="31"/>
      <c r="G141" s="31">
        <v>45408.3</v>
      </c>
      <c r="H141" s="31"/>
      <c r="J141" s="35"/>
    </row>
    <row r="142" spans="1:10" x14ac:dyDescent="0.2">
      <c r="A142" s="8" t="s">
        <v>200</v>
      </c>
      <c r="B142" s="9" t="s">
        <v>206</v>
      </c>
      <c r="C142" s="21"/>
      <c r="D142" s="31"/>
      <c r="E142" s="31"/>
      <c r="F142" s="31"/>
      <c r="G142" s="22">
        <v>12822.1</v>
      </c>
      <c r="H142" s="31"/>
      <c r="J142" s="35"/>
    </row>
    <row r="143" spans="1:10" ht="31.5" x14ac:dyDescent="0.2">
      <c r="A143" s="8" t="s">
        <v>207</v>
      </c>
      <c r="B143" s="9" t="s">
        <v>213</v>
      </c>
      <c r="C143" s="21">
        <v>68316.899999999994</v>
      </c>
      <c r="D143" s="31">
        <v>68316.899999999994</v>
      </c>
      <c r="E143" s="31">
        <v>30627</v>
      </c>
      <c r="F143" s="31">
        <v>44.830781256175264</v>
      </c>
      <c r="G143" s="22">
        <v>30059.3</v>
      </c>
      <c r="H143" s="31">
        <f t="shared" si="14"/>
        <v>101.8886002002708</v>
      </c>
      <c r="J143" s="35"/>
    </row>
    <row r="144" spans="1:10" ht="31.5" x14ac:dyDescent="0.2">
      <c r="A144" s="8" t="s">
        <v>208</v>
      </c>
      <c r="B144" s="9" t="s">
        <v>214</v>
      </c>
      <c r="C144" s="21">
        <v>33804.400000000001</v>
      </c>
      <c r="D144" s="31">
        <v>33804.400000000001</v>
      </c>
      <c r="E144" s="31">
        <v>29307.3</v>
      </c>
      <c r="F144" s="31">
        <v>86.696702204446751</v>
      </c>
      <c r="G144" s="22">
        <v>52059.7</v>
      </c>
      <c r="H144" s="31">
        <f t="shared" si="14"/>
        <v>56.295560673611256</v>
      </c>
      <c r="J144" s="35"/>
    </row>
    <row r="145" spans="1:10" ht="31.5" x14ac:dyDescent="0.2">
      <c r="A145" s="8" t="s">
        <v>209</v>
      </c>
      <c r="B145" s="9" t="s">
        <v>215</v>
      </c>
      <c r="C145" s="21">
        <v>3160.9</v>
      </c>
      <c r="D145" s="31">
        <v>3160.9</v>
      </c>
      <c r="E145" s="31">
        <v>1009.8</v>
      </c>
      <c r="F145" s="31">
        <v>31.946597488057201</v>
      </c>
      <c r="G145" s="22">
        <v>751.7</v>
      </c>
      <c r="H145" s="31">
        <f t="shared" si="14"/>
        <v>134.33550618597843</v>
      </c>
      <c r="J145" s="35"/>
    </row>
    <row r="146" spans="1:10" ht="31.5" x14ac:dyDescent="0.2">
      <c r="A146" s="8" t="s">
        <v>210</v>
      </c>
      <c r="B146" s="9" t="s">
        <v>216</v>
      </c>
      <c r="C146" s="21"/>
      <c r="D146" s="21"/>
      <c r="E146" s="31"/>
      <c r="F146" s="31"/>
      <c r="G146" s="22">
        <v>1733.9</v>
      </c>
      <c r="H146" s="31">
        <f t="shared" si="14"/>
        <v>0</v>
      </c>
      <c r="J146" s="35"/>
    </row>
    <row r="147" spans="1:10" x14ac:dyDescent="0.2">
      <c r="A147" s="8" t="s">
        <v>211</v>
      </c>
      <c r="B147" s="9" t="s">
        <v>217</v>
      </c>
      <c r="C147" s="21">
        <v>75720</v>
      </c>
      <c r="D147" s="31">
        <v>75720</v>
      </c>
      <c r="E147" s="31">
        <v>22352.799999999999</v>
      </c>
      <c r="F147" s="31">
        <v>29.520338087691496</v>
      </c>
      <c r="G147" s="22">
        <v>12498.7</v>
      </c>
      <c r="H147" s="31">
        <f t="shared" si="14"/>
        <v>178.84099946394423</v>
      </c>
      <c r="J147" s="35"/>
    </row>
    <row r="148" spans="1:10" ht="31.5" x14ac:dyDescent="0.2">
      <c r="A148" s="8" t="s">
        <v>212</v>
      </c>
      <c r="B148" s="9" t="s">
        <v>218</v>
      </c>
      <c r="C148" s="21">
        <v>626623.5</v>
      </c>
      <c r="D148" s="31">
        <v>626623.5</v>
      </c>
      <c r="E148" s="31">
        <v>321967</v>
      </c>
      <c r="F148" s="31">
        <v>51.381252059649853</v>
      </c>
      <c r="G148" s="22">
        <v>308323.20000000001</v>
      </c>
      <c r="H148" s="31">
        <f t="shared" si="14"/>
        <v>104.4251616485558</v>
      </c>
      <c r="J148" s="35"/>
    </row>
    <row r="149" spans="1:10" s="18" customFormat="1" x14ac:dyDescent="0.2">
      <c r="A149" s="11">
        <v>5900000000</v>
      </c>
      <c r="B149" s="12" t="s">
        <v>8</v>
      </c>
      <c r="C149" s="20">
        <f t="shared" ref="C149:E149" si="17">SUM(C150:C181)</f>
        <v>32003317</v>
      </c>
      <c r="D149" s="20">
        <f t="shared" si="17"/>
        <v>32573103.799999997</v>
      </c>
      <c r="E149" s="20">
        <f t="shared" si="17"/>
        <v>18051237.199999999</v>
      </c>
      <c r="F149" s="20">
        <f>E149/D149*100</f>
        <v>55.417614823675478</v>
      </c>
      <c r="G149" s="20">
        <f>SUM(G150:G181)</f>
        <v>17116813.199999999</v>
      </c>
      <c r="H149" s="20">
        <f>E149/G149*100</f>
        <v>105.45910029560876</v>
      </c>
      <c r="I149" s="44"/>
      <c r="J149" s="52"/>
    </row>
    <row r="150" spans="1:10" x14ac:dyDescent="0.2">
      <c r="A150" s="27" t="s">
        <v>234</v>
      </c>
      <c r="B150" s="30" t="s">
        <v>255</v>
      </c>
      <c r="C150" s="31">
        <v>38697.599999999999</v>
      </c>
      <c r="D150" s="31">
        <v>38697.599999999999</v>
      </c>
      <c r="E150" s="31">
        <v>38448.800000000003</v>
      </c>
      <c r="F150" s="31">
        <f t="shared" si="13"/>
        <v>99.357066071280926</v>
      </c>
      <c r="G150" s="31">
        <v>40571.300000000003</v>
      </c>
      <c r="H150" s="31">
        <f t="shared" si="14"/>
        <v>94.768469336698601</v>
      </c>
      <c r="J150" s="35"/>
    </row>
    <row r="151" spans="1:10" x14ac:dyDescent="0.2">
      <c r="A151" s="27" t="s">
        <v>235</v>
      </c>
      <c r="B151" s="30" t="s">
        <v>256</v>
      </c>
      <c r="C151" s="31"/>
      <c r="D151" s="31"/>
      <c r="E151" s="31"/>
      <c r="F151" s="31"/>
      <c r="G151" s="31">
        <v>36571.699999999997</v>
      </c>
      <c r="H151" s="31">
        <f t="shared" si="14"/>
        <v>0</v>
      </c>
      <c r="J151" s="35"/>
    </row>
    <row r="152" spans="1:10" x14ac:dyDescent="0.2">
      <c r="A152" s="27" t="s">
        <v>236</v>
      </c>
      <c r="B152" s="30" t="s">
        <v>257</v>
      </c>
      <c r="C152" s="31">
        <v>900204</v>
      </c>
      <c r="D152" s="31">
        <v>900204</v>
      </c>
      <c r="E152" s="31">
        <v>288084.3</v>
      </c>
      <c r="F152" s="31">
        <f t="shared" si="13"/>
        <v>32.002112854419664</v>
      </c>
      <c r="G152" s="31">
        <v>1326960.1000000001</v>
      </c>
      <c r="H152" s="31">
        <f t="shared" si="14"/>
        <v>21.710095126447282</v>
      </c>
      <c r="J152" s="35"/>
    </row>
    <row r="153" spans="1:10" x14ac:dyDescent="0.2">
      <c r="A153" s="27" t="s">
        <v>450</v>
      </c>
      <c r="B153" s="30" t="s">
        <v>264</v>
      </c>
      <c r="C153" s="31">
        <v>3209070.1</v>
      </c>
      <c r="D153" s="31">
        <v>3209070.1</v>
      </c>
      <c r="E153" s="31">
        <v>1581276.9</v>
      </c>
      <c r="F153" s="31">
        <f t="shared" si="13"/>
        <v>49.27523708503594</v>
      </c>
      <c r="G153" s="31"/>
      <c r="H153" s="31"/>
      <c r="J153" s="35"/>
    </row>
    <row r="154" spans="1:10" x14ac:dyDescent="0.2">
      <c r="A154" s="27" t="s">
        <v>451</v>
      </c>
      <c r="B154" s="30" t="s">
        <v>260</v>
      </c>
      <c r="C154" s="31">
        <v>275614.59999999998</v>
      </c>
      <c r="D154" s="31">
        <v>275614.59999999998</v>
      </c>
      <c r="E154" s="31">
        <v>199925.8</v>
      </c>
      <c r="F154" s="31">
        <f t="shared" si="13"/>
        <v>72.538174683053796</v>
      </c>
      <c r="G154" s="31"/>
      <c r="H154" s="31"/>
      <c r="J154" s="35"/>
    </row>
    <row r="155" spans="1:10" x14ac:dyDescent="0.2">
      <c r="A155" s="27" t="s">
        <v>452</v>
      </c>
      <c r="B155" s="30" t="s">
        <v>256</v>
      </c>
      <c r="C155" s="31">
        <v>160549</v>
      </c>
      <c r="D155" s="31">
        <v>160549</v>
      </c>
      <c r="E155" s="31">
        <v>133220.6</v>
      </c>
      <c r="F155" s="31">
        <f t="shared" si="13"/>
        <v>82.978156201533494</v>
      </c>
      <c r="G155" s="31"/>
      <c r="H155" s="31"/>
      <c r="J155" s="35"/>
    </row>
    <row r="156" spans="1:10" ht="31.5" x14ac:dyDescent="0.2">
      <c r="A156" s="27" t="s">
        <v>453</v>
      </c>
      <c r="B156" s="30" t="s">
        <v>454</v>
      </c>
      <c r="C156" s="31">
        <v>82875.8</v>
      </c>
      <c r="D156" s="31">
        <v>82875.8</v>
      </c>
      <c r="E156" s="31">
        <v>76603.8</v>
      </c>
      <c r="F156" s="31">
        <f t="shared" si="13"/>
        <v>92.432048921398049</v>
      </c>
      <c r="G156" s="31"/>
      <c r="H156" s="31"/>
      <c r="J156" s="35"/>
    </row>
    <row r="157" spans="1:10" x14ac:dyDescent="0.2">
      <c r="A157" s="27" t="s">
        <v>455</v>
      </c>
      <c r="B157" s="30" t="s">
        <v>456</v>
      </c>
      <c r="C157" s="31">
        <v>227233.5</v>
      </c>
      <c r="D157" s="31">
        <v>797233.5</v>
      </c>
      <c r="E157" s="31">
        <v>227233.5</v>
      </c>
      <c r="F157" s="31">
        <f t="shared" si="13"/>
        <v>28.50275358474023</v>
      </c>
      <c r="G157" s="31"/>
      <c r="H157" s="31"/>
      <c r="J157" s="35"/>
    </row>
    <row r="158" spans="1:10" x14ac:dyDescent="0.2">
      <c r="A158" s="27" t="s">
        <v>457</v>
      </c>
      <c r="B158" s="30" t="s">
        <v>258</v>
      </c>
      <c r="C158" s="31">
        <v>51856.1</v>
      </c>
      <c r="D158" s="31">
        <v>51856.1</v>
      </c>
      <c r="E158" s="31">
        <v>24480.3</v>
      </c>
      <c r="F158" s="31">
        <f t="shared" si="13"/>
        <v>47.208139447432416</v>
      </c>
      <c r="G158" s="31"/>
      <c r="H158" s="31"/>
      <c r="J158" s="35"/>
    </row>
    <row r="159" spans="1:10" x14ac:dyDescent="0.2">
      <c r="A159" s="27" t="s">
        <v>458</v>
      </c>
      <c r="B159" s="30" t="s">
        <v>459</v>
      </c>
      <c r="C159" s="31"/>
      <c r="D159" s="31"/>
      <c r="E159" s="31"/>
      <c r="F159" s="31"/>
      <c r="G159" s="31"/>
      <c r="H159" s="31"/>
      <c r="J159" s="35"/>
    </row>
    <row r="160" spans="1:10" x14ac:dyDescent="0.2">
      <c r="A160" s="27" t="s">
        <v>460</v>
      </c>
      <c r="B160" s="30" t="s">
        <v>461</v>
      </c>
      <c r="C160" s="31">
        <v>27751.8</v>
      </c>
      <c r="D160" s="31">
        <v>27751.8</v>
      </c>
      <c r="E160" s="31">
        <v>5671.1</v>
      </c>
      <c r="F160" s="31">
        <f t="shared" si="13"/>
        <v>20.435070878285373</v>
      </c>
      <c r="G160" s="31"/>
      <c r="H160" s="31"/>
      <c r="J160" s="35"/>
    </row>
    <row r="161" spans="1:10" x14ac:dyDescent="0.2">
      <c r="A161" s="27" t="s">
        <v>462</v>
      </c>
      <c r="B161" s="30" t="s">
        <v>463</v>
      </c>
      <c r="C161" s="31">
        <v>20874.2</v>
      </c>
      <c r="D161" s="31">
        <v>20874.2</v>
      </c>
      <c r="E161" s="31">
        <v>8872.2000000000007</v>
      </c>
      <c r="F161" s="31">
        <f t="shared" si="13"/>
        <v>42.503185750831172</v>
      </c>
      <c r="G161" s="31"/>
      <c r="H161" s="31"/>
      <c r="J161" s="35"/>
    </row>
    <row r="162" spans="1:10" x14ac:dyDescent="0.2">
      <c r="A162" s="27" t="s">
        <v>464</v>
      </c>
      <c r="B162" s="30" t="s">
        <v>422</v>
      </c>
      <c r="C162" s="31"/>
      <c r="D162" s="31"/>
      <c r="E162" s="31"/>
      <c r="F162" s="31"/>
      <c r="G162" s="31"/>
      <c r="H162" s="31"/>
      <c r="J162" s="35"/>
    </row>
    <row r="163" spans="1:10" x14ac:dyDescent="0.2">
      <c r="A163" s="27" t="s">
        <v>465</v>
      </c>
      <c r="B163" s="30" t="s">
        <v>466</v>
      </c>
      <c r="C163" s="31">
        <v>506509.7</v>
      </c>
      <c r="D163" s="31">
        <v>506509.7</v>
      </c>
      <c r="E163" s="31">
        <v>287737.59999999998</v>
      </c>
      <c r="F163" s="31">
        <f t="shared" si="13"/>
        <v>56.807915031044807</v>
      </c>
      <c r="G163" s="31"/>
      <c r="H163" s="31"/>
      <c r="J163" s="35"/>
    </row>
    <row r="164" spans="1:10" x14ac:dyDescent="0.2">
      <c r="A164" s="27" t="s">
        <v>237</v>
      </c>
      <c r="B164" s="30" t="s">
        <v>258</v>
      </c>
      <c r="C164" s="31"/>
      <c r="D164" s="31"/>
      <c r="E164" s="31"/>
      <c r="F164" s="31"/>
      <c r="G164" s="31">
        <v>46588.3</v>
      </c>
      <c r="H164" s="31">
        <f t="shared" si="14"/>
        <v>0</v>
      </c>
      <c r="J164" s="35"/>
    </row>
    <row r="165" spans="1:10" x14ac:dyDescent="0.2">
      <c r="A165" s="27" t="s">
        <v>238</v>
      </c>
      <c r="B165" s="30" t="s">
        <v>259</v>
      </c>
      <c r="C165" s="31"/>
      <c r="D165" s="31"/>
      <c r="E165" s="31"/>
      <c r="F165" s="31"/>
      <c r="G165" s="31">
        <v>154934.5</v>
      </c>
      <c r="H165" s="31">
        <f t="shared" si="14"/>
        <v>0</v>
      </c>
      <c r="J165" s="35"/>
    </row>
    <row r="166" spans="1:10" x14ac:dyDescent="0.2">
      <c r="A166" s="27" t="s">
        <v>239</v>
      </c>
      <c r="B166" s="30" t="s">
        <v>260</v>
      </c>
      <c r="C166" s="31"/>
      <c r="D166" s="31"/>
      <c r="E166" s="31"/>
      <c r="F166" s="31"/>
      <c r="G166" s="31">
        <v>484285</v>
      </c>
      <c r="H166" s="31">
        <f t="shared" si="14"/>
        <v>0</v>
      </c>
      <c r="J166" s="35"/>
    </row>
    <row r="167" spans="1:10" x14ac:dyDescent="0.2">
      <c r="A167" s="27" t="s">
        <v>240</v>
      </c>
      <c r="B167" s="30" t="s">
        <v>261</v>
      </c>
      <c r="C167" s="31"/>
      <c r="D167" s="31"/>
      <c r="E167" s="31"/>
      <c r="F167" s="31"/>
      <c r="G167" s="31">
        <v>64376.4</v>
      </c>
      <c r="H167" s="31">
        <f t="shared" si="14"/>
        <v>0</v>
      </c>
      <c r="J167" s="35"/>
    </row>
    <row r="168" spans="1:10" ht="31.5" x14ac:dyDescent="0.2">
      <c r="A168" s="27" t="s">
        <v>241</v>
      </c>
      <c r="B168" s="30" t="s">
        <v>262</v>
      </c>
      <c r="C168" s="31"/>
      <c r="D168" s="31"/>
      <c r="E168" s="31"/>
      <c r="F168" s="31"/>
      <c r="G168" s="31">
        <v>16032</v>
      </c>
      <c r="H168" s="31">
        <f t="shared" si="14"/>
        <v>0</v>
      </c>
      <c r="J168" s="35"/>
    </row>
    <row r="169" spans="1:10" ht="31.5" x14ac:dyDescent="0.2">
      <c r="A169" s="27" t="s">
        <v>242</v>
      </c>
      <c r="B169" s="30" t="s">
        <v>263</v>
      </c>
      <c r="C169" s="31"/>
      <c r="D169" s="31"/>
      <c r="E169" s="31"/>
      <c r="F169" s="31"/>
      <c r="G169" s="31">
        <v>117858.3</v>
      </c>
      <c r="H169" s="31">
        <f t="shared" si="14"/>
        <v>0</v>
      </c>
      <c r="J169" s="35"/>
    </row>
    <row r="170" spans="1:10" x14ac:dyDescent="0.2">
      <c r="A170" s="27" t="s">
        <v>243</v>
      </c>
      <c r="B170" s="30" t="s">
        <v>264</v>
      </c>
      <c r="C170" s="31"/>
      <c r="D170" s="31"/>
      <c r="E170" s="31"/>
      <c r="F170" s="31"/>
      <c r="G170" s="31">
        <v>1104669.5</v>
      </c>
      <c r="H170" s="31">
        <f t="shared" si="14"/>
        <v>0</v>
      </c>
      <c r="J170" s="35"/>
    </row>
    <row r="171" spans="1:10" ht="31.5" x14ac:dyDescent="0.2">
      <c r="A171" s="27" t="s">
        <v>244</v>
      </c>
      <c r="B171" s="30" t="s">
        <v>58</v>
      </c>
      <c r="C171" s="31"/>
      <c r="D171" s="31"/>
      <c r="E171" s="31"/>
      <c r="F171" s="31"/>
      <c r="G171" s="31">
        <v>458</v>
      </c>
      <c r="H171" s="31"/>
      <c r="J171" s="35"/>
    </row>
    <row r="172" spans="1:10" x14ac:dyDescent="0.2">
      <c r="A172" s="27" t="s">
        <v>245</v>
      </c>
      <c r="B172" s="30" t="s">
        <v>265</v>
      </c>
      <c r="C172" s="31"/>
      <c r="D172" s="31"/>
      <c r="E172" s="31"/>
      <c r="F172" s="31"/>
      <c r="G172" s="31">
        <v>16916.8</v>
      </c>
      <c r="H172" s="31">
        <f t="shared" ref="H172:H233" si="18">E172/G172*100</f>
        <v>0</v>
      </c>
      <c r="J172" s="35"/>
    </row>
    <row r="173" spans="1:10" x14ac:dyDescent="0.2">
      <c r="A173" s="27" t="s">
        <v>246</v>
      </c>
      <c r="B173" s="30" t="s">
        <v>266</v>
      </c>
      <c r="C173" s="31">
        <v>500837.2</v>
      </c>
      <c r="D173" s="31">
        <v>500837.2</v>
      </c>
      <c r="E173" s="31">
        <v>169715.20000000001</v>
      </c>
      <c r="F173" s="31">
        <f t="shared" ref="F173:F234" si="19">E173/D173*100</f>
        <v>33.886300777977354</v>
      </c>
      <c r="G173" s="31">
        <v>128219.2</v>
      </c>
      <c r="H173" s="31">
        <f t="shared" si="18"/>
        <v>132.36332780114054</v>
      </c>
      <c r="J173" s="35"/>
    </row>
    <row r="174" spans="1:10" x14ac:dyDescent="0.2">
      <c r="A174" s="27" t="s">
        <v>247</v>
      </c>
      <c r="B174" s="30" t="s">
        <v>267</v>
      </c>
      <c r="C174" s="31">
        <v>19978548.300000001</v>
      </c>
      <c r="D174" s="31">
        <v>19978548.300000001</v>
      </c>
      <c r="E174" s="31">
        <v>10699745.300000001</v>
      </c>
      <c r="F174" s="31">
        <f t="shared" si="19"/>
        <v>53.556170044647345</v>
      </c>
      <c r="G174" s="31">
        <v>9506936.1999999993</v>
      </c>
      <c r="H174" s="31">
        <f t="shared" si="18"/>
        <v>112.54672456937284</v>
      </c>
      <c r="J174" s="35"/>
    </row>
    <row r="175" spans="1:10" ht="31.5" x14ac:dyDescent="0.2">
      <c r="A175" s="27" t="s">
        <v>248</v>
      </c>
      <c r="B175" s="30" t="s">
        <v>268</v>
      </c>
      <c r="C175" s="31">
        <v>84271.6</v>
      </c>
      <c r="D175" s="31">
        <v>84271.6</v>
      </c>
      <c r="E175" s="31">
        <v>40119.1</v>
      </c>
      <c r="F175" s="31">
        <f t="shared" si="19"/>
        <v>47.606904342625505</v>
      </c>
      <c r="G175" s="31">
        <v>13495.5</v>
      </c>
      <c r="H175" s="31">
        <f t="shared" si="18"/>
        <v>297.27761105553702</v>
      </c>
      <c r="J175" s="35"/>
    </row>
    <row r="176" spans="1:10" x14ac:dyDescent="0.2">
      <c r="A176" s="27" t="s">
        <v>249</v>
      </c>
      <c r="B176" s="30" t="s">
        <v>269</v>
      </c>
      <c r="C176" s="31">
        <v>127064.7</v>
      </c>
      <c r="D176" s="31">
        <v>127064.7</v>
      </c>
      <c r="E176" s="31">
        <v>125172.2</v>
      </c>
      <c r="F176" s="31">
        <f t="shared" si="19"/>
        <v>98.510601292097647</v>
      </c>
      <c r="G176" s="31">
        <v>112045.4</v>
      </c>
      <c r="H176" s="31">
        <f t="shared" si="18"/>
        <v>111.71560813741573</v>
      </c>
      <c r="J176" s="35"/>
    </row>
    <row r="177" spans="1:10" x14ac:dyDescent="0.2">
      <c r="A177" s="27" t="s">
        <v>250</v>
      </c>
      <c r="B177" s="30" t="s">
        <v>270</v>
      </c>
      <c r="C177" s="31">
        <v>181211.6</v>
      </c>
      <c r="D177" s="31">
        <v>181211.6</v>
      </c>
      <c r="E177" s="31">
        <v>165242.1</v>
      </c>
      <c r="F177" s="31">
        <f t="shared" si="19"/>
        <v>91.187374318200369</v>
      </c>
      <c r="G177" s="31">
        <v>68876.800000000003</v>
      </c>
      <c r="H177" s="31">
        <f t="shared" si="18"/>
        <v>239.90966479278944</v>
      </c>
      <c r="J177" s="35"/>
    </row>
    <row r="178" spans="1:10" ht="31.5" x14ac:dyDescent="0.2">
      <c r="A178" s="27" t="s">
        <v>251</v>
      </c>
      <c r="B178" s="30" t="s">
        <v>271</v>
      </c>
      <c r="C178" s="31">
        <v>4244347.7</v>
      </c>
      <c r="D178" s="31">
        <v>4244347.7</v>
      </c>
      <c r="E178" s="31">
        <v>3283618.3</v>
      </c>
      <c r="F178" s="31">
        <f t="shared" si="19"/>
        <v>77.364498200748244</v>
      </c>
      <c r="G178" s="31">
        <v>2920424.9</v>
      </c>
      <c r="H178" s="31">
        <f t="shared" si="18"/>
        <v>112.43632048199561</v>
      </c>
      <c r="J178" s="35"/>
    </row>
    <row r="179" spans="1:10" x14ac:dyDescent="0.2">
      <c r="A179" s="27" t="s">
        <v>252</v>
      </c>
      <c r="B179" s="30" t="s">
        <v>272</v>
      </c>
      <c r="C179" s="31">
        <v>1233886.2</v>
      </c>
      <c r="D179" s="31">
        <v>1233886.2</v>
      </c>
      <c r="E179" s="31">
        <v>631120.19999999995</v>
      </c>
      <c r="F179" s="31">
        <f t="shared" si="19"/>
        <v>51.148979541225117</v>
      </c>
      <c r="G179" s="31">
        <v>896830.8</v>
      </c>
      <c r="H179" s="31">
        <f t="shared" si="18"/>
        <v>70.372270889893613</v>
      </c>
      <c r="J179" s="35"/>
    </row>
    <row r="180" spans="1:10" x14ac:dyDescent="0.2">
      <c r="A180" s="27" t="s">
        <v>253</v>
      </c>
      <c r="B180" s="30" t="s">
        <v>273</v>
      </c>
      <c r="C180" s="31">
        <v>2924.6</v>
      </c>
      <c r="D180" s="31">
        <v>2711.4</v>
      </c>
      <c r="E180" s="31">
        <v>792.3</v>
      </c>
      <c r="F180" s="31">
        <f t="shared" si="19"/>
        <v>29.22106660765656</v>
      </c>
      <c r="G180" s="31">
        <v>895.4</v>
      </c>
      <c r="H180" s="31">
        <f t="shared" si="18"/>
        <v>88.485593031047571</v>
      </c>
      <c r="J180" s="35"/>
    </row>
    <row r="181" spans="1:10" ht="31.5" x14ac:dyDescent="0.2">
      <c r="A181" s="8" t="s">
        <v>254</v>
      </c>
      <c r="B181" s="9" t="s">
        <v>274</v>
      </c>
      <c r="C181" s="57">
        <v>148988.70000000001</v>
      </c>
      <c r="D181" s="57">
        <v>148988.70000000001</v>
      </c>
      <c r="E181" s="31">
        <v>64157.599999999999</v>
      </c>
      <c r="F181" s="31">
        <f t="shared" si="19"/>
        <v>43.062057726525566</v>
      </c>
      <c r="G181" s="22">
        <v>58867.1</v>
      </c>
      <c r="H181" s="31">
        <f t="shared" si="18"/>
        <v>108.98719318600712</v>
      </c>
      <c r="J181" s="35"/>
    </row>
    <row r="182" spans="1:10" s="18" customFormat="1" x14ac:dyDescent="0.2">
      <c r="A182" s="11">
        <v>6000000000</v>
      </c>
      <c r="B182" s="10" t="s">
        <v>10</v>
      </c>
      <c r="C182" s="20">
        <f t="shared" ref="C182:E182" si="20">SUM(C183:C195)</f>
        <v>23479910.100000001</v>
      </c>
      <c r="D182" s="20">
        <f t="shared" si="20"/>
        <v>23479910.100000001</v>
      </c>
      <c r="E182" s="20">
        <f t="shared" si="20"/>
        <v>11427442.799999999</v>
      </c>
      <c r="F182" s="20">
        <f>E182/D182*100</f>
        <v>48.669022800048957</v>
      </c>
      <c r="G182" s="20">
        <f>SUM(G183:G195)</f>
        <v>14270934.499999998</v>
      </c>
      <c r="H182" s="20">
        <f>E182/G182*100</f>
        <v>80.0749439358719</v>
      </c>
      <c r="I182" s="44"/>
      <c r="J182" s="52"/>
    </row>
    <row r="183" spans="1:10" s="18" customFormat="1" x14ac:dyDescent="0.2">
      <c r="A183" s="32">
        <v>6010100000</v>
      </c>
      <c r="B183" s="28" t="s">
        <v>467</v>
      </c>
      <c r="C183" s="22">
        <v>72000</v>
      </c>
      <c r="D183" s="22">
        <v>72000</v>
      </c>
      <c r="E183" s="46">
        <v>72000</v>
      </c>
      <c r="F183" s="31">
        <f t="shared" si="19"/>
        <v>100</v>
      </c>
      <c r="G183" s="46"/>
      <c r="H183" s="31"/>
      <c r="I183" s="44"/>
      <c r="J183" s="35"/>
    </row>
    <row r="184" spans="1:10" ht="31.5" x14ac:dyDescent="0.2">
      <c r="A184" s="32" t="s">
        <v>275</v>
      </c>
      <c r="B184" s="28" t="s">
        <v>284</v>
      </c>
      <c r="C184" s="31">
        <v>1376093.5</v>
      </c>
      <c r="D184" s="31">
        <v>1376093.5</v>
      </c>
      <c r="E184" s="31">
        <v>470914.2</v>
      </c>
      <c r="F184" s="31">
        <f t="shared" si="19"/>
        <v>34.22109035468884</v>
      </c>
      <c r="G184" s="31">
        <v>158814.6</v>
      </c>
      <c r="H184" s="31">
        <f t="shared" si="18"/>
        <v>296.51820424570536</v>
      </c>
      <c r="J184" s="35"/>
    </row>
    <row r="185" spans="1:10" ht="31.5" x14ac:dyDescent="0.2">
      <c r="A185" s="32" t="s">
        <v>276</v>
      </c>
      <c r="B185" s="28" t="s">
        <v>285</v>
      </c>
      <c r="C185" s="31"/>
      <c r="D185" s="31"/>
      <c r="E185" s="31"/>
      <c r="F185" s="31"/>
      <c r="G185" s="31"/>
      <c r="H185" s="31"/>
      <c r="J185" s="35"/>
    </row>
    <row r="186" spans="1:10" x14ac:dyDescent="0.2">
      <c r="A186" s="32" t="s">
        <v>468</v>
      </c>
      <c r="B186" s="28" t="s">
        <v>288</v>
      </c>
      <c r="C186" s="31">
        <v>3092776.9</v>
      </c>
      <c r="D186" s="31">
        <v>3092776.9</v>
      </c>
      <c r="E186" s="31">
        <v>1513368.6</v>
      </c>
      <c r="F186" s="31">
        <f t="shared" si="19"/>
        <v>48.932355903201433</v>
      </c>
      <c r="G186" s="31"/>
      <c r="H186" s="31"/>
      <c r="J186" s="35"/>
    </row>
    <row r="187" spans="1:10" x14ac:dyDescent="0.2">
      <c r="A187" s="32" t="s">
        <v>469</v>
      </c>
      <c r="B187" s="28" t="s">
        <v>286</v>
      </c>
      <c r="C187" s="31">
        <v>7821202.7000000002</v>
      </c>
      <c r="D187" s="31">
        <v>7821202.7000000002</v>
      </c>
      <c r="E187" s="31">
        <v>4225557.2</v>
      </c>
      <c r="F187" s="31">
        <f t="shared" si="19"/>
        <v>54.026949077793375</v>
      </c>
      <c r="G187" s="31"/>
      <c r="H187" s="31"/>
      <c r="J187" s="35"/>
    </row>
    <row r="188" spans="1:10" x14ac:dyDescent="0.2">
      <c r="A188" s="32" t="s">
        <v>470</v>
      </c>
      <c r="B188" s="28" t="s">
        <v>287</v>
      </c>
      <c r="C188" s="31">
        <v>63515</v>
      </c>
      <c r="D188" s="31">
        <v>63515</v>
      </c>
      <c r="E188" s="31">
        <v>9257.9</v>
      </c>
      <c r="F188" s="31">
        <f t="shared" si="19"/>
        <v>14.575926946390616</v>
      </c>
      <c r="G188" s="31"/>
      <c r="H188" s="31"/>
      <c r="J188" s="35"/>
    </row>
    <row r="189" spans="1:10" x14ac:dyDescent="0.2">
      <c r="A189" s="32" t="s">
        <v>277</v>
      </c>
      <c r="B189" s="28" t="s">
        <v>286</v>
      </c>
      <c r="C189" s="31"/>
      <c r="D189" s="31"/>
      <c r="E189" s="31"/>
      <c r="F189" s="31"/>
      <c r="G189" s="31">
        <v>5188923.3</v>
      </c>
      <c r="H189" s="31">
        <f t="shared" si="18"/>
        <v>0</v>
      </c>
      <c r="J189" s="35"/>
    </row>
    <row r="190" spans="1:10" x14ac:dyDescent="0.2">
      <c r="A190" s="32" t="s">
        <v>278</v>
      </c>
      <c r="B190" s="28" t="s">
        <v>287</v>
      </c>
      <c r="C190" s="31"/>
      <c r="D190" s="31"/>
      <c r="E190" s="31"/>
      <c r="F190" s="31"/>
      <c r="G190" s="31">
        <v>7498</v>
      </c>
      <c r="H190" s="31"/>
      <c r="J190" s="35"/>
    </row>
    <row r="191" spans="1:10" x14ac:dyDescent="0.2">
      <c r="A191" s="32" t="s">
        <v>279</v>
      </c>
      <c r="B191" s="28" t="s">
        <v>288</v>
      </c>
      <c r="C191" s="31"/>
      <c r="D191" s="31"/>
      <c r="E191" s="31"/>
      <c r="F191" s="31"/>
      <c r="G191" s="31">
        <v>1403352.3</v>
      </c>
      <c r="H191" s="31">
        <f t="shared" si="18"/>
        <v>0</v>
      </c>
      <c r="J191" s="35"/>
    </row>
    <row r="192" spans="1:10" x14ac:dyDescent="0.2">
      <c r="A192" s="32" t="s">
        <v>280</v>
      </c>
      <c r="B192" s="28" t="s">
        <v>289</v>
      </c>
      <c r="C192" s="31"/>
      <c r="D192" s="31"/>
      <c r="E192" s="31"/>
      <c r="F192" s="31"/>
      <c r="G192" s="31"/>
      <c r="H192" s="31"/>
      <c r="J192" s="35"/>
    </row>
    <row r="193" spans="1:10" ht="31.5" x14ac:dyDescent="0.2">
      <c r="A193" s="32" t="s">
        <v>281</v>
      </c>
      <c r="B193" s="28" t="s">
        <v>290</v>
      </c>
      <c r="C193" s="31">
        <v>4042307.4</v>
      </c>
      <c r="D193" s="31">
        <v>4042307.4</v>
      </c>
      <c r="E193" s="31">
        <v>1875674.5</v>
      </c>
      <c r="F193" s="31">
        <f t="shared" si="19"/>
        <v>46.401085182190748</v>
      </c>
      <c r="G193" s="31">
        <v>3655150.7</v>
      </c>
      <c r="H193" s="31">
        <f t="shared" si="18"/>
        <v>51.315927958866368</v>
      </c>
      <c r="J193" s="35"/>
    </row>
    <row r="194" spans="1:10" ht="31.5" x14ac:dyDescent="0.2">
      <c r="A194" s="32" t="s">
        <v>282</v>
      </c>
      <c r="B194" s="28" t="s">
        <v>291</v>
      </c>
      <c r="C194" s="31">
        <v>5787544.0999999996</v>
      </c>
      <c r="D194" s="31">
        <v>5787544.0999999996</v>
      </c>
      <c r="E194" s="31">
        <v>2881448.3</v>
      </c>
      <c r="F194" s="31">
        <f t="shared" si="19"/>
        <v>49.787064257531966</v>
      </c>
      <c r="G194" s="31">
        <v>3469286.4</v>
      </c>
      <c r="H194" s="31">
        <f t="shared" si="18"/>
        <v>83.055936229421704</v>
      </c>
      <c r="J194" s="35"/>
    </row>
    <row r="195" spans="1:10" ht="31.5" x14ac:dyDescent="0.2">
      <c r="A195" s="8" t="s">
        <v>283</v>
      </c>
      <c r="B195" s="9" t="s">
        <v>292</v>
      </c>
      <c r="C195" s="57">
        <v>1224470.5</v>
      </c>
      <c r="D195" s="57">
        <v>1224470.5</v>
      </c>
      <c r="E195" s="31">
        <v>379222.1</v>
      </c>
      <c r="F195" s="31">
        <f t="shared" si="19"/>
        <v>30.970292873531864</v>
      </c>
      <c r="G195" s="22">
        <v>387909.2</v>
      </c>
      <c r="H195" s="31">
        <f t="shared" si="18"/>
        <v>97.760532619489297</v>
      </c>
      <c r="J195" s="35"/>
    </row>
    <row r="196" spans="1:10" s="54" customFormat="1" x14ac:dyDescent="0.2">
      <c r="A196" s="11">
        <v>6100000000</v>
      </c>
      <c r="B196" s="24" t="s">
        <v>11</v>
      </c>
      <c r="C196" s="20">
        <f t="shared" ref="C196:E196" si="21">SUM(C197:C198)</f>
        <v>108246.79999999999</v>
      </c>
      <c r="D196" s="20">
        <f t="shared" si="21"/>
        <v>108246.79999999999</v>
      </c>
      <c r="E196" s="20">
        <f t="shared" si="21"/>
        <v>10036.1</v>
      </c>
      <c r="F196" s="20">
        <f>E196/D196*100</f>
        <v>9.271498095093806</v>
      </c>
      <c r="G196" s="20">
        <f>SUM(G197:G198)</f>
        <v>20549.5</v>
      </c>
      <c r="H196" s="20">
        <f>E196/G196*100</f>
        <v>48.838657874887467</v>
      </c>
      <c r="J196" s="52"/>
    </row>
    <row r="197" spans="1:10" x14ac:dyDescent="0.2">
      <c r="A197" s="8" t="s">
        <v>293</v>
      </c>
      <c r="B197" s="9" t="s">
        <v>295</v>
      </c>
      <c r="C197" s="57">
        <v>43196.7</v>
      </c>
      <c r="D197" s="57">
        <v>43196.7</v>
      </c>
      <c r="E197" s="31">
        <v>457.7</v>
      </c>
      <c r="F197" s="31">
        <f t="shared" si="19"/>
        <v>1.0595716802440929</v>
      </c>
      <c r="G197" s="22">
        <v>886.9</v>
      </c>
      <c r="H197" s="31">
        <f t="shared" si="18"/>
        <v>51.606720036080731</v>
      </c>
      <c r="J197" s="35"/>
    </row>
    <row r="198" spans="1:10" ht="47.25" x14ac:dyDescent="0.2">
      <c r="A198" s="8" t="s">
        <v>294</v>
      </c>
      <c r="B198" s="9" t="s">
        <v>296</v>
      </c>
      <c r="C198" s="31">
        <v>65050.1</v>
      </c>
      <c r="D198" s="31">
        <v>65050.1</v>
      </c>
      <c r="E198" s="31">
        <v>9578.4</v>
      </c>
      <c r="F198" s="31">
        <f t="shared" si="19"/>
        <v>14.72465069231254</v>
      </c>
      <c r="G198" s="22">
        <v>19662.599999999999</v>
      </c>
      <c r="H198" s="31">
        <f t="shared" si="18"/>
        <v>48.713801836990022</v>
      </c>
      <c r="J198" s="35"/>
    </row>
    <row r="199" spans="1:10" s="18" customFormat="1" ht="31.5" x14ac:dyDescent="0.2">
      <c r="A199" s="7" t="s">
        <v>297</v>
      </c>
      <c r="B199" s="10" t="s">
        <v>52</v>
      </c>
      <c r="C199" s="20">
        <f t="shared" ref="C199:E199" si="22">SUM(C200:C209)</f>
        <v>3888434.0000000005</v>
      </c>
      <c r="D199" s="20">
        <f t="shared" si="22"/>
        <v>3888434.0000000005</v>
      </c>
      <c r="E199" s="20">
        <f t="shared" si="22"/>
        <v>2914330.4</v>
      </c>
      <c r="F199" s="20">
        <f>E199/D199*100</f>
        <v>74.948691426934332</v>
      </c>
      <c r="G199" s="20">
        <f>SUM(G200:G209)</f>
        <v>1457733.0999999999</v>
      </c>
      <c r="H199" s="20">
        <f t="shared" si="18"/>
        <v>199.92208450230021</v>
      </c>
      <c r="I199" s="44"/>
      <c r="J199" s="52"/>
    </row>
    <row r="200" spans="1:10" x14ac:dyDescent="0.2">
      <c r="A200" s="27" t="s">
        <v>298</v>
      </c>
      <c r="B200" s="28" t="s">
        <v>303</v>
      </c>
      <c r="C200" s="31">
        <v>3302786.2</v>
      </c>
      <c r="D200" s="31">
        <v>3302786.2</v>
      </c>
      <c r="E200" s="31">
        <v>2652849.9</v>
      </c>
      <c r="F200" s="31">
        <f t="shared" si="19"/>
        <v>80.321575159784786</v>
      </c>
      <c r="G200" s="31">
        <v>1241357.8</v>
      </c>
      <c r="H200" s="31">
        <f t="shared" si="18"/>
        <v>213.70550054142328</v>
      </c>
      <c r="J200" s="35"/>
    </row>
    <row r="201" spans="1:10" x14ac:dyDescent="0.2">
      <c r="A201" s="27" t="s">
        <v>299</v>
      </c>
      <c r="B201" s="28" t="s">
        <v>304</v>
      </c>
      <c r="C201" s="31"/>
      <c r="D201" s="31"/>
      <c r="E201" s="31"/>
      <c r="F201" s="31"/>
      <c r="G201" s="31"/>
      <c r="H201" s="31"/>
      <c r="J201" s="35"/>
    </row>
    <row r="202" spans="1:10" x14ac:dyDescent="0.2">
      <c r="A202" s="27" t="s">
        <v>300</v>
      </c>
      <c r="B202" s="28" t="s">
        <v>305</v>
      </c>
      <c r="C202" s="31"/>
      <c r="D202" s="31"/>
      <c r="E202" s="31"/>
      <c r="F202" s="31"/>
      <c r="G202" s="31">
        <v>11447.5</v>
      </c>
      <c r="H202" s="31">
        <f t="shared" si="18"/>
        <v>0</v>
      </c>
      <c r="J202" s="35"/>
    </row>
    <row r="203" spans="1:10" x14ac:dyDescent="0.2">
      <c r="A203" s="27" t="s">
        <v>301</v>
      </c>
      <c r="B203" s="28" t="s">
        <v>306</v>
      </c>
      <c r="C203" s="31"/>
      <c r="D203" s="31"/>
      <c r="E203" s="31"/>
      <c r="F203" s="31"/>
      <c r="G203" s="31">
        <v>19571.7</v>
      </c>
      <c r="H203" s="31">
        <f t="shared" si="18"/>
        <v>0</v>
      </c>
      <c r="J203" s="35"/>
    </row>
    <row r="204" spans="1:10" x14ac:dyDescent="0.2">
      <c r="A204" s="27" t="s">
        <v>302</v>
      </c>
      <c r="B204" s="28" t="s">
        <v>307</v>
      </c>
      <c r="C204" s="31">
        <v>4499.7</v>
      </c>
      <c r="D204" s="31">
        <v>4499.7</v>
      </c>
      <c r="E204" s="31">
        <v>4499.7</v>
      </c>
      <c r="F204" s="31">
        <f t="shared" si="19"/>
        <v>100</v>
      </c>
      <c r="G204" s="31"/>
      <c r="H204" s="31"/>
      <c r="J204" s="35"/>
    </row>
    <row r="205" spans="1:10" x14ac:dyDescent="0.2">
      <c r="A205" s="27" t="s">
        <v>471</v>
      </c>
      <c r="B205" s="28" t="s">
        <v>428</v>
      </c>
      <c r="C205" s="31">
        <v>69552.7</v>
      </c>
      <c r="D205" s="31">
        <v>69552.7</v>
      </c>
      <c r="E205" s="31">
        <v>34611.5</v>
      </c>
      <c r="F205" s="31">
        <f t="shared" si="19"/>
        <v>49.762985477199308</v>
      </c>
      <c r="G205" s="31"/>
      <c r="H205" s="31"/>
      <c r="J205" s="35"/>
    </row>
    <row r="206" spans="1:10" x14ac:dyDescent="0.2">
      <c r="A206" s="27" t="s">
        <v>472</v>
      </c>
      <c r="B206" s="28" t="s">
        <v>306</v>
      </c>
      <c r="C206" s="31">
        <v>50295.9</v>
      </c>
      <c r="D206" s="31">
        <v>50295.9</v>
      </c>
      <c r="E206" s="31">
        <v>35589.9</v>
      </c>
      <c r="F206" s="31">
        <f t="shared" si="19"/>
        <v>70.761036187840361</v>
      </c>
      <c r="G206" s="31"/>
      <c r="H206" s="31"/>
      <c r="J206" s="35"/>
    </row>
    <row r="207" spans="1:10" ht="31.5" x14ac:dyDescent="0.2">
      <c r="A207" s="27" t="s">
        <v>308</v>
      </c>
      <c r="B207" s="28" t="s">
        <v>311</v>
      </c>
      <c r="C207" s="31">
        <v>84071.5</v>
      </c>
      <c r="D207" s="31">
        <v>84071.5</v>
      </c>
      <c r="E207" s="31">
        <v>21173.3</v>
      </c>
      <c r="F207" s="31">
        <f t="shared" si="19"/>
        <v>25.184872400278337</v>
      </c>
      <c r="G207" s="31">
        <v>38407.699999999997</v>
      </c>
      <c r="H207" s="31">
        <f t="shared" si="18"/>
        <v>55.127747821400398</v>
      </c>
      <c r="J207" s="35"/>
    </row>
    <row r="208" spans="1:10" x14ac:dyDescent="0.2">
      <c r="A208" s="8" t="s">
        <v>309</v>
      </c>
      <c r="B208" s="9" t="s">
        <v>312</v>
      </c>
      <c r="C208" s="57">
        <v>360323.8</v>
      </c>
      <c r="D208" s="57">
        <v>360323.8</v>
      </c>
      <c r="E208" s="31">
        <v>160679.9</v>
      </c>
      <c r="F208" s="31">
        <f t="shared" si="19"/>
        <v>44.593196452746113</v>
      </c>
      <c r="G208" s="22">
        <v>146108.4</v>
      </c>
      <c r="H208" s="31">
        <f t="shared" si="18"/>
        <v>109.97307478557016</v>
      </c>
      <c r="J208" s="35"/>
    </row>
    <row r="209" spans="1:10" ht="31.5" x14ac:dyDescent="0.2">
      <c r="A209" s="8" t="s">
        <v>310</v>
      </c>
      <c r="B209" s="9" t="s">
        <v>389</v>
      </c>
      <c r="C209" s="57">
        <v>16904.2</v>
      </c>
      <c r="D209" s="57">
        <v>16904.2</v>
      </c>
      <c r="E209" s="31">
        <v>4926.2</v>
      </c>
      <c r="F209" s="31">
        <f t="shared" si="19"/>
        <v>29.1418700677938</v>
      </c>
      <c r="G209" s="22">
        <v>840</v>
      </c>
      <c r="H209" s="31">
        <f t="shared" si="18"/>
        <v>586.45238095238085</v>
      </c>
      <c r="J209" s="35"/>
    </row>
    <row r="210" spans="1:10" s="18" customFormat="1" ht="31.5" x14ac:dyDescent="0.2">
      <c r="A210" s="7" t="s">
        <v>313</v>
      </c>
      <c r="B210" s="10" t="s">
        <v>12</v>
      </c>
      <c r="C210" s="20">
        <f t="shared" ref="C210:E210" si="23">SUM(C211:C212)</f>
        <v>106015.9</v>
      </c>
      <c r="D210" s="20">
        <f t="shared" si="23"/>
        <v>106015.9</v>
      </c>
      <c r="E210" s="20">
        <f t="shared" si="23"/>
        <v>91726.6</v>
      </c>
      <c r="F210" s="20">
        <f>E210/D210*100</f>
        <v>86.521550069376403</v>
      </c>
      <c r="G210" s="20">
        <f>SUM(G211:G212)</f>
        <v>85660.599999999991</v>
      </c>
      <c r="H210" s="20">
        <f t="shared" si="18"/>
        <v>107.08143533900068</v>
      </c>
      <c r="J210" s="52"/>
    </row>
    <row r="211" spans="1:10" ht="24" customHeight="1" x14ac:dyDescent="0.2">
      <c r="A211" s="27" t="s">
        <v>314</v>
      </c>
      <c r="B211" s="28" t="s">
        <v>315</v>
      </c>
      <c r="C211" s="31">
        <v>100000</v>
      </c>
      <c r="D211" s="31">
        <v>100000</v>
      </c>
      <c r="E211" s="31">
        <v>89646.1</v>
      </c>
      <c r="F211" s="31">
        <f t="shared" si="19"/>
        <v>89.646100000000004</v>
      </c>
      <c r="G211" s="31">
        <v>80155.199999999997</v>
      </c>
      <c r="H211" s="31">
        <f t="shared" si="18"/>
        <v>111.8406541309859</v>
      </c>
      <c r="J211" s="35"/>
    </row>
    <row r="212" spans="1:10" ht="31.5" x14ac:dyDescent="0.2">
      <c r="A212" s="27" t="s">
        <v>316</v>
      </c>
      <c r="B212" s="28" t="s">
        <v>317</v>
      </c>
      <c r="C212" s="31">
        <v>6015.9</v>
      </c>
      <c r="D212" s="31">
        <v>6015.9</v>
      </c>
      <c r="E212" s="31">
        <v>2080.5</v>
      </c>
      <c r="F212" s="31">
        <f t="shared" si="19"/>
        <v>34.583354111604251</v>
      </c>
      <c r="G212" s="31">
        <v>5505.4</v>
      </c>
      <c r="H212" s="31">
        <f t="shared" si="18"/>
        <v>37.790169651614782</v>
      </c>
      <c r="J212" s="35"/>
    </row>
    <row r="213" spans="1:10" s="18" customFormat="1" ht="31.5" x14ac:dyDescent="0.2">
      <c r="A213" s="7" t="s">
        <v>318</v>
      </c>
      <c r="B213" s="10" t="s">
        <v>53</v>
      </c>
      <c r="C213" s="20">
        <f t="shared" ref="C213:E213" si="24">SUM(C214:C217)</f>
        <v>1264717.9999999998</v>
      </c>
      <c r="D213" s="20">
        <f t="shared" si="24"/>
        <v>1264717.9999999998</v>
      </c>
      <c r="E213" s="20">
        <f t="shared" si="24"/>
        <v>594524</v>
      </c>
      <c r="F213" s="20">
        <f>E213/D213*100</f>
        <v>47.008424012309476</v>
      </c>
      <c r="G213" s="20">
        <f>SUM(G214:G217)</f>
        <v>569962.9</v>
      </c>
      <c r="H213" s="20">
        <f>E213/G213*100</f>
        <v>104.30924539123512</v>
      </c>
      <c r="J213" s="52"/>
    </row>
    <row r="214" spans="1:10" ht="31.5" x14ac:dyDescent="0.2">
      <c r="A214" s="8" t="s">
        <v>319</v>
      </c>
      <c r="B214" s="9" t="s">
        <v>320</v>
      </c>
      <c r="C214" s="57">
        <v>1299.5</v>
      </c>
      <c r="D214" s="31">
        <v>1299.5</v>
      </c>
      <c r="E214" s="31">
        <v>704.8</v>
      </c>
      <c r="F214" s="31">
        <f t="shared" si="19"/>
        <v>54.236244709503659</v>
      </c>
      <c r="G214" s="22">
        <v>37578.300000000003</v>
      </c>
      <c r="H214" s="31">
        <f t="shared" si="18"/>
        <v>1.8755505171867803</v>
      </c>
      <c r="J214" s="35"/>
    </row>
    <row r="215" spans="1:10" ht="31.5" x14ac:dyDescent="0.2">
      <c r="A215" s="8" t="s">
        <v>321</v>
      </c>
      <c r="B215" s="9" t="s">
        <v>324</v>
      </c>
      <c r="C215" s="57">
        <v>784167.7</v>
      </c>
      <c r="D215" s="31">
        <v>784167.7</v>
      </c>
      <c r="E215" s="31">
        <v>382233</v>
      </c>
      <c r="F215" s="31">
        <f t="shared" si="19"/>
        <v>48.743782739329866</v>
      </c>
      <c r="G215" s="22">
        <v>363558.2</v>
      </c>
      <c r="H215" s="31">
        <f t="shared" si="18"/>
        <v>105.13667412810383</v>
      </c>
      <c r="J215" s="35"/>
    </row>
    <row r="216" spans="1:10" ht="31.5" x14ac:dyDescent="0.2">
      <c r="A216" s="8" t="s">
        <v>322</v>
      </c>
      <c r="B216" s="9" t="s">
        <v>325</v>
      </c>
      <c r="C216" s="57">
        <v>379004.6</v>
      </c>
      <c r="D216" s="57">
        <v>379004.6</v>
      </c>
      <c r="E216" s="31">
        <v>180496.3</v>
      </c>
      <c r="F216" s="31">
        <f t="shared" si="19"/>
        <v>47.623775542565973</v>
      </c>
      <c r="G216" s="22">
        <v>149341.29999999999</v>
      </c>
      <c r="H216" s="31">
        <f t="shared" si="18"/>
        <v>120.86161028462992</v>
      </c>
      <c r="J216" s="35"/>
    </row>
    <row r="217" spans="1:10" ht="31.5" x14ac:dyDescent="0.2">
      <c r="A217" s="8" t="s">
        <v>323</v>
      </c>
      <c r="B217" s="9" t="s">
        <v>326</v>
      </c>
      <c r="C217" s="57">
        <v>100246.2</v>
      </c>
      <c r="D217" s="57">
        <v>100246.2</v>
      </c>
      <c r="E217" s="31">
        <v>31089.9</v>
      </c>
      <c r="F217" s="31">
        <f t="shared" si="19"/>
        <v>31.013544653064155</v>
      </c>
      <c r="G217" s="22">
        <v>19485.099999999999</v>
      </c>
      <c r="H217" s="31">
        <f t="shared" si="18"/>
        <v>159.55730275954448</v>
      </c>
      <c r="J217" s="35"/>
    </row>
    <row r="218" spans="1:10" s="18" customFormat="1" ht="31.5" x14ac:dyDescent="0.2">
      <c r="A218" s="7" t="s">
        <v>327</v>
      </c>
      <c r="B218" s="10" t="s">
        <v>54</v>
      </c>
      <c r="C218" s="20">
        <f t="shared" ref="C218:E218" si="25">SUM(C219:C223)</f>
        <v>424255</v>
      </c>
      <c r="D218" s="20">
        <f t="shared" si="25"/>
        <v>424255</v>
      </c>
      <c r="E218" s="20">
        <f t="shared" si="25"/>
        <v>165598</v>
      </c>
      <c r="F218" s="20">
        <f>E218/D218*100</f>
        <v>39.032657246231629</v>
      </c>
      <c r="G218" s="20">
        <f>SUM(G219:G223)</f>
        <v>118560.40000000001</v>
      </c>
      <c r="H218" s="20">
        <f>E218/G218*100</f>
        <v>139.67395521607551</v>
      </c>
      <c r="J218" s="52"/>
    </row>
    <row r="219" spans="1:10" ht="31.5" x14ac:dyDescent="0.2">
      <c r="A219" s="8" t="s">
        <v>328</v>
      </c>
      <c r="B219" s="9" t="s">
        <v>333</v>
      </c>
      <c r="C219" s="57">
        <v>100249</v>
      </c>
      <c r="D219" s="57">
        <v>100249</v>
      </c>
      <c r="E219" s="31">
        <v>39568.9</v>
      </c>
      <c r="F219" s="31">
        <f t="shared" si="19"/>
        <v>39.470618160779658</v>
      </c>
      <c r="G219" s="22">
        <v>34438.300000000003</v>
      </c>
      <c r="H219" s="31">
        <f t="shared" si="18"/>
        <v>114.89794792425873</v>
      </c>
      <c r="J219" s="35"/>
    </row>
    <row r="220" spans="1:10" ht="31.5" x14ac:dyDescent="0.2">
      <c r="A220" s="8" t="s">
        <v>329</v>
      </c>
      <c r="B220" s="9" t="s">
        <v>334</v>
      </c>
      <c r="C220" s="31">
        <v>320538.3</v>
      </c>
      <c r="D220" s="31">
        <v>320538.3</v>
      </c>
      <c r="E220" s="31">
        <v>125829.7</v>
      </c>
      <c r="F220" s="31">
        <f t="shared" si="19"/>
        <v>39.25574572523783</v>
      </c>
      <c r="G220" s="22">
        <v>83958.6</v>
      </c>
      <c r="H220" s="31">
        <f t="shared" si="18"/>
        <v>149.87112696019227</v>
      </c>
      <c r="J220" s="35"/>
    </row>
    <row r="221" spans="1:10" ht="31.5" x14ac:dyDescent="0.2">
      <c r="A221" s="8" t="s">
        <v>330</v>
      </c>
      <c r="B221" s="9" t="s">
        <v>335</v>
      </c>
      <c r="C221" s="57">
        <v>440</v>
      </c>
      <c r="D221" s="57">
        <v>440</v>
      </c>
      <c r="E221" s="31"/>
      <c r="F221" s="31">
        <f t="shared" si="19"/>
        <v>0</v>
      </c>
      <c r="G221" s="22"/>
      <c r="H221" s="31"/>
      <c r="J221" s="35"/>
    </row>
    <row r="222" spans="1:10" ht="31.5" x14ac:dyDescent="0.2">
      <c r="A222" s="8" t="s">
        <v>331</v>
      </c>
      <c r="B222" s="9" t="s">
        <v>336</v>
      </c>
      <c r="C222" s="31">
        <v>1627.7</v>
      </c>
      <c r="D222" s="31">
        <v>1627.7</v>
      </c>
      <c r="E222" s="31">
        <v>20</v>
      </c>
      <c r="F222" s="31">
        <f t="shared" si="19"/>
        <v>1.2287276525158197</v>
      </c>
      <c r="G222" s="22">
        <v>118.2</v>
      </c>
      <c r="H222" s="31">
        <f t="shared" si="18"/>
        <v>16.920473773265652</v>
      </c>
      <c r="J222" s="35"/>
    </row>
    <row r="223" spans="1:10" ht="31.5" x14ac:dyDescent="0.2">
      <c r="A223" s="8" t="s">
        <v>332</v>
      </c>
      <c r="B223" s="9" t="s">
        <v>337</v>
      </c>
      <c r="C223" s="57">
        <v>1400</v>
      </c>
      <c r="D223" s="57">
        <v>1400</v>
      </c>
      <c r="E223" s="31">
        <v>179.4</v>
      </c>
      <c r="F223" s="31">
        <f t="shared" si="19"/>
        <v>12.814285714285715</v>
      </c>
      <c r="G223" s="22">
        <v>45.3</v>
      </c>
      <c r="H223" s="31">
        <f t="shared" si="18"/>
        <v>396.02649006622516</v>
      </c>
      <c r="J223" s="35"/>
    </row>
    <row r="224" spans="1:10" s="18" customFormat="1" ht="31.5" x14ac:dyDescent="0.2">
      <c r="A224" s="7" t="s">
        <v>338</v>
      </c>
      <c r="B224" s="10" t="s">
        <v>13</v>
      </c>
      <c r="C224" s="20">
        <f t="shared" ref="C224:E224" si="26">SUM(C225:C238)</f>
        <v>11219968.299999999</v>
      </c>
      <c r="D224" s="20">
        <f t="shared" si="26"/>
        <v>11219968.299999999</v>
      </c>
      <c r="E224" s="20">
        <f t="shared" si="26"/>
        <v>4151961.5999999996</v>
      </c>
      <c r="F224" s="20">
        <f>E224/D224*100</f>
        <v>37.005109898572528</v>
      </c>
      <c r="G224" s="20">
        <f>SUM(G225:G238)</f>
        <v>3931140.4999999991</v>
      </c>
      <c r="H224" s="20">
        <f>E224/G224*100</f>
        <v>105.61722736696896</v>
      </c>
      <c r="I224" s="44"/>
      <c r="J224" s="52"/>
    </row>
    <row r="225" spans="1:10" ht="24" customHeight="1" x14ac:dyDescent="0.2">
      <c r="A225" s="27" t="s">
        <v>339</v>
      </c>
      <c r="B225" s="28" t="s">
        <v>342</v>
      </c>
      <c r="C225" s="31">
        <v>170000</v>
      </c>
      <c r="D225" s="31">
        <v>170000</v>
      </c>
      <c r="E225" s="31">
        <v>17467.900000000001</v>
      </c>
      <c r="F225" s="31">
        <f t="shared" si="19"/>
        <v>10.275235294117648</v>
      </c>
      <c r="G225" s="31">
        <v>2062.8000000000002</v>
      </c>
      <c r="H225" s="31">
        <f t="shared" si="18"/>
        <v>846.80531316656959</v>
      </c>
      <c r="J225" s="35"/>
    </row>
    <row r="226" spans="1:10" ht="24" customHeight="1" x14ac:dyDescent="0.2">
      <c r="A226" s="27" t="s">
        <v>340</v>
      </c>
      <c r="B226" s="28" t="s">
        <v>411</v>
      </c>
      <c r="C226" s="31">
        <v>91839.4</v>
      </c>
      <c r="D226" s="31">
        <v>91839.4</v>
      </c>
      <c r="E226" s="31">
        <v>32198.9</v>
      </c>
      <c r="F226" s="31">
        <f t="shared" si="19"/>
        <v>35.060006925132356</v>
      </c>
      <c r="G226" s="31">
        <v>31656.400000000001</v>
      </c>
      <c r="H226" s="31">
        <f t="shared" si="18"/>
        <v>101.7137134986922</v>
      </c>
      <c r="J226" s="35"/>
    </row>
    <row r="227" spans="1:10" ht="24" customHeight="1" x14ac:dyDescent="0.2">
      <c r="A227" s="27" t="s">
        <v>341</v>
      </c>
      <c r="B227" s="28" t="s">
        <v>343</v>
      </c>
      <c r="C227" s="31"/>
      <c r="D227" s="31"/>
      <c r="E227" s="31"/>
      <c r="F227" s="31"/>
      <c r="G227" s="31">
        <v>3841.8</v>
      </c>
      <c r="H227" s="31">
        <f t="shared" si="18"/>
        <v>0</v>
      </c>
      <c r="J227" s="35"/>
    </row>
    <row r="228" spans="1:10" ht="36" customHeight="1" x14ac:dyDescent="0.2">
      <c r="A228" s="27">
        <v>6610400000</v>
      </c>
      <c r="B228" s="28" t="s">
        <v>473</v>
      </c>
      <c r="C228" s="31">
        <v>66651.100000000006</v>
      </c>
      <c r="D228" s="31">
        <v>66651.100000000006</v>
      </c>
      <c r="E228" s="31">
        <v>8169.6</v>
      </c>
      <c r="F228" s="31">
        <f t="shared" si="19"/>
        <v>12.257262070693505</v>
      </c>
      <c r="G228" s="31"/>
      <c r="H228" s="31"/>
      <c r="J228" s="35"/>
    </row>
    <row r="229" spans="1:10" ht="50.25" customHeight="1" x14ac:dyDescent="0.2">
      <c r="A229" s="27" t="s">
        <v>344</v>
      </c>
      <c r="B229" s="28" t="s">
        <v>352</v>
      </c>
      <c r="C229" s="31">
        <v>7908900.2999999998</v>
      </c>
      <c r="D229" s="31">
        <v>7908900.2999999998</v>
      </c>
      <c r="E229" s="31">
        <v>3697242.4</v>
      </c>
      <c r="F229" s="31">
        <f t="shared" si="19"/>
        <v>46.747869612163399</v>
      </c>
      <c r="G229" s="31">
        <v>3490473.4</v>
      </c>
      <c r="H229" s="31">
        <f t="shared" si="18"/>
        <v>105.92380964713841</v>
      </c>
      <c r="J229" s="35"/>
    </row>
    <row r="230" spans="1:10" ht="22.5" customHeight="1" x14ac:dyDescent="0.2">
      <c r="A230" s="27" t="s">
        <v>345</v>
      </c>
      <c r="B230" s="28" t="s">
        <v>353</v>
      </c>
      <c r="C230" s="31">
        <v>2104600</v>
      </c>
      <c r="D230" s="31">
        <v>2104600</v>
      </c>
      <c r="E230" s="31"/>
      <c r="F230" s="31">
        <f t="shared" si="19"/>
        <v>0</v>
      </c>
      <c r="G230" s="31">
        <v>82556.3</v>
      </c>
      <c r="H230" s="31">
        <f t="shared" si="18"/>
        <v>0</v>
      </c>
      <c r="J230" s="35"/>
    </row>
    <row r="231" spans="1:10" ht="31.5" x14ac:dyDescent="0.2">
      <c r="A231" s="27" t="s">
        <v>346</v>
      </c>
      <c r="B231" s="28" t="s">
        <v>354</v>
      </c>
      <c r="C231" s="31">
        <v>57925.7</v>
      </c>
      <c r="D231" s="31">
        <v>57925.7</v>
      </c>
      <c r="E231" s="31">
        <v>11640.7</v>
      </c>
      <c r="F231" s="31">
        <f t="shared" si="19"/>
        <v>20.095915975119855</v>
      </c>
      <c r="G231" s="31">
        <v>5885.3</v>
      </c>
      <c r="H231" s="31">
        <f t="shared" si="18"/>
        <v>197.79280580429207</v>
      </c>
      <c r="J231" s="35"/>
    </row>
    <row r="232" spans="1:10" ht="21.75" customHeight="1" x14ac:dyDescent="0.2">
      <c r="A232" s="27" t="s">
        <v>347</v>
      </c>
      <c r="B232" s="28" t="s">
        <v>355</v>
      </c>
      <c r="C232" s="31">
        <v>10000</v>
      </c>
      <c r="D232" s="31">
        <v>10000</v>
      </c>
      <c r="E232" s="31">
        <v>2607</v>
      </c>
      <c r="F232" s="31">
        <f t="shared" si="19"/>
        <v>26.07</v>
      </c>
      <c r="G232" s="31">
        <v>1823.3</v>
      </c>
      <c r="H232" s="31">
        <f t="shared" si="18"/>
        <v>142.98250425053476</v>
      </c>
      <c r="J232" s="35"/>
    </row>
    <row r="233" spans="1:10" ht="47.25" x14ac:dyDescent="0.2">
      <c r="A233" s="27" t="s">
        <v>348</v>
      </c>
      <c r="B233" s="28" t="s">
        <v>356</v>
      </c>
      <c r="C233" s="31">
        <v>119453.7</v>
      </c>
      <c r="D233" s="31">
        <v>119453.7</v>
      </c>
      <c r="E233" s="31">
        <v>36192</v>
      </c>
      <c r="F233" s="31">
        <f t="shared" si="19"/>
        <v>30.297931332390711</v>
      </c>
      <c r="G233" s="31">
        <v>38727.9</v>
      </c>
      <c r="H233" s="31">
        <f t="shared" si="18"/>
        <v>93.452007467484677</v>
      </c>
      <c r="J233" s="35"/>
    </row>
    <row r="234" spans="1:10" ht="47.25" x14ac:dyDescent="0.2">
      <c r="A234" s="27" t="s">
        <v>349</v>
      </c>
      <c r="B234" s="28" t="s">
        <v>357</v>
      </c>
      <c r="C234" s="31">
        <v>230.4</v>
      </c>
      <c r="D234" s="31">
        <v>230.4</v>
      </c>
      <c r="E234" s="31"/>
      <c r="F234" s="31">
        <f t="shared" si="19"/>
        <v>0</v>
      </c>
      <c r="G234" s="31"/>
      <c r="H234" s="31"/>
      <c r="J234" s="35"/>
    </row>
    <row r="235" spans="1:10" ht="31.5" x14ac:dyDescent="0.2">
      <c r="A235" s="27" t="s">
        <v>350</v>
      </c>
      <c r="B235" s="28" t="s">
        <v>358</v>
      </c>
      <c r="C235" s="31">
        <v>16715.7</v>
      </c>
      <c r="D235" s="31">
        <v>16715.7</v>
      </c>
      <c r="E235" s="31">
        <v>9351.2999999999993</v>
      </c>
      <c r="F235" s="31">
        <f t="shared" ref="F235:F260" si="27">E235/D235*100</f>
        <v>55.943215061289678</v>
      </c>
      <c r="G235" s="31">
        <v>9351.2999999999993</v>
      </c>
      <c r="H235" s="31">
        <f t="shared" ref="H235:H257" si="28">E235/G235*100</f>
        <v>100</v>
      </c>
      <c r="J235" s="35"/>
    </row>
    <row r="236" spans="1:10" ht="31.5" x14ac:dyDescent="0.2">
      <c r="A236" s="27" t="s">
        <v>351</v>
      </c>
      <c r="B236" s="28" t="s">
        <v>359</v>
      </c>
      <c r="C236" s="31">
        <v>638468.9</v>
      </c>
      <c r="D236" s="31">
        <v>638468.9</v>
      </c>
      <c r="E236" s="31">
        <v>328318.40000000002</v>
      </c>
      <c r="F236" s="31">
        <f t="shared" si="27"/>
        <v>51.422770944677175</v>
      </c>
      <c r="G236" s="31">
        <v>264762</v>
      </c>
      <c r="H236" s="31">
        <f t="shared" si="28"/>
        <v>124.00510647298329</v>
      </c>
      <c r="J236" s="35"/>
    </row>
    <row r="237" spans="1:10" ht="31.5" x14ac:dyDescent="0.2">
      <c r="A237" s="8">
        <v>6631000000</v>
      </c>
      <c r="B237" s="9" t="s">
        <v>392</v>
      </c>
      <c r="C237" s="57">
        <v>34000</v>
      </c>
      <c r="D237" s="31">
        <v>34000</v>
      </c>
      <c r="E237" s="31">
        <v>8595.6</v>
      </c>
      <c r="F237" s="31">
        <f t="shared" si="27"/>
        <v>25.281176470588235</v>
      </c>
      <c r="G237" s="22"/>
      <c r="H237" s="31"/>
      <c r="J237" s="35"/>
    </row>
    <row r="238" spans="1:10" ht="31.5" x14ac:dyDescent="0.2">
      <c r="A238" s="8" t="s">
        <v>405</v>
      </c>
      <c r="B238" s="9" t="s">
        <v>406</v>
      </c>
      <c r="C238" s="57">
        <v>1183.0999999999999</v>
      </c>
      <c r="D238" s="31">
        <v>1183.0999999999999</v>
      </c>
      <c r="E238" s="31">
        <v>177.8</v>
      </c>
      <c r="F238" s="31">
        <f t="shared" si="27"/>
        <v>15.028315442481619</v>
      </c>
      <c r="G238" s="22"/>
      <c r="H238" s="31"/>
      <c r="J238" s="35"/>
    </row>
    <row r="239" spans="1:10" s="18" customFormat="1" ht="31.5" x14ac:dyDescent="0.2">
      <c r="A239" s="7" t="s">
        <v>360</v>
      </c>
      <c r="B239" s="10" t="s">
        <v>14</v>
      </c>
      <c r="C239" s="20">
        <f t="shared" ref="C239:E239" si="29">SUM(C240:C243)</f>
        <v>161475.80000000002</v>
      </c>
      <c r="D239" s="20">
        <f t="shared" si="29"/>
        <v>161475.80000000002</v>
      </c>
      <c r="E239" s="20">
        <f t="shared" si="29"/>
        <v>85309.799999999988</v>
      </c>
      <c r="F239" s="20">
        <f>E239/D239*100</f>
        <v>52.831322092846101</v>
      </c>
      <c r="G239" s="20">
        <f>SUM(G240:G243)</f>
        <v>81896.100000000006</v>
      </c>
      <c r="H239" s="20">
        <f>E239/G239*100</f>
        <v>104.16833036005374</v>
      </c>
      <c r="J239" s="52"/>
    </row>
    <row r="240" spans="1:10" ht="18.75" customHeight="1" x14ac:dyDescent="0.2">
      <c r="A240" s="27" t="s">
        <v>361</v>
      </c>
      <c r="B240" s="28" t="s">
        <v>365</v>
      </c>
      <c r="C240" s="21">
        <v>120557.1</v>
      </c>
      <c r="D240" s="21">
        <v>120557.1</v>
      </c>
      <c r="E240" s="31">
        <v>64297.2</v>
      </c>
      <c r="F240" s="31">
        <f t="shared" si="27"/>
        <v>53.333399691930204</v>
      </c>
      <c r="G240" s="31">
        <v>61746.1</v>
      </c>
      <c r="H240" s="31"/>
      <c r="J240" s="35"/>
    </row>
    <row r="241" spans="1:10" ht="18" customHeight="1" x14ac:dyDescent="0.2">
      <c r="A241" s="27" t="s">
        <v>362</v>
      </c>
      <c r="B241" s="28" t="s">
        <v>366</v>
      </c>
      <c r="C241" s="21">
        <v>29826.6</v>
      </c>
      <c r="D241" s="21">
        <v>29826.6</v>
      </c>
      <c r="E241" s="31">
        <v>17612.599999999999</v>
      </c>
      <c r="F241" s="31">
        <f t="shared" si="27"/>
        <v>59.049975525202335</v>
      </c>
      <c r="G241" s="31">
        <v>17550</v>
      </c>
      <c r="H241" s="31">
        <f t="shared" si="28"/>
        <v>100.35669515669514</v>
      </c>
      <c r="J241" s="35"/>
    </row>
    <row r="242" spans="1:10" ht="31.5" x14ac:dyDescent="0.2">
      <c r="A242" s="27" t="s">
        <v>363</v>
      </c>
      <c r="B242" s="28" t="s">
        <v>367</v>
      </c>
      <c r="C242" s="21">
        <v>4292.1000000000004</v>
      </c>
      <c r="D242" s="21">
        <v>4292.1000000000004</v>
      </c>
      <c r="E242" s="31"/>
      <c r="F242" s="31">
        <f t="shared" si="27"/>
        <v>0</v>
      </c>
      <c r="G242" s="31"/>
      <c r="H242" s="31"/>
      <c r="J242" s="35"/>
    </row>
    <row r="243" spans="1:10" ht="31.5" x14ac:dyDescent="0.2">
      <c r="A243" s="8" t="s">
        <v>364</v>
      </c>
      <c r="B243" s="9" t="s">
        <v>368</v>
      </c>
      <c r="C243" s="57">
        <v>6800</v>
      </c>
      <c r="D243" s="31">
        <v>6800</v>
      </c>
      <c r="E243" s="31">
        <v>3400</v>
      </c>
      <c r="F243" s="31">
        <f t="shared" si="27"/>
        <v>50</v>
      </c>
      <c r="G243" s="22">
        <v>2600</v>
      </c>
      <c r="H243" s="31">
        <f t="shared" si="28"/>
        <v>130.76923076923077</v>
      </c>
      <c r="J243" s="35"/>
    </row>
    <row r="244" spans="1:10" s="18" customFormat="1" ht="31.5" x14ac:dyDescent="0.2">
      <c r="A244" s="7" t="s">
        <v>369</v>
      </c>
      <c r="B244" s="10" t="s">
        <v>15</v>
      </c>
      <c r="C244" s="20">
        <f t="shared" ref="C244:E244" si="30">SUM(C245:C248)</f>
        <v>79096.3</v>
      </c>
      <c r="D244" s="20">
        <f t="shared" si="30"/>
        <v>79096.3</v>
      </c>
      <c r="E244" s="20">
        <f t="shared" si="30"/>
        <v>38894.800000000003</v>
      </c>
      <c r="F244" s="20">
        <f>E244/D244*100</f>
        <v>49.17398158953074</v>
      </c>
      <c r="G244" s="20">
        <f>SUM(G245:G248)</f>
        <v>131492.79999999999</v>
      </c>
      <c r="H244" s="20">
        <f>E244/G244*100</f>
        <v>29.579414234087348</v>
      </c>
      <c r="J244" s="52"/>
    </row>
    <row r="245" spans="1:10" ht="20.25" customHeight="1" x14ac:dyDescent="0.2">
      <c r="A245" s="8" t="s">
        <v>370</v>
      </c>
      <c r="B245" s="9" t="s">
        <v>179</v>
      </c>
      <c r="C245" s="57"/>
      <c r="D245" s="57"/>
      <c r="E245" s="31"/>
      <c r="F245" s="31"/>
      <c r="G245" s="22">
        <v>103953.9</v>
      </c>
      <c r="H245" s="31"/>
      <c r="J245" s="35"/>
    </row>
    <row r="246" spans="1:10" ht="20.25" customHeight="1" x14ac:dyDescent="0.2">
      <c r="A246" s="8" t="s">
        <v>474</v>
      </c>
      <c r="B246" s="9" t="s">
        <v>443</v>
      </c>
      <c r="C246" s="57">
        <v>5474.5</v>
      </c>
      <c r="D246" s="57">
        <v>5474.5</v>
      </c>
      <c r="E246" s="31">
        <v>2756.4</v>
      </c>
      <c r="F246" s="31">
        <f t="shared" si="27"/>
        <v>50.349803635035158</v>
      </c>
      <c r="G246" s="22"/>
      <c r="H246" s="31"/>
      <c r="J246" s="35"/>
    </row>
    <row r="247" spans="1:10" ht="20.25" customHeight="1" x14ac:dyDescent="0.2">
      <c r="A247" s="8" t="s">
        <v>373</v>
      </c>
      <c r="B247" s="9" t="s">
        <v>371</v>
      </c>
      <c r="C247" s="57">
        <v>2000</v>
      </c>
      <c r="D247" s="57">
        <v>2000</v>
      </c>
      <c r="E247" s="31">
        <v>30</v>
      </c>
      <c r="F247" s="31">
        <f t="shared" si="27"/>
        <v>1.5</v>
      </c>
      <c r="G247" s="22">
        <v>133.30000000000001</v>
      </c>
      <c r="H247" s="31"/>
      <c r="J247" s="35"/>
    </row>
    <row r="248" spans="1:10" ht="20.25" customHeight="1" x14ac:dyDescent="0.2">
      <c r="A248" s="8" t="s">
        <v>374</v>
      </c>
      <c r="B248" s="9" t="s">
        <v>372</v>
      </c>
      <c r="C248" s="57">
        <v>71621.8</v>
      </c>
      <c r="D248" s="31">
        <v>71621.8</v>
      </c>
      <c r="E248" s="31">
        <v>36108.400000000001</v>
      </c>
      <c r="F248" s="31">
        <f t="shared" si="27"/>
        <v>50.415376323968395</v>
      </c>
      <c r="G248" s="22">
        <v>27405.599999999999</v>
      </c>
      <c r="H248" s="31">
        <f t="shared" si="28"/>
        <v>131.75555360948127</v>
      </c>
      <c r="J248" s="35"/>
    </row>
    <row r="249" spans="1:10" s="18" customFormat="1" ht="24" customHeight="1" x14ac:dyDescent="0.2">
      <c r="A249" s="7" t="s">
        <v>375</v>
      </c>
      <c r="B249" s="10" t="s">
        <v>55</v>
      </c>
      <c r="C249" s="20">
        <f t="shared" ref="C249:E249" si="31">SUM(C250:C252)</f>
        <v>7216912.4000000004</v>
      </c>
      <c r="D249" s="20">
        <f t="shared" si="31"/>
        <v>7216912.4000000004</v>
      </c>
      <c r="E249" s="20">
        <f t="shared" si="31"/>
        <v>1961973.2</v>
      </c>
      <c r="F249" s="20">
        <f>E249/D249*100</f>
        <v>27.185769914569001</v>
      </c>
      <c r="G249" s="20">
        <f>SUM(G250:G252)</f>
        <v>752469.6</v>
      </c>
      <c r="H249" s="20">
        <f t="shared" si="28"/>
        <v>260.7378690115853</v>
      </c>
      <c r="J249" s="52"/>
    </row>
    <row r="250" spans="1:10" ht="18.75" customHeight="1" x14ac:dyDescent="0.2">
      <c r="A250" s="8" t="s">
        <v>407</v>
      </c>
      <c r="B250" s="9" t="s">
        <v>408</v>
      </c>
      <c r="C250" s="31">
        <v>6118339.2999999998</v>
      </c>
      <c r="D250" s="58">
        <v>6118339.2999999998</v>
      </c>
      <c r="E250" s="31">
        <v>1249050.7</v>
      </c>
      <c r="F250" s="31">
        <f t="shared" si="27"/>
        <v>20.414864863738433</v>
      </c>
      <c r="G250" s="31">
        <v>265219.09999999998</v>
      </c>
      <c r="H250" s="31">
        <f t="shared" si="28"/>
        <v>470.95050846639629</v>
      </c>
      <c r="J250" s="39"/>
    </row>
    <row r="251" spans="1:10" ht="18.75" customHeight="1" x14ac:dyDescent="0.2">
      <c r="A251" s="8" t="s">
        <v>475</v>
      </c>
      <c r="B251" s="9" t="s">
        <v>377</v>
      </c>
      <c r="C251" s="31">
        <v>1098573.1000000001</v>
      </c>
      <c r="D251" s="58">
        <v>1098573.1000000001</v>
      </c>
      <c r="E251" s="31">
        <v>712922.5</v>
      </c>
      <c r="F251" s="31">
        <f t="shared" si="27"/>
        <v>64.895317389439072</v>
      </c>
      <c r="G251" s="31"/>
      <c r="H251" s="31"/>
      <c r="J251" s="39"/>
    </row>
    <row r="252" spans="1:10" ht="18.75" customHeight="1" x14ac:dyDescent="0.2">
      <c r="A252" s="8" t="s">
        <v>376</v>
      </c>
      <c r="B252" s="9" t="s">
        <v>377</v>
      </c>
      <c r="C252" s="57"/>
      <c r="D252" s="31"/>
      <c r="E252" s="31"/>
      <c r="F252" s="31"/>
      <c r="G252" s="31">
        <v>487250.5</v>
      </c>
      <c r="H252" s="31">
        <f t="shared" si="28"/>
        <v>0</v>
      </c>
      <c r="J252" s="35"/>
    </row>
    <row r="253" spans="1:10" s="18" customFormat="1" ht="22.5" customHeight="1" x14ac:dyDescent="0.2">
      <c r="A253" s="7" t="s">
        <v>378</v>
      </c>
      <c r="B253" s="10" t="s">
        <v>16</v>
      </c>
      <c r="C253" s="20">
        <f t="shared" ref="C253:E253" si="32">SUM(C254:C258)</f>
        <v>1780376.7</v>
      </c>
      <c r="D253" s="20">
        <f t="shared" si="32"/>
        <v>1780376.7</v>
      </c>
      <c r="E253" s="20">
        <f t="shared" si="32"/>
        <v>825212.6</v>
      </c>
      <c r="F253" s="20">
        <f>E253/D253*100</f>
        <v>46.35044931783257</v>
      </c>
      <c r="G253" s="20">
        <f>SUM(G254:G258)</f>
        <v>387101.3</v>
      </c>
      <c r="H253" s="20">
        <f t="shared" si="28"/>
        <v>213.17742926722283</v>
      </c>
      <c r="J253" s="52"/>
    </row>
    <row r="254" spans="1:10" ht="31.5" x14ac:dyDescent="0.2">
      <c r="A254" s="8" t="s">
        <v>379</v>
      </c>
      <c r="B254" s="9" t="s">
        <v>383</v>
      </c>
      <c r="C254" s="58">
        <v>356402.8</v>
      </c>
      <c r="D254" s="58">
        <v>356402.8</v>
      </c>
      <c r="E254" s="31">
        <v>72370</v>
      </c>
      <c r="F254" s="31">
        <f t="shared" si="27"/>
        <v>20.305676610845932</v>
      </c>
      <c r="G254" s="22">
        <v>25825.7</v>
      </c>
      <c r="H254" s="31">
        <f t="shared" si="28"/>
        <v>280.22473737401117</v>
      </c>
      <c r="J254" s="35"/>
    </row>
    <row r="255" spans="1:10" ht="18" customHeight="1" x14ac:dyDescent="0.2">
      <c r="A255" s="8">
        <v>7010200000</v>
      </c>
      <c r="B255" s="9" t="s">
        <v>390</v>
      </c>
      <c r="C255" s="58"/>
      <c r="D255" s="58"/>
      <c r="E255" s="31"/>
      <c r="F255" s="31"/>
      <c r="G255" s="22"/>
      <c r="H255" s="31"/>
      <c r="J255" s="35"/>
    </row>
    <row r="256" spans="1:10" ht="18" customHeight="1" x14ac:dyDescent="0.2">
      <c r="A256" s="8" t="s">
        <v>380</v>
      </c>
      <c r="B256" s="9" t="s">
        <v>384</v>
      </c>
      <c r="C256" s="58">
        <v>19121.5</v>
      </c>
      <c r="D256" s="58">
        <v>19121.5</v>
      </c>
      <c r="E256" s="31">
        <v>6836.9</v>
      </c>
      <c r="F256" s="31">
        <f t="shared" si="27"/>
        <v>35.75504013806448</v>
      </c>
      <c r="G256" s="22">
        <v>20365.2</v>
      </c>
      <c r="H256" s="31">
        <f t="shared" si="28"/>
        <v>33.571484689568479</v>
      </c>
      <c r="J256" s="35"/>
    </row>
    <row r="257" spans="1:10" ht="18" customHeight="1" x14ac:dyDescent="0.2">
      <c r="A257" s="8" t="s">
        <v>381</v>
      </c>
      <c r="B257" s="9" t="s">
        <v>385</v>
      </c>
      <c r="C257" s="58">
        <v>1158773.5</v>
      </c>
      <c r="D257" s="58">
        <v>1158773.5</v>
      </c>
      <c r="E257" s="31">
        <v>637999</v>
      </c>
      <c r="F257" s="31">
        <f t="shared" si="27"/>
        <v>55.058128270969263</v>
      </c>
      <c r="G257" s="22">
        <v>42990.3</v>
      </c>
      <c r="H257" s="31">
        <f t="shared" si="28"/>
        <v>1484.0533794832786</v>
      </c>
      <c r="J257" s="35"/>
    </row>
    <row r="258" spans="1:10" ht="18" customHeight="1" x14ac:dyDescent="0.2">
      <c r="A258" s="8" t="s">
        <v>382</v>
      </c>
      <c r="B258" s="9" t="s">
        <v>386</v>
      </c>
      <c r="C258" s="58">
        <v>246078.9</v>
      </c>
      <c r="D258" s="58">
        <v>246078.9</v>
      </c>
      <c r="E258" s="31">
        <v>108006.7</v>
      </c>
      <c r="F258" s="31">
        <f t="shared" si="27"/>
        <v>43.891085338889276</v>
      </c>
      <c r="G258" s="22">
        <v>297920.09999999998</v>
      </c>
      <c r="H258" s="31">
        <f t="shared" ref="H258:H260" si="33">E258/G258*100</f>
        <v>36.253579399308741</v>
      </c>
      <c r="J258" s="35"/>
    </row>
    <row r="259" spans="1:10" s="18" customFormat="1" x14ac:dyDescent="0.2">
      <c r="A259" s="7"/>
      <c r="B259" s="10" t="s">
        <v>17</v>
      </c>
      <c r="C259" s="20">
        <f>C7+C29+C47+C67+C79+C106+C122+C133+C149+C182+C196+C199+C210+C213+C218+C224+C239+C244+C249+C253</f>
        <v>172963716.60000005</v>
      </c>
      <c r="D259" s="20">
        <f>D7+D29+D47+D67+D79+D106+D122+D133+D149+D182+D196+D199+D210+D213+D218+D224+D239+D244+D249+D253</f>
        <v>173531323.40000004</v>
      </c>
      <c r="E259" s="20">
        <f>E7+E29+E47+E67+E79+E106+E122+E133+E149+E182+E196+E199+E210+E213+E218+E224+E239+E244+E249+E253</f>
        <v>87673592.799999982</v>
      </c>
      <c r="F259" s="20">
        <f>E259/D259*100</f>
        <v>50.523208768429164</v>
      </c>
      <c r="G259" s="20">
        <f>G7+G29+G47+G67+G79+G106+G122+G133+G149+G182+G196+G199+G210+G213+G218+G224+G239+G244+G249+G253</f>
        <v>84428634.099999994</v>
      </c>
      <c r="H259" s="20">
        <f>E259/G259*100</f>
        <v>103.84343384752211</v>
      </c>
      <c r="J259" s="52"/>
    </row>
    <row r="260" spans="1:10" s="3" customFormat="1" x14ac:dyDescent="0.2">
      <c r="A260" s="13"/>
      <c r="B260" s="14" t="s">
        <v>18</v>
      </c>
      <c r="C260" s="55">
        <v>22567305.399999999</v>
      </c>
      <c r="D260" s="55">
        <v>22558316.199999999</v>
      </c>
      <c r="E260" s="55">
        <v>6584818.2999999998</v>
      </c>
      <c r="F260" s="31">
        <f t="shared" si="27"/>
        <v>29.190203034746006</v>
      </c>
      <c r="G260" s="55">
        <v>4081487.900000006</v>
      </c>
      <c r="H260" s="31">
        <f t="shared" si="33"/>
        <v>161.33376997148491</v>
      </c>
      <c r="J260" s="35"/>
    </row>
    <row r="261" spans="1:10" s="18" customFormat="1" x14ac:dyDescent="0.2">
      <c r="A261" s="19"/>
      <c r="B261" s="10" t="s">
        <v>19</v>
      </c>
      <c r="C261" s="20">
        <f>C259+C260</f>
        <v>195531022.00000006</v>
      </c>
      <c r="D261" s="20">
        <f t="shared" ref="D261:E261" si="34">D259+D260</f>
        <v>196089639.60000002</v>
      </c>
      <c r="E261" s="20">
        <f t="shared" si="34"/>
        <v>94258411.099999979</v>
      </c>
      <c r="F261" s="20">
        <f>E261/D261*100</f>
        <v>48.069041940347354</v>
      </c>
      <c r="G261" s="20">
        <f>SUM(G259:G260)</f>
        <v>88510122</v>
      </c>
      <c r="H261" s="20">
        <f>E261/G261*100</f>
        <v>106.49449912632589</v>
      </c>
      <c r="J261" s="52"/>
    </row>
    <row r="262" spans="1:10" ht="8.25" customHeight="1" x14ac:dyDescent="0.25">
      <c r="C262" s="17"/>
      <c r="D262" s="17"/>
      <c r="E262" s="17"/>
      <c r="F262" s="17"/>
    </row>
    <row r="263" spans="1:10" ht="17.25" customHeight="1" x14ac:dyDescent="0.2">
      <c r="A263" s="60" t="s">
        <v>480</v>
      </c>
      <c r="B263" s="60"/>
      <c r="C263" s="60"/>
      <c r="D263" s="60"/>
      <c r="E263" s="60"/>
      <c r="F263" s="60"/>
      <c r="G263" s="60"/>
      <c r="H263" s="60"/>
    </row>
    <row r="264" spans="1:10" ht="25.5" customHeight="1" x14ac:dyDescent="0.2">
      <c r="A264" s="71" t="s">
        <v>399</v>
      </c>
      <c r="B264" s="71"/>
      <c r="C264" s="71"/>
      <c r="D264" s="71"/>
      <c r="E264" s="71"/>
      <c r="F264" s="71"/>
      <c r="G264" s="71"/>
      <c r="H264" s="71"/>
    </row>
    <row r="267" spans="1:10" x14ac:dyDescent="0.25">
      <c r="E267" s="17"/>
    </row>
    <row r="269" spans="1:10" x14ac:dyDescent="0.25">
      <c r="G269" s="49"/>
    </row>
    <row r="270" spans="1:10" x14ac:dyDescent="0.25">
      <c r="E270" s="23"/>
    </row>
    <row r="273" spans="1:8" ht="21" customHeight="1" x14ac:dyDescent="0.2">
      <c r="A273" s="59"/>
      <c r="B273" s="59"/>
      <c r="C273" s="59"/>
      <c r="D273" s="59"/>
      <c r="E273" s="59"/>
      <c r="F273" s="59"/>
      <c r="G273" s="59"/>
      <c r="H273" s="59"/>
    </row>
    <row r="274" spans="1:8" ht="21" customHeight="1" x14ac:dyDescent="0.2">
      <c r="A274" s="60"/>
      <c r="B274" s="60"/>
      <c r="C274" s="60"/>
      <c r="D274" s="60"/>
      <c r="E274" s="60"/>
      <c r="F274" s="60"/>
      <c r="G274" s="60"/>
      <c r="H274" s="60"/>
    </row>
    <row r="277" spans="1:8" x14ac:dyDescent="0.25">
      <c r="D277" s="16"/>
      <c r="E277" s="16"/>
      <c r="G277" s="42"/>
    </row>
    <row r="278" spans="1:8" x14ac:dyDescent="0.25">
      <c r="D278" s="16"/>
      <c r="E278" s="16"/>
    </row>
    <row r="279" spans="1:8" x14ac:dyDescent="0.25">
      <c r="D279" s="16"/>
      <c r="E279" s="16"/>
      <c r="G279" s="42"/>
    </row>
    <row r="283" spans="1:8" x14ac:dyDescent="0.25">
      <c r="D283" s="17"/>
      <c r="E283" s="17"/>
    </row>
    <row r="285" spans="1:8" x14ac:dyDescent="0.25">
      <c r="A285" s="34"/>
    </row>
  </sheetData>
  <mergeCells count="13">
    <mergeCell ref="A273:H273"/>
    <mergeCell ref="A274:H274"/>
    <mergeCell ref="A1:H1"/>
    <mergeCell ref="A3:A5"/>
    <mergeCell ref="B3:B5"/>
    <mergeCell ref="C3:F3"/>
    <mergeCell ref="H3:H5"/>
    <mergeCell ref="A264:H264"/>
    <mergeCell ref="C4:D4"/>
    <mergeCell ref="E4:E5"/>
    <mergeCell ref="F4:F5"/>
    <mergeCell ref="G4:G5"/>
    <mergeCell ref="A263:H263"/>
  </mergeCells>
  <printOptions horizontalCentered="1"/>
  <pageMargins left="0.19685039370078741" right="0.19685039370078741" top="0.35433070866141736" bottom="0.55118110236220474" header="0" footer="0"/>
  <pageSetup paperSize="9" scale="63" fitToHeight="0" orientation="landscape" r:id="rId1"/>
  <headerFooter alignWithMargins="0">
    <oddFooter>&amp;C&amp;P</oddFooter>
  </headerFooter>
  <rowBreaks count="5" manualBreakCount="5">
    <brk id="41" max="7" man="1"/>
    <brk id="71" max="7" man="1"/>
    <brk id="105" max="7" man="1"/>
    <brk id="140" max="7" man="1"/>
    <brk id="17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 2024</vt:lpstr>
      <vt:lpstr>' 2024'!Заголовки_для_печати</vt:lpstr>
      <vt:lpstr>'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2025-07-22T10:46:15Z</cp:lastPrinted>
  <dcterms:created xsi:type="dcterms:W3CDTF">2021-01-29T07:43:13Z</dcterms:created>
  <dcterms:modified xsi:type="dcterms:W3CDTF">2025-07-22T10:46:23Z</dcterms:modified>
</cp:coreProperties>
</file>