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345" yWindow="-120" windowWidth="25455" windowHeight="10230" tabRatio="604"/>
  </bookViews>
  <sheets>
    <sheet name="Финансирование" sheetId="1" r:id="rId1"/>
    <sheet name="Результаты" sheetId="2" r:id="rId2"/>
  </sheets>
  <definedNames>
    <definedName name="_xlnm._FilterDatabase" localSheetId="0" hidden="1">Финансирование!#REF!</definedName>
    <definedName name="Z_2505F84B_EDD5_43D7_8CE7_AFF925DFBFF7_.wvu.Cols" localSheetId="0" hidden="1">Финансирование!#REF!</definedName>
    <definedName name="Z_2505F84B_EDD5_43D7_8CE7_AFF925DFBFF7_.wvu.PrintArea" localSheetId="0" hidden="1">Финансирование!$B$1:$I$197</definedName>
    <definedName name="Z_2505F84B_EDD5_43D7_8CE7_AFF925DFBFF7_.wvu.PrintTitles" localSheetId="0" hidden="1">Финансирование!$B:$B,Финансирование!$3:$5</definedName>
    <definedName name="Z_2505F84B_EDD5_43D7_8CE7_AFF925DFBFF7_.wvu.Rows" localSheetId="0" hidden="1">Финансирование!#REF!,Финансирование!$5:$5,Финансирование!#REF!,Финансирование!#REF!,Финансирование!#REF!,Финансирование!#REF!</definedName>
    <definedName name="Z_9D015A7B_71BF_4A38_92C8_CCD8973F5CA0_.wvu.Cols" localSheetId="0" hidden="1">Финансирование!#REF!,Финансирование!#REF!</definedName>
    <definedName name="Z_9D015A7B_71BF_4A38_92C8_CCD8973F5CA0_.wvu.FilterData" localSheetId="0" hidden="1">Финансирование!$B$5:$I$197</definedName>
    <definedName name="Z_9D015A7B_71BF_4A38_92C8_CCD8973F5CA0_.wvu.PrintArea" localSheetId="0" hidden="1">Финансирование!#REF!</definedName>
    <definedName name="Z_9D015A7B_71BF_4A38_92C8_CCD8973F5CA0_.wvu.PrintTitles" localSheetId="0" hidden="1">Финансирование!$B:$B,Финансирование!$3:$5</definedName>
    <definedName name="Z_9D015A7B_71BF_4A38_92C8_CCD8973F5CA0_.wvu.Rows" localSheetId="0" hidden="1">Финансирование!#REF!</definedName>
    <definedName name="_xlnm.Print_Titles" localSheetId="1">Результаты!$3:$4</definedName>
    <definedName name="_xlnm.Print_Titles" localSheetId="0">Финансирование!$B:$B,Финансирование!$3:$4</definedName>
    <definedName name="_xlnm.Print_Area" localSheetId="1">Результаты!$A$1:$I$243</definedName>
    <definedName name="_xlnm.Print_Area" localSheetId="0">Финансирование!$A$1:$I$221</definedName>
  </definedNames>
  <calcPr calcId="144525" iterate="1"/>
</workbook>
</file>

<file path=xl/calcChain.xml><?xml version="1.0" encoding="utf-8"?>
<calcChain xmlns="http://schemas.openxmlformats.org/spreadsheetml/2006/main">
  <c r="I243" i="2" l="1"/>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G117" i="1" l="1"/>
  <c r="G8" i="1"/>
  <c r="F9" i="1"/>
  <c r="G9" i="1"/>
  <c r="F10" i="1"/>
  <c r="G10" i="1"/>
  <c r="F11" i="1"/>
  <c r="G11" i="1"/>
  <c r="F12" i="1"/>
  <c r="G13" i="1"/>
  <c r="F14" i="1"/>
  <c r="G14" i="1"/>
  <c r="F15" i="1"/>
  <c r="G15" i="1"/>
  <c r="F16" i="1"/>
  <c r="G16" i="1"/>
  <c r="F17" i="1"/>
  <c r="G17" i="1"/>
  <c r="F18" i="1"/>
  <c r="G18" i="1"/>
  <c r="F19" i="1"/>
  <c r="G19" i="1"/>
  <c r="F20" i="1"/>
  <c r="G20" i="1"/>
  <c r="F21" i="1"/>
  <c r="G21" i="1"/>
  <c r="F22" i="1"/>
  <c r="G22" i="1"/>
  <c r="F23" i="1"/>
  <c r="G23" i="1"/>
  <c r="F25" i="1"/>
  <c r="G25" i="1"/>
  <c r="F26" i="1"/>
  <c r="G26" i="1"/>
  <c r="F27" i="1"/>
  <c r="G27" i="1"/>
  <c r="F28" i="1"/>
  <c r="G28" i="1"/>
  <c r="F29" i="1"/>
  <c r="G29" i="1"/>
  <c r="F30" i="1"/>
  <c r="G30" i="1"/>
  <c r="F31" i="1"/>
  <c r="G31" i="1"/>
  <c r="F32" i="1"/>
  <c r="G32" i="1"/>
  <c r="F33" i="1"/>
  <c r="G33" i="1"/>
  <c r="F34" i="1"/>
  <c r="G34" i="1"/>
  <c r="F35" i="1"/>
  <c r="G35" i="1"/>
  <c r="F36" i="1"/>
  <c r="G36" i="1"/>
  <c r="F37" i="1"/>
  <c r="G37" i="1"/>
  <c r="F39" i="1"/>
  <c r="G39" i="1"/>
  <c r="F40" i="1"/>
  <c r="G40" i="1"/>
  <c r="G41" i="1"/>
  <c r="F42" i="1"/>
  <c r="G42" i="1"/>
  <c r="F43" i="1"/>
  <c r="G43" i="1"/>
  <c r="F44" i="1"/>
  <c r="G44" i="1"/>
  <c r="F45" i="1"/>
  <c r="G45" i="1"/>
  <c r="F46" i="1"/>
  <c r="G46" i="1"/>
  <c r="F47" i="1"/>
  <c r="G47" i="1"/>
  <c r="F48" i="1"/>
  <c r="G48" i="1"/>
  <c r="F49" i="1"/>
  <c r="G49" i="1"/>
  <c r="F50" i="1"/>
  <c r="G50" i="1"/>
  <c r="F51" i="1"/>
  <c r="G51" i="1"/>
  <c r="F52" i="1"/>
  <c r="G52" i="1"/>
  <c r="F53" i="1"/>
  <c r="G53" i="1"/>
  <c r="G54" i="1"/>
  <c r="F56" i="1"/>
  <c r="G56" i="1"/>
  <c r="G57" i="1"/>
  <c r="F58" i="1"/>
  <c r="G58" i="1"/>
  <c r="F59" i="1"/>
  <c r="G59" i="1"/>
  <c r="F60" i="1"/>
  <c r="G60" i="1"/>
  <c r="F61" i="1"/>
  <c r="G61" i="1"/>
  <c r="F62" i="1"/>
  <c r="G62" i="1"/>
  <c r="F63" i="1"/>
  <c r="G63" i="1"/>
  <c r="F64" i="1"/>
  <c r="G64" i="1"/>
  <c r="F65" i="1"/>
  <c r="G65" i="1"/>
  <c r="F67" i="1"/>
  <c r="G67" i="1"/>
  <c r="F68" i="1"/>
  <c r="G68" i="1"/>
  <c r="F69" i="1"/>
  <c r="F70" i="1"/>
  <c r="G70" i="1"/>
  <c r="F71" i="1"/>
  <c r="G71" i="1"/>
  <c r="F72" i="1"/>
  <c r="G72" i="1"/>
  <c r="F73" i="1"/>
  <c r="G73" i="1"/>
  <c r="F74" i="1"/>
  <c r="G74" i="1"/>
  <c r="G75" i="1"/>
  <c r="F76" i="1"/>
  <c r="G76" i="1"/>
  <c r="F77" i="1"/>
  <c r="G77" i="1"/>
  <c r="F78" i="1"/>
  <c r="G78" i="1"/>
  <c r="F79" i="1"/>
  <c r="G79" i="1"/>
  <c r="F80" i="1"/>
  <c r="G80" i="1"/>
  <c r="F81" i="1"/>
  <c r="G81" i="1"/>
  <c r="F82" i="1"/>
  <c r="G82" i="1"/>
  <c r="F83" i="1"/>
  <c r="G83" i="1"/>
  <c r="F84" i="1"/>
  <c r="G84" i="1"/>
  <c r="F85" i="1"/>
  <c r="G85" i="1"/>
  <c r="F86" i="1"/>
  <c r="G86" i="1"/>
  <c r="F87" i="1"/>
  <c r="G87" i="1"/>
  <c r="F88" i="1"/>
  <c r="F90" i="1"/>
  <c r="G90" i="1"/>
  <c r="F91" i="1"/>
  <c r="G91" i="1"/>
  <c r="F92" i="1"/>
  <c r="G92" i="1"/>
  <c r="F93" i="1"/>
  <c r="G93" i="1"/>
  <c r="F94" i="1"/>
  <c r="G94" i="1"/>
  <c r="F95" i="1"/>
  <c r="G95" i="1"/>
  <c r="F96" i="1"/>
  <c r="G96" i="1"/>
  <c r="F97" i="1"/>
  <c r="G97" i="1"/>
  <c r="F98" i="1"/>
  <c r="G98" i="1"/>
  <c r="F99" i="1"/>
  <c r="G99" i="1"/>
  <c r="F100" i="1"/>
  <c r="G100" i="1"/>
  <c r="F101" i="1"/>
  <c r="G101" i="1"/>
  <c r="F102" i="1"/>
  <c r="G102" i="1"/>
  <c r="F104" i="1"/>
  <c r="G104" i="1"/>
  <c r="F105" i="1"/>
  <c r="G105" i="1"/>
  <c r="F106" i="1"/>
  <c r="G106" i="1"/>
  <c r="F107" i="1"/>
  <c r="G107" i="1"/>
  <c r="F108" i="1"/>
  <c r="G108" i="1"/>
  <c r="F109" i="1"/>
  <c r="G109" i="1"/>
  <c r="F110" i="1"/>
  <c r="G110" i="1"/>
  <c r="F111" i="1"/>
  <c r="G111" i="1"/>
  <c r="F112" i="1"/>
  <c r="G112" i="1"/>
  <c r="F114" i="1"/>
  <c r="G114" i="1"/>
  <c r="F115" i="1"/>
  <c r="G115" i="1"/>
  <c r="G116" i="1"/>
  <c r="F117" i="1"/>
  <c r="F118" i="1"/>
  <c r="G118" i="1"/>
  <c r="F119" i="1"/>
  <c r="G119" i="1"/>
  <c r="F120" i="1"/>
  <c r="G120" i="1"/>
  <c r="F121" i="1"/>
  <c r="G121" i="1"/>
  <c r="F122" i="1"/>
  <c r="G122" i="1"/>
  <c r="F123" i="1"/>
  <c r="G123" i="1"/>
  <c r="F124" i="1"/>
  <c r="G124" i="1"/>
  <c r="F125" i="1"/>
  <c r="G125" i="1"/>
  <c r="F126" i="1"/>
  <c r="G126" i="1"/>
  <c r="F128" i="1"/>
  <c r="G128" i="1"/>
  <c r="F129" i="1"/>
  <c r="G129" i="1"/>
  <c r="G130" i="1"/>
  <c r="F131" i="1"/>
  <c r="G131" i="1"/>
  <c r="F132" i="1"/>
  <c r="G132" i="1"/>
  <c r="F133" i="1"/>
  <c r="G133" i="1"/>
  <c r="F134" i="1"/>
  <c r="G134" i="1"/>
  <c r="F135" i="1"/>
  <c r="G135" i="1"/>
  <c r="F136" i="1"/>
  <c r="G136" i="1"/>
  <c r="F137" i="1"/>
  <c r="G137" i="1"/>
  <c r="F138" i="1"/>
  <c r="G138" i="1"/>
  <c r="F139" i="1"/>
  <c r="G139" i="1"/>
  <c r="F140" i="1"/>
  <c r="F141" i="1"/>
  <c r="G141" i="1"/>
  <c r="F142" i="1"/>
  <c r="G142" i="1"/>
  <c r="F143" i="1"/>
  <c r="G143" i="1"/>
  <c r="F144" i="1"/>
  <c r="G144" i="1"/>
  <c r="F145" i="1"/>
  <c r="G145" i="1"/>
  <c r="F146" i="1"/>
  <c r="G146" i="1"/>
  <c r="F147" i="1"/>
  <c r="G147" i="1"/>
  <c r="F148" i="1"/>
  <c r="G148" i="1"/>
  <c r="F149" i="1"/>
  <c r="G149" i="1"/>
  <c r="F151" i="1"/>
  <c r="G151" i="1"/>
  <c r="F152" i="1"/>
  <c r="G152" i="1"/>
  <c r="F153" i="1"/>
  <c r="G153" i="1"/>
  <c r="F154" i="1"/>
  <c r="G154" i="1"/>
  <c r="F155" i="1"/>
  <c r="G155" i="1"/>
  <c r="F156" i="1"/>
  <c r="F157" i="1"/>
  <c r="G157" i="1"/>
  <c r="F158" i="1"/>
  <c r="G158" i="1"/>
  <c r="F159" i="1"/>
  <c r="G159" i="1"/>
  <c r="F161" i="1"/>
  <c r="G161" i="1"/>
  <c r="F162" i="1"/>
  <c r="G162" i="1"/>
  <c r="F164" i="1"/>
  <c r="G164" i="1"/>
  <c r="F165" i="1"/>
  <c r="G165" i="1"/>
  <c r="F166" i="1"/>
  <c r="G166" i="1"/>
  <c r="F167" i="1"/>
  <c r="G167" i="1"/>
  <c r="F168" i="1"/>
  <c r="G168" i="1"/>
  <c r="F169" i="1"/>
  <c r="G169" i="1"/>
  <c r="F170" i="1"/>
  <c r="G170" i="1"/>
  <c r="F171" i="1"/>
  <c r="G171" i="1"/>
  <c r="F173" i="1"/>
  <c r="G173" i="1"/>
  <c r="F174" i="1"/>
  <c r="G174" i="1"/>
  <c r="F176" i="1"/>
  <c r="G176" i="1"/>
  <c r="F177" i="1"/>
  <c r="G177" i="1"/>
  <c r="F178" i="1"/>
  <c r="G178" i="1"/>
  <c r="F179" i="1"/>
  <c r="G179" i="1"/>
  <c r="F181" i="1"/>
  <c r="G181" i="1"/>
  <c r="F182" i="1"/>
  <c r="G182" i="1"/>
  <c r="F183" i="1"/>
  <c r="G183" i="1"/>
  <c r="F184" i="1"/>
  <c r="G184" i="1"/>
  <c r="F185" i="1"/>
  <c r="G185" i="1"/>
  <c r="F187" i="1"/>
  <c r="G187" i="1"/>
  <c r="F188" i="1"/>
  <c r="G188" i="1"/>
  <c r="F189" i="1"/>
  <c r="G189" i="1"/>
  <c r="F190" i="1"/>
  <c r="G190" i="1"/>
  <c r="F191" i="1"/>
  <c r="G191" i="1"/>
  <c r="F192" i="1"/>
  <c r="G192" i="1"/>
  <c r="F193" i="1"/>
  <c r="G193" i="1"/>
  <c r="F194" i="1"/>
  <c r="G194" i="1"/>
  <c r="F195" i="1"/>
  <c r="G195" i="1"/>
  <c r="F196" i="1"/>
  <c r="G196" i="1"/>
  <c r="F197" i="1"/>
  <c r="G197" i="1"/>
  <c r="G198" i="1"/>
  <c r="G199" i="1"/>
  <c r="F201" i="1"/>
  <c r="G201" i="1"/>
  <c r="F202" i="1"/>
  <c r="G202" i="1"/>
  <c r="F203" i="1"/>
  <c r="F204" i="1"/>
  <c r="G204" i="1"/>
  <c r="F206" i="1"/>
  <c r="G206" i="1"/>
  <c r="F207" i="1"/>
  <c r="G207" i="1"/>
  <c r="F208" i="1"/>
  <c r="G208" i="1"/>
  <c r="G210" i="1"/>
  <c r="F211" i="1"/>
  <c r="G211" i="1"/>
  <c r="F213" i="1"/>
  <c r="G213" i="1"/>
  <c r="G214" i="1"/>
  <c r="F215" i="1"/>
  <c r="G215" i="1"/>
  <c r="F216" i="1"/>
  <c r="G216" i="1"/>
  <c r="F217" i="1"/>
  <c r="G217" i="1"/>
  <c r="F218" i="1"/>
  <c r="F220" i="1"/>
  <c r="G220" i="1"/>
  <c r="F7" i="1"/>
  <c r="G7" i="1"/>
  <c r="D212" i="1"/>
  <c r="E212" i="1"/>
  <c r="G212" i="1" s="1"/>
  <c r="C212" i="1"/>
  <c r="D66" i="1"/>
  <c r="F212" i="1" l="1"/>
  <c r="C186" i="1"/>
  <c r="C180" i="1"/>
  <c r="C150" i="1"/>
  <c r="C103" i="1"/>
  <c r="C89" i="1"/>
  <c r="E66" i="1" l="1"/>
  <c r="C66" i="1"/>
  <c r="C38" i="1"/>
  <c r="C6" i="1"/>
  <c r="C209" i="1"/>
  <c r="C205" i="1"/>
  <c r="C200" i="1"/>
  <c r="C175" i="1"/>
  <c r="C172" i="1"/>
  <c r="C160" i="1"/>
  <c r="C163" i="1"/>
  <c r="C127" i="1"/>
  <c r="C113" i="1"/>
  <c r="C55" i="1"/>
  <c r="C24" i="1"/>
  <c r="F66" i="1" l="1"/>
  <c r="G66" i="1"/>
  <c r="C219" i="1"/>
  <c r="C221" i="1" s="1"/>
  <c r="D186" i="1"/>
  <c r="D180" i="1"/>
  <c r="D150" i="1"/>
  <c r="D103" i="1"/>
  <c r="D89" i="1"/>
  <c r="D6" i="1"/>
  <c r="D163" i="1" l="1"/>
  <c r="D127" i="1"/>
  <c r="D113" i="1"/>
  <c r="D38" i="1"/>
  <c r="D24" i="1"/>
  <c r="E38" i="1" l="1"/>
  <c r="E186" i="1"/>
  <c r="F186" i="1" l="1"/>
  <c r="G186" i="1"/>
  <c r="F38" i="1"/>
  <c r="G38" i="1"/>
  <c r="D175" i="1"/>
  <c r="E180" i="1" l="1"/>
  <c r="D55" i="1"/>
  <c r="F180" i="1" l="1"/>
  <c r="G180" i="1"/>
  <c r="E175" i="1"/>
  <c r="E163" i="1"/>
  <c r="E160" i="1"/>
  <c r="D160" i="1"/>
  <c r="E150" i="1"/>
  <c r="E127" i="1"/>
  <c r="E103" i="1"/>
  <c r="E55" i="1"/>
  <c r="E24" i="1"/>
  <c r="F150" i="1" l="1"/>
  <c r="G150" i="1"/>
  <c r="F24" i="1"/>
  <c r="G24" i="1"/>
  <c r="F127" i="1"/>
  <c r="G127" i="1"/>
  <c r="F160" i="1"/>
  <c r="G160" i="1"/>
  <c r="G163" i="1"/>
  <c r="F163" i="1"/>
  <c r="G175" i="1"/>
  <c r="F175" i="1"/>
  <c r="F55" i="1"/>
  <c r="G55" i="1"/>
  <c r="F103" i="1"/>
  <c r="G103" i="1"/>
  <c r="E209" i="1"/>
  <c r="D209" i="1"/>
  <c r="F209" i="1" l="1"/>
  <c r="G209" i="1"/>
  <c r="E89" i="1"/>
  <c r="E205" i="1"/>
  <c r="E200" i="1"/>
  <c r="F205" i="1" l="1"/>
  <c r="F200" i="1"/>
  <c r="F89" i="1"/>
  <c r="G89" i="1"/>
  <c r="E172" i="1"/>
  <c r="F172" i="1" l="1"/>
  <c r="E113" i="1"/>
  <c r="E6" i="1"/>
  <c r="F113" i="1" l="1"/>
  <c r="G113" i="1"/>
  <c r="F6" i="1"/>
  <c r="G6" i="1"/>
  <c r="E219" i="1"/>
  <c r="F219" i="1" l="1"/>
  <c r="E221" i="1"/>
  <c r="D200" i="1"/>
  <c r="G200" i="1" s="1"/>
  <c r="D205" i="1"/>
  <c r="G205" i="1" s="1"/>
  <c r="F221" i="1" l="1"/>
  <c r="D172" i="1"/>
  <c r="G172" i="1" s="1"/>
  <c r="D219" i="1" l="1"/>
  <c r="D221" i="1" l="1"/>
  <c r="G221" i="1" s="1"/>
  <c r="G219" i="1"/>
</calcChain>
</file>

<file path=xl/sharedStrings.xml><?xml version="1.0" encoding="utf-8"?>
<sst xmlns="http://schemas.openxmlformats.org/spreadsheetml/2006/main" count="1280" uniqueCount="1080">
  <si>
    <t xml:space="preserve">Сведения об исполнении областного бюджета Саратовской области по расходам в разрезе государственных программ </t>
  </si>
  <si>
    <t>тыс. рублей</t>
  </si>
  <si>
    <t>Код целевой статьи расходов</t>
  </si>
  <si>
    <t>Наименование</t>
  </si>
  <si>
    <t xml:space="preserve">Исполнение </t>
  </si>
  <si>
    <t>Государственная программа Саратовской области «Развитие образования в Саратовской области»</t>
  </si>
  <si>
    <t>Государственная программа Саратовской области «Развитие сельского хозяйства и регулирование рынков сельскохозяйственной продукции, сырья и продовольствия в Саратовской области»</t>
  </si>
  <si>
    <t>Государственная программа Саратовской области «Развитие здравоохранения»</t>
  </si>
  <si>
    <t>Государственная программа Саратовской области «Обеспечение населения доступным жильем и развитие жилищно-коммунальной инфраструктуры»</t>
  </si>
  <si>
    <t>Государственная программа Саратовской области «Развитие транспортной системы»</t>
  </si>
  <si>
    <t>Государственная программа Саратовской области «Информационное общество»</t>
  </si>
  <si>
    <t>Государственная программа Саратовской области «Повышение энергоэффективности и энергосбережения в Саратовской области»</t>
  </si>
  <si>
    <t xml:space="preserve">Государственная программа Саратовской области «Развитие государственного и муниципального управления» </t>
  </si>
  <si>
    <t>Государственная программа Саратовской области «Развитие промышленности в Саратовской области»</t>
  </si>
  <si>
    <t xml:space="preserve">Государственная программа Саратовской области «Патриотическое воспитание граждан Саратовской области» </t>
  </si>
  <si>
    <t>Государственная программа Саратовской области «Комплексное развитие сельских территорий»</t>
  </si>
  <si>
    <t>ИТОГО ПО ПРОГРАММАМ</t>
  </si>
  <si>
    <t>Непрограммные расходы</t>
  </si>
  <si>
    <t>РАСХОДЫ всего</t>
  </si>
  <si>
    <t xml:space="preserve">Государственная программа Саратовской области «Содействие занятости населения, совершенствование социально-трудовых отношений и регулирование трудовой миграции в Саратовской области» </t>
  </si>
  <si>
    <t>Региональный проект «Развитие инфраструктуры образовательных организаций Саратовской области»</t>
  </si>
  <si>
    <t>Региональный проект «Современная школа»</t>
  </si>
  <si>
    <t>Региональный проект «Успех каждого ребенка»</t>
  </si>
  <si>
    <t>Региональный проект «Цифровая образовательная среда»</t>
  </si>
  <si>
    <t>Комплекс процессных мероприятий «Создание условий для воспитания и социализации детей-сирот и детей, оставшихся без попечения родителей»</t>
  </si>
  <si>
    <t>Комплекс процессных мероприятий «Содействие развитию дошкольного образования»</t>
  </si>
  <si>
    <t>Комплекс процессных мероприятий «Содействие развитию общего и дополнительного образования»</t>
  </si>
  <si>
    <t>Комплекс процессных мероприятий «Укрепление материально-технической базы образовательных организаций»</t>
  </si>
  <si>
    <t>Комплекс процессных мероприятий «Поддержка одаренных детей Саратовской области»</t>
  </si>
  <si>
    <t>Комплекс процессных мероприятий «Содействие развитию профессионального образования»</t>
  </si>
  <si>
    <t>Комплекс процессных мероприятий «Содействие развитию финансовой грамотности населения области»</t>
  </si>
  <si>
    <t>Комплекс процессных мероприятий «Подготовка кадров»</t>
  </si>
  <si>
    <t>Комплекс процессных мероприятий «Реализация отдельных функций и полномочий министерства образования области»</t>
  </si>
  <si>
    <t>Комплекс процессных мероприятий «Поддержка учащихся с ограниченными возможностями»</t>
  </si>
  <si>
    <t>5110100000</t>
  </si>
  <si>
    <t>511E100000</t>
  </si>
  <si>
    <t>511E200000</t>
  </si>
  <si>
    <t>511E400000</t>
  </si>
  <si>
    <t>5130100000</t>
  </si>
  <si>
    <t>5130200000</t>
  </si>
  <si>
    <t>5130300000</t>
  </si>
  <si>
    <t>5130400000</t>
  </si>
  <si>
    <t>5130500000</t>
  </si>
  <si>
    <t>5130600000</t>
  </si>
  <si>
    <t>5130700000</t>
  </si>
  <si>
    <t>5130800000</t>
  </si>
  <si>
    <t>5130900000</t>
  </si>
  <si>
    <t>5131000000</t>
  </si>
  <si>
    <t xml:space="preserve">Государственная программа Саратовской области «Социальная поддержка и социальное обслуживание населения Саратовской области»                                                           </t>
  </si>
  <si>
    <t xml:space="preserve">Государственная программа Саратовской области «Культура Саратовской области»                                                                                                                                                                </t>
  </si>
  <si>
    <t xml:space="preserve">Государственная программа Саратовской области «Развитие физической культуры, спорта, туризма и молодежной политики»                                                                                   </t>
  </si>
  <si>
    <t xml:space="preserve">Государственная программа Саратовской области «Охрана окружающей среды, воспроизводство и рациональное использование природных ресурсов Саратовской области»                                                                                                                                                                                                                                                                                                    </t>
  </si>
  <si>
    <t xml:space="preserve">Государственная программа Саратовской области «Защита населения и территорий от чрезвычайных ситуаций, обеспечение пожарной безопасности» </t>
  </si>
  <si>
    <t xml:space="preserve">Государственная программа Саратовской области «Профилактика правонарушений, терроризма, экстремизма и противодействие незаконному обороту наркотических средств»                                                                                                                                                                                                                                                                                                     </t>
  </si>
  <si>
    <t xml:space="preserve">Государственная программа Саратовской области «Формирование комфортной городской среды» </t>
  </si>
  <si>
    <t>Региональный проект «Совершенствование материально-технической базы и обеспечение доступности объектов и услуг»</t>
  </si>
  <si>
    <t>Региональный проект «Финансовая поддержка семей при рождении детей»</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</si>
  <si>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</si>
  <si>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5210100000</t>
  </si>
  <si>
    <t>521P100000</t>
  </si>
  <si>
    <t>521P300000</t>
  </si>
  <si>
    <t>Комплекс процессных мероприятий «Социальная поддержка семей с детьми»</t>
  </si>
  <si>
    <t>Комплекс процессных мероприятий «Предоставление различных видов социальной поддержки»</t>
  </si>
  <si>
    <t>Комплекс процессных мероприятий «Обеспечение организации предоставления мер социальной поддержки»</t>
  </si>
  <si>
    <t>Комплекс процессных мероприятий «Социальное обслуживание граждан»</t>
  </si>
  <si>
    <t>Комплекс процессных мероприятий «Социальное обслуживание граждан негосударственными организациями»</t>
  </si>
  <si>
    <t>Комплекс процессных мероприятий «Организация отдыха и оздоровления детей»</t>
  </si>
  <si>
    <t>Комплекс процессных мероприятий «Социально-значимые мероприятия»</t>
  </si>
  <si>
    <t>Комплекс процессных мероприятий «Старшее поколение»</t>
  </si>
  <si>
    <t>Комплекс процессных мероприятий «Развитие институтов гражданского общества и поддержка социально ориентированных некоммерческих организаций в Саратовской области»</t>
  </si>
  <si>
    <t>5230100000</t>
  </si>
  <si>
    <t>5230200000</t>
  </si>
  <si>
    <t>5230300000</t>
  </si>
  <si>
    <t>5230400000</t>
  </si>
  <si>
    <t>5230500000</t>
  </si>
  <si>
    <t>5230600000</t>
  </si>
  <si>
    <t>5230700000</t>
  </si>
  <si>
    <t>5230900000</t>
  </si>
  <si>
    <t>5231000000</t>
  </si>
  <si>
    <t>5231100000</t>
  </si>
  <si>
    <t>5310100000</t>
  </si>
  <si>
    <t>5310200000</t>
  </si>
  <si>
    <t>5310300000</t>
  </si>
  <si>
    <t>531F100000</t>
  </si>
  <si>
    <t>531F300000</t>
  </si>
  <si>
    <t>531F500000</t>
  </si>
  <si>
    <t>Региональный проект «Комплексное развитие территории бывшего аэропорта Саратов «Центральный» в Кировском районе г.Саратова</t>
  </si>
  <si>
    <t>Региональный проект «Ремонт и развитие водопроводной сети»</t>
  </si>
  <si>
    <t>Региональный проект «Строительство жилых домов»</t>
  </si>
  <si>
    <t>Региональный проект «Жилье»</t>
  </si>
  <si>
    <t>Региональный проект «Обеспечение устойчивого сокращения непригодного для проживания жилищного фонда»</t>
  </si>
  <si>
    <t>Региональный проект «Чистая вода»</t>
  </si>
  <si>
    <t>5330100000</t>
  </si>
  <si>
    <t>5330200000</t>
  </si>
  <si>
    <t>5330300000</t>
  </si>
  <si>
    <t>5330400000</t>
  </si>
  <si>
    <t>5330500000</t>
  </si>
  <si>
    <t>5330600000</t>
  </si>
  <si>
    <t>5330700000</t>
  </si>
  <si>
    <t>5330800000</t>
  </si>
  <si>
    <t>5330900000</t>
  </si>
  <si>
    <t>Комплекс процессных мероприятий «Создание условий для развития жилищного строительства в Саратовской области»</t>
  </si>
  <si>
    <t>Комплекс процессных мероприятий «Реализация государственной политики в области жилищно-коммунального хозяйства»</t>
  </si>
  <si>
    <t>Комплекс процессных мероприятий «Реализация мероприятий по обеспечению жильем молодых семей»</t>
  </si>
  <si>
    <t>Комплекс процессных мероприятий «Реализация мероприятий по обеспечению жильем детей-сирот и детей, оставшихся без попечения родителей»</t>
  </si>
  <si>
    <t>Комплекс процессных мероприятий «Реализация мероприятий по обеспечению жильем отдельных категорий граждан в соответствии с областным законодательством»</t>
  </si>
  <si>
    <t>Комплекс процессных мероприятий «Реализация мероприятий по обеспечению жильем отдельных категорий граждан в соответствии с федеральным законодательством»</t>
  </si>
  <si>
    <t>Комплекс процессных мероприятий «Реализация отдельных функций и полномочий министерства строительства и жилищно-коммунального хозяйства области»</t>
  </si>
  <si>
    <t>Комплекс процессных мероприятий «Повышение доступности ипотечных займов для отдельных категорий граждан»</t>
  </si>
  <si>
    <t>Комплекс процессных мероприятий «Реализация мероприятий по регистрации зон санитарной охраны в Управлении Федеральной службы государственной регистрации, кадастра и картографии по Саратовской области»</t>
  </si>
  <si>
    <t>5410100000</t>
  </si>
  <si>
    <t>541P200000</t>
  </si>
  <si>
    <t>5430100000</t>
  </si>
  <si>
    <t>5430200000</t>
  </si>
  <si>
    <t>5430300000</t>
  </si>
  <si>
    <t>5430400000</t>
  </si>
  <si>
    <t>5430500000</t>
  </si>
  <si>
    <t>5430600000</t>
  </si>
  <si>
    <t>5430700000</t>
  </si>
  <si>
    <t>Региональный проект «Интеграция в трудовую деятельность граждан, испытывающих трудности в поиске работы на территории Саратовской области»</t>
  </si>
  <si>
    <t>Региональный проект «Содействие занятости»</t>
  </si>
  <si>
    <t>Комплекс процессных мероприятий «Содействие занятости населения»</t>
  </si>
  <si>
    <t>Комплекс процессных мероприятий «Социальная поддержка безработных граждан</t>
  </si>
  <si>
    <t>Комплекс процессных мероприятий «Регулирование трудовой миграции»</t>
  </si>
  <si>
    <t>Комплекс процессных мероприятий «Оказание содействия добровольному переселению в Саратовскую область соотечественников, проживающих за рубежом»</t>
  </si>
  <si>
    <t>Комплекс процессных мероприятий «Улучшение условий и охраны труда»</t>
  </si>
  <si>
    <t>Комплекс процессных мероприятий «Материально-техническая база и кадровый потенциал сферы занятости, труда и миграции Саратовской области»</t>
  </si>
  <si>
    <t>Комплекс процессных мероприятий «Совершенствование социального партнерства»</t>
  </si>
  <si>
    <t>5510100000</t>
  </si>
  <si>
    <t>5510200000</t>
  </si>
  <si>
    <t>5510400000</t>
  </si>
  <si>
    <t>551A100000</t>
  </si>
  <si>
    <t>551A200000</t>
  </si>
  <si>
    <t>551A300000</t>
  </si>
  <si>
    <t>Региональный проект «Развитие театральной деятельности»</t>
  </si>
  <si>
    <t>Региональный проект «Сохранение культурного и исторического наследия»</t>
  </si>
  <si>
    <t>Региональный проект «Развитие культурной инфраструктуры»</t>
  </si>
  <si>
    <t>Региональный проект «Обеспечение качественно нового уровня развития инфраструктуры культуры («Культурная среда»)»</t>
  </si>
  <si>
    <t>Региональный проект «Цифровизация услуг и формирование информационного пространства в сфере культуры («Цифровая культура»)»</t>
  </si>
  <si>
    <t>Региональный проект «Создание условий для реализации творческого потенциала нации («Творческие люди»)»</t>
  </si>
  <si>
    <t>5530100000</t>
  </si>
  <si>
    <t>5530200000</t>
  </si>
  <si>
    <t>5530300000</t>
  </si>
  <si>
    <t>5530400000</t>
  </si>
  <si>
    <t>5530500000</t>
  </si>
  <si>
    <t>5530600000</t>
  </si>
  <si>
    <t>5530700000</t>
  </si>
  <si>
    <t>5530800000</t>
  </si>
  <si>
    <t>5530900000</t>
  </si>
  <si>
    <t>5531000000</t>
  </si>
  <si>
    <t>5531100000</t>
  </si>
  <si>
    <t>5531200000</t>
  </si>
  <si>
    <t>5531300000</t>
  </si>
  <si>
    <t>5531400000</t>
  </si>
  <si>
    <t>Комплекс процессных мероприятий «Государственная охрана, сохранение и популяризация объектов культурного наследия»</t>
  </si>
  <si>
    <t>Комплекс процессных мероприятий «Создание условий для гармонизации межнациональных отношений и этнокультурного развития народов Саратовской области»</t>
  </si>
  <si>
    <t>Комплекс процессных мероприятий «Реализация государственных полномочий управления делами Правительства области в сфере архивного дела»</t>
  </si>
  <si>
    <t>Комплекс процессных мероприятий «Музеи»</t>
  </si>
  <si>
    <t>Комплекс процессных мероприятий «Театры»</t>
  </si>
  <si>
    <t>Комплекс процессных мероприятий «Концертные организации и цирковые коллективы»</t>
  </si>
  <si>
    <t>Комплекс процессных мероприятий «Библиотеки»</t>
  </si>
  <si>
    <t>Комплекс процессных мероприятий «Культурно-досуговые учреждения»</t>
  </si>
  <si>
    <t>Комплекс процессных мероприятий «Создание условий для развития образования в сфере культуры»</t>
  </si>
  <si>
    <t>Комплекс процессных мероприятий «Создание условий для творческого развития детей и молодежи в сфере культуры»</t>
  </si>
  <si>
    <t>Комплекс процессных мероприятий «Развитие кадрового потенциала сферы культуры»</t>
  </si>
  <si>
    <t>Комплекс процессных мероприятий «Создание условий для укрепления материально-технической базы учреждений в сфере культуры»</t>
  </si>
  <si>
    <t>Комплекс процессных мероприятий «Независимая оценка качества условий оказания услуг в сфере культуры»</t>
  </si>
  <si>
    <t>Комплекс процессных мероприятий «Популяризация культурных традиций»</t>
  </si>
  <si>
    <t>Региональный проект «Развитие инфраструктуры и укрепление материально-технической базы спорта»</t>
  </si>
  <si>
    <t>Региональный проект «Социальная активность»</t>
  </si>
  <si>
    <t>Региональный проект «Развитие системы поддержки молодежи («Молодежь России»)»</t>
  </si>
  <si>
    <t>Региональный проект «Развитие туристической инфраструктуры»</t>
  </si>
  <si>
    <t>Региональный проект «Спорт – норма жизни»</t>
  </si>
  <si>
    <t>5610100000</t>
  </si>
  <si>
    <t>561E800000</t>
  </si>
  <si>
    <t>561EB00000</t>
  </si>
  <si>
    <t>561EГ00000</t>
  </si>
  <si>
    <t>561J100000</t>
  </si>
  <si>
    <t>561P500000</t>
  </si>
  <si>
    <t>Региональный проект «Патриотическое воспитание граждан Российской Федерации»</t>
  </si>
  <si>
    <t>5630100000</t>
  </si>
  <si>
    <t>5630200000</t>
  </si>
  <si>
    <t>5630300000</t>
  </si>
  <si>
    <t>5630400000</t>
  </si>
  <si>
    <t>5630500000</t>
  </si>
  <si>
    <t>5630600000</t>
  </si>
  <si>
    <t>5630700000</t>
  </si>
  <si>
    <t>Комплекс процессных мероприятий «Спорт высших достижений. Подготовка спортивного резерва»</t>
  </si>
  <si>
    <t>Комплекс процессных мероприятий «Массовый спорт»</t>
  </si>
  <si>
    <t>Комплекс процессных мероприятий «Социальная поддержка в сфере физической культуры, спорта и образования спортивной направленности»</t>
  </si>
  <si>
    <t>Комплекс процессных мероприятий «Обеспечение деятельности министерства спорта области и реализация государственной политики в сфере физической культуры и спорта»</t>
  </si>
  <si>
    <t>Комплекс процессных мероприятий «Государственная поддержка в сфере реализации молодежной политики»</t>
  </si>
  <si>
    <t>Комплекс процессных мероприятий «Обеспечение участия молодежи в реализации молодежной политики»</t>
  </si>
  <si>
    <t>Государственная программа Саратовской области «Развитие экономического потенциала и повышение инвестиционной привлекательности региона»</t>
  </si>
  <si>
    <t>5810100000</t>
  </si>
  <si>
    <t>5810200000</t>
  </si>
  <si>
    <t>581I200000</t>
  </si>
  <si>
    <t>581I400000</t>
  </si>
  <si>
    <t>581I500000</t>
  </si>
  <si>
    <t>581L200000</t>
  </si>
  <si>
    <t>Региональный проект «Проведение комплексных кадастровых работ»</t>
  </si>
  <si>
    <t>Региональный проект «Создание благоприятного инвестиционного климата в Саратовской области»</t>
  </si>
  <si>
    <t>Региональный проект «Создание благоприятных условий для осуществления деятельности самозанятыми гражданами»</t>
  </si>
  <si>
    <t>Региональный проект «Создание условий для легкого старта и комфортного ведения бизнеса»</t>
  </si>
  <si>
    <t>Региональный проект «Акселерация субъектов малого и среднего предпринимательства»</t>
  </si>
  <si>
    <t>Региональный проект «Адресная поддержка повышения производительности труда на предприятиях»</t>
  </si>
  <si>
    <t>5830100000</t>
  </si>
  <si>
    <t>5830200000</t>
  </si>
  <si>
    <t>5830300000</t>
  </si>
  <si>
    <t>5830400000</t>
  </si>
  <si>
    <t>5830500000</t>
  </si>
  <si>
    <t>5830600000</t>
  </si>
  <si>
    <t>Комплекс процессных мероприятий «Реализация государственных полномочий в сфере имущественных и земельных отношений»</t>
  </si>
  <si>
    <t>Комплекс процессных мероприятий «Повышение инвестиционной привлекательности региона и продвижение инвестиционного имиджа»</t>
  </si>
  <si>
    <t>Комплекс процессных мероприятий «Реализация отдельных функций и полномочий министерства экономического развития области»</t>
  </si>
  <si>
    <t>Комплекс процессных мероприятий «Развитие международного сотрудничества и внешнеэкономической деятельности»</t>
  </si>
  <si>
    <t>Комплекс процессных мероприятий «Развитие малого и среднего предпринимательства»</t>
  </si>
  <si>
    <t>Комплекс процессных мероприятий «Организация предоставления государственных и муниципальных услуг по принципу «одного окна»</t>
  </si>
  <si>
    <t>5710100000</t>
  </si>
  <si>
    <t>5710200000</t>
  </si>
  <si>
    <t>5710300000</t>
  </si>
  <si>
    <t>5710400000</t>
  </si>
  <si>
    <t>5710500000</t>
  </si>
  <si>
    <t>5710600000</t>
  </si>
  <si>
    <t>571I500000</t>
  </si>
  <si>
    <t>571T200000</t>
  </si>
  <si>
    <t>5730100000</t>
  </si>
  <si>
    <t>Региональный проект «Развитие отраслей и техническая модернизация агропромышленного комплекса»</t>
  </si>
  <si>
    <t>Региональный проект «Стимулирование инвестиционной деятельности в агропромышленном комплексе»</t>
  </si>
  <si>
    <t>Региональный проект «Развитие сельского туризма»</t>
  </si>
  <si>
    <t>Региональный проект «Развитие отраслей овощеводства и картофелеводства»</t>
  </si>
  <si>
    <t>Региональный проект «Экспорт продукции агропромышленного комплекса»</t>
  </si>
  <si>
    <t>Комплекс процессных мероприятий «Обеспечение региональных мероприятий по развитию отраслей агропромышленного комплекса»</t>
  </si>
  <si>
    <t>5910100000</t>
  </si>
  <si>
    <t>5910200000</t>
  </si>
  <si>
    <t>5910300000</t>
  </si>
  <si>
    <t>5913D00000</t>
  </si>
  <si>
    <t>591N100000</t>
  </si>
  <si>
    <t>591N200000</t>
  </si>
  <si>
    <t>591N300000</t>
  </si>
  <si>
    <t>591N500000</t>
  </si>
  <si>
    <t>591N700000</t>
  </si>
  <si>
    <t>591N900000</t>
  </si>
  <si>
    <t>591P300000</t>
  </si>
  <si>
    <t>591P400000</t>
  </si>
  <si>
    <t>5930300000</t>
  </si>
  <si>
    <t>5930400000</t>
  </si>
  <si>
    <t>5930500000</t>
  </si>
  <si>
    <t>5930600000</t>
  </si>
  <si>
    <t>5930700000</t>
  </si>
  <si>
    <t>5930800000</t>
  </si>
  <si>
    <t>5930900000</t>
  </si>
  <si>
    <t>5931100000</t>
  </si>
  <si>
    <t>Региональный проект «Обеспечение расширенного неонатального скрининга»</t>
  </si>
  <si>
    <t>Региональный проект «Борьба с сахарным диабетом»</t>
  </si>
  <si>
    <t>Региональный проект «Развитие инфраструктуры здравоохранения»</t>
  </si>
  <si>
    <t>Региональный проект «Оптимальная для восстановления здоровья медицинская реабилитация»</t>
  </si>
  <si>
    <t>Региональный проект «Развитие системы оказания первичной медико-санитарной помощи»</t>
  </si>
  <si>
    <t>Региональный проект «Борьба с сердечно-сосудистыми заболеваниями»</t>
  </si>
  <si>
    <t>Региональный проект «Борьба с онкологическими заболеваниями»</t>
  </si>
  <si>
    <t>Региональный проект «Обеспечение медицинских организаций системы здравоохранения квалифицированными кадрами»</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</si>
  <si>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</si>
  <si>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Региональный проект «Модернизация первичного звена здравоохранения»</t>
  </si>
  <si>
    <t>Региональный проект «Укрепление общественного здоровья»</t>
  </si>
  <si>
    <t>Комплекс процессных мероприятий «Организация санаторно-курортного лечения»</t>
  </si>
  <si>
    <t>Комплекс процессных мероприятий «Организация оказания медицинской помощи»</t>
  </si>
  <si>
    <t>Комплекс процессных мероприятий «Профилактика инфекционных заболеваний, включая иммунопрофилактику»</t>
  </si>
  <si>
    <t>Комплекс процессных мероприятий «Предупреждение и борьба с социально значимыми заболеваниями»</t>
  </si>
  <si>
    <t>Комплекс процессных мероприятий «Развитие системы оказания паллиативной медицинской помощи»</t>
  </si>
  <si>
    <t>Комплекс процессных мероприятий «Обеспечение отдельных категорий граждан лекарственными препаратами, медицинскими изделиями и специализированными продуктами лечебного питания»</t>
  </si>
  <si>
    <t>Комплекс процессных мероприятий «Управление кадровыми ресурсами здравоохранения»</t>
  </si>
  <si>
    <t>Комплекс процессных мероприятий «Анализ и мониторинг системы здравоохранения»</t>
  </si>
  <si>
    <t>Комплекс процессных мероприятий «Обеспечение реализации отдельных функций и полномочий министерства здравоохранения области»</t>
  </si>
  <si>
    <t>6010200000</t>
  </si>
  <si>
    <t>6010300000</t>
  </si>
  <si>
    <t>601R100000</t>
  </si>
  <si>
    <t>601R200000</t>
  </si>
  <si>
    <t>601R700000</t>
  </si>
  <si>
    <t>601V700000</t>
  </si>
  <si>
    <t>6030100000</t>
  </si>
  <si>
    <t>6030200000</t>
  </si>
  <si>
    <t>6030300000</t>
  </si>
  <si>
    <t>Региональный проект «Содействие развитию автомобильных дорог регионального, межмуниципального и местного значения»</t>
  </si>
  <si>
    <t>Региональный проект «Развитие зарядной инфраструктуры для быстрой зарядки электрического автомобильного транспорта»</t>
  </si>
  <si>
    <t>Региональный проект «Региональная и местная дорожная сеть»</t>
  </si>
  <si>
    <t>Региональный проект «Общесистемные меры развития дорожного хозяйства»</t>
  </si>
  <si>
    <t>Региональный проект «Развитие общественного транспорта»</t>
  </si>
  <si>
    <t>Региональный проект «Развитие региональных аэропортов»</t>
  </si>
  <si>
    <t>Комплекс процессных мероприятий «Модернизация и развитие транспортного комплекса Саратовской области»</t>
  </si>
  <si>
    <t>Комплекс процессных мероприятий «Развитие и обеспечение сохранности сети автомобильных дорог Саратовской области»</t>
  </si>
  <si>
    <t>Комплекс процессных мероприятий «Повышение безопасности дорожного движения в Саратовской области»</t>
  </si>
  <si>
    <t>6130100000</t>
  </si>
  <si>
    <t>6130200000</t>
  </si>
  <si>
    <t>Комплекс процессных мероприятий «Формирование электронного правительства»</t>
  </si>
  <si>
    <t>Комплекс процессных мероприятий «Повышение эффективности деятельности исполнительных, законодательного и иных государственных органов Саратовской области за счет использования информационно-коммуникационных технологий»</t>
  </si>
  <si>
    <t>6200000000</t>
  </si>
  <si>
    <t>6210100000</t>
  </si>
  <si>
    <t>621G100000</t>
  </si>
  <si>
    <t>621G800000</t>
  </si>
  <si>
    <t>621GA00000</t>
  </si>
  <si>
    <t>621Y400000</t>
  </si>
  <si>
    <t>Региональный проект «Содействие развитию инфраструктуры Саратовской области»</t>
  </si>
  <si>
    <t>Региональный проект «Чистая страна»</t>
  </si>
  <si>
    <t>Региональный проект «Сохранение уникальных водных объектов»</t>
  </si>
  <si>
    <t>Региональный проект «Сохранение лесов»</t>
  </si>
  <si>
    <t>Региональный проект «Стимулирование спроса на отечественные беспилотные авиационные системы»</t>
  </si>
  <si>
    <t>6230100000</t>
  </si>
  <si>
    <t>6230200000</t>
  </si>
  <si>
    <t>6230300000</t>
  </si>
  <si>
    <t>Комплекс процессных мероприятий «Минимизация всех видов антропогенного воздействия на экосистему, сохранение биологического разнообразия Саратовской области»</t>
  </si>
  <si>
    <t>Комплекс процессных мероприятий «Обеспечение охраны, защиты и воспроизводства лесов»</t>
  </si>
  <si>
    <t>6300000000</t>
  </si>
  <si>
    <t>6310100000</t>
  </si>
  <si>
    <t>Региональный проект «Повышение энергоэффективности и энергосбережения»</t>
  </si>
  <si>
    <t>6330200000</t>
  </si>
  <si>
    <t>Комплекс процессных мероприятий «Энергосбережение и повышение энергоэффективности теплоснабжения и системы коммунальной инфраструктуры»</t>
  </si>
  <si>
    <t>6400000000</t>
  </si>
  <si>
    <t>6410100000</t>
  </si>
  <si>
    <t>Региональный проект «Развитие региональной системы оповещения населения Саратовской области о чрезвычайных ситуациях природного и техногенного характера»</t>
  </si>
  <si>
    <t>6430100000</t>
  </si>
  <si>
    <t>6430200000</t>
  </si>
  <si>
    <t>6430300000</t>
  </si>
  <si>
    <t>Комплекс процессных мероприятий «Обеспечение реализации мероприятий в области гражданской обороны и защиты населения от чрезвычайных ситуаций»</t>
  </si>
  <si>
    <t>Комплекс процессных мероприятий «Обеспечение пожарной безопасности, в том числе объектов здравоохранения, социальной и культурной сферы»</t>
  </si>
  <si>
    <t>Комплекс процессных мероприятий «Повышение уровня оповещения населения и реагирования экстренных оперативных служб при чрезвычайных ситуациях и происшествиях»</t>
  </si>
  <si>
    <t>6500000000</t>
  </si>
  <si>
    <t>6530100000</t>
  </si>
  <si>
    <t>6530200000</t>
  </si>
  <si>
    <t>6530300000</t>
  </si>
  <si>
    <t>6530400000</t>
  </si>
  <si>
    <t>6530500000</t>
  </si>
  <si>
    <t>Комплекс процессных мероприятий «Организация работы, направленной на профилактику правонарушений на территории Саратовской области»</t>
  </si>
  <si>
    <t>Комплекс процессных мероприятий «Организация профилактической работы по борьбе с терроризмом и экстремизмом на территории Саратовской области»</t>
  </si>
  <si>
    <t>Комплекс процессных мероприятий «Организация работы по противодействию коррупции на территории Саратовской области»</t>
  </si>
  <si>
    <t>Комплекс процессных мероприятий «Организация мер направленных на снижение спроса на наркотики, предупреждение и пресечение преступлений в сфере незаконного оборота наркотиков»</t>
  </si>
  <si>
    <t>Комплекс процессных мероприятий «Организация профилактической работы по безнадзорности и правонарушений среди несовершеннолетних на территории Саратовской области»</t>
  </si>
  <si>
    <t>6600000000</t>
  </si>
  <si>
    <t>6610100000</t>
  </si>
  <si>
    <t>6610200000</t>
  </si>
  <si>
    <t>6610300000</t>
  </si>
  <si>
    <t>Региональный проект «Развитие инициативного бюджетирования в Саратовской области»</t>
  </si>
  <si>
    <t>Региональный проект «Обустройство мест захоронения погибших при защите Отечества»</t>
  </si>
  <si>
    <t>6630100000</t>
  </si>
  <si>
    <t>6630200000</t>
  </si>
  <si>
    <t>6630300000</t>
  </si>
  <si>
    <t>6630400000</t>
  </si>
  <si>
    <t>6630500000</t>
  </si>
  <si>
    <t>6630600000</t>
  </si>
  <si>
    <t>6630700000</t>
  </si>
  <si>
    <t>6630800000</t>
  </si>
  <si>
    <t>Комплекс процессных мероприятий «Организация межбюджетных отношений с муниципальными образованиями области с целью повышения финансовой устойчивости местных бюджетов, эффективности управления муниципальными финансами и исполнения делегированных полномочий»</t>
  </si>
  <si>
    <t>Комплекс процессных мероприятий «Управление долговыми обязательствами Саратовской области»</t>
  </si>
  <si>
    <t>Комплекс процессных мероприятий «Ведение информационных ресурсов, информационная безопасность и техническое сопровождение информационных систем обеспечения бюджетных процессов»</t>
  </si>
  <si>
    <t>Комплекс процессных мероприятий «Повышение бюджетной грамотности населения Саратовской области»</t>
  </si>
  <si>
    <t>Комплекс процессных мероприятий «Повышение уровня информационной открытости органов государственной власти и увеличение доли населения области, имеющего возможность получения официальной информации»</t>
  </si>
  <si>
    <t>Комплекс процессных мероприятий «Повышение профессионального уровня лиц, включенных в резерв управленческих кадров Губернатора Саратовской области, посредством получения дополнительного профессионального образования»</t>
  </si>
  <si>
    <t>Комплекс процессных мероприятий «Материально-техническое, информационное, профессиональное совершенствование органов местного самоуправления»</t>
  </si>
  <si>
    <t>Комплекс процессных мероприятий «Реализация установленных полномочий (функций) управления делами Правительства области»</t>
  </si>
  <si>
    <t>6700000000</t>
  </si>
  <si>
    <t>6710100000</t>
  </si>
  <si>
    <t>6730100000</t>
  </si>
  <si>
    <t>6730200000</t>
  </si>
  <si>
    <t>6730300000</t>
  </si>
  <si>
    <t>Региональный проект «Поддержка проектов развития промышленности региона»</t>
  </si>
  <si>
    <t>Комплекс процессных мероприятий «Управление развитием промышленного комплекса региона»</t>
  </si>
  <si>
    <t>Комплекс процессных мероприятий «Развитие научно-технического и инновационного потенциала в сфере промышленности региона»</t>
  </si>
  <si>
    <t>Комплекс процессных мероприятий «Создание и развитие организаций, осуществляющих финансовую поддержку промышленных предприятий, реализующих инвестиционные проекты»</t>
  </si>
  <si>
    <t>6800000000</t>
  </si>
  <si>
    <t>681EB00000</t>
  </si>
  <si>
    <t>Комплекс процессных мероприятий «Гражданско-патриотическое воспитание граждан»</t>
  </si>
  <si>
    <t>Комплекс процессных мероприятий «Военно-патриотическое воспитание граждан»</t>
  </si>
  <si>
    <t>6830100000</t>
  </si>
  <si>
    <t>6830200000</t>
  </si>
  <si>
    <t>6900000000</t>
  </si>
  <si>
    <t>691F200000</t>
  </si>
  <si>
    <t>Региональный проект «Формирование комфортной городской среды»</t>
  </si>
  <si>
    <t>7000000000</t>
  </si>
  <si>
    <t>7010100000</t>
  </si>
  <si>
    <t>7010300000</t>
  </si>
  <si>
    <t>7010400000</t>
  </si>
  <si>
    <t>7010500000</t>
  </si>
  <si>
    <t>Региональный проект «Развитие жилищного строительства на сельских территориях и повышение уровня благоустройства домовладений»</t>
  </si>
  <si>
    <t>Региональный проект «Благоустройство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</si>
  <si>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</si>
  <si>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</si>
  <si>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«Стимулирование развития виноградарства и виноделия»</t>
  </si>
  <si>
    <t>Региональный проект «Развитие инфраструктуры в сфере занятости населения»</t>
  </si>
  <si>
    <t>Комплекс процессных мероприятий «Снижение объемов образования отходов производства и потребления, развитие индустрии их утилизации в Саратовской области»</t>
  </si>
  <si>
    <t>Региональный проект «Содействие занятости сельского населения»</t>
  </si>
  <si>
    <t>511Y400000</t>
  </si>
  <si>
    <t>Комплекс процессных мероприятий «Развитие транспортного обслуживания жителей отдаленных районов области»</t>
  </si>
  <si>
    <t xml:space="preserve">% исполнения </t>
  </si>
  <si>
    <t>Региональный проект «Профессионалитет»</t>
  </si>
  <si>
    <t>Региональный проект «Создание условий для функционирования центра обработки данных»</t>
  </si>
  <si>
    <t>5810300000</t>
  </si>
  <si>
    <t>Комплекс процессных мероприятий «Реализация мероприятий в области архитектуры и инженерно-технического проектирования, технических испытаний, исследований и анализа»</t>
  </si>
  <si>
    <t>6631100000</t>
  </si>
  <si>
    <t>Комплекс процессных мероприятий «Подготовка управленческих кадров для организаций народного хозяйства Российской Федерации»</t>
  </si>
  <si>
    <t>6910100000</t>
  </si>
  <si>
    <t>Региональный проект «Создание условий для комфортного проживания граждан Саратовской области»</t>
  </si>
  <si>
    <t>Комплекс процессных мероприятий «Материально-техническая база, методическое и информационное обеспечение»</t>
  </si>
  <si>
    <t>Региональный проект «Вовлечение в оборот и комплексная мелиорация земель сельскохозяйственного назначения»</t>
  </si>
  <si>
    <t>Региональный проект «Повышение доступности социально значимой информации»</t>
  </si>
  <si>
    <t xml:space="preserve">Закон Саратовской области «Об областном бюджете на 2024 год и на плановый период 2025 и 2026 годов» </t>
  </si>
  <si>
    <t>к первоначаль-ному бюджету</t>
  </si>
  <si>
    <t>к уточненному бюджету</t>
  </si>
  <si>
    <t>исполнения от уточненного бюджета</t>
  </si>
  <si>
    <t xml:space="preserve">первоначальный бюджет              (ред. 146-ЗСО        от 01.12.2023) </t>
  </si>
  <si>
    <t xml:space="preserve">уточненный бюджет           (ред. 165-ЗСО от 25.12.2024)  </t>
  </si>
  <si>
    <t>6=5/3</t>
  </si>
  <si>
    <t>7=5/4</t>
  </si>
  <si>
    <t>511E600000</t>
  </si>
  <si>
    <t>Региональный проект «Молодые профессионалы (Повышение конкурентоспособности профессионального образования)»</t>
  </si>
  <si>
    <t>Региональный проект «Поддержка социально ориентированных некоммерческих организаций в области культуры»</t>
  </si>
  <si>
    <t>55AA100000</t>
  </si>
  <si>
    <t>Реализация регионального проекта (программы) в целях выполнения задач федерального проекта «Культурная среда»</t>
  </si>
  <si>
    <t>5930100000</t>
  </si>
  <si>
    <t>Ведомственный проект «Содействие занятости сельского населения»</t>
  </si>
  <si>
    <t xml:space="preserve">Информация о целевых показателях государственных программ Саратовской области </t>
  </si>
  <si>
    <t>за 2024 год</t>
  </si>
  <si>
    <t>№ п/п</t>
  </si>
  <si>
    <t>Наименование государственных программ (региональных проектов, комплексов процессных мероприятий) Саратовской области</t>
  </si>
  <si>
    <t>Предусмотрено на государственные программы области в областном бюджете 
на 2017 год и на плановый период 2018 и  2019 годов (тыс. рублей)</t>
  </si>
  <si>
    <t>Наименование целевого показателя</t>
  </si>
  <si>
    <t>2024 год</t>
  </si>
  <si>
    <t>план</t>
  </si>
  <si>
    <t xml:space="preserve">факт </t>
  </si>
  <si>
    <t>% исполнения</t>
  </si>
  <si>
    <t>1.</t>
  </si>
  <si>
    <t>Ожидаемая продолжительность жизни при рождениии (лет)</t>
  </si>
  <si>
    <t>Доля граждан, ведущих здоровый образ жизни (%)</t>
  </si>
  <si>
    <t>1.1.</t>
  </si>
  <si>
    <t>Число посещений сельскими жителями ФП, ФАПов и ВА, в расчете на 1 сельского жителя (посещение)</t>
  </si>
  <si>
    <t>1.2.</t>
  </si>
  <si>
    <t>Больничная летальность от инфаркта миокарда (%)</t>
  </si>
  <si>
    <t>1.3.</t>
  </si>
  <si>
    <t>Доля злокачественных новообразований, выявленных на I-II стадиях (%)</t>
  </si>
  <si>
    <t>1.4.</t>
  </si>
  <si>
    <t>Региональный проект «Развитие детского здравоохранения, включая создание современной инфраструктуры оказания медицинской помощи детям»</t>
  </si>
  <si>
    <t>Младенческая смертность (Промилле (0,1 процента))</t>
  </si>
  <si>
    <t>1.5.</t>
  </si>
  <si>
    <t xml:space="preserve">Региональный проект «Разработка и реализация программы системной поддержки и повышения качества жизни граждан старшего поколения» </t>
  </si>
  <si>
    <t>Охват граждан старше трудоспособного возраста профилактическими осмотрами, включая диспансеризацию (%)</t>
  </si>
  <si>
    <t>1.6.</t>
  </si>
  <si>
    <t xml:space="preserve">Региональный проект «Формирование системы мотивации граждан к здоровому образу жизни, включая здоровое питание и отказ от вредных привычек» </t>
  </si>
  <si>
    <t>Темпы прироста первичной заболеваемости ожирением (%)</t>
  </si>
  <si>
    <t>1.7.</t>
  </si>
  <si>
    <t>Региональный проект «Модернизация первичного звена здравоохранения Российской Федерации»</t>
  </si>
  <si>
    <t>Доля оборудования в подразделениях, оказывающих медицинскую помощь в амбулаторных условиях, со сроком эксплуатации свыше 10 лет от общего числа данного вида оборудования (%)</t>
  </si>
  <si>
    <t>1.8.</t>
  </si>
  <si>
    <t>Региональный проект «Развитие экспорта медицинских услуг»</t>
  </si>
  <si>
    <t>Количество пролеченных иностранных граждан (тыс. чел.)</t>
  </si>
  <si>
    <t>1.9.</t>
  </si>
  <si>
    <t>Доля новорожденных, обследованных на врожденные и (или) наследственные заболевания в рамках расширенного неонатального скрининга, от общего числа родившихся живыми в субъектах Российской Федерации, реализующих мероприятия по проведению расширенного неонатального скрининга на врожденные и (или) наследственные заболевания (%)</t>
  </si>
  <si>
    <t>1.10.</t>
  </si>
  <si>
    <t>Охват граждан исследованием глюкозы натощак (%)</t>
  </si>
  <si>
    <t>1.11.</t>
  </si>
  <si>
    <t>Улучшение материально-технической базы учреждений здравоохранения (ед.)</t>
  </si>
  <si>
    <t>1.12.</t>
  </si>
  <si>
    <t>Доля случаев оказания медицинской помощи по медицинской реабилитации от числа случаев, предусмотренных объемами оказания медицинской помощи по медицинской реабилитации за счет средств обязательного медицинского страхования в соответствующем году (%)</t>
  </si>
  <si>
    <t>1.13.</t>
  </si>
  <si>
    <t>Укомплектованность фельдшерских пунктов, фельдшерско-акушерских пунктов, врачебных амбулаторий медицинскими работниками (%)</t>
  </si>
  <si>
    <t>1.14.</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</si>
  <si>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</si>
  <si>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Число граждан, воспользовавшихся услугами (сервисами) в Личном кабинете пациента «Мое здоровье» на Едином портале государственных услуг и функций (тыс. чел.)</t>
  </si>
  <si>
    <t>1.15.</t>
  </si>
  <si>
    <t>Доля трансплантированных органов из числа заготовленных для трансплантации (%)</t>
  </si>
  <si>
    <t>1.16.</t>
  </si>
  <si>
    <t>Доля лиц, получивших вакцинацию, в числе лиц, которым запланировано проведение вакцинации (%)</t>
  </si>
  <si>
    <t>1.17.</t>
  </si>
  <si>
    <t>Охват медицинским освидетельствованием на ВИЧ-инфекцию населения (%)</t>
  </si>
  <si>
    <t>1.18.</t>
  </si>
  <si>
    <t>Доля пациентов, получивших паллиативную медицинскую помощь, в общем числе пациентов, нуждающихся в паллиативной медицинской помощи (%)</t>
  </si>
  <si>
    <t>1.19.</t>
  </si>
  <si>
    <t>Комплекс процессных мероприятий «Обеспечение отдельных категорий граждан лекарственными препаратами, 
медицинскими изделиями и специализированными продуктами лечебного питания»</t>
  </si>
  <si>
    <t>Доля граждан, не имеющих инвадидности, обеспеченных медицинскими изделиями по медицинским показаниям, в числе граждан, не имеющих инвалидности, обратившихся за медицинскими изделиями по медицинским показаниям (%)</t>
  </si>
  <si>
    <t>1.20.</t>
  </si>
  <si>
    <t>Охват детей диспансерной группы санаторно-курортным лечением от числа обратившихся за санаторно-курортным лечением (%)</t>
  </si>
  <si>
    <t>1.21.</t>
  </si>
  <si>
    <t>Доля медицинских работников, которым фактически предоставлены единовременные компенсационные выплаты, в общей численности медицинских работников, которым запланировано предоставить указанные выплаты (%)</t>
  </si>
  <si>
    <t>1.22.</t>
  </si>
  <si>
    <t>Количество подготовленных информационно-аналитических материалов в сфере здравоохранения (ед.)</t>
  </si>
  <si>
    <t>1.23.</t>
  </si>
  <si>
    <t>Доля государственных казенных учреждений, осуществляющих функции в сфере здравоохранения (%)</t>
  </si>
  <si>
    <t>2.</t>
  </si>
  <si>
    <t>Количество участников регионального и заключительного этапа всероссийской олимпиады школьников, научных конференций, конкурсов, фестивалей, интернет-марафонов (чел.)</t>
  </si>
  <si>
    <t>Удельный вес выпускников профессиональных образовательных организаций очной формы обучения, трудоустроившихся в течение одного года после окончания обучения по полученной специальности (профессии), от их общей численности (%)</t>
  </si>
  <si>
    <t>2.1.</t>
  </si>
  <si>
    <t>Доля детей в возрасте от 5 до 18 лет, охваченных дополнительным образованием (%)</t>
  </si>
  <si>
    <t>2.2.</t>
  </si>
  <si>
    <t>Доля педагогических работников общеобразовательных организаций, прошедших повышение квалификации, в том числе в центрах непрерывного повышения профессионального мастерства (%)</t>
  </si>
  <si>
    <t>2.3.</t>
  </si>
  <si>
    <t>Доля общеобразовательных организаций, оснащенных в целях внедрения цифровой образовательной среды (%)</t>
  </si>
  <si>
    <t>2.4.</t>
  </si>
  <si>
    <t>Количество школьных музеев, в которых проведен капитальный и текущий ремонт (ед.)</t>
  </si>
  <si>
    <t>Количество зданий (обособленных помещений) общеобразовательных организаций, в которых проведен капитальный ремонт (с привлечением средств федерального бюджета) (ед.)</t>
  </si>
  <si>
    <t>2.5.</t>
  </si>
  <si>
    <t>Доля обучающихся образовательных организаций, реализующих программы среднего профессионального образования, прошедших демонстрационный экзамен профильного уровня (%)</t>
  </si>
  <si>
    <t>2.6.</t>
  </si>
  <si>
    <t>Оснащены образовательные организации, реализующие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БАС (ед.)</t>
  </si>
  <si>
    <t>2.7.</t>
  </si>
  <si>
    <t>Отношение среднемесячной заработной платы педагогических работников государственных (муниципальных) дошкольных образовательных организаций к среднемесячной заработной плате в сфере общего образования в области (%)</t>
  </si>
  <si>
    <t>2.8.</t>
  </si>
  <si>
    <t>Доля обучающихся, получающих начальное общее образование в государственных и муниицпальных образовательных организациях, получающих бесплатное горячее питание, в общем количестве обучающихся, получающих начальное общее образование в государственных и муниципальных образовательных орагнизациях (%)</t>
  </si>
  <si>
    <t>2.9.</t>
  </si>
  <si>
    <t>Доля образовательных организаций, получивших поддержку в осуществлении образовательного процесса (%)</t>
  </si>
  <si>
    <t>2.10.</t>
  </si>
  <si>
    <t>Организация мероприятий с участием представителей разных стран, направленных на привитие углубленной исследовательской деятельности одаренных детей в области гуманитарных наук (чел.)</t>
  </si>
  <si>
    <t>2.11.</t>
  </si>
  <si>
    <t>Доля педагогических работников, повысивших квалификацию и прошедших переподготовку (%)</t>
  </si>
  <si>
    <t>2.12.</t>
  </si>
  <si>
    <t>Доля информационных систем и технологий, обеспеченных устойчивостью и безопасностью функционирования (%)</t>
  </si>
  <si>
    <t>2.13.</t>
  </si>
  <si>
    <t>Темп роста или снижения численности инвалидов и лиц с ограниченными возможностями здоровья, принятых на обучение по образовательным программам среднего профессионального образования (по отношению к значению показателя предыдущего года) (%)</t>
  </si>
  <si>
    <t>2.14.</t>
  </si>
  <si>
    <t>Обеспечение потребности экономики области в кадрах высокой квалификации по приоритетным направлениям модернизации и технологического развития (доля профессиональных образовательных организаций, внедривших новые программы и модели профессионального образования) (%)</t>
  </si>
  <si>
    <t>2.15.</t>
  </si>
  <si>
    <t>Доля государственных общеобразовательных организаций, организаций, осуществляющих образовательную деятельность, в которых обучаются дети-сироты, дети, оставшиеся без попечения родителей, соответствующих нормам и требованиям правил противопожарной безопасности и санитарных норм и правил (%)</t>
  </si>
  <si>
    <t>2.16.</t>
  </si>
  <si>
    <t>Доля организаций общего и среднего профессионального образования, участвующих в онлайн-уроках Банка России, в их общем количестве (%)</t>
  </si>
  <si>
    <t>3.</t>
  </si>
  <si>
    <t>Государственная программа Саратовской области «Социальная поддержка и социальное обслуживание населения Саратовской области»</t>
  </si>
  <si>
    <t>Уровень обеспечения доступности, качества и безопасности социального обслуживания населения (%)</t>
  </si>
  <si>
    <t>Доля граждан, получивших социальную поддержку и государственные социальные гарантии, в общей численности граждан, имеющих право на их получение и обратившихся за их получением (%)</t>
  </si>
  <si>
    <t>3.1.</t>
  </si>
  <si>
    <t>Доля доступных для инвалидов и других маломобильных групп населения приоритетных объектов социальной, транспортной, инженерной инфраструктуры в общем количестве приоритетных объектов (%)</t>
  </si>
  <si>
    <t>3.2.</t>
  </si>
  <si>
    <t>Доля граждан старше трудоспособного возраста и инвалидов, получивших социальные услуги в организациях социального обслуживания, от общего числа граждан старше трудоспособного возраста и инвалидов (%)</t>
  </si>
  <si>
    <t>3.3.</t>
  </si>
  <si>
    <t>Доля семей с детьми, получивших социальную поддержку и государственные социальные гарантии, в общей численности семей с детьми, имеющих право на их получение и обратившихся за их получением (%)</t>
  </si>
  <si>
    <t>3.4.</t>
  </si>
  <si>
    <t>Численность граждан, имеющих право на получение мер поддержки субсидиями на оплату жилищно-коммунальных услуг (чел.)</t>
  </si>
  <si>
    <t>3.5.</t>
  </si>
  <si>
    <t>Уровень обеспечения бесперебойной работы учреждений, предоставляющих меры социальной поддержки (%)</t>
  </si>
  <si>
    <t>3.6.</t>
  </si>
  <si>
    <t>Доля детей, прошедших курс реабилитации в организациях социальной помощи семье и детям, возвращенных в биологические семьи (%)</t>
  </si>
  <si>
    <t>3.7.</t>
  </si>
  <si>
    <t>Удельный вес негосударственных организаций социального обслуживания в общем количестве организаций социального обслуживания всех форм собственности (%)</t>
  </si>
  <si>
    <t>3.8.</t>
  </si>
  <si>
    <t>Уровень обеспечения бесперебойного функционирования центра обработки данных министерства труда и социальной защиты области (%)</t>
  </si>
  <si>
    <t>3.9.</t>
  </si>
  <si>
    <t>Охват различными формами отдыха и оздоровления детей-сирот и детей, оставшихся без попечения родителей, из числа воспитанников государственных учреждений специального образования и учреждений для детей-сирот и детей, оставшихся без попечения родителей (%)</t>
  </si>
  <si>
    <t>3.10.</t>
  </si>
  <si>
    <t>Комплекс процессных мероприятий «Социально значимые мероприятия»</t>
  </si>
  <si>
    <t>Количество проведенных социально значимых мероприятий (ед.)</t>
  </si>
  <si>
    <t>3.11.</t>
  </si>
  <si>
    <t>Количество пожилых граждан, принимающих участие в социально значимых мероприятиях (чел.)</t>
  </si>
  <si>
    <t>3.12.</t>
  </si>
  <si>
    <t>Количество социально ориентированных некоммерческих организаций, получивших финансовую поддержку по итогам конкурса общество полезных (социальных) проектов (ед.)</t>
  </si>
  <si>
    <t>4.</t>
  </si>
  <si>
    <t>Количество квадратных метров расселенного непригодного для проживания жилищного фонда (нарастающим итогом) (тыс. кв.м.)</t>
  </si>
  <si>
    <t>Доля населения Российской Федерации, обеспеченного качественной питьевой водой из систем централизованного водоснабжения (%)</t>
  </si>
  <si>
    <t>4.1.</t>
  </si>
  <si>
    <t>Объем жилищного строительства (млн.кв.м.)</t>
  </si>
  <si>
    <t>4.2.</t>
  </si>
  <si>
    <t>Региональный проект «Комплексное развитие территории бывшего аэропорта Саратов «Центральный» в Кировском районе г. Саратова»</t>
  </si>
  <si>
    <t>Строительство магистральных инженерных сетей на территории бывшего аэропорта Саратов «Центральный» в Кировском районе г.Саратова (ед.)</t>
  </si>
  <si>
    <t>4.3.</t>
  </si>
  <si>
    <t>Количество введенных в эксплуатацию многоквартирных жилых домов (нарастающий итог) (ед.)</t>
  </si>
  <si>
    <t>4.4.</t>
  </si>
  <si>
    <t>Количество построенных и реконструированных (модернизированных) объектов питьевого водоснабжения и водоподготовки, предусмотренных региональными программами (шт.)</t>
  </si>
  <si>
    <t>4.5.</t>
  </si>
  <si>
    <t>Численность населения сельских поселений, для которого улучшено качество услуги водоснабжения (тыс.чел.)</t>
  </si>
  <si>
    <t>4.6.</t>
  </si>
  <si>
    <t xml:space="preserve">Региональный проект «Обеспечение устойчивого сокращения непригодного для проживания жилищного фонда» </t>
  </si>
  <si>
    <t>Количество граждан, расселенных из непригодного для проживания жилищного фонда (нарастающим итогом) (тыс.чел.)</t>
  </si>
  <si>
    <t>4.7.</t>
  </si>
  <si>
    <t>Обеспеченность коммунальной и транспортной инфраструктурой земельных участков, предоставленных (подлежащие предоставлению) для жилищного строительства гражданам, имеющим трех и более детей (%)</t>
  </si>
  <si>
    <t>4.8.</t>
  </si>
  <si>
    <t>Обеспечено выполнение проектно-сметной документации в рамках реализации инвестиционных проектов (%)</t>
  </si>
  <si>
    <t>4.9.</t>
  </si>
  <si>
    <t>Количество отремонтированных многоквартирных домов (ед.)</t>
  </si>
  <si>
    <t>4.10.</t>
  </si>
  <si>
    <t>Доля молодых семей, улучшивших жилищные условия (в том числе с использованием заемных средств) при оказании содействия за счет бюджетных средств, от общего числа нуждающихся молодых семей, признанных участниками подпрограммы (%)</t>
  </si>
  <si>
    <t>4.11.</t>
  </si>
  <si>
    <t>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специализированного жилищного фонда по договорам найма специализированных жилых помещений, нарастающим итогом (в рамках заключенных соглашений о предоставлении субсидии из федерального бюджета) (чел.)</t>
  </si>
  <si>
    <t>4.12.</t>
  </si>
  <si>
    <t>Обеспечено проведение обследования жилых помещений на предмет соблюдения условий договоров найма специализированных жилых помещений (%)</t>
  </si>
  <si>
    <t>4.13.</t>
  </si>
  <si>
    <t>Количество семей, граждан, относящихся к категориям, установленным федеральным законодательством, улучшивших жилищные условия в рамках федерального законодательства (чел.)</t>
  </si>
  <si>
    <t>4.14.</t>
  </si>
  <si>
    <t>Обеспечено функционирование информационно-технологической инфраструктуры и техническая защита информации министерства строительства и жилищно-коммунального хозяйства области (%)</t>
  </si>
  <si>
    <t>4.15.</t>
  </si>
  <si>
    <t>Количество заключенных договоров по ипотечным жилищным кредитам (займам) отдельными категориями граждан (ед.)</t>
  </si>
  <si>
    <t>4.16.</t>
  </si>
  <si>
    <t>Регистрация зон санитарной охраны в Управлении Федеральной службы государственной регистрации, кадастра и картографии по Саратовской области (ед.)</t>
  </si>
  <si>
    <t>5.</t>
  </si>
  <si>
    <t>Государственная программа Саратовской области «Содействие занятости населения, совершенствование социально-трудовых отношений и регулирование трудовой миграции в Саратовской области»</t>
  </si>
  <si>
    <t>Уровень регистрируемой безработицы на конец года от численности рабочей силы (%)</t>
  </si>
  <si>
    <t>Доля соотечественников в трудоспособном возрасте от общего количества граждан, добровольно переселившихся в Саратовскую область в рамках государственной программы (%)</t>
  </si>
  <si>
    <t>5.1.</t>
  </si>
  <si>
    <t>Доля занятых граждан из числа участников дополнительных мероприятий (%)</t>
  </si>
  <si>
    <t>5.2.</t>
  </si>
  <si>
    <t>Удельный вес трудоустроенных граждан, испытывающих трудности в поиске работы, в общей численности зарегистрированных в отчетном периоде безработных граждан, испытывающих трудности в поиске работы (%)</t>
  </si>
  <si>
    <t>5.3.</t>
  </si>
  <si>
    <t>Обеспечение доступности услуг в сфере занятости населения в территориальных центрах занятости населения (%)</t>
  </si>
  <si>
    <t>5.4.</t>
  </si>
  <si>
    <t>Доля трудоустроенных граждан в общей численности граждан, обратившихся за содействием в поиске подходящей работы, а атакже несовершеннолетнх гражлан от 14 до 18 лет, обратившихся в целях временного трудоустройства в свободное от учебы время (%)</t>
  </si>
  <si>
    <t>5.5.</t>
  </si>
  <si>
    <t>Комплекс процессных мероприятий «Социальная поддержка безработных граждан»</t>
  </si>
  <si>
    <t>Доля безработных граждан, которым назначены социальные выплаты, в общей численности граждан, зарегистрированных в качестве безработных (%)</t>
  </si>
  <si>
    <t>5.6.</t>
  </si>
  <si>
    <t>Уровень трудоустройства граждан из числа обратившихся по вопросу трудоустройства в другой местности (%)</t>
  </si>
  <si>
    <t>5.7.</t>
  </si>
  <si>
    <t>Численность участников государственной программы  и членом их семей (из расчета коэффициента семейственности - 3,0), прибывших в Саратовскую область и поставленных на учет в ГУ МВД России по Саратовской области (чел.)</t>
  </si>
  <si>
    <t>5.8.</t>
  </si>
  <si>
    <t>Удельный вес территориальных трехсторонних соглашений, включающих положение по ежегодному росту заработной платы во внебюджетном секторе экономики на уровне не ниже 10 процентов (%)</t>
  </si>
  <si>
    <t>5.9.</t>
  </si>
  <si>
    <t>Удельный вес рабочих мест, на которых проведена специальная оценка условий труда, в общем количестве рабочих мест (нарастающим итогом) (%)</t>
  </si>
  <si>
    <t>5.10.</t>
  </si>
  <si>
    <t>Количество оказанных государственных услуг юридическим и (или) физическим лицам (тыс. ед.)</t>
  </si>
  <si>
    <t>6.</t>
  </si>
  <si>
    <t>Государственная программа Саратовской области «Культура Саратовской области»</t>
  </si>
  <si>
    <t>Число посещений культурных мероприятий (тыс. ед.)</t>
  </si>
  <si>
    <t>Увеличение доли граждан, занимающихся волонтерской (добровольческой) деятельностью или вовлеченных в деятельность волонтерских (добровольческих) организаций (%)</t>
  </si>
  <si>
    <t>6.1.</t>
  </si>
  <si>
    <t>Число посещений новых театральных постановок, созданных в рамках проекта (тыс.чел.)</t>
  </si>
  <si>
    <t>6.2.</t>
  </si>
  <si>
    <t>Количество новых книг, поступивших в фонды библиотек муниципальных образований и государственных общедоступных библиотек субъектов Российской Федерации, ежегодно (ед.)</t>
  </si>
  <si>
    <t>6.3.</t>
  </si>
  <si>
    <t>Региональный проект «Создание условий для реализации творческого потенциала нации» («Творческие люди»)</t>
  </si>
  <si>
    <t>Количество специалистов сферы культуры, повысивших квалификацию на базе Центров непрерывного образования и повышения квалификации творческих и управленческих кадров в сфере культуры, нарастающим итогом (чел.)</t>
  </si>
  <si>
    <t>Количество поддержаных творческих инициатив и проектов (ед.)</t>
  </si>
  <si>
    <t>6.4.</t>
  </si>
  <si>
    <t>Количество учреждений культурно-досугового типа, в которых проведен капитальный и текущий ремонты, укреплена материально-техническая база (ед.)</t>
  </si>
  <si>
    <t>6.5.</t>
  </si>
  <si>
    <t>Количество созданных (реконструированных) и капитально отремонтированных объектов организаций культуры (ед.)</t>
  </si>
  <si>
    <t>6.6.</t>
  </si>
  <si>
    <t>Региональный проект «Цифровизация услуг и формирование информационного пространства в сфере культуры» («Цифровая культура»)</t>
  </si>
  <si>
    <t>Количество онлайн-трансляций мероприятий, размещаемых на портале «Культура.РФ» (ед.)</t>
  </si>
  <si>
    <t>6.7.</t>
  </si>
  <si>
    <t>Количество обслуженного населения музеями, в том числе нестационарными формами и в электронном виде (тыс. чел.)</t>
  </si>
  <si>
    <t>6.8.</t>
  </si>
  <si>
    <t>Средняя зрительская посещаемость спектаклей (чел.на 1 спектакль)</t>
  </si>
  <si>
    <t>6.9.</t>
  </si>
  <si>
    <t>Количество обслуженного населения концертными и цирковыми организациями, в том числе нестационарными формами (тыс. чел.)</t>
  </si>
  <si>
    <t>6.10.</t>
  </si>
  <si>
    <t>Количество обслуженного населения библиотеками области (число посещений), в том числе нестационарными формами и в электронном виде, ежегодно (тыс.чел.)</t>
  </si>
  <si>
    <t>6.11.</t>
  </si>
  <si>
    <t>Количество культурно-массовых мероприятий, ежегодно (ед.)</t>
  </si>
  <si>
    <t>6.12.</t>
  </si>
  <si>
    <t>Количество поступивших (контрольные цифры приема) в  организациях среднего профессионального образования сферы культуры (чел.)</t>
  </si>
  <si>
    <t>6.13.</t>
  </si>
  <si>
    <t>Количество объектов культурного наследия, по которым были выданы задания и разрешения на работы по сохранению (полностью или частично) объектов культурного наследия (ед.)</t>
  </si>
  <si>
    <t>6.14.</t>
  </si>
  <si>
    <t>Количество пользователей архивной информацией (тыс. чел.)</t>
  </si>
  <si>
    <t>6.15.</t>
  </si>
  <si>
    <t>Количество выявленных одаренных детей (кандидатов) для предоставления единовременной выплаты именной Губернаторской стипендии для образовательных организаций сферы культуры (чел.)</t>
  </si>
  <si>
    <t>6.16.</t>
  </si>
  <si>
    <t>Количество мастер-классов, творческих лабораторий, семинаров, практикумов, профессиональных смотров, конкурсов, фестивалей, и других творческих мероприятий в сфере культуры (ед.)</t>
  </si>
  <si>
    <t>6.17.</t>
  </si>
  <si>
    <t>Количество образовательных организаций. в которых  обеспечено развитие и укрепление материально-технической базы (ед.)</t>
  </si>
  <si>
    <t>6.18.</t>
  </si>
  <si>
    <t>Степень охвата независимой оценкой качества условий оказания услуг государстенными областными учреждениями культуры, подлежащие такой оценке в текущем году (%)</t>
  </si>
  <si>
    <t>6.19.</t>
  </si>
  <si>
    <t>Доля организованных и проведенных мероприятий, посвященных государственным праздникам, значимым событиям общества, российской культуры и развитию культурного сотрудничества к запланированным в текущем году (%)</t>
  </si>
  <si>
    <t>6.20.</t>
  </si>
  <si>
    <t>Доля граждан, положительно оценивающих состояние межнациональных отношений в области (%)</t>
  </si>
  <si>
    <t>Количество участников мероприятий, направленных на сохранение традиций и укрепление межнациональных отношений (тыс.чел.)</t>
  </si>
  <si>
    <t>7.</t>
  </si>
  <si>
    <t>Государственная программа Саратовской области «Развитие физической культуры, спорта, туризма и молодежной политики»</t>
  </si>
  <si>
    <t>Доля граждан, систематически занимающихся физической культурой и спортом (%)</t>
  </si>
  <si>
    <t>Число туристических поездок (млн чел.)</t>
  </si>
  <si>
    <t>7.1.</t>
  </si>
  <si>
    <t>Региональный проект «Спорт - норма жизни»</t>
  </si>
  <si>
    <t>Уровень обеспеченности граждан спортивными сооружениями исходя из единовременной пропускной способности (%)</t>
  </si>
  <si>
    <t>7.2.</t>
  </si>
  <si>
    <t>Доля граждан трудоспособного возраста, систематически занимающихся физической культурой и спортом (%)</t>
  </si>
  <si>
    <t>7.3.</t>
  </si>
  <si>
    <t>Региональный проект «Развитие туристической инфраструктуры (Саратовская область)»</t>
  </si>
  <si>
    <t>Введены в эксплуатацию номера в модульных некапитальных средствах размещения (ед.)</t>
  </si>
  <si>
    <t>7.4.</t>
  </si>
  <si>
    <t>Доля граждан, вовлеченных центрами (сообществами, объединениями) поддержки добровольчества (волонтерства) на базе образовательных организаций, некоммерческих организаций, государственных и муниципальных учреждений в добровольческую (волонтерскую) деятельность (%)</t>
  </si>
  <si>
    <t>7.5.</t>
  </si>
  <si>
    <t>Региональный проект «Патриотическое воспитание граждан  Российской Федерации»</t>
  </si>
  <si>
    <t>Обеспечено увеличение численности детей и молодежи в возрасте до 35 лет, вовлеченных в социально активную деятельность через увеличение охвата патриотическими проектами (тыс.чел.)</t>
  </si>
  <si>
    <t>7.6.</t>
  </si>
  <si>
    <t>Реализована программа комплексного развития молодежной политики в субъектах Российской Федерации «Регион для молодых» (ед.)</t>
  </si>
  <si>
    <t>7.7.</t>
  </si>
  <si>
    <t>Количество саратовских спортсменов - членов сборных команд Российской Федерации (ежегодное количество) (ед.)</t>
  </si>
  <si>
    <t>7.8.</t>
  </si>
  <si>
    <t>Доля сельского населения, систематически занимающегося физической культурой и спортом (%)</t>
  </si>
  <si>
    <t>7.9.</t>
  </si>
  <si>
    <t>Обеспечено проведение выставок, организация коллегий (%)</t>
  </si>
  <si>
    <t>7.10.</t>
  </si>
  <si>
    <t>Обеспечены меры социальной поддержки в сфере физической культуры, спорта и образования спортивной направленности (%)</t>
  </si>
  <si>
    <t>7.11.</t>
  </si>
  <si>
    <t>Комплекс процессных мероприятий «Рекламно-информационная деятельность в сфере туризма, направленная на формирование единого туристического информационного пространства Саратовской области»</t>
  </si>
  <si>
    <t>Количество новых туристических маршрутов по области, реализованных региональными туроператорскими компаниями (ед.)</t>
  </si>
  <si>
    <t>7.12.</t>
  </si>
  <si>
    <t>Исполнение мероприятий, запланированных в рамках реализации проекта (ежегодно) (ед.)</t>
  </si>
  <si>
    <t>7.13.</t>
  </si>
  <si>
    <t>Доля молодых людей, принимающих участие в массовых мероприятиях в сфере молодежной политики, от общей численности молодежи региона (%)</t>
  </si>
  <si>
    <t>8.</t>
  </si>
  <si>
    <t>Достоверность прогнозов социально-экономического развития области (%)</t>
  </si>
  <si>
    <t>Уровень удовлетворенности граждан качеством предоставления государственных и муниципальных услуг с участием многофункциональных центров предоставления государственных услуг (%)</t>
  </si>
  <si>
    <t>8.1.</t>
  </si>
  <si>
    <t>Количество сотрудников предприятий и представителей региональных команд, прошедших обучение инструментам повышения производительности труда, нарастающим итогом (чел.)</t>
  </si>
  <si>
    <t>8.2.</t>
  </si>
  <si>
    <t>Региональный проект «Системные меры по повышению производительности труда»</t>
  </si>
  <si>
    <t>Проведен региональный этап конкурса лучших практик наставничества среди предприятий – участников национального проекта (усл.ед.)</t>
  </si>
  <si>
    <t>8.3.</t>
  </si>
  <si>
    <t>Региональный проект «Системные меры развития международной кооперации и экспорта»</t>
  </si>
  <si>
    <t>Количество субъектов Российской Федерации, в которых внедрен Региональный экспортный стандарт (ед.)</t>
  </si>
  <si>
    <t>8.4.</t>
  </si>
  <si>
    <t>Количество кадастровых кварталов, в отношении которых проведены комплексные кадастровые работы (ед.)</t>
  </si>
  <si>
    <t>8.5.</t>
  </si>
  <si>
    <t>Осуществлен безвозмездный вклад в имущество акционерного общества «Корпорация развития Саратовской области» (ед.)</t>
  </si>
  <si>
    <t>Оказаны услуги по организации осуществления деятельности резидентов на территории Столыпинского индустриального парка (ед.)</t>
  </si>
  <si>
    <t>8.6.</t>
  </si>
  <si>
    <t>Доля реализованных мероприятий по технологическому присоединению Центра обработки данных ПАО «Сбербанк», расположенного в Саратовской области (далее Центр) в общем объеме таких мероприятий, реализация которых закреплена за ПАО «Федеральная сетевая компания – Россети» техническими условиями к договору об осуществлении технологического присоединения Центра, предусматривающему завершение работ по технологическому присоединению Центра (млрд  руб.)</t>
  </si>
  <si>
    <t>8.7.</t>
  </si>
  <si>
    <t>Численность занятых в сфере малого и среднего предпринимательства, включая индивидуальных предпринимателей (млн  чел.)</t>
  </si>
  <si>
    <t>8.8.</t>
  </si>
  <si>
    <t>Количество самозанятых граждан, зафиксировавших свой статус и применяющих специальный налоговый режим «Налог на профессиональный доход» (НПД), накопленным итогом (тыс.чел.)</t>
  </si>
  <si>
    <t>8.9.</t>
  </si>
  <si>
    <t xml:space="preserve">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(ед.) </t>
  </si>
  <si>
    <t>8.10.</t>
  </si>
  <si>
    <t xml:space="preserve">Комплекс процессных мероприятий «Реализация отдельных функций и полномочий министерства экономического развития области»
</t>
  </si>
  <si>
    <t>Количество разработанных и предоставленных в Министерство экономического развития Российской Федерации в установленные сроки форм прогноза социально-экономического развития Саратовской области (предварительный и уточненный) (ед.)</t>
  </si>
  <si>
    <t>8.11.</t>
  </si>
  <si>
    <t>Количество инвестиционных проектов, завершенных на территории области (ед.)</t>
  </si>
  <si>
    <t>8.12.</t>
  </si>
  <si>
    <t>Импорт (млн.долларов США)</t>
  </si>
  <si>
    <t>8.13.</t>
  </si>
  <si>
    <t>Количество объектов недвижимости, по которым осуществлены сбор и обработка информации, необходимой для проведения государственной кадастровой оценки объектов недвижимости (ед.)</t>
  </si>
  <si>
    <t>8.14.</t>
  </si>
  <si>
    <t>Количество субъектов малого и среднего предпринимательства, самозанятых граждан, получивших государственную поддержку (ед.)</t>
  </si>
  <si>
    <t>8.15.</t>
  </si>
  <si>
    <t>Количество заявителей, обратившихся в многофункциональные центры предоставления государственных и мунииципальных услуг (чел.)</t>
  </si>
  <si>
    <t>9.</t>
  </si>
  <si>
    <t>Объем транспортных услуг (млн руб.)</t>
  </si>
  <si>
    <t>Доля автомобильных дорог регионального и межмуниципального значения, соответствующих нормативным требованиям (%)</t>
  </si>
  <si>
    <t>9.1.</t>
  </si>
  <si>
    <t xml:space="preserve">Региональный проект «Развитие общественного транспорта» </t>
  </si>
  <si>
    <t>Приобретены транспортные средства в рамках реализации мероприятий по обновлению подвижного состава в субъектах Российской Федерации (ед.)</t>
  </si>
  <si>
    <t>9.2.</t>
  </si>
  <si>
    <t>Доля дорожной сети городских агломераций, находящаяся в нормативном состоянии (%)</t>
  </si>
  <si>
    <t>9.3.</t>
  </si>
  <si>
    <t>Прирост протяженности автомобильных дорог общего пользования регионального, межмуниципального и местного значения в результате ремонта и капитального ремонта (Км;^тыс. м)</t>
  </si>
  <si>
    <t>Количество приобретенной дорожно-эксплуатационной техники (шт.)</t>
  </si>
  <si>
    <t>9.4.</t>
  </si>
  <si>
    <t>Доля объектов, на которых предусматривается использование новых и наилучших технологий, включенных в Реестр (%)</t>
  </si>
  <si>
    <t>9.5.</t>
  </si>
  <si>
    <t>Региональный проект «Безопасность дорожного движения»</t>
  </si>
  <si>
    <t>Количество погибших в дорожно-транспортных происшествиях на 10 тысяч транспортных средств (чел.)</t>
  </si>
  <si>
    <t>9.6.</t>
  </si>
  <si>
    <t>Количество быстрых зарядных станций, созданных с помощью государственной поддержки (шт.)</t>
  </si>
  <si>
    <t>9.7.</t>
  </si>
  <si>
    <t>Количество пассажиров, перевозимых по территории области всеми видами пассажирского транспорта (млн.чел.)</t>
  </si>
  <si>
    <t>9.8.</t>
  </si>
  <si>
    <t>Протяженность сети автомобильных дорог общего пользования на территории Саратовской области (далее - автомобильные дороги общего пользования) на 31 декабря отчетного года (км)</t>
  </si>
  <si>
    <t>9.9.</t>
  </si>
  <si>
    <t>Количество выносимых постановлений об административных правонарушениях, выявленных при помощи автоматизированной системы фотовидеофиксации нарушений правил дорожного движения (тыс.шт.)</t>
  </si>
  <si>
    <t>9.10.</t>
  </si>
  <si>
    <t>Комплекс процессных мероприятий «Внедрение спутниковых навигационных технологий с использованием системы ГЛОНАСС и других результатов космической деятельности в интересах социально-экономического и инновационного развития Саратовской области»</t>
  </si>
  <si>
    <t>Сокращение времени прибытия служб экстренного реагирования на территории Саратовской области, оборудованных системой ГЛОНАСС к месту происшествия (ежегодно) (мин)</t>
  </si>
  <si>
    <t>9.11.</t>
  </si>
  <si>
    <t>Комплекс процессных мероприятий «Развитие рынка газового моторного топлива в Саратовской области»</t>
  </si>
  <si>
    <t>Объем потребления метана на транспорте (млрд куб. м)</t>
  </si>
  <si>
    <t>10.</t>
  </si>
  <si>
    <t>Объем экспорта продукции агропромышленного комплекса (в сопоставимых ценах) (млрд дол.)</t>
  </si>
  <si>
    <t>Индекс производства пищевых продуктов (в сопоставимых ценах) к 2020 году (%)</t>
  </si>
  <si>
    <t>Среднемесячная начисленная заработная плата работников сельского хозяйства (без субъектов малого предпринимательства) (руб.)</t>
  </si>
  <si>
    <t>10.1.</t>
  </si>
  <si>
    <t>Площадь закладки многолетних насаждений в сельскохозяйственных организациях, крестьянских (фермерских) хозяйствах и у индивидуальных предпринимателей (тыс. га)</t>
  </si>
  <si>
    <t>Площадь закладки питомников в сельскохозяйственных организациях, крестьянских (фермерских) хозяйствах и у  индивидуальных предпринимателей (тыс. га)</t>
  </si>
  <si>
    <t>Численность племенного маточного поголовья сельскохозяйственных животных (в пересчете на условные головы) (в соответствии с соглашениями о предоставлении субсидий из федерального бюджета бюджету субъекта Российской Федерации в 2023 - 2030 годах) (тыс.усл.голов)</t>
  </si>
  <si>
    <t>10.2.</t>
  </si>
  <si>
    <t>Рентабельность сельскохозяйственных организаций (с учетом субсидий) (%)</t>
  </si>
  <si>
    <t>10.3.</t>
  </si>
  <si>
    <t>Количество туристов, посетивших объекты сельского туризма (чел.)</t>
  </si>
  <si>
    <t>10.4.</t>
  </si>
  <si>
    <t>Валовый сбор винограда у субъектов виноградарства и виноделия, за исключением личных подсобных хозяйств (тыс. т)</t>
  </si>
  <si>
    <t>10.5.</t>
  </si>
  <si>
    <t>Индекс производства продукции сельского хозяйства (в сопоставимых ценах) к 2020 году (%)</t>
  </si>
  <si>
    <t>10.6.</t>
  </si>
  <si>
    <t>Численность занятых в сфере малого и среднего предпринимательства, включая индивидуальных предпринимателей (млн. чел.)</t>
  </si>
  <si>
    <t>10.7.</t>
  </si>
  <si>
    <t>Объем экспорта продукции агропромышленного комплекса (в сопоставимых ценах) (млрд. дол. США)</t>
  </si>
  <si>
    <t>10.8.</t>
  </si>
  <si>
    <t>Доля площади сельскохозяйственных угодий, вовлеченных в оборот за счет проведения культуртехнических мероприятий (%)</t>
  </si>
  <si>
    <t>10.9.</t>
  </si>
  <si>
    <t>Количество субъектов малого и среднего предпринимательства, получивших поддержку в виде передачи в пользование государственного имущества на льготных условиях (ед.)</t>
  </si>
  <si>
    <t>11.</t>
  </si>
  <si>
    <t>Государственная программа Саратовской области «Охрана окружающей среды, воспроизводство и рациональное использование природных ресурсов Саратовской области»</t>
  </si>
  <si>
    <t>Снижение объема выбросов загрязняющих веществ в атмосферу (тыс. тонн)</t>
  </si>
  <si>
    <t>11.1.</t>
  </si>
  <si>
    <t>Протяженность расчищенных участков русел рек (км; тыс. м)</t>
  </si>
  <si>
    <t>11.2.</t>
  </si>
  <si>
    <t>Численность населения, проживающего на подверженных негативному воздействию вод территориях, защищенного в результате проведения мероприятий по повышению защищенности от негативного воздействия вод, нарастающим итогом (тыс.чел.)</t>
  </si>
  <si>
    <t>11.3.</t>
  </si>
  <si>
    <t>Отношение площади лесовосстановления и лесоразведения к площади вырубленных и погибших лесных насаждений (%)</t>
  </si>
  <si>
    <t>11.4.</t>
  </si>
  <si>
    <t>Приобретены беспилотные авиационные системы органами исполнительной власти субъектов Российской Федерации в области лесных отношений (шт.)</t>
  </si>
  <si>
    <t>11.5.</t>
  </si>
  <si>
    <t>Региональный проект «Комплексная система обращения с твердыми коммунальными отходами»</t>
  </si>
  <si>
    <t>Доля направленных на захоронение твердых коммунальных отходов, в том числе прошедших обработку (сортировку), в общей массе образованных твердых коммунальных отходов (%)</t>
  </si>
  <si>
    <t>11.6.</t>
  </si>
  <si>
    <t>Количество ликвидированных несанкционированных свалок в границах городов (шт.)</t>
  </si>
  <si>
    <t>11.7.</t>
  </si>
  <si>
    <t xml:space="preserve">Комплекс процессных мероприятий «Минимизация всех видов антропогенного воздействия на экосистему, сохранение биологического разнообразия Саратовской области»
</t>
  </si>
  <si>
    <t>Количество занесенных в Красную книгу Саратовской области редких видов растений и животных (ед.)</t>
  </si>
  <si>
    <t>11.8.</t>
  </si>
  <si>
    <t>Лесистость территории Саратовской области (%)</t>
  </si>
  <si>
    <t>11.9.</t>
  </si>
  <si>
    <t>Модернизация комплексной системы обращения с твердыми коммунальными отходами в Саратовской области (%)</t>
  </si>
  <si>
    <t>12.</t>
  </si>
  <si>
    <t>Реализация проектов коммунальной инфраструктуры в области энергосбережения и повышения энергетической эффективности (%)</t>
  </si>
  <si>
    <t>12.1.</t>
  </si>
  <si>
    <t>Количество реализованных проектов по энергосбережению и повышению энергетической эффективности (ед.)</t>
  </si>
  <si>
    <t>12.2.</t>
  </si>
  <si>
    <t>Реализация мероприятий в области энергосбережения и повышения энергетической эффективности (%)</t>
  </si>
  <si>
    <t>13.</t>
  </si>
  <si>
    <t>Государственная программа Саратовской области «Защита населения и территорий от чрезвычайных ситуаций, обеспечение пожарной безопасности»</t>
  </si>
  <si>
    <t>Количество погибших в результате пожаров людей (чел.)</t>
  </si>
  <si>
    <t>Количество населения, спасенного при чрезвычайных ситуациях и происшествиях на водных объектах (чел.)</t>
  </si>
  <si>
    <t>13.1.</t>
  </si>
  <si>
    <t>Региональный проект
«Развитие региональной системы оповещения населения Саратовской области о чрезвычайных ситуациях природного и техногенного характера»</t>
  </si>
  <si>
    <t>Охват населения Саратовской области региональной автоматизированной системой централизованного оповещения (%)</t>
  </si>
  <si>
    <t>13.2.</t>
  </si>
  <si>
    <t>Комплекс процессных мероприятий
«Обеспечение реализации мероприятий в области гражданской обороны и защиты населения от чрезвычайных ситуаций»</t>
  </si>
  <si>
    <t>Оснащенность поисково-спасательных подразделений средствами ведения аварийно-спасательных работ (%)</t>
  </si>
  <si>
    <t>13.3.</t>
  </si>
  <si>
    <t>Комплекс процессных мероприятий
«Обеспечение пожарной безопасности, в том числе объектов здравоохранения, социальной и культурной сферы»</t>
  </si>
  <si>
    <t>Оснащенность специальной техникой для тушения пожаров (%)</t>
  </si>
  <si>
    <t>13.4.</t>
  </si>
  <si>
    <t>Охват населения Саратовской области системой оповещения о чрезвычайных ситуациях природного и техногенного характера (%)</t>
  </si>
  <si>
    <t>14.</t>
  </si>
  <si>
    <t>Государственная программа Саратовской области «Профилактика правонарушений, терроризма, экстремизма и противодействие незаконному обороту наркотических средств»</t>
  </si>
  <si>
    <t>Доля тяжких и особо тяжких преступлений в общем числе зарегистрированных преступлений (%)</t>
  </si>
  <si>
    <t>Доля оконченных уголовных дел по преступлениям против личности в общем числе зарегистрированных преступлений данной категории (%)</t>
  </si>
  <si>
    <t>14.1.</t>
  </si>
  <si>
    <t>Количество граждан привлеченных к охране общественного порядка на территории Саратовской области (чел.)</t>
  </si>
  <si>
    <t>14.2.</t>
  </si>
  <si>
    <t>Доля учреждений социальной сферы, оборудованных ограждениями территорий и системами инженерно-технической защищенности (%)</t>
  </si>
  <si>
    <t>14.3.</t>
  </si>
  <si>
    <t>Комплекс процессных мероприятий «Организация мер, направленных на снижение спроса на наркотики, предупреждение и пресечение преступлений в сфере незаконного оборота наркотиков»</t>
  </si>
  <si>
    <t>Криминогенность наркомании (количество наркопотребителей, привлеченных к уголовной ответственности наркопотребителей, привлеченных к административной ответственности за потребление наркотиков на 100 тыс. человек) (ед.)</t>
  </si>
  <si>
    <t>14.4.</t>
  </si>
  <si>
    <t>Доля справок о доходах, в отношении которых проведены проверки достоверности представленных сведений, от общего количества сданных справок о доходах (%)</t>
  </si>
  <si>
    <t>14.5.</t>
  </si>
  <si>
    <t>Удельный вес преступлений, совершенных несовершеннолетними или при их соучастии (%)</t>
  </si>
  <si>
    <t>15.</t>
  </si>
  <si>
    <t>Государственная программа Саратовской области «Развитие государственного и муниципального управления»</t>
  </si>
  <si>
    <t>Уровень информационной открытости и оказания господдержки для обеспечения межмуниципального сотрудничества органов местного самоуправления (%)</t>
  </si>
  <si>
    <t>Доля граждан отдаленных районов области, обеспеченныых транспортным обслуживанием (%)</t>
  </si>
  <si>
    <t>15.1.</t>
  </si>
  <si>
    <t>Количество обустроенных и восстановленных воинских захоронений (ед.)</t>
  </si>
  <si>
    <t>15.2.</t>
  </si>
  <si>
    <t>Доля граждан, вовлеченных в выбор приоритетов расходования части бюджетных средств муниципальных образований (%)</t>
  </si>
  <si>
    <t>15.3.</t>
  </si>
  <si>
    <t>Доля населения Саратовской области, имеющего возможность получения социально значимой информации (%)</t>
  </si>
  <si>
    <t>15.4.</t>
  </si>
  <si>
    <t>Доля муниципальных служащих в администрациях муниципальных образований области, повысивших уровень профессиональных знаний и прошедших переподготовку и (или) повышение квалификации не реже одного раза в три года (%)</t>
  </si>
  <si>
    <t>15.5.</t>
  </si>
  <si>
    <t>Материально-техническое, транспортное, информационно-коммуникационное обеспечение в установленном порядке деятельности Губернатора области, Правительства области, иных органов государственной власти области и государственных органов области (%)</t>
  </si>
  <si>
    <t>15.6.</t>
  </si>
  <si>
    <t>Доля специалистов, участвующих в деятельности государственных органов власти Саратовской области, от общего числа специалистов, входящих в состав резерва управленческих кадров Губернатора Саратовской области (%)</t>
  </si>
  <si>
    <t>15.7.</t>
  </si>
  <si>
    <t>Количество подготовленных управленческих кадров для организаций народного хозяйства Российской Федерации (чел.)</t>
  </si>
  <si>
    <t>15.8.</t>
  </si>
  <si>
    <t>Соотношение среднемесячной заработной платы педагогических работников муниципальных учреждений дополнительного образования детей к средней заработной плате учителей по области (%)</t>
  </si>
  <si>
    <t>15.9.</t>
  </si>
  <si>
    <t>Доля расходов на обслуживание государственного долга Саратовской области в утвержденном годовом объеме расходов областного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 (%)</t>
  </si>
  <si>
    <t>15.10.</t>
  </si>
  <si>
    <t>Число граждан, охваченных мероприятиями по повышению бюджетной грамотности (чел.)</t>
  </si>
  <si>
    <t>15.11.</t>
  </si>
  <si>
    <t>Количество информационных систем бесперебойно функционирующих в министерстве финансов Саратовской области (ед.)</t>
  </si>
  <si>
    <t>15.12.</t>
  </si>
  <si>
    <t>Количество участников обучающих семинаров, конкурсов, Форума средств массовой информации, книжного фестиваля (чел.)</t>
  </si>
  <si>
    <t>15.13.</t>
  </si>
  <si>
    <t>Увеличение межмуниципальных маршрутов от отдаленных районов области, работающих по регулируемым тарифам (ед.)</t>
  </si>
  <si>
    <t>16.</t>
  </si>
  <si>
    <t>Производительность труда по виду экономической деятельности «обрабатывающие производства» на одного занятого в год (тыс. руб.)</t>
  </si>
  <si>
    <t>16.1.</t>
  </si>
  <si>
    <t>Количество инвестиционных проектов промышленных предприятий области, по которым проведена экспресс-оценка или входная или комплексная экспертиза (ед.)</t>
  </si>
  <si>
    <t>16.2.</t>
  </si>
  <si>
    <t>Обеспечение технической защиты информации, составляющей государственную тайну, и информации ограниченного доступа, не составляющей государственную тайну (ед.)</t>
  </si>
  <si>
    <t>16.3.</t>
  </si>
  <si>
    <t>Количество субъектов деятельности в сфере промышленности Саратовской области, получивших консультации по мерам государственной поддержки (ед.)</t>
  </si>
  <si>
    <t>17.</t>
  </si>
  <si>
    <t>Государственная программа Саратовской области «Патриотическое воспитание граждан в Саратовской области»</t>
  </si>
  <si>
    <t>Доля граждан, участвующих в мероприятиях по гражданско-патриотическому и военно-патриотическому воспитанию граждан, в общей численности граждан области (%)</t>
  </si>
  <si>
    <t>17.1.</t>
  </si>
  <si>
    <t>Региональный проект «Патриотическое воспитание граждан Российской Федерации (Саратовская область)»</t>
  </si>
  <si>
    <t>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 (ед.)</t>
  </si>
  <si>
    <t>17.2.</t>
  </si>
  <si>
    <t>Доля граждан, участвующих в мероприятиях по гражданско-патриотическому воспитанию, в общей численности граждан области (%)</t>
  </si>
  <si>
    <t>17.3.</t>
  </si>
  <si>
    <t>Доля граждан, участвующих в мероприятиях по допризывной подготовке к военной службе, в общей численности граждан области (%)</t>
  </si>
  <si>
    <t>18.</t>
  </si>
  <si>
    <t>Государственная программа Саратовской области «Формирование комфортной городской среды»</t>
  </si>
  <si>
    <t>Индекс качества городской среды (балл)</t>
  </si>
  <si>
    <t>18.1.</t>
  </si>
  <si>
    <t>Региональный проект  «Формирование комфортной городской среды»</t>
  </si>
  <si>
    <t>Количество благоустроенных общественных территорий (ед.)</t>
  </si>
  <si>
    <t>18.2.</t>
  </si>
  <si>
    <t>Региональный проект  «Создание условий для комфортного проживания граждан Саратовской области»</t>
  </si>
  <si>
    <t>Количество благоустроенных дворовых территорий муниципальных образований области (ед.)</t>
  </si>
  <si>
    <t>19.</t>
  </si>
  <si>
    <t>Уровень «цифровой зрелости» ключевых отраслей экономики, социальной сферы и государственного управления (%)</t>
  </si>
  <si>
    <t>19.1.</t>
  </si>
  <si>
    <t>Региональный проект «Цифровое государственное управление»</t>
  </si>
  <si>
    <t>Количество государственных услуг, предоставляемых органами государственной власти в реестровой модели и/или в проактивном режиме с предоставлением результата в электронном виде на ЕПГУ (усл.ед.)</t>
  </si>
  <si>
    <t>Доля массовых социально значимых государственных и муниципальных услуг в электронном виде, предоставляемых с использованием ЕПГУ, от общего количества таких услуг, предоставляемых в электронном виде (%)</t>
  </si>
  <si>
    <t>19.2.</t>
  </si>
  <si>
    <t xml:space="preserve">Региональный проект «Информационная инфраструктура»
</t>
  </si>
  <si>
    <t>Доля социально значимых объектов, имеющих широкополосный доступ к информационнотелекоммуникационной сети «Интернет» в соответствии с утвержденными требованиями (%)</t>
  </si>
  <si>
    <t>19.3.</t>
  </si>
  <si>
    <t>Региональный проект «Цифровые технологии»</t>
  </si>
  <si>
    <t>Обеспечено информационное сопровождение хода реализации национальной программы «Цифровая экономика Российской Федерации» (усл.ед.)</t>
  </si>
  <si>
    <t>19.4.</t>
  </si>
  <si>
    <t>Региональный проект «Информационная безопасность»</t>
  </si>
  <si>
    <t>Использование преимущественно отечественного программного обеспечения государственными органами, органами местного самоуправления и организациями в собственности субъекта Российской Федерации и муниципальной собственности (усл.ед.)</t>
  </si>
  <si>
    <t>19.5.</t>
  </si>
  <si>
    <t>Доля услуг, оказанных гражданам в электронном виде, от общего количества оказанных государственных и муниципальных услуг (%)</t>
  </si>
  <si>
    <t>19.6.</t>
  </si>
  <si>
    <t>Доля судебных участков мировых судей области, обеспеченных с целью совершенствования системы судебной защиты прав и законных интересов граждан, доступности правосудия, бесперебойной работой специализированного программного обеспечения и доступом в сеть Интернет (%)</t>
  </si>
  <si>
    <t>20.</t>
  </si>
  <si>
    <t>Доля общей площади благоустроенных жилых помещений в сельских населенных пунктах (%)</t>
  </si>
  <si>
    <t>20.1.</t>
  </si>
  <si>
    <t>Количество семей, для которых предоставлены возможности улучшения жилищных условий на сельских территориях (агломерациях) (семья)</t>
  </si>
  <si>
    <t>20.2.</t>
  </si>
  <si>
    <t>Уровень занятости сельского населения (%)</t>
  </si>
  <si>
    <t>20.3.</t>
  </si>
  <si>
    <t>Количество сельских населенных пунктов, транспортная доступность которых улучшена (ед.)</t>
  </si>
  <si>
    <t>20.4.</t>
  </si>
  <si>
    <t>Доля сельских населенных пунктов, в которых реализованы проекты по благоустройству общественных пространств на сельских территориях, от общего числа сельских населенных пунктов (%)</t>
  </si>
  <si>
    <t>20.5.</t>
  </si>
  <si>
    <t>Доля сельского населения, проживающего на сельских территориях, на которых реализованы проекты комплексного развития сельских территорий (агломераций) (%)</t>
  </si>
  <si>
    <t>Пояснения отклонений</t>
  </si>
  <si>
    <t>Возврат неиспользованных федеральных средств</t>
  </si>
  <si>
    <t>Заявительный характер выплат</t>
  </si>
  <si>
    <t>Экономия в результате проведения конкурсных процедур по заключенным контрактам</t>
  </si>
  <si>
    <t>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t>
  </si>
  <si>
    <t>Уменьшение объема расходов на оказание мер социальной поддержки отдельным категориям граждан, носящих заявительный характер выплаты</t>
  </si>
  <si>
    <t>Оплата на основании актов выполненных работ</t>
  </si>
  <si>
    <t>В декабре внесены изменения в сводную бюжетную роспись в части уменьшения бюджетных ассигнований на основании соглашения с Министерством энергетики РФ</t>
  </si>
  <si>
    <t>Увеличение средств на аренду камер фотовидеофиксации ПДД</t>
  </si>
  <si>
    <t>Оплата на основании актов выполненных работ, часть работ не была выполнена и перенесена на 2025 год; возврат средств государственным казенным учреждением Саратовской области «Центр бухгалтерского и административного обеспечения образования»</t>
  </si>
  <si>
    <t xml:space="preserve">Увеличены БА по субсидии на обеспечение комплексного развития сельских территорий (создание, реконструкция (модернизация), капитальный ремонт объектов социальной и культурной сферы) </t>
  </si>
  <si>
    <t>Увеличены БА на предоставление бюджетам муниципальных районов и поселений области субсидии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связи с заключением дополнительного соглашения с федеральным органом власти на увеличение субсидии</t>
  </si>
  <si>
    <t>Экономия в ходе проведения закупочных процедур</t>
  </si>
  <si>
    <t>Экономия  в ходе проведения закупочных процедур на реализацию мероприятий по военно-патриотической ориентации и подготовки граждан к военной службе</t>
  </si>
  <si>
    <t>исполнения от первоначального бюджета</t>
  </si>
  <si>
    <t>Экономия в ходе проведения закупочных процедур по организации получения дополнительного профессионального образования лиц, включенных в резерв управленческих кадров Саратовской области</t>
  </si>
  <si>
    <t xml:space="preserve">Увеличены БА на мероприятия по технической защите информации </t>
  </si>
  <si>
    <t>В течение года оказана дополнительная финансовая помощь местным бюджетам в форме дотации на поддержку мер по обеспечению сбалансированности; увеличены БА на обеспечение сохранения достигнутых показателей повышения оплаты труда отдельных категорий работников бюджетной сферы (обеспечение увеличения целевых ориентиров)</t>
  </si>
  <si>
    <t>Увеличение обусловлено потребностью в расходах в рамках мероприятий госпрограммы:на поддержку бюджетам муниципальных районов и гор.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</si>
  <si>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Увеличение БА на научно-методическое обеспечение системы профилактики безнадзорности и правонарушений несовершеннолетних в Саратовской области</t>
  </si>
  <si>
    <t>Увеличение БА на изготовление раздаточных материалов наглядной агитации антинаркотической направленности, проведение социологических исследований общественного мнения в рамках мониторинга наркоситуации на территории Саратовской области</t>
  </si>
  <si>
    <t>Увеличение БА на организацию и проведение опроса общественного мнения для оценки уровня коррупции</t>
  </si>
  <si>
    <t>Увеличение БА в связи с передачей в областную собственность объекта транспортной инфраструктуры</t>
  </si>
  <si>
    <t>Увеличение БА на осуществление мер по оказанию содействия в реализации возложенных на войска национальной гвардии обязанностей по охране общественного порядка и обеспечению общественной безопасности</t>
  </si>
  <si>
    <t>Увеличение БА на повышение оплаты труда пожарных, на приобретение оборудования для тушения пожаров</t>
  </si>
  <si>
    <t>Увеличение БА на обеспечение функционирования новой системы оповещения населения Саратовской области</t>
  </si>
  <si>
    <t>Увеличение БА на реконструкцию системы оповещения населения Саратовской области</t>
  </si>
  <si>
    <t>Увеличение БА на содержание мобилизационных групп по тушению лесных пожаров</t>
  </si>
  <si>
    <t>Увеличение расходов на приобретение основных средств ГКУ СО «Управление ототничьими заказниками».  Увеличение субвенций из федерального бюджета на осуществление полномочий в области водных отношений</t>
  </si>
  <si>
    <t>Изменение в сроках поставки</t>
  </si>
  <si>
    <t>Сокращение БА по субсидиям на ликвидацию несанкционированных свалок в границах городов в связи с внесением изменений в соглашение с федеральным органом власти</t>
  </si>
  <si>
    <t>Увеличение расходов на техническую поддержку системы электронных услуг, региональной системы межведомственного электронного взаимодействия и автоматизированной информационной системы многофункциональных центров, на обеспечение функционирования и развития государственной информационной системы «Цифровой сервис «Карта жителя Саратовской области»</t>
  </si>
  <si>
    <t>Увеличение расходов на поставку и внедрение новых информационных систем, модернизацию действующих информационных систем, создание новых автоматизированных рабочих мест, приобретение программных комплексов</t>
  </si>
  <si>
    <t>Сокращение расходов на реконструкцию трамвайной сети в связи с переносом сроков выполнения работ</t>
  </si>
  <si>
    <t>Уточнение  БА за счет средств федерельного бюджета</t>
  </si>
  <si>
    <t>Увеличение расходов  на приобретение подвижного состава общественного транспорта</t>
  </si>
  <si>
    <t>Увеличение БА за счет увеличения доходов, формирующих областной дорожный фонд</t>
  </si>
  <si>
    <t xml:space="preserve">Увеличение БА за счет увеличения доходов, формирующих областной дорожный фонд в конце 2024 года (заключение контрактов, в связи с невозможностью выполнения работ до конца года). </t>
  </si>
  <si>
    <t xml:space="preserve">Экономия по расходам на возмещение юридическим лицам части затрат на закупку оборудования и технологическое присоединение объектов зарядной инфраструктуры быстрой зарядки электрического автомобильного транспорта </t>
  </si>
  <si>
    <t>Увеличение БА в связи с выделением финансовой помощи муниципальным районам области  на ремонт дорог</t>
  </si>
  <si>
    <t>Невыполнение работ в установленные контрактом сроки</t>
  </si>
  <si>
    <t>Перераспределение средств экономии на погашение кредиторской задолжеости по решениям суда и исполнительным листам</t>
  </si>
  <si>
    <t>Увеличение средств в течении года на осуществление соц. выплат и доп. выплат в соответствии с законодательством</t>
  </si>
  <si>
    <t>Увеличение средств в течение года на приобретение вакцины для профиактики заболеваний</t>
  </si>
  <si>
    <t>Увеличение средств на реализацию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</si>
  <si>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Увеличение средств из федерального бюджета на мериприятия по обеспечению отдельных категорий граждан лекарственными препаратами</t>
  </si>
  <si>
    <t>Увеличение средств из федерального бюджета на мериприятия по борьбе с сердечно-сосудистыми заболеваниями</t>
  </si>
  <si>
    <t>Увеличение БА за счет целевых федеральных средств на  завершение строительства областного клинического противотуберкулезного диспансера; на приобретение оборудования, проведение капитального и текущего ремонта</t>
  </si>
  <si>
    <t>В течение года увеличена субсидия бюджету муниципального образования «Город Саратов» на создание новых мест в общеобразовательных организациях в связи с ростом числа обучающихся, вызванным демографическим фактором, на завершение строительства пристройки к МОУ «СОШ № 66 им. Вавилова»</t>
  </si>
  <si>
    <t>Увеличение БА на Губернаторские стипендии, профильное обучение</t>
  </si>
  <si>
    <t>Оплата на основании актов выполненных работ, часть работ не была выполнена и перенесена на 2025 год; экономия  по результатам проведения закупочных процедур</t>
  </si>
  <si>
    <t>Увеличение БА в связи с увеличением количества социальных услуг, оказываемых негосударственными поставщиками, а также расширение деятельности негосударственных поставщиков социальных услуг в сфере социального обслуживания</t>
  </si>
  <si>
    <t>Увеличение БА на финансовое обеспечение  мероприятий модернизации Автоматизированной информационной системы «Электронный социальный регистр населения Саратовской области»</t>
  </si>
  <si>
    <t>Увеличение БА на проведение массовых мероприятий (театры, цирк, концерты, торжественные обеды, день знаний) в рамках праздничных мероприятий</t>
  </si>
  <si>
    <t>Увеличены БА на комплексное развитие территории бывшего аэропорта Саратов «Центральный» (за счет остатка инфраструктурного кредита 2022 года)</t>
  </si>
  <si>
    <t>Предусмотрены расходы на строительство водогрязелечебницы в Ершовском районе;                                                                             увеличение расходов в рамках реализации национальных проектов и государственных программ РФ</t>
  </si>
  <si>
    <t>Увеличение БА на предоставление субсидии в виде имущественного взноса в имущество ППК «Фонд развития территорий» и на предоставление ИМБТ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</si>
  <si>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Предусмотрены БА на предоставление субсидии ГУП Саратовской области «Облводоресурс» на увеличение уставного фонда, юридическим лицам на возмещение недополученных доходов в связи с применением льготных тарифов в сфере водоснабжения и (или) водоотведения, ИМБТ на снос аварийных, расселенных домов, помещений, нежилых зданий, сооружений, иных объектов жилищного фонда и реализацию мероприятий по изъятию объектов недвижимости для реконструкции линейных объектов</t>
  </si>
  <si>
    <t>Увеличение БА на обеспечение жилыми помещениями детей-сирот, в том числе и за счет дотации из федерального бюджета и остатка дотации прошлого года</t>
  </si>
  <si>
    <t xml:space="preserve">Уменьшение БА  на предоставление гражданам денежной выплаты взамен предоставления положенного бесплатного  земельного участка в собственность, предоставление жилых помещений гражданам,  страдающим тяжелой формой хронических заболеваний и многодетным семьям </t>
  </si>
  <si>
    <t>Экономия  по результатам проведения закупочных процедур</t>
  </si>
  <si>
    <t>Увеличение БА на транспортного обслуживания жителей отдаленных районов области</t>
  </si>
  <si>
    <t>Увеличение БА на предоставление субсидии на государственную поддержку Ассоциации «Совет муниципальных образований Саратовской области» в целях обеспечения уставной деятельности и на проведение социологического мониторинга результатов деятельности органов местного самоуправления городских округов и муниципальных районов Саратовской области</t>
  </si>
  <si>
    <t xml:space="preserve">Сокращены БА в связи с отменой проведения Саратовского салона изобретений, инноваций и инвестиций </t>
  </si>
  <si>
    <t xml:space="preserve">Уменьшение субсидии некоммерческой организации «Фонд развития промышленности Саратовской области» на обеспечение деятельности </t>
  </si>
  <si>
    <t>Предусмотрены ИМБТ муниципальным образованиям области  на благоустройство территорий области, в том числе за счет дотации из федерального бюджета и субсидии из резервного фонда Правительства РФ; предусмотрены ИМБТ г.Саратову на выполнение работ по благоустройству и поддержанию в надлежащем санитарном состоянии территории и приобретение специализированной коммунальной техники</t>
  </si>
  <si>
    <t xml:space="preserve">Увеличение БА в связи с ростом количества поступающих заявок на предоставление единовременной денежной выплаты молодым специалистам в сфере промышленного комплекса </t>
  </si>
  <si>
    <t>Увеличение БА на строительство и реконструкцию поликлиник в районах области;                                                                   перераспределение средств с ГРБС 041 для реализации полномочий по приобретению оборудования, увеличение средств на подготовку помещений под размещени оборудования и приобретение оборуования</t>
  </si>
  <si>
    <t>Нарушение поставщиками сроков исполнения и иных условий контрактов</t>
  </si>
  <si>
    <t>Увеличение БА на завершение строительства областного клинического онкологического диспансера</t>
  </si>
  <si>
    <t xml:space="preserve">Уменьшение БА на участие области в приоритетных конгрессно-выставочных мероприятиях, проводимых на территории Российской Федерации и за рубежом </t>
  </si>
  <si>
    <t>Увеличение БА на предоставление субсидии бюджету Балакоского района на обеспечение деятельности муниципального бизнес-инкубатора; на возмещение затрат в связи с оказанием областным бизнес-инкубатором услуг субъектам малого предпринимательства; на возмещение части затрат субъектам малого и среднего предпринимательства на развитие лизинга основных средств; на разработку приоритетных научных исследований в сфере развития и поддержки малого и среднего предпринимательства</t>
  </si>
  <si>
    <t xml:space="preserve">Уменьшение БА на предоставление субсидии некоммерческой организации «Фонд развития промышленности Саратовской области» на создание и обеспечение деятельности регионального центра компетенций в сфере производительности труда </t>
  </si>
  <si>
    <t>Увеличение БА на предоставление субсидии ГБУ СО «Госкадастроценка»</t>
  </si>
  <si>
    <t>Увеличение БА на участие в выставках и форумах (выставка-форум «Россия», Петербургский международный экономический форум), предусмотрен ИМБТ бюджету Балаковского района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</si>
  <si>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 xml:space="preserve">Увеличение БА на предоставление безвозмездного вклада в денежной форме в имущество общества с ограниченной ответственностью «Управляющая компания «Столыпинский индустриальный парк», который не увеличивает уставный капитал общества, </t>
  </si>
  <si>
    <t>Уменьшение БА в связи с уменьшением субсидий из федерального бюджета</t>
  </si>
  <si>
    <t>Увеличение расходов  за счет возмещения сельхоз-товаропроизводителям части затрат, связанных с поддержкой сельскохозяйственного производства в сфере растениеводства и животноводства</t>
  </si>
  <si>
    <t>Увеличение БА в результате проведения  областных, межрегиональных, всероссийских и международных мероприятий в сфере молодежной политики на территории области</t>
  </si>
  <si>
    <t xml:space="preserve">Уменьшение БА на получение ежегодной премии Губернатора Саратовской области для поддержки талантливой молодежи в связи с отсутствием претендентов;  на проведение мероприятия по финансовому обеспечению затрат на реализацию проектов по работе с молодежью и реализации проектов в сфере государственной молодежной политики на территории муниципальных образований области в связи с отсутствием кандидатов на получение выплат </t>
  </si>
  <si>
    <t>Увеличение БА на предоставление субсидии некоммерческим организациям на развитие видов спорта на территории области, на предоставлении субсидии на выполнение государственных заданий областными бюджетными и автономными учреждениями в целях выполнения услуг (работ) в сфере спорта (содержание новой сети)</t>
  </si>
  <si>
    <t>Увеличение БА на выплату материального стимулирования спортсменов и тренеров за высокие результаты</t>
  </si>
  <si>
    <t>Предусмотрена субсидия ООО «ИнфоТех Балаково» на финансовое обеспечение затрат, связанных с технологическим присоединением Центра обработки данных Публичного акционерного общества «Сбербанк», расположенного в Саратовской области, к сетям электроснабжения публичного акционерного общества «Федеральная сетевая компания – Россети»</t>
  </si>
  <si>
    <t>Перераспределение БА, предусмотренных на реконструкцию малой сцены театра юного зрителя, на проведение работ по на реновацию Дома офицеров Красной армии в г.Энгельс, на другую классификацию (другой проект)</t>
  </si>
  <si>
    <t>Увеличение БА на заработную плату и охранные услуги</t>
  </si>
  <si>
    <t>Увеличение БА  в связи с поездкой в Казань одаренных детей</t>
  </si>
  <si>
    <t>Увеличение БА на организацию и проведение мониторинга межнациональных отношений и раннего предупреждения межнациональных конфликтов на территории области и организацию и проведение культурно-массовых мероприятий, направленных на сохранение традиций и укрепление межнациональных отношений, совместно с национально-культурными автономиями и социально ориентированными некоммерческими организациями</t>
  </si>
  <si>
    <t>Увеличение БА (в том числе за счет перераспределения) на укрепление материально-технической базы архивных учреждений и ФОТ архивных учреждений</t>
  </si>
  <si>
    <t>Уменьшение БА на реализацию мероприятий активной политики занятости населения (сокращение периода участия безработных граждан во временных работах с запланированных 24 дней до фактических 18 дней), экономия средств на доставку и пересылку выплат</t>
  </si>
  <si>
    <t>Предусмотрены БА на приобретение здания в государственную собственность области (центр занятости)</t>
  </si>
  <si>
    <t>Увеличение БА на обеспечение функционирования информационно-технологической инфраструктуры и техническая защита информации министерства строительства и жилищно-коммунального хозяйства области , обеспечение сопровождения ведомственных информационных систем, на предоставление субсидии на иные цели на организацию деятельности учреждения, не связанной с выполнением государственного задания на оказание государственных услуг (выполнение работ)</t>
  </si>
  <si>
    <t>Уменьшение БА в связи с сокращением периода трудоустройства участников мероприятия «Создание условий для интеграции в трудовую деятельность граждан, испытывающих трудности в поиске работы, и молодых специалистов»  (с планируемых 3 мес до фактических 2,18 мес.)</t>
  </si>
  <si>
    <t xml:space="preserve">Уменьшение БА в связи с сокращением обращений по социальным выплаты гражданам на возмещение части расходов по оплате процентов ипотечного займа (кредита), работникам бюджетной сферы и педагогическим работникам на возмещение расходов на оплату процентов по ипотечному займу (кредиту) на приобретение (строительство) жилых помещений </t>
  </si>
  <si>
    <t>Увеличение БА за счет увеличения средств из федерального бюджета и софинансирования из областного</t>
  </si>
  <si>
    <t>Увеличение БА на строительство Центра единоборств в г.Саратове, многофункционального физкультурного спортивного комплекса в ЗАТО Светлый и ледовой арены в пос.Соколовый; на ремонт стадиона «Сигнал» в г. Энгельс, на реализацию мероприятий по строительству крытых ледовых арен в г. Саратове, на строительство площадок по футболу и хоккею, на обеспечение соответствия муниципальных и государственных учреждений дополнительного образования спортивной направленености требованиям федеральных стандартов, санитарных норм и правил, требованиям противопожарной и антитеррирористической безопасности</t>
  </si>
  <si>
    <t>Увеличение БА в связи с проведением мероприятий по вовлечению в социально активную деятельность детей и молодежи через увеличение охвата патриотическими проектами</t>
  </si>
  <si>
    <t>Оплата на основании актов выполненных работ (неоплаченные контракты будут оплачены в 2025 г.за счет возвращенных средств из федерального бюджета)</t>
  </si>
  <si>
    <t>Увеличены БА на реконструкцию малой сцены театра юного зрителя, на проведение работ по на реновацию Дома офицеров Красной армии в г.Энгельс</t>
  </si>
  <si>
    <t>Увеличение БА за счет средств из федерального бюджета на социальные выплаты  ветеранам ВОВ 1941-1945 годов и  гражданам, покинувшим г.Херсон и часть Херсонской области, на приобретение жилого помещения .</t>
  </si>
  <si>
    <t>Предусмотрены бюджетных ассигнований (далее - БА)  на строительство объектов общего образования, а также спортивных объектов при них</t>
  </si>
  <si>
    <t>Увеличение БА на поощрения педагогов в конкурсах, подготвка кадров, ориентацию молодежи, ежемесячные выплаты за кураторство</t>
  </si>
  <si>
    <t>Предусмотрены БА на строительство жилых домов для медицинских работников</t>
  </si>
  <si>
    <t>Увеличение БА на предоставление бюджетам муниципальных образований области субсидии на обеспечение мероприятий по переселению граждан из аварийного жилищного фонда</t>
  </si>
  <si>
    <t>Увеличение БА на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</si>
  <si>
    <t>Уменьшение БА  в связи с заключением в декабре 2024 года дополнительных соглашений с федеральным органом исполнительной власти об уменьшении субсидии из федерального бюджета на указанные цели</t>
  </si>
  <si>
    <t>Предусмотрены БА в связи с созданием нового ГБУ «Стройпроект» (на выполнение государственного задания в целях осуществления архитектурно-строительного проектирования, инженерных изысканий, инженерно-технического проектирования, управления проектами строительства и проведения научных исследований и разработок)</t>
  </si>
  <si>
    <t>Средства по поддержке социально-некоммерческих организаций изначально были запланированы по другому Региональный проект «Поддержка социально ориентированных некоммерческих организаций в области культуры» (КЦСР 5510300000)</t>
  </si>
  <si>
    <t>Средства изначально были запланированы по другому Региональный проект «Молодые профессионалы (Повышение конкурентоспособности профессионального образования)» (КЦСР 511E600000)</t>
  </si>
  <si>
    <t xml:space="preserve">Увеличение БА на: предоставление ИМБТ на осуществление работ по сохранению и приспособлению объектов культурного наследия к современным условиям; осуществление работ по сохранению и приспособлению объектов культурного наследия к современным условиям и укрепление материально-технической базы областных учреждений в сфере культуры </t>
  </si>
  <si>
    <t>Уменьшение БА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 увеличение БА на: завершение реконструкции берегоукрепления участка Волгоградского водохранилища, субсидию ГУП Саратовской области «Областная инженерная защита» на увеличение уставного фонда, ИМБТ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 реализацию мероприятий по строительству систем водоотведения на объектах здравоохранени</t>
  </si>
  <si>
    <t>Перераспределены БА на другой КПМ в связи с переходом от возмещения затрат на предупреждение чрезвычайных ситуаций, которые могут привести к нарушению функционирования объектов жизнеобеспечения при предоставлении услуг населению по тепло-, водоснабжению, водоотведению, на возмещение недополученных доходов в связи с применением льготных тарифов в сфере водоснабжения и (или) водоотведения</t>
  </si>
  <si>
    <t>Средства изначально были запланированы по другому Ведомственному проекту «Содействие занятости сельского населения» (КЦСР 7020100000)</t>
  </si>
  <si>
    <t>Уменьшение БА в связи со снижением дефицита бюджета и отсутствием необходимости привлечения банковских кредитов</t>
  </si>
  <si>
    <t>Увеличение БА по решению Губернатора области в связи с ростом количества инициативных проектов от муниципальных образований Саратовской области</t>
  </si>
  <si>
    <t>Позднее поступление дотации из федерального бюджета на обеспечение жилыми помещениями детей-сирот</t>
  </si>
  <si>
    <t xml:space="preserve">Позднее поступление дотации из федерального бюджета </t>
  </si>
  <si>
    <t>Увеличение БА на актуализацию территориальной схемы обращения с отходами и ее электронной модели</t>
  </si>
  <si>
    <t>Увеличение БА на реализацию информационно-просветительских и показательных мероприятий в сфере агропромышленного комплекса, а также субсидий бюджетным учреждениям</t>
  </si>
  <si>
    <t>Увеличение БА на реализацию мероприятий в области мелиорации земель сельскохозяйственного назначения в связи с проведением отбора проектов Минсельхозом России</t>
  </si>
  <si>
    <t>Увеличение БА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резервного фонда Правительства Российской Федерации в связи с проведением отбора проектов Минсельхозом России</t>
  </si>
  <si>
    <t xml:space="preserve">Уменьшение субсидии на развитие виноградарства и виноделия в связи с отсутствием площадей виноградных насаждений в плодоносящем возрасте и, соответственно, претендентов </t>
  </si>
  <si>
    <t xml:space="preserve">Уменьшение субсидий из федерального бюджета на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 связи с проведением отбора инвестиционных проектов и (или) заявок во второй половине декабря 2024 года  и переносом срока предоставления субсидии на 2025 год, а также досрочным погашением ссудной задолженности по инвестиционным кредитам (займам)
</t>
  </si>
  <si>
    <t>Уменьшение субсидий на возмещение части затрат на уплату процентов по инвестиционным кредитам (займам) в агропромышленном комплексе в связи с отсутствием потребности из-за досрочного погашения ссудной задолженности</t>
  </si>
  <si>
    <t>Предусмотрены БА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</si>
  <si>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Увеличение БА на обеспечение расходов за присмотр и уход за детьми дошкольного возраста из многодетных семей в государственных образовательных организациях, реализующих образовательную программу дошкольного образования и на выплаты компенсации затрат на воспитание и обучение одному из родителей (законных представителей) ребенка-инвалида, воспитание и обучение которого по общеобразовательной программе дошкольного образования осуществляется на дому</t>
  </si>
  <si>
    <t>Увеличение БА на заработную плату, налоги, выплаты сотрудникам в денежной форме</t>
  </si>
  <si>
    <t>Увеличение БА на организацию участия одаренных детей во всероссийских мероприятиях</t>
  </si>
  <si>
    <t>Экономия при проведении мероприятий для одаренных детей</t>
  </si>
  <si>
    <t>Экономия в результате проведения конкурсных процедур</t>
  </si>
  <si>
    <t>Увеличение БА в связи с оказанием финансовой поддержки Саратовской областной организации Всероссийской общественной организации ветеранов (пенсионеров) войны, труда, Вооруженных Сил и правоохранительных органов</t>
  </si>
  <si>
    <t>Увеличение БА на завершение строительства жилого комплекса на 94 койко-мест в ГАУ СО «Балаковский дом-интернат для престарелых и инвалидов»;                                                                                               создание системы долговременного ухода за гражданами пожилого возраста и инвалидами (за счет средств резервного фонда Правительства РФ) в связи с увеличением охвата граждан, получающим услуги в рамках данной системы</t>
  </si>
  <si>
    <t>Уменьшение БА в связи с переводом выплат на единое пособие для семей с низкими доходами в Фонд пенсионного и социального страхования Российской Федерации. В рамках данного РП  выплаты производились только гражданам, обратившимся за назначением данной меры социальной поддержки по 31 декабря 2022 года, и у которых ребенок не достиг возраста трех лет</t>
  </si>
  <si>
    <t>Уменьшение расходов в связи со снижением плановых значений результата</t>
  </si>
  <si>
    <t>Увеличение БА на обеспечение функционирования информационно-технологической инфраструктуры областных государственных учреждений</t>
  </si>
  <si>
    <t>Увеличены БА на организацию и проведение мероприятий, посвященных государственным праздникам, значимым событиям общества, российской культуры и развитию культурного сотрудничества</t>
  </si>
  <si>
    <t xml:space="preserve">Уменьшены БА по единой субсидии на достижение  показателей Государственной программы Российской Федерации  «Развитие туризма» (в связи с внесением изменений в методику распределения единой субсидии регионам РФ) </t>
  </si>
  <si>
    <t>Увеличены БА на субсидию автономной некоммерческой организации «Туристский информационный центр Саратовской области» на организацию и проведение культурно-познавательных мероприятий в области туризма</t>
  </si>
  <si>
    <t xml:space="preserve">Уменьшение БА на конец года в связи с непроведением конкурсных процедур и отсутствием потребности </t>
  </si>
  <si>
    <t>Средства отражены по Региональному проекту «Профессионалитет» (КЦСР 5110200000)</t>
  </si>
  <si>
    <t>Средства отражены по КЦСР 5931000000</t>
  </si>
  <si>
    <t>Средства отражены по Региональному проекту «Содействие занятости сельского населения» (КЦСР 7010200000)</t>
  </si>
  <si>
    <t>Средства по поддержке социально-некоммерческих организаций отражены по Региональному проекту «Создание условий для реализации творческого потенциала нации («Творческие люди»)» (КЦСР 551A200000)</t>
  </si>
  <si>
    <t>Сокращение субвенций из федерального бюджета на предоставление социальных выплат на приобретение жилья категориям граждан по Федеральным законам от 12 января 1995 года № 5-ФЗ «О ветеранах» и  24 ноября 1995 года  № 181-ФЗ «О социальной защите инвалидов в Российской Федерации» (отражено в сводной бюджетной росписи)</t>
  </si>
  <si>
    <t>Снижение потребности в расходах на автоматизацию и аттестацию рабочиз мест</t>
  </si>
  <si>
    <t>Необходимость внесения изменений в проектно сметную документацию</t>
  </si>
  <si>
    <t xml:space="preserve">Увеличение БА на ремонт помещений и программное обеспечение МФЦ </t>
  </si>
  <si>
    <t>Уменьшение БА в связи с  отказом от проведения отдельных мероприятий</t>
  </si>
  <si>
    <t>Увеличение БА на повышение оплаты труда технического персонала</t>
  </si>
  <si>
    <t>Увеличение БА в связи с утверждением нового комплекса процессных мероприятий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</si>
</sst>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_ ;[Red]\-#,##0.0\ "/>
    <numFmt numFmtId="166" formatCode="0000000"/>
    <numFmt numFmtId="167" formatCode="0.0"/>
    <numFmt numFmtId="168" formatCode="000"/>
  </numFmts>
  <fonts count="21"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0"/>
      <name val="Arial"/>
      <family val="2"/>
      <charset val="204"/>
    </font>
    <font>
      <sz val="10"/>
      <name val="Cambria"/>
      <family val="1"/>
      <charset val="204"/>
    </font>
    <font>
      <b/>
      <sz val="10"/>
      <name val="Cambria"/>
      <family val="1"/>
      <charset val="204"/>
    </font>
    <font>
      <sz val="8"/>
      <name val="Arial Cyr"/>
      <charset val="204"/>
    </font>
    <font>
      <b/>
      <sz val="16"/>
      <name val="PT Astra Serif"/>
      <family val="1"/>
      <charset val="204"/>
    </font>
    <font>
      <sz val="10"/>
      <name val="PT Astra Serif"/>
      <family val="1"/>
      <charset val="204"/>
    </font>
    <font>
      <b/>
      <sz val="12"/>
      <name val="PT Astra Serif"/>
      <family val="1"/>
      <charset val="204"/>
    </font>
    <font>
      <sz val="12"/>
      <name val="PT Astra Serif"/>
      <family val="1"/>
      <charset val="204"/>
    </font>
    <font>
      <sz val="14"/>
      <name val="PT Astra Serif"/>
      <family val="1"/>
      <charset val="204"/>
    </font>
    <font>
      <b/>
      <sz val="10"/>
      <name val="PT Astra Serif"/>
      <family val="1"/>
      <charset val="204"/>
    </font>
    <font>
      <b/>
      <sz val="12"/>
      <name val="Times New Roman"/>
      <family val="1"/>
      <charset val="204"/>
    </font>
    <font>
      <b/>
      <sz val="12"/>
      <color theme="0"/>
      <name val="Times New Roman"/>
      <family val="1"/>
      <charset val="204"/>
    </font>
    <font>
      <b/>
      <sz val="10"/>
      <name val="Times New Roman"/>
      <family val="1"/>
      <charset val="204"/>
    </font>
    <font>
      <sz val="12"/>
      <color theme="0"/>
      <name val="Times New Roman"/>
      <family val="1"/>
      <charset val="204"/>
    </font>
    <font>
      <b/>
      <sz val="12"/>
      <color rgb="FFFF0000"/>
      <name val="PT Astra Serif"/>
      <family val="1"/>
      <charset val="204"/>
    </font>
    <font>
      <sz val="12"/>
      <color rgb="FFFF0000"/>
      <name val="PT Astra Serif"/>
      <family val="1"/>
      <charset val="204"/>
    </font>
    <font>
      <sz val="14"/>
      <color rgb="FFFF0000"/>
      <name val="PT Astra Serif"/>
      <family val="1"/>
      <charset val="204"/>
    </font>
    <font>
      <b/>
      <sz val="14"/>
      <name val="PT Astra Serif"/>
      <family val="1"/>
      <charset val="204"/>
    </font>
  </fonts>
  <fills count="7">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6" fillId="0" borderId="0"/>
    <xf numFmtId="0" fontId="3" fillId="0" borderId="0"/>
    <xf numFmtId="0" fontId="2" fillId="0" borderId="0"/>
    <xf numFmtId="0" fontId="2" fillId="0" borderId="0"/>
    <xf numFmtId="0" fontId="1" fillId="0" borderId="0"/>
  </cellStyleXfs>
  <cellXfs count="139">
    <xf numFmtId="0" fontId="0" fillId="0" borderId="0" xfId="0"/>
    <xf numFmtId="0" fontId="4" fillId="0" borderId="0" xfId="1" applyFont="1" applyFill="1"/>
    <xf numFmtId="0" fontId="4" fillId="0" borderId="0" xfId="1" applyFont="1" applyFill="1" applyAlignment="1">
      <alignment horizontal="center" vertical="center" wrapText="1"/>
    </xf>
    <xf numFmtId="0" fontId="5" fillId="0" borderId="0" xfId="1" applyFont="1" applyFill="1"/>
    <xf numFmtId="0" fontId="8" fillId="0" borderId="0" xfId="1" applyFont="1" applyFill="1"/>
    <xf numFmtId="0" fontId="9" fillId="0" borderId="0" xfId="1" applyFont="1" applyFill="1" applyAlignment="1">
      <alignment horizontal="left"/>
    </xf>
    <xf numFmtId="0" fontId="10" fillId="0" borderId="0" xfId="1" applyFont="1" applyFill="1" applyBorder="1"/>
    <xf numFmtId="166" fontId="9" fillId="3" borderId="2" xfId="1" applyNumberFormat="1" applyFont="1" applyFill="1" applyBorder="1" applyAlignment="1" applyProtection="1">
      <alignment horizontal="center" vertical="center"/>
      <protection hidden="1"/>
    </xf>
    <xf numFmtId="166" fontId="10" fillId="4" borderId="2" xfId="1" applyNumberFormat="1" applyFont="1" applyFill="1" applyBorder="1" applyAlignment="1" applyProtection="1">
      <alignment horizontal="center" vertical="center"/>
      <protection hidden="1"/>
    </xf>
    <xf numFmtId="166" fontId="10" fillId="4" borderId="2" xfId="1" applyNumberFormat="1" applyFont="1" applyFill="1" applyBorder="1" applyAlignment="1" applyProtection="1">
      <alignment horizontal="left" vertical="center" wrapText="1"/>
      <protection hidden="1"/>
    </xf>
    <xf numFmtId="166" fontId="9" fillId="3" borderId="2" xfId="1" applyNumberFormat="1" applyFont="1" applyFill="1" applyBorder="1" applyAlignment="1" applyProtection="1">
      <alignment vertical="center" wrapText="1"/>
      <protection hidden="1"/>
    </xf>
    <xf numFmtId="166" fontId="9" fillId="3" borderId="2" xfId="1" applyNumberFormat="1" applyFont="1" applyFill="1" applyBorder="1" applyAlignment="1" applyProtection="1">
      <alignment horizontal="center" vertical="center" wrapText="1"/>
      <protection hidden="1"/>
    </xf>
    <xf numFmtId="0" fontId="9" fillId="3" borderId="2" xfId="1" applyNumberFormat="1" applyFont="1" applyFill="1" applyBorder="1" applyAlignment="1" applyProtection="1">
      <alignment vertical="center" wrapText="1"/>
      <protection hidden="1"/>
    </xf>
    <xf numFmtId="0" fontId="12" fillId="0" borderId="2" xfId="1" applyFont="1" applyFill="1" applyBorder="1" applyAlignment="1">
      <alignment vertical="center"/>
    </xf>
    <xf numFmtId="166" fontId="9" fillId="0" borderId="2" xfId="1" applyNumberFormat="1" applyFont="1" applyFill="1" applyBorder="1" applyAlignment="1" applyProtection="1">
      <alignment horizontal="left" vertical="center" wrapText="1"/>
      <protection hidden="1"/>
    </xf>
    <xf numFmtId="0" fontId="10" fillId="0" borderId="0" xfId="1" applyFont="1" applyFill="1"/>
    <xf numFmtId="164" fontId="9" fillId="0" borderId="0" xfId="1" applyNumberFormat="1" applyFont="1" applyFill="1"/>
    <xf numFmtId="164" fontId="8" fillId="0" borderId="0" xfId="1" applyNumberFormat="1" applyFont="1" applyFill="1"/>
    <xf numFmtId="0" fontId="5" fillId="3" borderId="0" xfId="1" applyFont="1" applyFill="1"/>
    <xf numFmtId="0" fontId="12" fillId="3" borderId="2" xfId="1" applyFont="1" applyFill="1" applyBorder="1" applyAlignment="1">
      <alignment vertical="center"/>
    </xf>
    <xf numFmtId="164" fontId="9" fillId="3" borderId="2" xfId="1" applyNumberFormat="1" applyFont="1" applyFill="1" applyBorder="1" applyAlignment="1">
      <alignment horizontal="center" vertical="center"/>
    </xf>
    <xf numFmtId="165" fontId="10" fillId="0" borderId="2" xfId="1" applyNumberFormat="1" applyFont="1" applyFill="1" applyBorder="1" applyAlignment="1">
      <alignment horizontal="center" vertical="center"/>
    </xf>
    <xf numFmtId="164" fontId="9" fillId="0" borderId="2" xfId="1" applyNumberFormat="1" applyFont="1" applyFill="1" applyBorder="1" applyAlignment="1">
      <alignment horizontal="center" vertical="center"/>
    </xf>
    <xf numFmtId="4" fontId="8" fillId="0" borderId="0" xfId="1" applyNumberFormat="1" applyFont="1" applyFill="1"/>
    <xf numFmtId="166" fontId="9" fillId="3" borderId="2" xfId="1" applyNumberFormat="1" applyFont="1" applyFill="1" applyBorder="1" applyAlignment="1" applyProtection="1">
      <alignment horizontal="left" vertical="center" wrapText="1"/>
      <protection hidden="1"/>
    </xf>
    <xf numFmtId="166" fontId="10" fillId="0" borderId="2" xfId="1" applyNumberFormat="1" applyFont="1" applyFill="1" applyBorder="1" applyAlignment="1" applyProtection="1">
      <alignment horizontal="left" vertical="center" wrapText="1"/>
      <protection hidden="1"/>
    </xf>
    <xf numFmtId="0" fontId="10" fillId="0" borderId="2" xfId="1" applyFont="1" applyFill="1" applyBorder="1" applyAlignment="1">
      <alignment horizontal="left" vertical="center" wrapText="1"/>
    </xf>
    <xf numFmtId="166" fontId="10" fillId="0" borderId="2" xfId="1" applyNumberFormat="1" applyFont="1" applyFill="1" applyBorder="1" applyAlignment="1" applyProtection="1">
      <alignment horizontal="center" vertical="center"/>
      <protection hidden="1"/>
    </xf>
    <xf numFmtId="166" fontId="10" fillId="0" borderId="2" xfId="1" applyNumberFormat="1" applyFont="1" applyFill="1" applyBorder="1" applyAlignment="1" applyProtection="1">
      <alignment vertical="center" wrapText="1"/>
      <protection hidden="1"/>
    </xf>
    <xf numFmtId="0" fontId="10" fillId="0" borderId="2" xfId="1" applyFont="1" applyFill="1" applyBorder="1" applyAlignment="1">
      <alignment horizontal="center" vertical="center"/>
    </xf>
    <xf numFmtId="0" fontId="10" fillId="0" borderId="2" xfId="1" applyNumberFormat="1" applyFont="1" applyFill="1" applyBorder="1" applyAlignment="1" applyProtection="1">
      <alignment vertical="center" wrapText="1"/>
      <protection hidden="1"/>
    </xf>
    <xf numFmtId="164" fontId="10" fillId="0" borderId="2" xfId="1" applyNumberFormat="1" applyFont="1" applyFill="1" applyBorder="1" applyAlignment="1">
      <alignment horizontal="center" vertical="center"/>
    </xf>
    <xf numFmtId="166" fontId="10" fillId="0" borderId="2" xfId="1" applyNumberFormat="1" applyFont="1" applyFill="1" applyBorder="1" applyAlignment="1" applyProtection="1">
      <alignment horizontal="center" vertical="center" wrapText="1"/>
      <protection hidden="1"/>
    </xf>
    <xf numFmtId="0" fontId="13" fillId="0" borderId="0" xfId="1" applyFont="1" applyFill="1" applyAlignment="1">
      <alignment vertical="top" wrapText="1"/>
    </xf>
    <xf numFmtId="0" fontId="9" fillId="0" borderId="0" xfId="0" applyFont="1" applyProtection="1">
      <protection locked="0"/>
    </xf>
    <xf numFmtId="167" fontId="14" fillId="0" borderId="0" xfId="1" applyNumberFormat="1" applyFont="1" applyFill="1" applyAlignment="1">
      <alignment vertical="top" wrapText="1"/>
    </xf>
    <xf numFmtId="0" fontId="12" fillId="0" borderId="2" xfId="1" applyFont="1" applyFill="1" applyBorder="1" applyAlignment="1">
      <alignment horizontal="center" vertical="center"/>
    </xf>
    <xf numFmtId="0" fontId="15" fillId="0" borderId="0" xfId="1" applyFont="1" applyFill="1" applyAlignment="1">
      <alignment vertical="center" wrapText="1"/>
    </xf>
    <xf numFmtId="0" fontId="4" fillId="0" borderId="0" xfId="1" applyFont="1" applyFill="1" applyAlignment="1">
      <alignment vertical="center"/>
    </xf>
    <xf numFmtId="167" fontId="16" fillId="0" borderId="0" xfId="1" applyNumberFormat="1" applyFont="1" applyFill="1" applyAlignment="1">
      <alignment vertical="top" wrapText="1"/>
    </xf>
    <xf numFmtId="165" fontId="10" fillId="4" borderId="2" xfId="1" applyNumberFormat="1" applyFont="1" applyFill="1" applyBorder="1" applyAlignment="1">
      <alignment horizontal="center" vertical="center"/>
    </xf>
    <xf numFmtId="165" fontId="9" fillId="3" borderId="2" xfId="1" applyNumberFormat="1" applyFont="1" applyFill="1" applyBorder="1" applyAlignment="1">
      <alignment horizontal="center" vertical="center"/>
    </xf>
    <xf numFmtId="164" fontId="10" fillId="4" borderId="2" xfId="1" applyNumberFormat="1" applyFont="1" applyFill="1" applyBorder="1" applyAlignment="1" applyProtection="1">
      <alignment horizontal="center" vertical="center"/>
      <protection hidden="1"/>
    </xf>
    <xf numFmtId="4" fontId="13" fillId="0" borderId="0" xfId="1" applyNumberFormat="1" applyFont="1" applyFill="1" applyAlignment="1">
      <alignment vertical="top" wrapText="1"/>
    </xf>
    <xf numFmtId="4" fontId="5" fillId="3" borderId="0" xfId="1" applyNumberFormat="1" applyFont="1" applyFill="1"/>
    <xf numFmtId="4" fontId="4" fillId="0" borderId="0" xfId="1" applyNumberFormat="1" applyFont="1" applyFill="1"/>
    <xf numFmtId="4" fontId="5" fillId="0" borderId="0" xfId="1" applyNumberFormat="1" applyFont="1" applyFill="1"/>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2" xfId="0" applyFont="1" applyFill="1" applyBorder="1" applyAlignment="1">
      <alignment horizontal="center" vertical="center" wrapText="1"/>
    </xf>
    <xf numFmtId="164" fontId="10" fillId="0" borderId="0" xfId="1" applyNumberFormat="1" applyFont="1" applyFill="1"/>
    <xf numFmtId="164" fontId="17" fillId="3" borderId="2" xfId="1" applyNumberFormat="1" applyFont="1" applyFill="1" applyBorder="1" applyAlignment="1">
      <alignment horizontal="center" vertical="center"/>
    </xf>
    <xf numFmtId="0" fontId="19" fillId="0" borderId="0" xfId="6" applyFont="1"/>
    <xf numFmtId="0" fontId="20" fillId="0" borderId="2" xfId="6" applyFont="1" applyBorder="1" applyAlignment="1">
      <alignment horizontal="center" vertical="center" wrapText="1"/>
    </xf>
    <xf numFmtId="164" fontId="20" fillId="2" borderId="2" xfId="6" applyNumberFormat="1" applyFont="1" applyFill="1" applyBorder="1" applyAlignment="1">
      <alignment horizontal="left" vertical="center"/>
    </xf>
    <xf numFmtId="0" fontId="20" fillId="2" borderId="2" xfId="6" applyFont="1" applyFill="1" applyBorder="1" applyAlignment="1">
      <alignment horizontal="left" vertical="center" wrapText="1"/>
    </xf>
    <xf numFmtId="164" fontId="20" fillId="2" borderId="2" xfId="6" applyNumberFormat="1" applyFont="1" applyFill="1" applyBorder="1" applyAlignment="1">
      <alignment horizontal="center" vertical="center"/>
    </xf>
    <xf numFmtId="0" fontId="11" fillId="0" borderId="0" xfId="6" applyFont="1"/>
    <xf numFmtId="166" fontId="11" fillId="0" borderId="2" xfId="1" applyNumberFormat="1" applyFont="1" applyFill="1" applyBorder="1" applyAlignment="1" applyProtection="1">
      <alignment horizontal="center" vertical="center" wrapText="1"/>
      <protection hidden="1"/>
    </xf>
    <xf numFmtId="166" fontId="11" fillId="0" borderId="2" xfId="1" applyNumberFormat="1" applyFont="1" applyFill="1" applyBorder="1" applyAlignment="1" applyProtection="1">
      <alignment horizontal="left" vertical="center" wrapText="1"/>
      <protection hidden="1"/>
    </xf>
    <xf numFmtId="164" fontId="20" fillId="0" borderId="2" xfId="6" applyNumberFormat="1" applyFont="1" applyFill="1" applyBorder="1" applyAlignment="1">
      <alignment horizontal="left" vertical="center"/>
    </xf>
    <xf numFmtId="0" fontId="11" fillId="0" borderId="2" xfId="6" applyFont="1" applyFill="1" applyBorder="1" applyAlignment="1">
      <alignment horizontal="left" vertical="center" wrapText="1"/>
    </xf>
    <xf numFmtId="3" fontId="11" fillId="0" borderId="2" xfId="6" applyNumberFormat="1" applyFont="1" applyFill="1" applyBorder="1" applyAlignment="1">
      <alignment horizontal="center" vertical="center"/>
    </xf>
    <xf numFmtId="164" fontId="11" fillId="0" borderId="2" xfId="6" applyNumberFormat="1" applyFont="1" applyFill="1" applyBorder="1" applyAlignment="1">
      <alignment horizontal="center" vertical="center"/>
    </xf>
    <xf numFmtId="0" fontId="11" fillId="0" borderId="0" xfId="6" applyFont="1" applyFill="1"/>
    <xf numFmtId="164" fontId="11" fillId="0" borderId="2" xfId="6" applyNumberFormat="1" applyFont="1" applyFill="1" applyBorder="1" applyAlignment="1">
      <alignment horizontal="left" vertical="center"/>
    </xf>
    <xf numFmtId="0" fontId="11" fillId="5" borderId="2" xfId="6" applyNumberFormat="1" applyFont="1" applyFill="1" applyBorder="1" applyAlignment="1">
      <alignment horizontal="left" vertical="center" wrapText="1"/>
    </xf>
    <xf numFmtId="164" fontId="11" fillId="5" borderId="2" xfId="6" applyNumberFormat="1" applyFont="1" applyFill="1" applyBorder="1" applyAlignment="1">
      <alignment horizontal="center" vertical="center" wrapText="1"/>
    </xf>
    <xf numFmtId="164" fontId="11" fillId="5" borderId="2" xfId="6" applyNumberFormat="1" applyFont="1" applyFill="1" applyBorder="1" applyAlignment="1">
      <alignment horizontal="center" vertical="center"/>
    </xf>
    <xf numFmtId="0" fontId="11" fillId="0" borderId="2" xfId="6" applyNumberFormat="1" applyFont="1" applyFill="1" applyBorder="1" applyAlignment="1">
      <alignment horizontal="left" vertical="center" wrapText="1"/>
    </xf>
    <xf numFmtId="3" fontId="20" fillId="2" borderId="2" xfId="6" applyNumberFormat="1" applyFont="1" applyFill="1" applyBorder="1" applyAlignment="1">
      <alignment horizontal="center" vertical="center"/>
    </xf>
    <xf numFmtId="49" fontId="11" fillId="0" borderId="2" xfId="1" applyNumberFormat="1" applyFont="1" applyFill="1" applyBorder="1" applyAlignment="1" applyProtection="1">
      <alignment horizontal="center" vertical="center" wrapText="1"/>
      <protection hidden="1"/>
    </xf>
    <xf numFmtId="164" fontId="11" fillId="0" borderId="2" xfId="6" applyNumberFormat="1" applyFont="1" applyFill="1" applyBorder="1" applyAlignment="1">
      <alignment horizontal="center" vertical="center" wrapText="1"/>
    </xf>
    <xf numFmtId="3" fontId="11" fillId="0" borderId="2" xfId="6" applyNumberFormat="1" applyFont="1" applyFill="1" applyBorder="1" applyAlignment="1">
      <alignment horizontal="center" vertical="center" wrapText="1"/>
    </xf>
    <xf numFmtId="0" fontId="19" fillId="0" borderId="0" xfId="6" applyFont="1" applyFill="1"/>
    <xf numFmtId="3" fontId="11" fillId="5" borderId="2" xfId="6" applyNumberFormat="1" applyFont="1" applyFill="1" applyBorder="1" applyAlignment="1">
      <alignment horizontal="center" vertical="center"/>
    </xf>
    <xf numFmtId="0" fontId="20" fillId="2" borderId="2" xfId="6" applyNumberFormat="1" applyFont="1" applyFill="1" applyBorder="1" applyAlignment="1">
      <alignment horizontal="left" vertical="center" wrapText="1"/>
    </xf>
    <xf numFmtId="0" fontId="11" fillId="0" borderId="0" xfId="6" applyFont="1" applyFill="1" applyAlignment="1">
      <alignment vertical="top"/>
    </xf>
    <xf numFmtId="0" fontId="11" fillId="0" borderId="2" xfId="1" applyNumberFormat="1" applyFont="1" applyFill="1" applyBorder="1" applyAlignment="1" applyProtection="1">
      <alignment horizontal="center" vertical="center" wrapText="1"/>
      <protection hidden="1"/>
    </xf>
    <xf numFmtId="0" fontId="11" fillId="0" borderId="2" xfId="1" applyNumberFormat="1" applyFont="1" applyFill="1" applyBorder="1" applyAlignment="1" applyProtection="1">
      <alignment horizontal="left" vertical="center" wrapText="1"/>
      <protection hidden="1"/>
    </xf>
    <xf numFmtId="0" fontId="11" fillId="5" borderId="2" xfId="6" applyNumberFormat="1" applyFont="1" applyFill="1" applyBorder="1" applyAlignment="1">
      <alignment horizontal="left" vertical="center"/>
    </xf>
    <xf numFmtId="0" fontId="11" fillId="0" borderId="0" xfId="6" applyFont="1" applyFill="1" applyAlignment="1">
      <alignment vertical="center"/>
    </xf>
    <xf numFmtId="3" fontId="11" fillId="5" borderId="2" xfId="6" applyNumberFormat="1" applyFont="1" applyFill="1" applyBorder="1" applyAlignment="1">
      <alignment horizontal="center" vertical="center" wrapText="1"/>
    </xf>
    <xf numFmtId="0" fontId="11" fillId="4" borderId="2" xfId="6" applyNumberFormat="1" applyFont="1" applyFill="1" applyBorder="1" applyAlignment="1">
      <alignment horizontal="left" vertical="center" wrapText="1"/>
    </xf>
    <xf numFmtId="3" fontId="11" fillId="4" borderId="2" xfId="6" applyNumberFormat="1" applyFont="1" applyFill="1" applyBorder="1" applyAlignment="1">
      <alignment horizontal="center" vertical="center"/>
    </xf>
    <xf numFmtId="4" fontId="11" fillId="0" borderId="2" xfId="6" applyNumberFormat="1" applyFont="1" applyFill="1" applyBorder="1" applyAlignment="1">
      <alignment horizontal="center" vertical="center"/>
    </xf>
    <xf numFmtId="164" fontId="20" fillId="2" borderId="2" xfId="6" applyNumberFormat="1" applyFont="1" applyFill="1" applyBorder="1" applyAlignment="1">
      <alignment horizontal="center" vertical="center" wrapText="1"/>
    </xf>
    <xf numFmtId="168" fontId="11" fillId="0" borderId="2" xfId="3" applyNumberFormat="1" applyFont="1" applyFill="1" applyBorder="1" applyAlignment="1" applyProtection="1">
      <alignment horizontal="center" vertical="center" wrapText="1"/>
      <protection hidden="1"/>
    </xf>
    <xf numFmtId="168" fontId="11" fillId="0" borderId="2" xfId="3" applyNumberFormat="1" applyFont="1" applyFill="1" applyBorder="1" applyAlignment="1" applyProtection="1">
      <alignment horizontal="left" vertical="center" wrapText="1"/>
      <protection hidden="1"/>
    </xf>
    <xf numFmtId="166" fontId="20" fillId="2" borderId="2" xfId="1" applyNumberFormat="1" applyFont="1" applyFill="1" applyBorder="1" applyAlignment="1" applyProtection="1">
      <alignment horizontal="center" vertical="center" wrapText="1"/>
      <protection hidden="1"/>
    </xf>
    <xf numFmtId="166" fontId="20" fillId="2" borderId="2" xfId="1" applyNumberFormat="1" applyFont="1" applyFill="1" applyBorder="1" applyAlignment="1" applyProtection="1">
      <alignment horizontal="left" vertical="center" wrapText="1"/>
      <protection hidden="1"/>
    </xf>
    <xf numFmtId="168" fontId="20" fillId="2" borderId="2" xfId="3" applyNumberFormat="1" applyFont="1" applyFill="1" applyBorder="1" applyAlignment="1" applyProtection="1">
      <alignment horizontal="center" vertical="center" wrapText="1"/>
      <protection hidden="1"/>
    </xf>
    <xf numFmtId="168" fontId="20" fillId="2" borderId="2" xfId="3" applyNumberFormat="1" applyFont="1" applyFill="1" applyBorder="1" applyAlignment="1" applyProtection="1">
      <alignment horizontal="left" vertical="center" wrapText="1"/>
      <protection hidden="1"/>
    </xf>
    <xf numFmtId="167" fontId="11" fillId="5" borderId="2" xfId="6" applyNumberFormat="1" applyFont="1" applyFill="1" applyBorder="1" applyAlignment="1">
      <alignment horizontal="center" vertical="center" wrapText="1"/>
    </xf>
    <xf numFmtId="3" fontId="11" fillId="0" borderId="2" xfId="6" applyNumberFormat="1" applyFont="1" applyBorder="1" applyAlignment="1">
      <alignment horizontal="center" vertical="center" wrapText="1"/>
    </xf>
    <xf numFmtId="3" fontId="20" fillId="2" borderId="2" xfId="6" applyNumberFormat="1" applyFont="1" applyFill="1" applyBorder="1" applyAlignment="1">
      <alignment horizontal="center" vertical="center" wrapText="1"/>
    </xf>
    <xf numFmtId="0" fontId="11" fillId="6" borderId="0" xfId="6" applyFont="1" applyFill="1"/>
    <xf numFmtId="168" fontId="11" fillId="5" borderId="2" xfId="6" applyNumberFormat="1" applyFont="1" applyFill="1" applyBorder="1" applyAlignment="1">
      <alignment horizontal="left" vertical="center" wrapText="1"/>
    </xf>
    <xf numFmtId="49" fontId="19" fillId="0" borderId="0" xfId="6" applyNumberFormat="1" applyFont="1" applyFill="1" applyAlignment="1">
      <alignment horizontal="center" vertical="top"/>
    </xf>
    <xf numFmtId="0" fontId="19" fillId="0" borderId="0" xfId="6" applyFont="1" applyAlignment="1"/>
    <xf numFmtId="164" fontId="18" fillId="0" borderId="2" xfId="1" applyNumberFormat="1" applyFont="1" applyFill="1" applyBorder="1" applyAlignment="1">
      <alignment horizontal="center" vertical="center" wrapText="1"/>
    </xf>
    <xf numFmtId="164" fontId="18" fillId="0" borderId="2" xfId="1" applyNumberFormat="1" applyFont="1" applyFill="1" applyBorder="1" applyAlignment="1">
      <alignment horizontal="center" wrapText="1"/>
    </xf>
    <xf numFmtId="164" fontId="17" fillId="3" borderId="2" xfId="1" applyNumberFormat="1" applyFont="1" applyFill="1" applyBorder="1" applyAlignment="1">
      <alignment horizontal="center" vertical="center" wrapText="1"/>
    </xf>
    <xf numFmtId="165" fontId="17" fillId="3" borderId="2" xfId="1" applyNumberFormat="1" applyFont="1" applyFill="1" applyBorder="1" applyAlignment="1">
      <alignment horizontal="center" vertical="center" wrapText="1"/>
    </xf>
    <xf numFmtId="165" fontId="18" fillId="4" borderId="2" xfId="1" applyNumberFormat="1" applyFont="1" applyFill="1" applyBorder="1" applyAlignment="1">
      <alignment horizontal="center" vertical="center" wrapText="1"/>
    </xf>
    <xf numFmtId="165" fontId="18" fillId="0" borderId="2" xfId="1" applyNumberFormat="1" applyFont="1" applyFill="1" applyBorder="1" applyAlignment="1">
      <alignment horizontal="center" vertical="center" wrapText="1"/>
    </xf>
    <xf numFmtId="164" fontId="17" fillId="0" borderId="2" xfId="1" applyNumberFormat="1" applyFont="1" applyFill="1" applyBorder="1" applyAlignment="1">
      <alignment horizontal="center" vertical="center" wrapText="1"/>
    </xf>
    <xf numFmtId="164" fontId="10" fillId="0" borderId="2" xfId="4" applyNumberFormat="1" applyFont="1" applyFill="1" applyBorder="1" applyAlignment="1">
      <alignment horizontal="justify" vertical="center" wrapText="1" shrinkToFit="1"/>
    </xf>
    <xf numFmtId="165" fontId="11" fillId="0" borderId="0" xfId="1" applyNumberFormat="1" applyFont="1" applyFill="1" applyBorder="1" applyAlignment="1">
      <alignment horizontal="right"/>
    </xf>
    <xf numFmtId="0" fontId="10" fillId="0" borderId="0" xfId="1" applyFont="1" applyFill="1" applyAlignment="1">
      <alignment horizontal="left" vertical="center"/>
    </xf>
    <xf numFmtId="0" fontId="7" fillId="0" borderId="0" xfId="1" applyFont="1" applyFill="1" applyAlignment="1">
      <alignment horizontal="center" wrapText="1"/>
    </xf>
    <xf numFmtId="0" fontId="9" fillId="2" borderId="1"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1" xfId="1" applyFont="1" applyFill="1" applyBorder="1" applyAlignment="1">
      <alignment horizontal="center" vertical="center"/>
    </xf>
    <xf numFmtId="0" fontId="9" fillId="2" borderId="3" xfId="1" applyFont="1" applyFill="1" applyBorder="1" applyAlignment="1">
      <alignment horizontal="center" vertical="center"/>
    </xf>
    <xf numFmtId="0" fontId="10" fillId="0" borderId="0" xfId="1" applyFont="1" applyFill="1" applyAlignment="1">
      <alignment horizontal="left" vertical="center" wrapText="1"/>
    </xf>
    <xf numFmtId="0" fontId="9" fillId="2" borderId="2" xfId="0" applyFont="1" applyFill="1" applyBorder="1" applyAlignment="1">
      <alignment horizontal="center" vertical="center" wrapText="1"/>
    </xf>
    <xf numFmtId="0" fontId="9" fillId="2" borderId="2" xfId="4"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0" borderId="0" xfId="1" applyFont="1" applyFill="1" applyAlignment="1">
      <alignment horizontal="left" vertical="center" wrapText="1"/>
    </xf>
    <xf numFmtId="49" fontId="7" fillId="0" borderId="0" xfId="6" applyNumberFormat="1" applyFont="1" applyFill="1" applyAlignment="1">
      <alignment horizontal="center"/>
    </xf>
    <xf numFmtId="49" fontId="7" fillId="0" borderId="0" xfId="6" applyNumberFormat="1" applyFont="1" applyFill="1" applyAlignment="1">
      <alignment horizontal="center" vertical="top"/>
    </xf>
    <xf numFmtId="49" fontId="20" fillId="0" borderId="2" xfId="6" applyNumberFormat="1" applyFont="1" applyFill="1" applyBorder="1" applyAlignment="1">
      <alignment horizontal="center" vertical="center" wrapText="1"/>
    </xf>
    <xf numFmtId="0" fontId="20" fillId="0" borderId="2" xfId="6" applyFont="1" applyBorder="1" applyAlignment="1">
      <alignment horizontal="center" vertical="center" wrapText="1"/>
    </xf>
    <xf numFmtId="166" fontId="20" fillId="2" borderId="2" xfId="1" applyNumberFormat="1" applyFont="1" applyFill="1" applyBorder="1" applyAlignment="1" applyProtection="1">
      <alignment horizontal="center" vertical="center" wrapText="1"/>
      <protection hidden="1"/>
    </xf>
    <xf numFmtId="166" fontId="20" fillId="2" borderId="2" xfId="1" applyNumberFormat="1" applyFont="1" applyFill="1" applyBorder="1" applyAlignment="1" applyProtection="1">
      <alignment horizontal="left" vertical="center" wrapText="1"/>
      <protection hidden="1"/>
    </xf>
    <xf numFmtId="49" fontId="20" fillId="2" borderId="2" xfId="1" applyNumberFormat="1" applyFont="1" applyFill="1" applyBorder="1" applyAlignment="1" applyProtection="1">
      <alignment horizontal="center" vertical="center" wrapText="1"/>
      <protection hidden="1"/>
    </xf>
    <xf numFmtId="164" fontId="20" fillId="2" borderId="2" xfId="6" applyNumberFormat="1" applyFont="1" applyFill="1" applyBorder="1" applyAlignment="1">
      <alignment horizontal="left" vertical="center"/>
    </xf>
    <xf numFmtId="49" fontId="11" fillId="0" borderId="2" xfId="1" applyNumberFormat="1" applyFont="1" applyFill="1" applyBorder="1" applyAlignment="1" applyProtection="1">
      <alignment horizontal="center" vertical="center" wrapText="1"/>
      <protection hidden="1"/>
    </xf>
    <xf numFmtId="166" fontId="11" fillId="0" borderId="2" xfId="1" applyNumberFormat="1" applyFont="1" applyFill="1" applyBorder="1" applyAlignment="1" applyProtection="1">
      <alignment horizontal="left" vertical="center" wrapText="1"/>
      <protection hidden="1"/>
    </xf>
    <xf numFmtId="166" fontId="11" fillId="0" borderId="2" xfId="1" applyNumberFormat="1" applyFont="1" applyFill="1" applyBorder="1" applyAlignment="1" applyProtection="1">
      <alignment horizontal="center" vertical="center" wrapText="1"/>
      <protection hidden="1"/>
    </xf>
    <xf numFmtId="0" fontId="20" fillId="2" borderId="2" xfId="1" applyNumberFormat="1" applyFont="1" applyFill="1" applyBorder="1" applyAlignment="1" applyProtection="1">
      <alignment horizontal="center" vertical="center" wrapText="1"/>
      <protection hidden="1"/>
    </xf>
    <xf numFmtId="0" fontId="20" fillId="2" borderId="2" xfId="1" applyNumberFormat="1" applyFont="1" applyFill="1" applyBorder="1" applyAlignment="1" applyProtection="1">
      <alignment horizontal="left" vertical="center" wrapText="1"/>
      <protection hidden="1"/>
    </xf>
    <xf numFmtId="0" fontId="11" fillId="0" borderId="2" xfId="1" applyNumberFormat="1" applyFont="1" applyFill="1" applyBorder="1" applyAlignment="1" applyProtection="1">
      <alignment horizontal="center" vertical="center" wrapText="1"/>
      <protection hidden="1"/>
    </xf>
    <xf numFmtId="0" fontId="11" fillId="0" borderId="2" xfId="1" applyNumberFormat="1" applyFont="1" applyFill="1" applyBorder="1" applyAlignment="1" applyProtection="1">
      <alignment horizontal="left" vertical="center" wrapText="1"/>
      <protection hidden="1"/>
    </xf>
    <xf numFmtId="168" fontId="20" fillId="2" borderId="2" xfId="3" applyNumberFormat="1" applyFont="1" applyFill="1" applyBorder="1" applyAlignment="1" applyProtection="1">
      <alignment horizontal="center" vertical="center" wrapText="1"/>
      <protection hidden="1"/>
    </xf>
    <xf numFmtId="168" fontId="20" fillId="2" borderId="2" xfId="3" applyNumberFormat="1" applyFont="1" applyFill="1" applyBorder="1" applyAlignment="1" applyProtection="1">
      <alignment horizontal="left" vertical="center" wrapText="1"/>
      <protection hidden="1"/>
    </xf>
    <xf numFmtId="168" fontId="11" fillId="0" borderId="2" xfId="3" applyNumberFormat="1" applyFont="1" applyFill="1" applyBorder="1" applyAlignment="1" applyProtection="1">
      <alignment horizontal="center" vertical="center" wrapText="1"/>
      <protection hidden="1"/>
    </xf>
    <xf numFmtId="168" fontId="11" fillId="0" borderId="2" xfId="3" applyNumberFormat="1" applyFont="1" applyFill="1" applyBorder="1" applyAlignment="1" applyProtection="1">
      <alignment horizontal="left" vertical="center" wrapText="1"/>
      <protection hidden="1"/>
    </xf>
  </cellXfs>
  <cellStyles count="7">
    <cellStyle name="Обычный" xfId="0" builtinId="0"/>
    <cellStyle name="Обычный 2" xfId="2"/>
    <cellStyle name="Обычный 2 2" xfId="3"/>
    <cellStyle name="Обычный 3" xfId="4"/>
    <cellStyle name="Обычный 4" xfId="5"/>
    <cellStyle name="Обычный 5" xfId="6"/>
    <cellStyle name="Обычный_tmp" xfId="1"/>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5"/>
  <sheetViews>
    <sheetView showZeros="0" tabSelected="1" view="pageBreakPreview" zoomScale="70" zoomScaleNormal="55" zoomScaleSheetLayoutView="70" zoomScalePageLayoutView="55" workbookViewId="0">
      <pane xSplit="2" ySplit="5" topLeftCell="C6" activePane="bottomRight" state="frozenSplit"/>
      <selection activeCell="B1" sqref="B1"/>
      <selection pane="topRight" activeCell="D1" sqref="D1"/>
      <selection pane="bottomLeft" activeCell="B8" sqref="B8"/>
      <selection pane="bottomRight" activeCell="J7" sqref="J7"/>
    </sheetView>
  </sheetViews>
  <sheetFormatPr defaultColWidth="9" defaultRowHeight="15.75" x14ac:dyDescent="0.25"/>
  <cols>
    <col min="1" max="1" width="16" style="4" customWidth="1"/>
    <col min="2" max="2" width="98" style="15" customWidth="1"/>
    <col min="3" max="3" width="17.75" style="15" customWidth="1"/>
    <col min="4" max="4" width="15.75" style="4" customWidth="1"/>
    <col min="5" max="5" width="13.875" style="4" customWidth="1"/>
    <col min="6" max="6" width="15.5" style="4" customWidth="1"/>
    <col min="7" max="7" width="14.5" style="4" customWidth="1"/>
    <col min="8" max="8" width="34.75" style="4" customWidth="1"/>
    <col min="9" max="9" width="34.125" style="4" customWidth="1"/>
    <col min="10" max="10" width="14.125" style="1" customWidth="1"/>
    <col min="11" max="11" width="12.75" style="1" bestFit="1" customWidth="1"/>
    <col min="12" max="16384" width="9" style="1"/>
  </cols>
  <sheetData>
    <row r="1" spans="1:17" ht="20.45" customHeight="1" x14ac:dyDescent="0.3">
      <c r="A1" s="110" t="s">
        <v>0</v>
      </c>
      <c r="B1" s="110"/>
      <c r="C1" s="110"/>
      <c r="D1" s="110"/>
      <c r="E1" s="110"/>
      <c r="F1" s="110"/>
      <c r="G1" s="110"/>
      <c r="H1" s="110"/>
      <c r="I1" s="110"/>
    </row>
    <row r="2" spans="1:17" ht="24" customHeight="1" x14ac:dyDescent="0.3">
      <c r="B2" s="5"/>
      <c r="C2" s="5"/>
      <c r="D2" s="6"/>
      <c r="E2" s="6"/>
      <c r="F2" s="6"/>
      <c r="G2" s="6"/>
      <c r="H2" s="6"/>
      <c r="I2" s="108" t="s">
        <v>1</v>
      </c>
    </row>
    <row r="3" spans="1:17" s="2" customFormat="1" ht="69" customHeight="1" x14ac:dyDescent="0.25">
      <c r="A3" s="111" t="s">
        <v>2</v>
      </c>
      <c r="B3" s="113" t="s">
        <v>3</v>
      </c>
      <c r="C3" s="116" t="s">
        <v>403</v>
      </c>
      <c r="D3" s="116"/>
      <c r="E3" s="118" t="s">
        <v>4</v>
      </c>
      <c r="F3" s="117" t="s">
        <v>391</v>
      </c>
      <c r="G3" s="117"/>
      <c r="H3" s="116" t="s">
        <v>931</v>
      </c>
      <c r="I3" s="116"/>
    </row>
    <row r="4" spans="1:17" s="2" customFormat="1" ht="75.75" customHeight="1" x14ac:dyDescent="0.25">
      <c r="A4" s="112"/>
      <c r="B4" s="114"/>
      <c r="C4" s="47" t="s">
        <v>407</v>
      </c>
      <c r="D4" s="48" t="s">
        <v>408</v>
      </c>
      <c r="E4" s="118"/>
      <c r="F4" s="49" t="s">
        <v>404</v>
      </c>
      <c r="G4" s="49" t="s">
        <v>405</v>
      </c>
      <c r="H4" s="49" t="s">
        <v>945</v>
      </c>
      <c r="I4" s="49" t="s">
        <v>406</v>
      </c>
    </row>
    <row r="5" spans="1:17" s="38" customFormat="1" ht="12.75" customHeight="1" x14ac:dyDescent="0.25">
      <c r="A5" s="36">
        <v>1</v>
      </c>
      <c r="B5" s="36">
        <v>2</v>
      </c>
      <c r="C5" s="36">
        <v>3</v>
      </c>
      <c r="D5" s="36">
        <v>4</v>
      </c>
      <c r="E5" s="36">
        <v>5</v>
      </c>
      <c r="F5" s="36" t="s">
        <v>409</v>
      </c>
      <c r="G5" s="36" t="s">
        <v>410</v>
      </c>
      <c r="H5" s="36">
        <v>8</v>
      </c>
      <c r="I5" s="36">
        <v>9</v>
      </c>
      <c r="J5" s="37"/>
      <c r="K5" s="37"/>
      <c r="L5" s="37"/>
      <c r="M5" s="37"/>
      <c r="N5" s="37"/>
      <c r="O5" s="37"/>
      <c r="P5" s="37"/>
      <c r="Q5" s="37"/>
    </row>
    <row r="6" spans="1:17" x14ac:dyDescent="0.2">
      <c r="A6" s="11">
        <v>5100000000</v>
      </c>
      <c r="B6" s="10" t="s">
        <v>5</v>
      </c>
      <c r="C6" s="20">
        <f>SUM(C7:C23)</f>
        <v>37829605.799999997</v>
      </c>
      <c r="D6" s="20">
        <f>SUM(D7:D23)-0.1</f>
        <v>44593154.899999999</v>
      </c>
      <c r="E6" s="20">
        <f>SUM(E7:E23)</f>
        <v>44139760.200000003</v>
      </c>
      <c r="F6" s="20">
        <f>E6/C6*100</f>
        <v>116.68046564735815</v>
      </c>
      <c r="G6" s="20">
        <f>E6/D6*100</f>
        <v>98.983263908963764</v>
      </c>
      <c r="H6" s="51"/>
      <c r="I6" s="51"/>
      <c r="J6" s="43"/>
      <c r="K6" s="35"/>
      <c r="L6" s="33"/>
      <c r="M6" s="33"/>
      <c r="N6" s="33"/>
      <c r="O6" s="33"/>
      <c r="P6" s="33"/>
      <c r="Q6" s="33"/>
    </row>
    <row r="7" spans="1:17" ht="141.75" x14ac:dyDescent="0.2">
      <c r="A7" s="27" t="s">
        <v>34</v>
      </c>
      <c r="B7" s="25" t="s">
        <v>20</v>
      </c>
      <c r="C7" s="31">
        <v>1837898.4</v>
      </c>
      <c r="D7" s="31">
        <v>3644589.4</v>
      </c>
      <c r="E7" s="31">
        <v>3462918.5</v>
      </c>
      <c r="F7" s="31">
        <f>E7/C7*100</f>
        <v>188.41729771351891</v>
      </c>
      <c r="G7" s="31">
        <f>E7/D7*100</f>
        <v>95.01532600627111</v>
      </c>
      <c r="H7" s="107" t="s">
        <v>1030</v>
      </c>
      <c r="I7" s="107" t="s">
        <v>940</v>
      </c>
      <c r="J7" s="33"/>
      <c r="K7" s="35"/>
      <c r="L7" s="33"/>
      <c r="M7" s="33"/>
      <c r="N7" s="33"/>
      <c r="O7" s="33"/>
      <c r="P7" s="33"/>
      <c r="Q7" s="33"/>
    </row>
    <row r="8" spans="1:17" ht="110.25" x14ac:dyDescent="0.2">
      <c r="A8" s="27">
        <v>5110200000</v>
      </c>
      <c r="B8" s="25" t="s">
        <v>392</v>
      </c>
      <c r="C8" s="31"/>
      <c r="D8" s="31">
        <v>55959.4</v>
      </c>
      <c r="E8" s="31">
        <v>54371.7</v>
      </c>
      <c r="F8" s="31"/>
      <c r="G8" s="31">
        <f t="shared" ref="G8:G71" si="0">E8/D8*100</f>
        <v>97.162764432785181</v>
      </c>
      <c r="H8" s="107" t="s">
        <v>1038</v>
      </c>
      <c r="I8" s="100"/>
      <c r="J8" s="33"/>
      <c r="K8" s="35"/>
      <c r="L8" s="33"/>
      <c r="M8" s="33"/>
      <c r="N8" s="33"/>
      <c r="O8" s="33"/>
      <c r="P8" s="33"/>
      <c r="Q8" s="33"/>
    </row>
    <row r="9" spans="1:17" ht="157.5" x14ac:dyDescent="0.2">
      <c r="A9" s="27" t="s">
        <v>35</v>
      </c>
      <c r="B9" s="25" t="s">
        <v>21</v>
      </c>
      <c r="C9" s="31">
        <v>1388766.2</v>
      </c>
      <c r="D9" s="31">
        <v>1740602.6</v>
      </c>
      <c r="E9" s="31">
        <v>1728933.9</v>
      </c>
      <c r="F9" s="31">
        <f t="shared" ref="F9:F71" si="1">E9/C9*100</f>
        <v>124.49423812301883</v>
      </c>
      <c r="G9" s="31">
        <f t="shared" si="0"/>
        <v>99.329617225666539</v>
      </c>
      <c r="H9" s="107" t="s">
        <v>979</v>
      </c>
      <c r="I9" s="100"/>
      <c r="J9" s="33"/>
      <c r="K9" s="35"/>
      <c r="L9" s="33"/>
      <c r="M9" s="33"/>
      <c r="N9" s="33"/>
      <c r="O9" s="33"/>
      <c r="P9" s="33"/>
      <c r="Q9" s="33"/>
    </row>
    <row r="10" spans="1:17" x14ac:dyDescent="0.2">
      <c r="A10" s="27" t="s">
        <v>36</v>
      </c>
      <c r="B10" s="25" t="s">
        <v>22</v>
      </c>
      <c r="C10" s="31">
        <v>110852.7</v>
      </c>
      <c r="D10" s="31">
        <v>116252.9</v>
      </c>
      <c r="E10" s="31">
        <v>114325.9</v>
      </c>
      <c r="F10" s="31">
        <f t="shared" si="1"/>
        <v>103.1331668060408</v>
      </c>
      <c r="G10" s="31">
        <f t="shared" si="0"/>
        <v>98.342406942106379</v>
      </c>
      <c r="H10" s="100"/>
      <c r="I10" s="100"/>
      <c r="J10" s="33"/>
      <c r="K10" s="35"/>
      <c r="L10" s="33"/>
      <c r="M10" s="33"/>
      <c r="N10" s="33"/>
      <c r="O10" s="33"/>
      <c r="P10" s="33"/>
      <c r="Q10" s="33"/>
    </row>
    <row r="11" spans="1:17" ht="31.5" x14ac:dyDescent="0.2">
      <c r="A11" s="27" t="s">
        <v>37</v>
      </c>
      <c r="B11" s="25" t="s">
        <v>23</v>
      </c>
      <c r="C11" s="31">
        <v>228671.9</v>
      </c>
      <c r="D11" s="31">
        <v>209987.3</v>
      </c>
      <c r="E11" s="31">
        <v>187396.3</v>
      </c>
      <c r="F11" s="31">
        <f t="shared" si="1"/>
        <v>81.949859165030773</v>
      </c>
      <c r="G11" s="31">
        <f t="shared" si="0"/>
        <v>89.241730333215386</v>
      </c>
      <c r="H11" s="107" t="s">
        <v>932</v>
      </c>
      <c r="I11" s="107" t="s">
        <v>932</v>
      </c>
      <c r="J11" s="33"/>
      <c r="K11" s="35"/>
      <c r="L11" s="33"/>
      <c r="M11" s="33"/>
      <c r="N11" s="33"/>
      <c r="O11" s="33"/>
      <c r="P11" s="33"/>
      <c r="Q11" s="33"/>
    </row>
    <row r="12" spans="1:17" ht="63" x14ac:dyDescent="0.2">
      <c r="A12" s="27" t="s">
        <v>411</v>
      </c>
      <c r="B12" s="25" t="s">
        <v>412</v>
      </c>
      <c r="C12" s="31">
        <v>43599.8</v>
      </c>
      <c r="D12" s="31"/>
      <c r="E12" s="31"/>
      <c r="F12" s="31">
        <f t="shared" si="1"/>
        <v>0</v>
      </c>
      <c r="G12" s="31"/>
      <c r="H12" s="107" t="s">
        <v>1069</v>
      </c>
      <c r="I12" s="107" t="s">
        <v>1069</v>
      </c>
      <c r="J12" s="33"/>
      <c r="K12" s="35"/>
      <c r="L12" s="33"/>
      <c r="M12" s="33"/>
      <c r="N12" s="33"/>
      <c r="O12" s="33"/>
      <c r="P12" s="33"/>
      <c r="Q12" s="33"/>
    </row>
    <row r="13" spans="1:17" ht="220.5" x14ac:dyDescent="0.2">
      <c r="A13" s="27" t="s">
        <v>389</v>
      </c>
      <c r="B13" s="25" t="s">
        <v>305</v>
      </c>
      <c r="C13" s="31"/>
      <c r="D13" s="31">
        <v>305406.5</v>
      </c>
      <c r="E13" s="31">
        <v>296186.8</v>
      </c>
      <c r="F13" s="31"/>
      <c r="G13" s="31">
        <f t="shared" si="0"/>
        <v>96.981170996688022</v>
      </c>
      <c r="H13" s="107" t="s">
        <v>1054</v>
      </c>
      <c r="I13" s="100"/>
      <c r="J13" s="33"/>
      <c r="K13" s="35"/>
      <c r="L13" s="33"/>
      <c r="M13" s="33"/>
      <c r="N13" s="33"/>
      <c r="O13" s="33"/>
      <c r="P13" s="33"/>
      <c r="Q13" s="33"/>
    </row>
    <row r="14" spans="1:17" ht="31.5" x14ac:dyDescent="0.2">
      <c r="A14" s="27" t="s">
        <v>38</v>
      </c>
      <c r="B14" s="25" t="s">
        <v>24</v>
      </c>
      <c r="C14" s="31">
        <v>1528992.2</v>
      </c>
      <c r="D14" s="31">
        <v>1569800.7</v>
      </c>
      <c r="E14" s="31">
        <v>1525634.1</v>
      </c>
      <c r="F14" s="31">
        <f t="shared" si="1"/>
        <v>99.780371672268842</v>
      </c>
      <c r="G14" s="31">
        <f t="shared" si="0"/>
        <v>97.186483609033942</v>
      </c>
      <c r="H14" s="100"/>
      <c r="I14" s="100"/>
      <c r="J14" s="33"/>
      <c r="K14" s="35"/>
      <c r="L14" s="33"/>
      <c r="M14" s="33"/>
      <c r="N14" s="33"/>
      <c r="O14" s="33"/>
      <c r="P14" s="33"/>
      <c r="Q14" s="33"/>
    </row>
    <row r="15" spans="1:17" ht="252" x14ac:dyDescent="0.2">
      <c r="A15" s="27" t="s">
        <v>39</v>
      </c>
      <c r="B15" s="25" t="s">
        <v>25</v>
      </c>
      <c r="C15" s="31">
        <v>6329184</v>
      </c>
      <c r="D15" s="31">
        <v>7712311.2999999998</v>
      </c>
      <c r="E15" s="31">
        <v>7702024.9000000004</v>
      </c>
      <c r="F15" s="31">
        <f t="shared" si="1"/>
        <v>121.69064606116682</v>
      </c>
      <c r="G15" s="31">
        <f t="shared" si="0"/>
        <v>99.86662364108669</v>
      </c>
      <c r="H15" s="107" t="s">
        <v>1055</v>
      </c>
      <c r="I15" s="100"/>
      <c r="J15" s="33"/>
      <c r="K15" s="35"/>
      <c r="L15" s="33"/>
      <c r="M15" s="33"/>
      <c r="N15" s="33"/>
      <c r="O15" s="33"/>
      <c r="P15" s="33"/>
      <c r="Q15" s="33"/>
    </row>
    <row r="16" spans="1:17" ht="47.25" x14ac:dyDescent="0.2">
      <c r="A16" s="27" t="s">
        <v>40</v>
      </c>
      <c r="B16" s="25" t="s">
        <v>26</v>
      </c>
      <c r="C16" s="31">
        <v>23035447.600000001</v>
      </c>
      <c r="D16" s="31">
        <v>25550470.899999999</v>
      </c>
      <c r="E16" s="31">
        <v>25418357.899999999</v>
      </c>
      <c r="F16" s="31">
        <f t="shared" si="1"/>
        <v>110.34453656546268</v>
      </c>
      <c r="G16" s="31">
        <f t="shared" si="0"/>
        <v>99.48293320887484</v>
      </c>
      <c r="H16" s="107" t="s">
        <v>1056</v>
      </c>
      <c r="I16" s="100"/>
      <c r="J16" s="33"/>
      <c r="K16" s="35"/>
      <c r="L16" s="33"/>
      <c r="M16" s="33"/>
      <c r="N16" s="33"/>
      <c r="O16" s="33"/>
      <c r="P16" s="33"/>
      <c r="Q16" s="33"/>
    </row>
    <row r="17" spans="1:17" ht="31.5" x14ac:dyDescent="0.25">
      <c r="A17" s="29" t="s">
        <v>41</v>
      </c>
      <c r="B17" s="26" t="s">
        <v>27</v>
      </c>
      <c r="C17" s="31">
        <v>479914.4</v>
      </c>
      <c r="D17" s="31">
        <v>486392.9</v>
      </c>
      <c r="E17" s="31">
        <v>477466.4</v>
      </c>
      <c r="F17" s="31">
        <f t="shared" si="1"/>
        <v>99.489909033777693</v>
      </c>
      <c r="G17" s="31">
        <f t="shared" si="0"/>
        <v>98.164755283228843</v>
      </c>
      <c r="H17" s="101"/>
      <c r="I17" s="101"/>
      <c r="J17" s="33"/>
      <c r="K17" s="35"/>
      <c r="L17" s="33"/>
      <c r="M17" s="33"/>
      <c r="N17" s="33"/>
      <c r="O17" s="33"/>
      <c r="P17" s="33"/>
      <c r="Q17" s="33"/>
    </row>
    <row r="18" spans="1:17" ht="47.25" x14ac:dyDescent="0.2">
      <c r="A18" s="29" t="s">
        <v>42</v>
      </c>
      <c r="B18" s="26" t="s">
        <v>28</v>
      </c>
      <c r="C18" s="31">
        <v>19712.599999999999</v>
      </c>
      <c r="D18" s="31">
        <v>24469.1</v>
      </c>
      <c r="E18" s="31">
        <v>22303.1</v>
      </c>
      <c r="F18" s="31">
        <f t="shared" si="1"/>
        <v>113.14134107119304</v>
      </c>
      <c r="G18" s="31">
        <f t="shared" si="0"/>
        <v>91.148019338676121</v>
      </c>
      <c r="H18" s="107" t="s">
        <v>1057</v>
      </c>
      <c r="I18" s="107" t="s">
        <v>1058</v>
      </c>
      <c r="J18" s="33"/>
      <c r="K18" s="35"/>
      <c r="L18" s="33"/>
      <c r="M18" s="33"/>
      <c r="N18" s="33"/>
      <c r="O18" s="33"/>
      <c r="P18" s="33"/>
      <c r="Q18" s="33"/>
    </row>
    <row r="19" spans="1:17" ht="63" x14ac:dyDescent="0.25">
      <c r="A19" s="29" t="s">
        <v>43</v>
      </c>
      <c r="B19" s="26" t="s">
        <v>29</v>
      </c>
      <c r="C19" s="31">
        <v>2791591.1</v>
      </c>
      <c r="D19" s="31">
        <v>3136826.5</v>
      </c>
      <c r="E19" s="31">
        <v>3116293.7</v>
      </c>
      <c r="F19" s="31">
        <f t="shared" si="1"/>
        <v>111.63145275824959</v>
      </c>
      <c r="G19" s="31">
        <f t="shared" si="0"/>
        <v>99.345427616095449</v>
      </c>
      <c r="H19" s="107" t="s">
        <v>1031</v>
      </c>
      <c r="I19" s="101"/>
      <c r="J19" s="33"/>
      <c r="K19" s="35"/>
      <c r="L19" s="33"/>
      <c r="M19" s="33"/>
      <c r="N19" s="33"/>
      <c r="O19" s="33"/>
      <c r="P19" s="33"/>
      <c r="Q19" s="33"/>
    </row>
    <row r="20" spans="1:17" x14ac:dyDescent="0.25">
      <c r="A20" s="29" t="s">
        <v>44</v>
      </c>
      <c r="B20" s="26" t="s">
        <v>30</v>
      </c>
      <c r="C20" s="31">
        <v>2000</v>
      </c>
      <c r="D20" s="31">
        <v>2000</v>
      </c>
      <c r="E20" s="31">
        <v>2000</v>
      </c>
      <c r="F20" s="31">
        <f t="shared" si="1"/>
        <v>100</v>
      </c>
      <c r="G20" s="31">
        <f t="shared" si="0"/>
        <v>100</v>
      </c>
      <c r="H20" s="101"/>
      <c r="I20" s="101"/>
      <c r="J20" s="33"/>
      <c r="K20" s="35"/>
      <c r="L20" s="33"/>
      <c r="M20" s="33"/>
      <c r="N20" s="33"/>
      <c r="O20" s="33"/>
      <c r="P20" s="33"/>
      <c r="Q20" s="33"/>
    </row>
    <row r="21" spans="1:17" ht="31.5" x14ac:dyDescent="0.2">
      <c r="A21" s="29" t="s">
        <v>45</v>
      </c>
      <c r="B21" s="26" t="s">
        <v>31</v>
      </c>
      <c r="C21" s="31">
        <v>2368</v>
      </c>
      <c r="D21" s="31">
        <v>7311.9</v>
      </c>
      <c r="E21" s="31">
        <v>6080.7</v>
      </c>
      <c r="F21" s="31">
        <f t="shared" si="1"/>
        <v>256.78631756756761</v>
      </c>
      <c r="G21" s="31">
        <f t="shared" si="0"/>
        <v>83.161695318590247</v>
      </c>
      <c r="H21" s="107" t="s">
        <v>980</v>
      </c>
      <c r="I21" s="107" t="s">
        <v>933</v>
      </c>
      <c r="J21" s="33"/>
      <c r="K21" s="35"/>
      <c r="L21" s="33"/>
      <c r="M21" s="33"/>
      <c r="N21" s="33"/>
      <c r="O21" s="33"/>
      <c r="P21" s="33"/>
      <c r="Q21" s="33"/>
    </row>
    <row r="22" spans="1:17" ht="47.25" x14ac:dyDescent="0.2">
      <c r="A22" s="29" t="s">
        <v>46</v>
      </c>
      <c r="B22" s="26" t="s">
        <v>32</v>
      </c>
      <c r="C22" s="31">
        <v>4374.3999999999996</v>
      </c>
      <c r="D22" s="31">
        <v>4374.3999999999996</v>
      </c>
      <c r="E22" s="31">
        <v>733.8</v>
      </c>
      <c r="F22" s="31">
        <f t="shared" si="1"/>
        <v>16.774871982443308</v>
      </c>
      <c r="G22" s="31">
        <f t="shared" si="0"/>
        <v>16.774871982443308</v>
      </c>
      <c r="H22" s="107" t="s">
        <v>1074</v>
      </c>
      <c r="I22" s="107" t="s">
        <v>1074</v>
      </c>
      <c r="J22" s="33"/>
      <c r="K22" s="35"/>
      <c r="L22" s="33"/>
      <c r="M22" s="33"/>
      <c r="N22" s="33"/>
      <c r="O22" s="33"/>
      <c r="P22" s="33"/>
      <c r="Q22" s="33"/>
    </row>
    <row r="23" spans="1:17" ht="31.5" x14ac:dyDescent="0.2">
      <c r="A23" s="29" t="s">
        <v>47</v>
      </c>
      <c r="B23" s="26" t="s">
        <v>33</v>
      </c>
      <c r="C23" s="31">
        <v>26232.5</v>
      </c>
      <c r="D23" s="31">
        <v>26399.200000000001</v>
      </c>
      <c r="E23" s="31">
        <v>24732.5</v>
      </c>
      <c r="F23" s="31">
        <f t="shared" si="1"/>
        <v>94.281902220527968</v>
      </c>
      <c r="G23" s="31">
        <f t="shared" si="0"/>
        <v>93.686551107609318</v>
      </c>
      <c r="H23" s="107" t="s">
        <v>1059</v>
      </c>
      <c r="I23" s="107" t="s">
        <v>1059</v>
      </c>
      <c r="J23" s="33"/>
      <c r="K23" s="35"/>
      <c r="L23" s="33"/>
      <c r="M23" s="33"/>
      <c r="N23" s="33"/>
      <c r="O23" s="33"/>
      <c r="P23" s="33"/>
      <c r="Q23" s="33"/>
    </row>
    <row r="24" spans="1:17" s="18" customFormat="1" ht="31.5" x14ac:dyDescent="0.2">
      <c r="A24" s="7">
        <v>5200000000</v>
      </c>
      <c r="B24" s="10" t="s">
        <v>48</v>
      </c>
      <c r="C24" s="20">
        <f>SUM(C25:C37)</f>
        <v>21208651.000000004</v>
      </c>
      <c r="D24" s="20">
        <f>SUM(D25:D37)</f>
        <v>21570390.499999996</v>
      </c>
      <c r="E24" s="20">
        <f>SUM(E25:E37)</f>
        <v>21348597.699999996</v>
      </c>
      <c r="F24" s="20">
        <f t="shared" si="1"/>
        <v>100.65985667829599</v>
      </c>
      <c r="G24" s="20">
        <f t="shared" si="0"/>
        <v>98.971771976033523</v>
      </c>
      <c r="H24" s="102"/>
      <c r="I24" s="102"/>
      <c r="J24" s="44"/>
      <c r="K24" s="35"/>
    </row>
    <row r="25" spans="1:17" s="3" customFormat="1" ht="47.25" x14ac:dyDescent="0.2">
      <c r="A25" s="27" t="s">
        <v>58</v>
      </c>
      <c r="B25" s="28" t="s">
        <v>55</v>
      </c>
      <c r="C25" s="31">
        <v>385833.8</v>
      </c>
      <c r="D25" s="31">
        <v>318212.90000000002</v>
      </c>
      <c r="E25" s="31">
        <v>318211.3</v>
      </c>
      <c r="F25" s="31">
        <f t="shared" si="1"/>
        <v>82.473671306142691</v>
      </c>
      <c r="G25" s="31">
        <f t="shared" si="0"/>
        <v>99.999497191974299</v>
      </c>
      <c r="H25" s="107" t="s">
        <v>934</v>
      </c>
      <c r="I25" s="100"/>
      <c r="K25" s="35"/>
    </row>
    <row r="26" spans="1:17" s="3" customFormat="1" ht="173.25" x14ac:dyDescent="0.2">
      <c r="A26" s="27" t="s">
        <v>59</v>
      </c>
      <c r="B26" s="28" t="s">
        <v>56</v>
      </c>
      <c r="C26" s="31">
        <v>898896.6</v>
      </c>
      <c r="D26" s="31">
        <v>724122.1</v>
      </c>
      <c r="E26" s="31">
        <v>722823.6</v>
      </c>
      <c r="F26" s="31">
        <f t="shared" si="1"/>
        <v>80.412318836226547</v>
      </c>
      <c r="G26" s="31">
        <f t="shared" si="0"/>
        <v>99.820679413043749</v>
      </c>
      <c r="H26" s="107" t="s">
        <v>1062</v>
      </c>
      <c r="I26" s="100"/>
      <c r="K26" s="35"/>
    </row>
    <row r="27" spans="1:17" s="3" customFormat="1" ht="204.75" x14ac:dyDescent="0.2">
      <c r="A27" s="27" t="s">
        <v>60</v>
      </c>
      <c r="B27" s="28" t="s">
        <v>57</v>
      </c>
      <c r="C27" s="31">
        <v>288111.3</v>
      </c>
      <c r="D27" s="31">
        <v>384228.1</v>
      </c>
      <c r="E27" s="31">
        <v>343418.2</v>
      </c>
      <c r="F27" s="31">
        <f t="shared" si="1"/>
        <v>119.19636612656291</v>
      </c>
      <c r="G27" s="31">
        <f t="shared" si="0"/>
        <v>89.378731019412697</v>
      </c>
      <c r="H27" s="107" t="s">
        <v>1061</v>
      </c>
      <c r="I27" s="107" t="s">
        <v>981</v>
      </c>
      <c r="K27" s="35"/>
    </row>
    <row r="28" spans="1:17" s="3" customFormat="1" x14ac:dyDescent="0.2">
      <c r="A28" s="27" t="s">
        <v>70</v>
      </c>
      <c r="B28" s="28" t="s">
        <v>61</v>
      </c>
      <c r="C28" s="31">
        <v>2665825.1</v>
      </c>
      <c r="D28" s="31">
        <v>2715557.5</v>
      </c>
      <c r="E28" s="31">
        <v>2705032.8</v>
      </c>
      <c r="F28" s="31">
        <f t="shared" si="1"/>
        <v>101.47075290123119</v>
      </c>
      <c r="G28" s="31">
        <f t="shared" si="0"/>
        <v>99.61242949191832</v>
      </c>
      <c r="H28" s="100"/>
      <c r="I28" s="100"/>
      <c r="K28" s="35"/>
    </row>
    <row r="29" spans="1:17" s="3" customFormat="1" x14ac:dyDescent="0.2">
      <c r="A29" s="27" t="s">
        <v>71</v>
      </c>
      <c r="B29" s="28" t="s">
        <v>62</v>
      </c>
      <c r="C29" s="31">
        <v>8012002.7000000002</v>
      </c>
      <c r="D29" s="31">
        <v>8034000.7000000002</v>
      </c>
      <c r="E29" s="31">
        <v>7895953.5</v>
      </c>
      <c r="F29" s="31">
        <f t="shared" si="1"/>
        <v>98.551558151621691</v>
      </c>
      <c r="G29" s="31">
        <f t="shared" si="0"/>
        <v>98.281712870649869</v>
      </c>
      <c r="H29" s="100"/>
      <c r="I29" s="100"/>
      <c r="K29" s="35"/>
    </row>
    <row r="30" spans="1:17" s="3" customFormat="1" ht="31.5" x14ac:dyDescent="0.2">
      <c r="A30" s="27" t="s">
        <v>72</v>
      </c>
      <c r="B30" s="28" t="s">
        <v>63</v>
      </c>
      <c r="C30" s="31">
        <v>909707.8</v>
      </c>
      <c r="D30" s="31">
        <v>914222.6</v>
      </c>
      <c r="E30" s="31">
        <v>890534.40000000002</v>
      </c>
      <c r="F30" s="31">
        <f t="shared" si="1"/>
        <v>97.892356204926458</v>
      </c>
      <c r="G30" s="31">
        <f t="shared" si="0"/>
        <v>97.408924259802802</v>
      </c>
      <c r="H30" s="100"/>
      <c r="I30" s="100"/>
      <c r="K30" s="35"/>
    </row>
    <row r="31" spans="1:17" s="3" customFormat="1" x14ac:dyDescent="0.2">
      <c r="A31" s="27" t="s">
        <v>73</v>
      </c>
      <c r="B31" s="28" t="s">
        <v>64</v>
      </c>
      <c r="C31" s="31">
        <v>7553109.5</v>
      </c>
      <c r="D31" s="31">
        <v>7925165.5</v>
      </c>
      <c r="E31" s="31">
        <v>7924791.2999999998</v>
      </c>
      <c r="F31" s="31">
        <f t="shared" si="1"/>
        <v>104.92091104994572</v>
      </c>
      <c r="G31" s="31">
        <f t="shared" si="0"/>
        <v>99.995278332042403</v>
      </c>
      <c r="H31" s="100"/>
      <c r="I31" s="100"/>
      <c r="K31" s="35"/>
    </row>
    <row r="32" spans="1:17" s="3" customFormat="1" ht="126" x14ac:dyDescent="0.2">
      <c r="A32" s="27" t="s">
        <v>74</v>
      </c>
      <c r="B32" s="28" t="s">
        <v>65</v>
      </c>
      <c r="C32" s="31">
        <v>33664</v>
      </c>
      <c r="D32" s="31">
        <v>44276.7</v>
      </c>
      <c r="E32" s="31">
        <v>44276.7</v>
      </c>
      <c r="F32" s="31">
        <f t="shared" si="1"/>
        <v>131.52536834600758</v>
      </c>
      <c r="G32" s="31">
        <f t="shared" si="0"/>
        <v>100</v>
      </c>
      <c r="H32" s="107" t="s">
        <v>982</v>
      </c>
      <c r="I32" s="100"/>
      <c r="K32" s="35"/>
    </row>
    <row r="33" spans="1:11" ht="94.5" x14ac:dyDescent="0.2">
      <c r="A33" s="8" t="s">
        <v>75</v>
      </c>
      <c r="B33" s="9" t="s">
        <v>400</v>
      </c>
      <c r="C33" s="31">
        <v>61911.3</v>
      </c>
      <c r="D33" s="40">
        <v>66690.399999999994</v>
      </c>
      <c r="E33" s="31">
        <v>66690.399999999994</v>
      </c>
      <c r="F33" s="31">
        <f t="shared" si="1"/>
        <v>107.71926934178413</v>
      </c>
      <c r="G33" s="31">
        <f t="shared" si="0"/>
        <v>100</v>
      </c>
      <c r="H33" s="107" t="s">
        <v>983</v>
      </c>
      <c r="I33" s="100"/>
      <c r="K33" s="35"/>
    </row>
    <row r="34" spans="1:11" x14ac:dyDescent="0.2">
      <c r="A34" s="8" t="s">
        <v>76</v>
      </c>
      <c r="B34" s="9" t="s">
        <v>66</v>
      </c>
      <c r="C34" s="31">
        <v>348330.8</v>
      </c>
      <c r="D34" s="40">
        <v>334449.3</v>
      </c>
      <c r="E34" s="31">
        <v>333572.8</v>
      </c>
      <c r="F34" s="31">
        <f t="shared" si="1"/>
        <v>95.763222775591487</v>
      </c>
      <c r="G34" s="31">
        <f t="shared" si="0"/>
        <v>99.737927392881375</v>
      </c>
      <c r="H34" s="100"/>
      <c r="I34" s="100"/>
      <c r="K34" s="35"/>
    </row>
    <row r="35" spans="1:11" ht="78.75" x14ac:dyDescent="0.2">
      <c r="A35" s="8" t="s">
        <v>77</v>
      </c>
      <c r="B35" s="9" t="s">
        <v>67</v>
      </c>
      <c r="C35" s="31">
        <v>30741.3</v>
      </c>
      <c r="D35" s="40">
        <v>37697.5</v>
      </c>
      <c r="E35" s="31">
        <v>37623.4</v>
      </c>
      <c r="F35" s="31">
        <f t="shared" si="1"/>
        <v>122.38714693262811</v>
      </c>
      <c r="G35" s="31">
        <f t="shared" si="0"/>
        <v>99.803435241063738</v>
      </c>
      <c r="H35" s="107" t="s">
        <v>984</v>
      </c>
      <c r="I35" s="100"/>
      <c r="K35" s="35"/>
    </row>
    <row r="36" spans="1:11" ht="94.5" x14ac:dyDescent="0.2">
      <c r="A36" s="8" t="s">
        <v>78</v>
      </c>
      <c r="B36" s="9" t="s">
        <v>68</v>
      </c>
      <c r="C36" s="31">
        <v>3266.2</v>
      </c>
      <c r="D36" s="40">
        <v>9679.5</v>
      </c>
      <c r="E36" s="31">
        <v>3581.6</v>
      </c>
      <c r="F36" s="31">
        <f t="shared" si="1"/>
        <v>109.65648153817892</v>
      </c>
      <c r="G36" s="31">
        <f t="shared" si="0"/>
        <v>37.001911255746677</v>
      </c>
      <c r="H36" s="107" t="s">
        <v>986</v>
      </c>
      <c r="I36" s="107" t="s">
        <v>1075</v>
      </c>
      <c r="K36" s="35"/>
    </row>
    <row r="37" spans="1:11" ht="110.25" x14ac:dyDescent="0.2">
      <c r="A37" s="8" t="s">
        <v>79</v>
      </c>
      <c r="B37" s="9" t="s">
        <v>69</v>
      </c>
      <c r="C37" s="31">
        <v>17250.599999999999</v>
      </c>
      <c r="D37" s="40">
        <v>62087.7</v>
      </c>
      <c r="E37" s="31">
        <v>62087.7</v>
      </c>
      <c r="F37" s="31">
        <f t="shared" si="1"/>
        <v>359.91617682863205</v>
      </c>
      <c r="G37" s="31">
        <f t="shared" si="0"/>
        <v>100</v>
      </c>
      <c r="H37" s="107" t="s">
        <v>1060</v>
      </c>
      <c r="I37" s="100"/>
      <c r="K37" s="35"/>
    </row>
    <row r="38" spans="1:11" ht="31.5" x14ac:dyDescent="0.2">
      <c r="A38" s="11">
        <v>5300000000</v>
      </c>
      <c r="B38" s="10" t="s">
        <v>8</v>
      </c>
      <c r="C38" s="41">
        <f>SUM(C39:C54)+0.1</f>
        <v>7296206.6000000006</v>
      </c>
      <c r="D38" s="41">
        <f>SUM(D39:D54)</f>
        <v>13173469</v>
      </c>
      <c r="E38" s="41">
        <f>SUM(E39:E54)</f>
        <v>11474962.799999999</v>
      </c>
      <c r="F38" s="20">
        <f t="shared" si="1"/>
        <v>157.27299717636831</v>
      </c>
      <c r="G38" s="20">
        <f t="shared" si="0"/>
        <v>87.106614058908846</v>
      </c>
      <c r="H38" s="103"/>
      <c r="I38" s="103"/>
      <c r="J38" s="45"/>
      <c r="K38" s="35"/>
    </row>
    <row r="39" spans="1:11" ht="78.75" x14ac:dyDescent="0.2">
      <c r="A39" s="8" t="s">
        <v>80</v>
      </c>
      <c r="B39" s="9" t="s">
        <v>86</v>
      </c>
      <c r="C39" s="31">
        <v>1749919</v>
      </c>
      <c r="D39" s="40">
        <v>2101655</v>
      </c>
      <c r="E39" s="31">
        <v>2017007.9</v>
      </c>
      <c r="F39" s="31">
        <f t="shared" si="1"/>
        <v>115.26292931272819</v>
      </c>
      <c r="G39" s="31">
        <f t="shared" si="0"/>
        <v>95.972359878286397</v>
      </c>
      <c r="H39" s="107" t="s">
        <v>985</v>
      </c>
      <c r="I39" s="100"/>
      <c r="K39" s="35"/>
    </row>
    <row r="40" spans="1:11" x14ac:dyDescent="0.2">
      <c r="A40" s="8" t="s">
        <v>81</v>
      </c>
      <c r="B40" s="9" t="s">
        <v>87</v>
      </c>
      <c r="C40" s="31">
        <v>211021</v>
      </c>
      <c r="D40" s="40">
        <v>211021</v>
      </c>
      <c r="E40" s="31">
        <v>205184</v>
      </c>
      <c r="F40" s="31">
        <f t="shared" si="1"/>
        <v>97.233924585704742</v>
      </c>
      <c r="G40" s="31">
        <f t="shared" si="0"/>
        <v>97.233924585704742</v>
      </c>
      <c r="H40" s="100"/>
      <c r="I40" s="100"/>
      <c r="K40" s="35"/>
    </row>
    <row r="41" spans="1:11" ht="47.25" x14ac:dyDescent="0.2">
      <c r="A41" s="8" t="s">
        <v>82</v>
      </c>
      <c r="B41" s="9" t="s">
        <v>88</v>
      </c>
      <c r="C41" s="31"/>
      <c r="D41" s="40">
        <v>882430.5</v>
      </c>
      <c r="E41" s="31">
        <v>754186.3</v>
      </c>
      <c r="F41" s="31"/>
      <c r="G41" s="31">
        <f t="shared" si="0"/>
        <v>85.466934789765318</v>
      </c>
      <c r="H41" s="107" t="s">
        <v>1032</v>
      </c>
      <c r="I41" s="107" t="s">
        <v>1075</v>
      </c>
      <c r="K41" s="35"/>
    </row>
    <row r="42" spans="1:11" ht="94.5" x14ac:dyDescent="0.2">
      <c r="A42" s="8" t="s">
        <v>83</v>
      </c>
      <c r="B42" s="9" t="s">
        <v>89</v>
      </c>
      <c r="C42" s="31">
        <v>470189</v>
      </c>
      <c r="D42" s="40">
        <v>583743.6</v>
      </c>
      <c r="E42" s="31">
        <v>570250.30000000005</v>
      </c>
      <c r="F42" s="31">
        <f t="shared" si="1"/>
        <v>121.28108058674279</v>
      </c>
      <c r="G42" s="31">
        <f t="shared" si="0"/>
        <v>97.688488576148856</v>
      </c>
      <c r="H42" s="107" t="s">
        <v>1034</v>
      </c>
      <c r="I42" s="100"/>
      <c r="K42" s="35"/>
    </row>
    <row r="43" spans="1:11" ht="94.5" x14ac:dyDescent="0.2">
      <c r="A43" s="8" t="s">
        <v>84</v>
      </c>
      <c r="B43" s="9" t="s">
        <v>90</v>
      </c>
      <c r="C43" s="31">
        <v>1262267.8</v>
      </c>
      <c r="D43" s="40">
        <v>2481098.2999999998</v>
      </c>
      <c r="E43" s="31">
        <v>2480444.7999999998</v>
      </c>
      <c r="F43" s="31">
        <f t="shared" si="1"/>
        <v>196.50701697373566</v>
      </c>
      <c r="G43" s="31">
        <f t="shared" si="0"/>
        <v>99.973660858177197</v>
      </c>
      <c r="H43" s="107" t="s">
        <v>1033</v>
      </c>
      <c r="I43" s="100"/>
      <c r="K43" s="35"/>
    </row>
    <row r="44" spans="1:11" ht="126" x14ac:dyDescent="0.2">
      <c r="A44" s="8" t="s">
        <v>85</v>
      </c>
      <c r="B44" s="9" t="s">
        <v>91</v>
      </c>
      <c r="C44" s="31">
        <v>519113.2</v>
      </c>
      <c r="D44" s="40">
        <v>477865.9</v>
      </c>
      <c r="E44" s="31">
        <v>409462.8</v>
      </c>
      <c r="F44" s="31">
        <f t="shared" si="1"/>
        <v>78.877362394175293</v>
      </c>
      <c r="G44" s="31">
        <f t="shared" si="0"/>
        <v>85.685712246887675</v>
      </c>
      <c r="H44" s="107" t="s">
        <v>1035</v>
      </c>
      <c r="I44" s="107" t="s">
        <v>935</v>
      </c>
      <c r="K44" s="35"/>
    </row>
    <row r="45" spans="1:11" ht="189" x14ac:dyDescent="0.2">
      <c r="A45" s="8" t="s">
        <v>92</v>
      </c>
      <c r="B45" s="9" t="s">
        <v>101</v>
      </c>
      <c r="C45" s="31">
        <v>45815.3</v>
      </c>
      <c r="D45" s="40">
        <v>102036</v>
      </c>
      <c r="E45" s="31">
        <v>99998.7</v>
      </c>
      <c r="F45" s="31">
        <f t="shared" si="1"/>
        <v>218.26485911911519</v>
      </c>
      <c r="G45" s="31">
        <f t="shared" si="0"/>
        <v>98.003351758202982</v>
      </c>
      <c r="H45" s="107" t="s">
        <v>987</v>
      </c>
      <c r="I45" s="100"/>
      <c r="K45" s="35"/>
    </row>
    <row r="46" spans="1:11" ht="267.75" x14ac:dyDescent="0.2">
      <c r="A46" s="8" t="s">
        <v>93</v>
      </c>
      <c r="B46" s="9" t="s">
        <v>102</v>
      </c>
      <c r="C46" s="31">
        <v>167076.5</v>
      </c>
      <c r="D46" s="40">
        <v>765789.2</v>
      </c>
      <c r="E46" s="31">
        <v>758965.2</v>
      </c>
      <c r="F46" s="31">
        <f t="shared" si="1"/>
        <v>454.26208952186568</v>
      </c>
      <c r="G46" s="31">
        <f t="shared" si="0"/>
        <v>99.108893152319197</v>
      </c>
      <c r="H46" s="107" t="s">
        <v>988</v>
      </c>
      <c r="I46" s="100"/>
      <c r="K46" s="35"/>
    </row>
    <row r="47" spans="1:11" x14ac:dyDescent="0.2">
      <c r="A47" s="8" t="s">
        <v>94</v>
      </c>
      <c r="B47" s="9" t="s">
        <v>103</v>
      </c>
      <c r="C47" s="31">
        <v>60786.8</v>
      </c>
      <c r="D47" s="40">
        <v>60956.7</v>
      </c>
      <c r="E47" s="31">
        <v>59928.1</v>
      </c>
      <c r="F47" s="31">
        <f t="shared" si="1"/>
        <v>98.587357781623624</v>
      </c>
      <c r="G47" s="31">
        <f t="shared" si="0"/>
        <v>98.312572695044182</v>
      </c>
      <c r="H47" s="100"/>
      <c r="I47" s="100"/>
      <c r="K47" s="35"/>
    </row>
    <row r="48" spans="1:11" ht="78.75" x14ac:dyDescent="0.2">
      <c r="A48" s="8" t="s">
        <v>95</v>
      </c>
      <c r="B48" s="9" t="s">
        <v>104</v>
      </c>
      <c r="C48" s="31">
        <v>1685576.5</v>
      </c>
      <c r="D48" s="40">
        <v>4450333.5</v>
      </c>
      <c r="E48" s="31">
        <v>3136468.8</v>
      </c>
      <c r="F48" s="31">
        <f t="shared" si="1"/>
        <v>186.07691789722981</v>
      </c>
      <c r="G48" s="31">
        <f t="shared" si="0"/>
        <v>70.477163115977703</v>
      </c>
      <c r="H48" s="107" t="s">
        <v>989</v>
      </c>
      <c r="I48" s="107" t="s">
        <v>1045</v>
      </c>
      <c r="K48" s="35"/>
    </row>
    <row r="49" spans="1:11" ht="141.75" x14ac:dyDescent="0.2">
      <c r="A49" s="8" t="s">
        <v>96</v>
      </c>
      <c r="B49" s="9" t="s">
        <v>105</v>
      </c>
      <c r="C49" s="31">
        <v>903312.9</v>
      </c>
      <c r="D49" s="40">
        <v>559717.5</v>
      </c>
      <c r="E49" s="31">
        <v>532917.30000000005</v>
      </c>
      <c r="F49" s="31">
        <f t="shared" si="1"/>
        <v>58.995869537565561</v>
      </c>
      <c r="G49" s="31">
        <f t="shared" si="0"/>
        <v>95.211834541532127</v>
      </c>
      <c r="H49" s="107" t="s">
        <v>990</v>
      </c>
      <c r="I49" s="100"/>
      <c r="K49" s="35"/>
    </row>
    <row r="50" spans="1:11" ht="173.25" x14ac:dyDescent="0.2">
      <c r="A50" s="8" t="s">
        <v>97</v>
      </c>
      <c r="B50" s="9" t="s">
        <v>106</v>
      </c>
      <c r="C50" s="31">
        <v>54182.7</v>
      </c>
      <c r="D50" s="40">
        <v>329580.40000000002</v>
      </c>
      <c r="E50" s="31">
        <v>283822.7</v>
      </c>
      <c r="F50" s="31">
        <f t="shared" si="1"/>
        <v>523.82531693695591</v>
      </c>
      <c r="G50" s="31">
        <f t="shared" si="0"/>
        <v>86.116377066111937</v>
      </c>
      <c r="H50" s="107" t="s">
        <v>1029</v>
      </c>
      <c r="I50" s="107" t="s">
        <v>1073</v>
      </c>
      <c r="K50" s="35"/>
    </row>
    <row r="51" spans="1:11" ht="236.25" x14ac:dyDescent="0.2">
      <c r="A51" s="8" t="s">
        <v>98</v>
      </c>
      <c r="B51" s="9" t="s">
        <v>107</v>
      </c>
      <c r="C51" s="31">
        <v>6087.4</v>
      </c>
      <c r="D51" s="40">
        <v>15211.5</v>
      </c>
      <c r="E51" s="31">
        <v>15039.5</v>
      </c>
      <c r="F51" s="31">
        <f t="shared" si="1"/>
        <v>247.05949995071791</v>
      </c>
      <c r="G51" s="31">
        <f t="shared" si="0"/>
        <v>98.869276534201106</v>
      </c>
      <c r="H51" s="107" t="s">
        <v>1021</v>
      </c>
      <c r="I51" s="100"/>
      <c r="K51" s="35"/>
    </row>
    <row r="52" spans="1:11" ht="173.25" x14ac:dyDescent="0.2">
      <c r="A52" s="8" t="s">
        <v>99</v>
      </c>
      <c r="B52" s="9" t="s">
        <v>108</v>
      </c>
      <c r="C52" s="31">
        <v>160258.4</v>
      </c>
      <c r="D52" s="40">
        <v>94882.7</v>
      </c>
      <c r="E52" s="31">
        <v>94836.5</v>
      </c>
      <c r="F52" s="31">
        <f t="shared" si="1"/>
        <v>59.177241255372572</v>
      </c>
      <c r="G52" s="31">
        <f t="shared" si="0"/>
        <v>99.951308299616272</v>
      </c>
      <c r="H52" s="107" t="s">
        <v>1023</v>
      </c>
      <c r="I52" s="100"/>
      <c r="K52" s="35"/>
    </row>
    <row r="53" spans="1:11" ht="47.25" x14ac:dyDescent="0.2">
      <c r="A53" s="8" t="s">
        <v>100</v>
      </c>
      <c r="B53" s="9" t="s">
        <v>109</v>
      </c>
      <c r="C53" s="31">
        <v>600</v>
      </c>
      <c r="D53" s="40">
        <v>594</v>
      </c>
      <c r="E53" s="31">
        <v>594</v>
      </c>
      <c r="F53" s="31">
        <f t="shared" si="1"/>
        <v>99</v>
      </c>
      <c r="G53" s="31">
        <f t="shared" si="0"/>
        <v>100</v>
      </c>
      <c r="H53" s="100"/>
      <c r="I53" s="100"/>
      <c r="K53" s="35"/>
    </row>
    <row r="54" spans="1:11" ht="173.25" x14ac:dyDescent="0.2">
      <c r="A54" s="8">
        <v>5331000000</v>
      </c>
      <c r="B54" s="9" t="s">
        <v>395</v>
      </c>
      <c r="C54" s="31"/>
      <c r="D54" s="40">
        <v>56553.2</v>
      </c>
      <c r="E54" s="31">
        <v>55855.9</v>
      </c>
      <c r="F54" s="31"/>
      <c r="G54" s="31">
        <f t="shared" si="0"/>
        <v>98.767001690443706</v>
      </c>
      <c r="H54" s="107" t="s">
        <v>1036</v>
      </c>
      <c r="I54" s="100"/>
      <c r="K54" s="35"/>
    </row>
    <row r="55" spans="1:11" s="3" customFormat="1" ht="47.25" x14ac:dyDescent="0.2">
      <c r="A55" s="11">
        <v>5400000000</v>
      </c>
      <c r="B55" s="10" t="s">
        <v>19</v>
      </c>
      <c r="C55" s="20">
        <f>SUM(C56:C65)</f>
        <v>1115074.9000000001</v>
      </c>
      <c r="D55" s="20">
        <f>SUM(D56:D65)</f>
        <v>1032287.5999999999</v>
      </c>
      <c r="E55" s="20">
        <f>SUM(E56:E65)</f>
        <v>966660.39999999991</v>
      </c>
      <c r="F55" s="20">
        <f t="shared" si="1"/>
        <v>86.69017659710569</v>
      </c>
      <c r="G55" s="20">
        <f t="shared" si="0"/>
        <v>93.642546902626762</v>
      </c>
      <c r="H55" s="102"/>
      <c r="I55" s="102"/>
      <c r="J55" s="46"/>
      <c r="K55" s="35"/>
    </row>
    <row r="56" spans="1:11" s="3" customFormat="1" ht="141.75" x14ac:dyDescent="0.2">
      <c r="A56" s="27" t="s">
        <v>110</v>
      </c>
      <c r="B56" s="28" t="s">
        <v>119</v>
      </c>
      <c r="C56" s="31">
        <v>4630.6000000000004</v>
      </c>
      <c r="D56" s="31">
        <v>3719.7</v>
      </c>
      <c r="E56" s="31">
        <v>3713.1</v>
      </c>
      <c r="F56" s="31">
        <f t="shared" si="1"/>
        <v>80.186152982334889</v>
      </c>
      <c r="G56" s="31">
        <f t="shared" si="0"/>
        <v>99.82256633599485</v>
      </c>
      <c r="H56" s="107" t="s">
        <v>1022</v>
      </c>
      <c r="I56" s="100"/>
      <c r="K56" s="35"/>
    </row>
    <row r="57" spans="1:11" s="3" customFormat="1" ht="63" x14ac:dyDescent="0.2">
      <c r="A57" s="27">
        <v>5410200000</v>
      </c>
      <c r="B57" s="28" t="s">
        <v>386</v>
      </c>
      <c r="C57" s="31"/>
      <c r="D57" s="31">
        <v>23500</v>
      </c>
      <c r="E57" s="31">
        <v>23500</v>
      </c>
      <c r="F57" s="31"/>
      <c r="G57" s="31">
        <f t="shared" si="0"/>
        <v>100</v>
      </c>
      <c r="H57" s="107" t="s">
        <v>1020</v>
      </c>
      <c r="I57" s="100"/>
      <c r="K57" s="35"/>
    </row>
    <row r="58" spans="1:11" s="3" customFormat="1" x14ac:dyDescent="0.2">
      <c r="A58" s="27" t="s">
        <v>111</v>
      </c>
      <c r="B58" s="28" t="s">
        <v>120</v>
      </c>
      <c r="C58" s="31">
        <v>387311</v>
      </c>
      <c r="D58" s="31">
        <v>387311</v>
      </c>
      <c r="E58" s="31">
        <v>382636.79999999999</v>
      </c>
      <c r="F58" s="31">
        <f t="shared" si="1"/>
        <v>98.793166215263696</v>
      </c>
      <c r="G58" s="31">
        <f t="shared" si="0"/>
        <v>98.793166215263696</v>
      </c>
      <c r="H58" s="100"/>
      <c r="I58" s="100"/>
      <c r="K58" s="35"/>
    </row>
    <row r="59" spans="1:11" s="3" customFormat="1" ht="141.75" x14ac:dyDescent="0.2">
      <c r="A59" s="27" t="s">
        <v>112</v>
      </c>
      <c r="B59" s="28" t="s">
        <v>121</v>
      </c>
      <c r="C59" s="31">
        <v>83941.2</v>
      </c>
      <c r="D59" s="31">
        <v>59516.1</v>
      </c>
      <c r="E59" s="31">
        <v>59497.3</v>
      </c>
      <c r="F59" s="31">
        <f t="shared" si="1"/>
        <v>70.879734862022474</v>
      </c>
      <c r="G59" s="31">
        <f t="shared" si="0"/>
        <v>99.968411908710422</v>
      </c>
      <c r="H59" s="107" t="s">
        <v>1019</v>
      </c>
      <c r="I59" s="100"/>
      <c r="K59" s="35"/>
    </row>
    <row r="60" spans="1:11" s="3" customFormat="1" ht="78.75" x14ac:dyDescent="0.2">
      <c r="A60" s="27" t="s">
        <v>113</v>
      </c>
      <c r="B60" s="28" t="s">
        <v>122</v>
      </c>
      <c r="C60" s="31">
        <v>627481</v>
      </c>
      <c r="D60" s="31">
        <v>544686.6</v>
      </c>
      <c r="E60" s="31">
        <v>484132.1</v>
      </c>
      <c r="F60" s="31">
        <f t="shared" si="1"/>
        <v>77.15486205956833</v>
      </c>
      <c r="G60" s="31">
        <f t="shared" si="0"/>
        <v>88.88268960536206</v>
      </c>
      <c r="H60" s="107" t="s">
        <v>936</v>
      </c>
      <c r="I60" s="107" t="s">
        <v>936</v>
      </c>
      <c r="K60" s="35"/>
    </row>
    <row r="61" spans="1:11" s="3" customFormat="1" ht="78.75" x14ac:dyDescent="0.2">
      <c r="A61" s="27" t="s">
        <v>114</v>
      </c>
      <c r="B61" s="28" t="s">
        <v>123</v>
      </c>
      <c r="C61" s="31">
        <v>1326</v>
      </c>
      <c r="D61" s="31">
        <v>891</v>
      </c>
      <c r="E61" s="31">
        <v>891</v>
      </c>
      <c r="F61" s="31">
        <f t="shared" si="1"/>
        <v>67.194570135746616</v>
      </c>
      <c r="G61" s="31">
        <f t="shared" si="0"/>
        <v>100</v>
      </c>
      <c r="H61" s="107" t="s">
        <v>936</v>
      </c>
      <c r="I61" s="100"/>
      <c r="K61" s="35"/>
    </row>
    <row r="62" spans="1:11" s="3" customFormat="1" ht="47.25" x14ac:dyDescent="0.2">
      <c r="A62" s="27" t="s">
        <v>115</v>
      </c>
      <c r="B62" s="28" t="s">
        <v>124</v>
      </c>
      <c r="C62" s="31">
        <v>7500</v>
      </c>
      <c r="D62" s="31">
        <v>3530</v>
      </c>
      <c r="E62" s="31">
        <v>3530</v>
      </c>
      <c r="F62" s="31">
        <f t="shared" si="1"/>
        <v>47.06666666666667</v>
      </c>
      <c r="G62" s="31">
        <f t="shared" si="0"/>
        <v>100</v>
      </c>
      <c r="H62" s="107" t="s">
        <v>1063</v>
      </c>
      <c r="I62" s="100"/>
      <c r="K62" s="35"/>
    </row>
    <row r="63" spans="1:11" ht="31.5" x14ac:dyDescent="0.2">
      <c r="A63" s="8" t="s">
        <v>116</v>
      </c>
      <c r="B63" s="9" t="s">
        <v>125</v>
      </c>
      <c r="C63" s="31">
        <v>2452.8000000000002</v>
      </c>
      <c r="D63" s="40">
        <v>2019.5</v>
      </c>
      <c r="E63" s="40">
        <v>1998.7</v>
      </c>
      <c r="F63" s="31">
        <f t="shared" si="1"/>
        <v>81.486464448793214</v>
      </c>
      <c r="G63" s="31">
        <f t="shared" si="0"/>
        <v>98.970042089626148</v>
      </c>
      <c r="H63" s="107" t="s">
        <v>991</v>
      </c>
      <c r="I63" s="104"/>
      <c r="K63" s="35"/>
    </row>
    <row r="64" spans="1:11" ht="78.75" x14ac:dyDescent="0.2">
      <c r="A64" s="8" t="s">
        <v>117</v>
      </c>
      <c r="B64" s="9" t="s">
        <v>126</v>
      </c>
      <c r="C64" s="31">
        <v>323</v>
      </c>
      <c r="D64" s="40">
        <v>7047.1</v>
      </c>
      <c r="E64" s="40">
        <v>6694.8</v>
      </c>
      <c r="F64" s="31">
        <f t="shared" si="1"/>
        <v>2072.6934984520126</v>
      </c>
      <c r="G64" s="31">
        <f t="shared" si="0"/>
        <v>95.00078046288543</v>
      </c>
      <c r="H64" s="107" t="s">
        <v>1064</v>
      </c>
      <c r="I64" s="107" t="s">
        <v>991</v>
      </c>
      <c r="K64" s="35"/>
    </row>
    <row r="65" spans="1:11" ht="31.5" x14ac:dyDescent="0.2">
      <c r="A65" s="8" t="s">
        <v>118</v>
      </c>
      <c r="B65" s="9" t="s">
        <v>127</v>
      </c>
      <c r="C65" s="31">
        <v>109.3</v>
      </c>
      <c r="D65" s="40">
        <v>66.599999999999994</v>
      </c>
      <c r="E65" s="40">
        <v>66.599999999999994</v>
      </c>
      <c r="F65" s="31">
        <f t="shared" si="1"/>
        <v>60.933211344922235</v>
      </c>
      <c r="G65" s="31">
        <f t="shared" si="0"/>
        <v>100</v>
      </c>
      <c r="H65" s="107" t="s">
        <v>991</v>
      </c>
      <c r="I65" s="104"/>
      <c r="K65" s="35"/>
    </row>
    <row r="66" spans="1:11" s="18" customFormat="1" x14ac:dyDescent="0.2">
      <c r="A66" s="7">
        <v>5500000000</v>
      </c>
      <c r="B66" s="10" t="s">
        <v>49</v>
      </c>
      <c r="C66" s="20">
        <f>SUM(C67:C88)</f>
        <v>3945024.7</v>
      </c>
      <c r="D66" s="20">
        <f>SUM(D67:D88)-0.1</f>
        <v>4379575.2</v>
      </c>
      <c r="E66" s="20">
        <f t="shared" ref="E66" si="2">SUM(E67:E88)</f>
        <v>4250981.8000000007</v>
      </c>
      <c r="F66" s="20">
        <f t="shared" si="1"/>
        <v>107.75551798192799</v>
      </c>
      <c r="G66" s="20">
        <f t="shared" si="0"/>
        <v>97.06379285369961</v>
      </c>
      <c r="H66" s="102"/>
      <c r="I66" s="102"/>
      <c r="J66" s="44"/>
      <c r="K66" s="35"/>
    </row>
    <row r="67" spans="1:11" x14ac:dyDescent="0.2">
      <c r="A67" s="8" t="s">
        <v>128</v>
      </c>
      <c r="B67" s="9" t="s">
        <v>134</v>
      </c>
      <c r="C67" s="31">
        <v>30065.7</v>
      </c>
      <c r="D67" s="31">
        <v>30065.7</v>
      </c>
      <c r="E67" s="21">
        <v>30065.7</v>
      </c>
      <c r="F67" s="31">
        <f t="shared" si="1"/>
        <v>100</v>
      </c>
      <c r="G67" s="31">
        <f t="shared" si="0"/>
        <v>100</v>
      </c>
      <c r="H67" s="105"/>
      <c r="I67" s="105"/>
      <c r="K67" s="35"/>
    </row>
    <row r="68" spans="1:11" x14ac:dyDescent="0.2">
      <c r="A68" s="8" t="s">
        <v>129</v>
      </c>
      <c r="B68" s="9" t="s">
        <v>135</v>
      </c>
      <c r="C68" s="31">
        <v>10628.3</v>
      </c>
      <c r="D68" s="21">
        <v>10628.3</v>
      </c>
      <c r="E68" s="31">
        <v>10628.3</v>
      </c>
      <c r="F68" s="31">
        <f t="shared" si="1"/>
        <v>100</v>
      </c>
      <c r="G68" s="31">
        <f t="shared" si="0"/>
        <v>100</v>
      </c>
      <c r="H68" s="100"/>
      <c r="I68" s="100"/>
      <c r="K68" s="35"/>
    </row>
    <row r="69" spans="1:11" ht="110.25" x14ac:dyDescent="0.2">
      <c r="A69" s="27">
        <v>5510300000</v>
      </c>
      <c r="B69" s="25" t="s">
        <v>413</v>
      </c>
      <c r="C69" s="31">
        <v>2200</v>
      </c>
      <c r="D69" s="21"/>
      <c r="E69" s="31"/>
      <c r="F69" s="31">
        <f t="shared" si="1"/>
        <v>0</v>
      </c>
      <c r="G69" s="31"/>
      <c r="H69" s="107" t="s">
        <v>1072</v>
      </c>
      <c r="I69" s="107" t="s">
        <v>1072</v>
      </c>
      <c r="K69" s="35"/>
    </row>
    <row r="70" spans="1:11" ht="173.25" x14ac:dyDescent="0.2">
      <c r="A70" s="8" t="s">
        <v>130</v>
      </c>
      <c r="B70" s="9" t="s">
        <v>136</v>
      </c>
      <c r="C70" s="31">
        <v>279259.7</v>
      </c>
      <c r="D70" s="21">
        <v>388545.8</v>
      </c>
      <c r="E70" s="31">
        <v>388489.5</v>
      </c>
      <c r="F70" s="31">
        <f t="shared" si="1"/>
        <v>139.1140576316597</v>
      </c>
      <c r="G70" s="31">
        <f t="shared" si="0"/>
        <v>99.985510073715901</v>
      </c>
      <c r="H70" s="107" t="s">
        <v>1039</v>
      </c>
      <c r="I70" s="100"/>
      <c r="K70" s="35"/>
    </row>
    <row r="71" spans="1:11" ht="78.75" x14ac:dyDescent="0.2">
      <c r="A71" s="8" t="s">
        <v>131</v>
      </c>
      <c r="B71" s="9" t="s">
        <v>137</v>
      </c>
      <c r="C71" s="31">
        <v>310673.2</v>
      </c>
      <c r="D71" s="21">
        <v>943146.1</v>
      </c>
      <c r="E71" s="31">
        <v>815468.1</v>
      </c>
      <c r="F71" s="31">
        <f t="shared" si="1"/>
        <v>262.48421170541906</v>
      </c>
      <c r="G71" s="31">
        <f t="shared" si="0"/>
        <v>86.462542759812081</v>
      </c>
      <c r="H71" s="107" t="s">
        <v>1028</v>
      </c>
      <c r="I71" s="107" t="s">
        <v>1027</v>
      </c>
      <c r="K71" s="35"/>
    </row>
    <row r="72" spans="1:11" ht="126" x14ac:dyDescent="0.2">
      <c r="A72" s="8" t="s">
        <v>132</v>
      </c>
      <c r="B72" s="9" t="s">
        <v>139</v>
      </c>
      <c r="C72" s="31">
        <v>3908.2</v>
      </c>
      <c r="D72" s="21">
        <v>6108.2</v>
      </c>
      <c r="E72" s="31">
        <v>6108.2</v>
      </c>
      <c r="F72" s="31">
        <f t="shared" ref="F72:F135" si="3">E72/C72*100</f>
        <v>156.29189908397728</v>
      </c>
      <c r="G72" s="31">
        <f t="shared" ref="G72:G135" si="4">E72/D72*100</f>
        <v>100</v>
      </c>
      <c r="H72" s="107" t="s">
        <v>1037</v>
      </c>
      <c r="I72" s="100"/>
      <c r="K72" s="35"/>
    </row>
    <row r="73" spans="1:11" ht="31.5" x14ac:dyDescent="0.2">
      <c r="A73" s="8" t="s">
        <v>133</v>
      </c>
      <c r="B73" s="9" t="s">
        <v>138</v>
      </c>
      <c r="C73" s="31">
        <v>2244.9</v>
      </c>
      <c r="D73" s="21">
        <v>2244.9</v>
      </c>
      <c r="E73" s="21">
        <v>2244.9</v>
      </c>
      <c r="F73" s="31">
        <f t="shared" si="3"/>
        <v>100</v>
      </c>
      <c r="G73" s="31">
        <f t="shared" si="4"/>
        <v>100</v>
      </c>
      <c r="H73" s="105"/>
      <c r="I73" s="105"/>
      <c r="K73" s="35"/>
    </row>
    <row r="74" spans="1:11" ht="31.5" x14ac:dyDescent="0.2">
      <c r="A74" s="8" t="s">
        <v>140</v>
      </c>
      <c r="B74" s="9" t="s">
        <v>154</v>
      </c>
      <c r="C74" s="31">
        <v>38305.699999999997</v>
      </c>
      <c r="D74" s="21">
        <v>36833</v>
      </c>
      <c r="E74" s="31">
        <v>36833</v>
      </c>
      <c r="F74" s="31">
        <f t="shared" si="3"/>
        <v>96.155402459686172</v>
      </c>
      <c r="G74" s="31">
        <f t="shared" si="4"/>
        <v>100</v>
      </c>
      <c r="H74" s="100"/>
      <c r="I74" s="100"/>
      <c r="K74" s="35"/>
    </row>
    <row r="75" spans="1:11" ht="220.5" x14ac:dyDescent="0.2">
      <c r="A75" s="8" t="s">
        <v>141</v>
      </c>
      <c r="B75" s="9" t="s">
        <v>155</v>
      </c>
      <c r="C75" s="31"/>
      <c r="D75" s="21">
        <v>3997.4</v>
      </c>
      <c r="E75" s="31">
        <v>3997.4</v>
      </c>
      <c r="F75" s="31"/>
      <c r="G75" s="31">
        <f t="shared" si="4"/>
        <v>100</v>
      </c>
      <c r="H75" s="107" t="s">
        <v>1017</v>
      </c>
      <c r="I75" s="100"/>
      <c r="K75" s="35"/>
    </row>
    <row r="76" spans="1:11" ht="78.75" x14ac:dyDescent="0.2">
      <c r="A76" s="8" t="s">
        <v>142</v>
      </c>
      <c r="B76" s="9" t="s">
        <v>156</v>
      </c>
      <c r="C76" s="31">
        <v>122129.4</v>
      </c>
      <c r="D76" s="21">
        <v>155051.70000000001</v>
      </c>
      <c r="E76" s="31">
        <v>155051.70000000001</v>
      </c>
      <c r="F76" s="31">
        <f t="shared" si="3"/>
        <v>126.9568998128215</v>
      </c>
      <c r="G76" s="31">
        <f t="shared" si="4"/>
        <v>100</v>
      </c>
      <c r="H76" s="107" t="s">
        <v>1018</v>
      </c>
      <c r="I76" s="100"/>
      <c r="K76" s="35"/>
    </row>
    <row r="77" spans="1:11" x14ac:dyDescent="0.2">
      <c r="A77" s="8" t="s">
        <v>143</v>
      </c>
      <c r="B77" s="9" t="s">
        <v>157</v>
      </c>
      <c r="C77" s="31">
        <v>248458</v>
      </c>
      <c r="D77" s="21">
        <v>237741.9</v>
      </c>
      <c r="E77" s="31">
        <v>237355.1</v>
      </c>
      <c r="F77" s="31">
        <f t="shared" si="3"/>
        <v>95.531276916018001</v>
      </c>
      <c r="G77" s="31">
        <f t="shared" si="4"/>
        <v>99.837302553735796</v>
      </c>
      <c r="H77" s="100"/>
      <c r="I77" s="100"/>
      <c r="K77" s="35"/>
    </row>
    <row r="78" spans="1:11" x14ac:dyDescent="0.2">
      <c r="A78" s="8" t="s">
        <v>144</v>
      </c>
      <c r="B78" s="9" t="s">
        <v>158</v>
      </c>
      <c r="C78" s="31">
        <v>671409.4</v>
      </c>
      <c r="D78" s="21">
        <v>671187.1</v>
      </c>
      <c r="E78" s="31">
        <v>671186.8</v>
      </c>
      <c r="F78" s="31">
        <f t="shared" si="3"/>
        <v>99.966845861854182</v>
      </c>
      <c r="G78" s="31">
        <f t="shared" si="4"/>
        <v>99.999955303074216</v>
      </c>
      <c r="H78" s="100"/>
      <c r="I78" s="100"/>
      <c r="K78" s="35"/>
    </row>
    <row r="79" spans="1:11" x14ac:dyDescent="0.2">
      <c r="A79" s="8" t="s">
        <v>145</v>
      </c>
      <c r="B79" s="9" t="s">
        <v>159</v>
      </c>
      <c r="C79" s="31">
        <v>238484.4</v>
      </c>
      <c r="D79" s="21">
        <v>237324.4</v>
      </c>
      <c r="E79" s="31">
        <v>237324.4</v>
      </c>
      <c r="F79" s="31">
        <f t="shared" si="3"/>
        <v>99.513595019213</v>
      </c>
      <c r="G79" s="31">
        <f t="shared" si="4"/>
        <v>100</v>
      </c>
      <c r="H79" s="100"/>
      <c r="I79" s="100"/>
      <c r="K79" s="35"/>
    </row>
    <row r="80" spans="1:11" x14ac:dyDescent="0.2">
      <c r="A80" s="8" t="s">
        <v>146</v>
      </c>
      <c r="B80" s="9" t="s">
        <v>160</v>
      </c>
      <c r="C80" s="31">
        <v>142228</v>
      </c>
      <c r="D80" s="21">
        <v>146086</v>
      </c>
      <c r="E80" s="31">
        <v>146086</v>
      </c>
      <c r="F80" s="31">
        <f t="shared" si="3"/>
        <v>102.71254605281661</v>
      </c>
      <c r="G80" s="31">
        <f t="shared" si="4"/>
        <v>100</v>
      </c>
      <c r="H80" s="100"/>
      <c r="I80" s="100"/>
      <c r="K80" s="35"/>
    </row>
    <row r="81" spans="1:11" x14ac:dyDescent="0.2">
      <c r="A81" s="8" t="s">
        <v>147</v>
      </c>
      <c r="B81" s="9" t="s">
        <v>161</v>
      </c>
      <c r="C81" s="31">
        <v>197583.6</v>
      </c>
      <c r="D81" s="21">
        <v>194296</v>
      </c>
      <c r="E81" s="31">
        <v>194296</v>
      </c>
      <c r="F81" s="31">
        <f t="shared" si="3"/>
        <v>98.336096720578027</v>
      </c>
      <c r="G81" s="31">
        <f t="shared" si="4"/>
        <v>100</v>
      </c>
      <c r="H81" s="100"/>
      <c r="I81" s="100"/>
      <c r="K81" s="35"/>
    </row>
    <row r="82" spans="1:11" ht="31.5" x14ac:dyDescent="0.2">
      <c r="A82" s="8" t="s">
        <v>148</v>
      </c>
      <c r="B82" s="9" t="s">
        <v>162</v>
      </c>
      <c r="C82" s="31">
        <v>1139524.7</v>
      </c>
      <c r="D82" s="21">
        <v>1244656.6000000001</v>
      </c>
      <c r="E82" s="31">
        <v>1244545.6000000001</v>
      </c>
      <c r="F82" s="31">
        <f t="shared" si="3"/>
        <v>109.21620215867196</v>
      </c>
      <c r="G82" s="31">
        <f t="shared" si="4"/>
        <v>99.991081877523484</v>
      </c>
      <c r="H82" s="107" t="s">
        <v>1015</v>
      </c>
      <c r="I82" s="100"/>
      <c r="K82" s="35"/>
    </row>
    <row r="83" spans="1:11" ht="31.5" x14ac:dyDescent="0.2">
      <c r="A83" s="8" t="s">
        <v>149</v>
      </c>
      <c r="B83" s="9" t="s">
        <v>163</v>
      </c>
      <c r="C83" s="31">
        <v>3666</v>
      </c>
      <c r="D83" s="21">
        <v>6666</v>
      </c>
      <c r="E83" s="31">
        <v>6666</v>
      </c>
      <c r="F83" s="31">
        <f t="shared" si="3"/>
        <v>181.83306055646483</v>
      </c>
      <c r="G83" s="31">
        <f t="shared" si="4"/>
        <v>100</v>
      </c>
      <c r="H83" s="107" t="s">
        <v>1016</v>
      </c>
      <c r="I83" s="100"/>
      <c r="K83" s="35"/>
    </row>
    <row r="84" spans="1:11" x14ac:dyDescent="0.2">
      <c r="A84" s="8" t="s">
        <v>150</v>
      </c>
      <c r="B84" s="9" t="s">
        <v>164</v>
      </c>
      <c r="C84" s="31">
        <v>5700</v>
      </c>
      <c r="D84" s="21">
        <v>5770</v>
      </c>
      <c r="E84" s="31">
        <v>5755</v>
      </c>
      <c r="F84" s="31">
        <f t="shared" si="3"/>
        <v>100.96491228070175</v>
      </c>
      <c r="G84" s="31">
        <f t="shared" si="4"/>
        <v>99.740034662045062</v>
      </c>
      <c r="H84" s="100"/>
      <c r="I84" s="100"/>
      <c r="K84" s="35"/>
    </row>
    <row r="85" spans="1:11" ht="31.5" x14ac:dyDescent="0.2">
      <c r="A85" s="8" t="s">
        <v>151</v>
      </c>
      <c r="B85" s="9" t="s">
        <v>165</v>
      </c>
      <c r="C85" s="31">
        <v>46160</v>
      </c>
      <c r="D85" s="21">
        <v>46035</v>
      </c>
      <c r="E85" s="31">
        <v>46018.9</v>
      </c>
      <c r="F85" s="31">
        <f t="shared" si="3"/>
        <v>99.694324090121327</v>
      </c>
      <c r="G85" s="31">
        <f t="shared" si="4"/>
        <v>99.965026610187905</v>
      </c>
      <c r="H85" s="100"/>
      <c r="I85" s="100"/>
      <c r="K85" s="35"/>
    </row>
    <row r="86" spans="1:11" ht="31.5" x14ac:dyDescent="0.2">
      <c r="A86" s="8" t="s">
        <v>152</v>
      </c>
      <c r="B86" s="9" t="s">
        <v>166</v>
      </c>
      <c r="C86" s="31">
        <v>90</v>
      </c>
      <c r="D86" s="21">
        <v>37</v>
      </c>
      <c r="E86" s="31">
        <v>37</v>
      </c>
      <c r="F86" s="31">
        <f t="shared" si="3"/>
        <v>41.111111111111107</v>
      </c>
      <c r="G86" s="31">
        <f t="shared" si="4"/>
        <v>100</v>
      </c>
      <c r="H86" s="107" t="s">
        <v>991</v>
      </c>
      <c r="I86" s="100"/>
      <c r="K86" s="35"/>
    </row>
    <row r="87" spans="1:11" ht="110.25" x14ac:dyDescent="0.2">
      <c r="A87" s="8" t="s">
        <v>153</v>
      </c>
      <c r="B87" s="9" t="s">
        <v>167</v>
      </c>
      <c r="C87" s="31">
        <v>8600</v>
      </c>
      <c r="D87" s="21">
        <v>13154.2</v>
      </c>
      <c r="E87" s="31">
        <v>12824.2</v>
      </c>
      <c r="F87" s="31">
        <f t="shared" si="3"/>
        <v>149.1186046511628</v>
      </c>
      <c r="G87" s="31">
        <f t="shared" si="4"/>
        <v>97.491295555792064</v>
      </c>
      <c r="H87" s="107" t="s">
        <v>1065</v>
      </c>
      <c r="I87" s="100"/>
      <c r="K87" s="35"/>
    </row>
    <row r="88" spans="1:11" ht="110.25" x14ac:dyDescent="0.2">
      <c r="A88" s="27" t="s">
        <v>414</v>
      </c>
      <c r="B88" s="25" t="s">
        <v>415</v>
      </c>
      <c r="C88" s="31">
        <v>443705.5</v>
      </c>
      <c r="D88" s="21"/>
      <c r="E88" s="31"/>
      <c r="F88" s="31">
        <f t="shared" si="3"/>
        <v>0</v>
      </c>
      <c r="G88" s="31"/>
      <c r="H88" s="107" t="s">
        <v>1014</v>
      </c>
      <c r="I88" s="107" t="s">
        <v>1014</v>
      </c>
      <c r="K88" s="35"/>
    </row>
    <row r="89" spans="1:11" s="18" customFormat="1" ht="31.5" x14ac:dyDescent="0.2">
      <c r="A89" s="7">
        <v>5600000000</v>
      </c>
      <c r="B89" s="12" t="s">
        <v>50</v>
      </c>
      <c r="C89" s="20">
        <f>SUM(C90:C102)</f>
        <v>2040989.2000000002</v>
      </c>
      <c r="D89" s="20">
        <f>SUM(D90:D102)+0.1</f>
        <v>3106306.7</v>
      </c>
      <c r="E89" s="20">
        <f>SUM(E90:E102)</f>
        <v>3106080.1000000006</v>
      </c>
      <c r="F89" s="20">
        <f t="shared" si="3"/>
        <v>152.18503361017298</v>
      </c>
      <c r="G89" s="20">
        <f t="shared" si="4"/>
        <v>99.992705163337561</v>
      </c>
      <c r="H89" s="102"/>
      <c r="I89" s="102"/>
      <c r="J89" s="44"/>
      <c r="K89" s="35"/>
    </row>
    <row r="90" spans="1:11" s="3" customFormat="1" ht="330.75" x14ac:dyDescent="0.2">
      <c r="A90" s="27" t="s">
        <v>173</v>
      </c>
      <c r="B90" s="30" t="s">
        <v>168</v>
      </c>
      <c r="C90" s="31">
        <v>70680</v>
      </c>
      <c r="D90" s="31">
        <v>544276</v>
      </c>
      <c r="E90" s="31">
        <v>544275.9</v>
      </c>
      <c r="F90" s="31">
        <f t="shared" si="3"/>
        <v>770.05645161290329</v>
      </c>
      <c r="G90" s="31">
        <f t="shared" si="4"/>
        <v>99.999981626968676</v>
      </c>
      <c r="H90" s="107" t="s">
        <v>1025</v>
      </c>
      <c r="I90" s="100"/>
      <c r="K90" s="35"/>
    </row>
    <row r="91" spans="1:11" s="3" customFormat="1" x14ac:dyDescent="0.2">
      <c r="A91" s="27" t="s">
        <v>174</v>
      </c>
      <c r="B91" s="30" t="s">
        <v>169</v>
      </c>
      <c r="C91" s="31">
        <v>9121.6</v>
      </c>
      <c r="D91" s="31">
        <v>9120.6</v>
      </c>
      <c r="E91" s="31">
        <v>9120.6</v>
      </c>
      <c r="F91" s="31">
        <f t="shared" si="3"/>
        <v>99.989037011050698</v>
      </c>
      <c r="G91" s="31">
        <f t="shared" si="4"/>
        <v>100</v>
      </c>
      <c r="H91" s="100"/>
      <c r="I91" s="100"/>
      <c r="K91" s="35"/>
    </row>
    <row r="92" spans="1:11" s="3" customFormat="1" ht="94.5" x14ac:dyDescent="0.2">
      <c r="A92" s="27" t="s">
        <v>175</v>
      </c>
      <c r="B92" s="30" t="s">
        <v>179</v>
      </c>
      <c r="C92" s="31">
        <v>1862.7</v>
      </c>
      <c r="D92" s="31">
        <v>3042.9</v>
      </c>
      <c r="E92" s="31">
        <v>3042.9</v>
      </c>
      <c r="F92" s="31">
        <f t="shared" si="3"/>
        <v>163.3596392333709</v>
      </c>
      <c r="G92" s="31">
        <f t="shared" si="4"/>
        <v>100</v>
      </c>
      <c r="H92" s="107" t="s">
        <v>1026</v>
      </c>
      <c r="I92" s="100"/>
      <c r="K92" s="35"/>
    </row>
    <row r="93" spans="1:11" s="3" customFormat="1" x14ac:dyDescent="0.2">
      <c r="A93" s="27" t="s">
        <v>176</v>
      </c>
      <c r="B93" s="30" t="s">
        <v>170</v>
      </c>
      <c r="C93" s="31">
        <v>80059.7</v>
      </c>
      <c r="D93" s="31">
        <v>80059.7</v>
      </c>
      <c r="E93" s="31">
        <v>80059.7</v>
      </c>
      <c r="F93" s="31">
        <f t="shared" si="3"/>
        <v>100</v>
      </c>
      <c r="G93" s="31">
        <f t="shared" si="4"/>
        <v>100</v>
      </c>
      <c r="H93" s="100"/>
      <c r="I93" s="100"/>
      <c r="K93" s="35"/>
    </row>
    <row r="94" spans="1:11" s="3" customFormat="1" ht="110.25" x14ac:dyDescent="0.2">
      <c r="A94" s="27" t="s">
        <v>177</v>
      </c>
      <c r="B94" s="30" t="s">
        <v>171</v>
      </c>
      <c r="C94" s="31">
        <v>178564.2</v>
      </c>
      <c r="D94" s="31">
        <v>144225</v>
      </c>
      <c r="E94" s="31">
        <v>144217.79999999999</v>
      </c>
      <c r="F94" s="31">
        <f t="shared" si="3"/>
        <v>80.765237376808997</v>
      </c>
      <c r="G94" s="31">
        <f t="shared" si="4"/>
        <v>99.99500780031201</v>
      </c>
      <c r="H94" s="107" t="s">
        <v>1066</v>
      </c>
      <c r="I94" s="100"/>
      <c r="K94" s="35"/>
    </row>
    <row r="95" spans="1:11" s="3" customFormat="1" x14ac:dyDescent="0.2">
      <c r="A95" s="27" t="s">
        <v>178</v>
      </c>
      <c r="B95" s="30" t="s">
        <v>172</v>
      </c>
      <c r="C95" s="31">
        <v>73844.899999999994</v>
      </c>
      <c r="D95" s="31">
        <v>73834.899999999994</v>
      </c>
      <c r="E95" s="31">
        <v>73834.899999999994</v>
      </c>
      <c r="F95" s="31">
        <f t="shared" si="3"/>
        <v>99.986458103403208</v>
      </c>
      <c r="G95" s="31">
        <f t="shared" si="4"/>
        <v>100</v>
      </c>
      <c r="H95" s="100"/>
      <c r="I95" s="100"/>
      <c r="K95" s="35"/>
    </row>
    <row r="96" spans="1:11" s="3" customFormat="1" ht="157.5" x14ac:dyDescent="0.2">
      <c r="A96" s="27" t="s">
        <v>180</v>
      </c>
      <c r="B96" s="30" t="s">
        <v>187</v>
      </c>
      <c r="C96" s="31">
        <v>1445195.6</v>
      </c>
      <c r="D96" s="31">
        <v>1821237.6</v>
      </c>
      <c r="E96" s="31">
        <v>1821236.8</v>
      </c>
      <c r="F96" s="31">
        <f t="shared" si="3"/>
        <v>126.02009029089211</v>
      </c>
      <c r="G96" s="31">
        <f t="shared" si="4"/>
        <v>99.999956073825842</v>
      </c>
      <c r="H96" s="107" t="s">
        <v>1011</v>
      </c>
      <c r="I96" s="100"/>
      <c r="K96" s="35"/>
    </row>
    <row r="97" spans="1:11" s="3" customFormat="1" x14ac:dyDescent="0.2">
      <c r="A97" s="27" t="s">
        <v>181</v>
      </c>
      <c r="B97" s="30" t="s">
        <v>188</v>
      </c>
      <c r="C97" s="31">
        <v>93759.9</v>
      </c>
      <c r="D97" s="31">
        <v>90408.6</v>
      </c>
      <c r="E97" s="31">
        <v>90408.6</v>
      </c>
      <c r="F97" s="31">
        <f t="shared" si="3"/>
        <v>96.425657450573226</v>
      </c>
      <c r="G97" s="31">
        <f t="shared" si="4"/>
        <v>100</v>
      </c>
      <c r="H97" s="100"/>
      <c r="I97" s="100"/>
      <c r="K97" s="35"/>
    </row>
    <row r="98" spans="1:11" s="3" customFormat="1" ht="63" x14ac:dyDescent="0.2">
      <c r="A98" s="27" t="s">
        <v>182</v>
      </c>
      <c r="B98" s="30" t="s">
        <v>189</v>
      </c>
      <c r="C98" s="31">
        <v>19544.099999999999</v>
      </c>
      <c r="D98" s="31">
        <v>22566.3</v>
      </c>
      <c r="E98" s="31">
        <v>22522.2</v>
      </c>
      <c r="F98" s="31">
        <f t="shared" si="3"/>
        <v>115.23784671588871</v>
      </c>
      <c r="G98" s="31">
        <f t="shared" si="4"/>
        <v>99.804575849829178</v>
      </c>
      <c r="H98" s="107" t="s">
        <v>1012</v>
      </c>
      <c r="I98" s="100"/>
      <c r="K98" s="35"/>
    </row>
    <row r="99" spans="1:11" ht="126" x14ac:dyDescent="0.2">
      <c r="A99" s="8" t="s">
        <v>183</v>
      </c>
      <c r="B99" s="9" t="s">
        <v>687</v>
      </c>
      <c r="C99" s="31">
        <v>9452.2000000000007</v>
      </c>
      <c r="D99" s="21">
        <v>11303.5</v>
      </c>
      <c r="E99" s="31">
        <v>11303.5</v>
      </c>
      <c r="F99" s="31">
        <f t="shared" si="3"/>
        <v>119.58591650621018</v>
      </c>
      <c r="G99" s="31">
        <f t="shared" si="4"/>
        <v>100</v>
      </c>
      <c r="H99" s="107" t="s">
        <v>1067</v>
      </c>
      <c r="I99" s="100"/>
      <c r="K99" s="35"/>
    </row>
    <row r="100" spans="1:11" ht="31.5" x14ac:dyDescent="0.2">
      <c r="A100" s="8" t="s">
        <v>184</v>
      </c>
      <c r="B100" s="9" t="s">
        <v>190</v>
      </c>
      <c r="C100" s="31">
        <v>16884.8</v>
      </c>
      <c r="D100" s="21">
        <v>16685.5</v>
      </c>
      <c r="E100" s="31">
        <v>16685.599999999999</v>
      </c>
      <c r="F100" s="31">
        <f t="shared" si="3"/>
        <v>98.820240689851218</v>
      </c>
      <c r="G100" s="31">
        <f t="shared" si="4"/>
        <v>100.00059932276525</v>
      </c>
      <c r="H100" s="100"/>
      <c r="I100" s="100"/>
      <c r="K100" s="35"/>
    </row>
    <row r="101" spans="1:11" ht="220.5" x14ac:dyDescent="0.2">
      <c r="A101" s="8" t="s">
        <v>185</v>
      </c>
      <c r="B101" s="9" t="s">
        <v>191</v>
      </c>
      <c r="C101" s="31">
        <v>1760</v>
      </c>
      <c r="D101" s="21">
        <v>747.1</v>
      </c>
      <c r="E101" s="31">
        <v>747.1</v>
      </c>
      <c r="F101" s="31">
        <f t="shared" si="3"/>
        <v>42.44886363636364</v>
      </c>
      <c r="G101" s="31">
        <f t="shared" si="4"/>
        <v>100</v>
      </c>
      <c r="H101" s="107" t="s">
        <v>1010</v>
      </c>
      <c r="I101" s="100"/>
      <c r="K101" s="35"/>
    </row>
    <row r="102" spans="1:11" ht="94.5" x14ac:dyDescent="0.2">
      <c r="A102" s="8" t="s">
        <v>186</v>
      </c>
      <c r="B102" s="9" t="s">
        <v>192</v>
      </c>
      <c r="C102" s="31">
        <v>40259.5</v>
      </c>
      <c r="D102" s="21">
        <v>288798.90000000002</v>
      </c>
      <c r="E102" s="31">
        <v>288624.5</v>
      </c>
      <c r="F102" s="31">
        <f t="shared" si="3"/>
        <v>716.91029446466052</v>
      </c>
      <c r="G102" s="31">
        <f t="shared" si="4"/>
        <v>99.939611958355783</v>
      </c>
      <c r="H102" s="107" t="s">
        <v>1009</v>
      </c>
      <c r="I102" s="100"/>
      <c r="K102" s="35"/>
    </row>
    <row r="103" spans="1:11" ht="31.5" x14ac:dyDescent="0.2">
      <c r="A103" s="11">
        <v>5700000000</v>
      </c>
      <c r="B103" s="24" t="s">
        <v>6</v>
      </c>
      <c r="C103" s="41">
        <f>SUM(C104:C112)</f>
        <v>2732886.4</v>
      </c>
      <c r="D103" s="41">
        <f>SUM(D104:D112)+0.1</f>
        <v>5572477.2000000002</v>
      </c>
      <c r="E103" s="41">
        <f>SUM(E104:E112)</f>
        <v>5466346.7000000002</v>
      </c>
      <c r="F103" s="20">
        <f t="shared" si="3"/>
        <v>200.02099977518276</v>
      </c>
      <c r="G103" s="20">
        <f t="shared" si="4"/>
        <v>98.095452054967581</v>
      </c>
      <c r="H103" s="103"/>
      <c r="I103" s="103"/>
      <c r="J103" s="45"/>
      <c r="K103" s="35"/>
    </row>
    <row r="104" spans="1:11" ht="110.25" x14ac:dyDescent="0.2">
      <c r="A104" s="27" t="s">
        <v>218</v>
      </c>
      <c r="B104" s="25" t="s">
        <v>227</v>
      </c>
      <c r="C104" s="31">
        <v>1439263.4</v>
      </c>
      <c r="D104" s="21">
        <v>4171794.6</v>
      </c>
      <c r="E104" s="31">
        <v>4073330.3</v>
      </c>
      <c r="F104" s="31">
        <f t="shared" si="3"/>
        <v>283.01492972030002</v>
      </c>
      <c r="G104" s="31">
        <f t="shared" si="4"/>
        <v>97.63976155489533</v>
      </c>
      <c r="H104" s="107" t="s">
        <v>1008</v>
      </c>
      <c r="I104" s="100"/>
      <c r="K104" s="35"/>
    </row>
    <row r="105" spans="1:11" ht="315" x14ac:dyDescent="0.2">
      <c r="A105" s="27" t="s">
        <v>219</v>
      </c>
      <c r="B105" s="25" t="s">
        <v>228</v>
      </c>
      <c r="C105" s="31">
        <v>3237.8</v>
      </c>
      <c r="D105" s="21">
        <v>8357.2999999999993</v>
      </c>
      <c r="E105" s="31">
        <v>2556.5</v>
      </c>
      <c r="F105" s="31">
        <f t="shared" si="3"/>
        <v>78.957934399901163</v>
      </c>
      <c r="G105" s="31">
        <f t="shared" si="4"/>
        <v>30.590023093582857</v>
      </c>
      <c r="H105" s="107" t="s">
        <v>1053</v>
      </c>
      <c r="I105" s="107" t="s">
        <v>1052</v>
      </c>
      <c r="K105" s="35"/>
    </row>
    <row r="106" spans="1:11" x14ac:dyDescent="0.2">
      <c r="A106" s="27" t="s">
        <v>220</v>
      </c>
      <c r="B106" s="25" t="s">
        <v>229</v>
      </c>
      <c r="C106" s="31">
        <v>10000</v>
      </c>
      <c r="D106" s="21">
        <v>10000</v>
      </c>
      <c r="E106" s="31">
        <v>10000</v>
      </c>
      <c r="F106" s="31">
        <f t="shared" si="3"/>
        <v>100</v>
      </c>
      <c r="G106" s="31">
        <f t="shared" si="4"/>
        <v>100</v>
      </c>
      <c r="H106" s="100"/>
      <c r="I106" s="100"/>
      <c r="K106" s="35"/>
    </row>
    <row r="107" spans="1:11" x14ac:dyDescent="0.2">
      <c r="A107" s="27" t="s">
        <v>221</v>
      </c>
      <c r="B107" s="25" t="s">
        <v>230</v>
      </c>
      <c r="C107" s="31">
        <v>59127.1</v>
      </c>
      <c r="D107" s="21">
        <v>59127.1</v>
      </c>
      <c r="E107" s="31">
        <v>59127.1</v>
      </c>
      <c r="F107" s="31">
        <f t="shared" si="3"/>
        <v>100</v>
      </c>
      <c r="G107" s="31">
        <f t="shared" si="4"/>
        <v>100</v>
      </c>
      <c r="H107" s="100"/>
      <c r="I107" s="100"/>
      <c r="K107" s="35"/>
    </row>
    <row r="108" spans="1:11" ht="189" x14ac:dyDescent="0.2">
      <c r="A108" s="8" t="s">
        <v>222</v>
      </c>
      <c r="B108" s="9" t="s">
        <v>401</v>
      </c>
      <c r="C108" s="31">
        <v>450926</v>
      </c>
      <c r="D108" s="21">
        <v>490539.9</v>
      </c>
      <c r="E108" s="31">
        <v>490539.9</v>
      </c>
      <c r="F108" s="31">
        <f t="shared" si="3"/>
        <v>108.78501128788317</v>
      </c>
      <c r="G108" s="31">
        <f t="shared" si="4"/>
        <v>100</v>
      </c>
      <c r="H108" s="107" t="s">
        <v>1050</v>
      </c>
      <c r="I108" s="100"/>
      <c r="K108" s="35"/>
    </row>
    <row r="109" spans="1:11" ht="78.75" x14ac:dyDescent="0.2">
      <c r="A109" s="8" t="s">
        <v>223</v>
      </c>
      <c r="B109" s="9" t="s">
        <v>385</v>
      </c>
      <c r="C109" s="31">
        <v>1699</v>
      </c>
      <c r="D109" s="21">
        <v>1418.1</v>
      </c>
      <c r="E109" s="31">
        <v>1418.1</v>
      </c>
      <c r="F109" s="31">
        <f t="shared" si="3"/>
        <v>83.466745144202463</v>
      </c>
      <c r="G109" s="31">
        <f t="shared" si="4"/>
        <v>100</v>
      </c>
      <c r="H109" s="107" t="s">
        <v>1051</v>
      </c>
      <c r="I109" s="100"/>
      <c r="K109" s="35"/>
    </row>
    <row r="110" spans="1:11" x14ac:dyDescent="0.2">
      <c r="A110" s="8" t="s">
        <v>224</v>
      </c>
      <c r="B110" s="9" t="s">
        <v>204</v>
      </c>
      <c r="C110" s="31">
        <v>102555.2</v>
      </c>
      <c r="D110" s="21">
        <v>102555.2</v>
      </c>
      <c r="E110" s="31">
        <v>102555.2</v>
      </c>
      <c r="F110" s="31">
        <f t="shared" si="3"/>
        <v>100</v>
      </c>
      <c r="G110" s="31">
        <f t="shared" si="4"/>
        <v>100</v>
      </c>
      <c r="H110" s="100"/>
      <c r="I110" s="100"/>
      <c r="K110" s="35"/>
    </row>
    <row r="111" spans="1:11" ht="94.5" x14ac:dyDescent="0.2">
      <c r="A111" s="8" t="s">
        <v>225</v>
      </c>
      <c r="B111" s="9" t="s">
        <v>231</v>
      </c>
      <c r="C111" s="31">
        <v>5932.7</v>
      </c>
      <c r="D111" s="21">
        <v>17106.7</v>
      </c>
      <c r="E111" s="31">
        <v>17106.7</v>
      </c>
      <c r="F111" s="31">
        <f t="shared" si="3"/>
        <v>288.34594703929076</v>
      </c>
      <c r="G111" s="31">
        <f t="shared" si="4"/>
        <v>100</v>
      </c>
      <c r="H111" s="107" t="s">
        <v>1049</v>
      </c>
      <c r="I111" s="100"/>
      <c r="K111" s="35"/>
    </row>
    <row r="112" spans="1:11" ht="94.5" x14ac:dyDescent="0.2">
      <c r="A112" s="8" t="s">
        <v>226</v>
      </c>
      <c r="B112" s="9" t="s">
        <v>232</v>
      </c>
      <c r="C112" s="31">
        <v>660145.19999999995</v>
      </c>
      <c r="D112" s="21">
        <v>711578.2</v>
      </c>
      <c r="E112" s="31">
        <v>709712.9</v>
      </c>
      <c r="F112" s="31">
        <f t="shared" si="3"/>
        <v>107.50860568250744</v>
      </c>
      <c r="G112" s="31">
        <f t="shared" si="4"/>
        <v>99.737864369650453</v>
      </c>
      <c r="H112" s="107" t="s">
        <v>1048</v>
      </c>
      <c r="I112" s="100"/>
      <c r="K112" s="35"/>
    </row>
    <row r="113" spans="1:11" ht="31.5" x14ac:dyDescent="0.2">
      <c r="A113" s="7">
        <v>5800000000</v>
      </c>
      <c r="B113" s="24" t="s">
        <v>193</v>
      </c>
      <c r="C113" s="41">
        <f>SUM(C114:C126)</f>
        <v>1408825.9</v>
      </c>
      <c r="D113" s="41">
        <f>SUM(D114:D126)</f>
        <v>4629568.5</v>
      </c>
      <c r="E113" s="41">
        <f>SUM(E114:E126)</f>
        <v>4629567.7</v>
      </c>
      <c r="F113" s="20">
        <f t="shared" si="3"/>
        <v>328.61176813969706</v>
      </c>
      <c r="G113" s="20">
        <f t="shared" si="4"/>
        <v>99.999982719771836</v>
      </c>
      <c r="H113" s="103"/>
      <c r="I113" s="103"/>
      <c r="J113" s="45"/>
      <c r="K113" s="35"/>
    </row>
    <row r="114" spans="1:11" ht="47.25" x14ac:dyDescent="0.2">
      <c r="A114" s="27" t="s">
        <v>194</v>
      </c>
      <c r="B114" s="25" t="s">
        <v>200</v>
      </c>
      <c r="C114" s="31">
        <v>21835.8</v>
      </c>
      <c r="D114" s="21">
        <v>16221.8</v>
      </c>
      <c r="E114" s="31">
        <v>16221.8</v>
      </c>
      <c r="F114" s="31">
        <f t="shared" si="3"/>
        <v>74.289927550169892</v>
      </c>
      <c r="G114" s="31">
        <f t="shared" si="4"/>
        <v>100</v>
      </c>
      <c r="H114" s="107" t="s">
        <v>1007</v>
      </c>
      <c r="I114" s="100"/>
      <c r="K114" s="35"/>
    </row>
    <row r="115" spans="1:11" ht="126" x14ac:dyDescent="0.2">
      <c r="A115" s="27" t="s">
        <v>195</v>
      </c>
      <c r="B115" s="25" t="s">
        <v>201</v>
      </c>
      <c r="C115" s="31">
        <v>565314.80000000005</v>
      </c>
      <c r="D115" s="21">
        <v>779214.8</v>
      </c>
      <c r="E115" s="31">
        <v>779214.8</v>
      </c>
      <c r="F115" s="31">
        <f t="shared" si="3"/>
        <v>137.8373253274105</v>
      </c>
      <c r="G115" s="31">
        <f t="shared" si="4"/>
        <v>100</v>
      </c>
      <c r="H115" s="107" t="s">
        <v>1006</v>
      </c>
      <c r="I115" s="100"/>
      <c r="K115" s="35"/>
    </row>
    <row r="116" spans="1:11" ht="173.25" x14ac:dyDescent="0.2">
      <c r="A116" s="27" t="s">
        <v>394</v>
      </c>
      <c r="B116" s="25" t="s">
        <v>393</v>
      </c>
      <c r="C116" s="31"/>
      <c r="D116" s="21">
        <v>2899652.2</v>
      </c>
      <c r="E116" s="31">
        <v>2899652.2</v>
      </c>
      <c r="F116" s="31"/>
      <c r="G116" s="31">
        <f t="shared" si="4"/>
        <v>100</v>
      </c>
      <c r="H116" s="107" t="s">
        <v>1013</v>
      </c>
      <c r="I116" s="100"/>
      <c r="K116" s="35"/>
    </row>
    <row r="117" spans="1:11" ht="31.5" x14ac:dyDescent="0.2">
      <c r="A117" s="27" t="s">
        <v>196</v>
      </c>
      <c r="B117" s="25" t="s">
        <v>202</v>
      </c>
      <c r="C117" s="31">
        <v>11095</v>
      </c>
      <c r="D117" s="21">
        <v>11095</v>
      </c>
      <c r="E117" s="31">
        <v>11095</v>
      </c>
      <c r="F117" s="31">
        <f t="shared" si="3"/>
        <v>100</v>
      </c>
      <c r="G117" s="31">
        <f>E117/D117*100</f>
        <v>100</v>
      </c>
      <c r="H117" s="100"/>
      <c r="I117" s="100"/>
      <c r="K117" s="35"/>
    </row>
    <row r="118" spans="1:11" x14ac:dyDescent="0.2">
      <c r="A118" s="27" t="s">
        <v>197</v>
      </c>
      <c r="B118" s="25" t="s">
        <v>203</v>
      </c>
      <c r="C118" s="31">
        <v>27887.200000000001</v>
      </c>
      <c r="D118" s="21">
        <v>28237.200000000001</v>
      </c>
      <c r="E118" s="31">
        <v>28237.200000000001</v>
      </c>
      <c r="F118" s="31">
        <f t="shared" si="3"/>
        <v>101.25505608307755</v>
      </c>
      <c r="G118" s="31">
        <f t="shared" si="4"/>
        <v>100</v>
      </c>
      <c r="H118" s="100"/>
      <c r="I118" s="100"/>
      <c r="K118" s="35"/>
    </row>
    <row r="119" spans="1:11" x14ac:dyDescent="0.2">
      <c r="A119" s="27" t="s">
        <v>198</v>
      </c>
      <c r="B119" s="25" t="s">
        <v>204</v>
      </c>
      <c r="C119" s="31">
        <v>63418.9</v>
      </c>
      <c r="D119" s="21">
        <v>63418.9</v>
      </c>
      <c r="E119" s="31">
        <v>63418.9</v>
      </c>
      <c r="F119" s="31">
        <f t="shared" si="3"/>
        <v>100</v>
      </c>
      <c r="G119" s="31">
        <f t="shared" si="4"/>
        <v>100</v>
      </c>
      <c r="H119" s="100"/>
      <c r="I119" s="100"/>
      <c r="K119" s="35"/>
    </row>
    <row r="120" spans="1:11" ht="126" x14ac:dyDescent="0.2">
      <c r="A120" s="8" t="s">
        <v>199</v>
      </c>
      <c r="B120" s="9" t="s">
        <v>205</v>
      </c>
      <c r="C120" s="31">
        <v>14122.1</v>
      </c>
      <c r="D120" s="21">
        <v>12822.1</v>
      </c>
      <c r="E120" s="31">
        <v>12822.1</v>
      </c>
      <c r="F120" s="31">
        <f t="shared" si="3"/>
        <v>90.794570212645425</v>
      </c>
      <c r="G120" s="31">
        <f t="shared" si="4"/>
        <v>100</v>
      </c>
      <c r="H120" s="107" t="s">
        <v>1003</v>
      </c>
      <c r="I120" s="100"/>
      <c r="K120" s="35"/>
    </row>
    <row r="121" spans="1:11" ht="47.25" x14ac:dyDescent="0.2">
      <c r="A121" s="8" t="s">
        <v>206</v>
      </c>
      <c r="B121" s="9" t="s">
        <v>212</v>
      </c>
      <c r="C121" s="31">
        <v>56441.2</v>
      </c>
      <c r="D121" s="21">
        <v>68441.399999999994</v>
      </c>
      <c r="E121" s="31">
        <v>68441.399999999994</v>
      </c>
      <c r="F121" s="31">
        <f t="shared" si="3"/>
        <v>121.26141896345221</v>
      </c>
      <c r="G121" s="31">
        <f t="shared" si="4"/>
        <v>100</v>
      </c>
      <c r="H121" s="107" t="s">
        <v>1004</v>
      </c>
      <c r="I121" s="100"/>
      <c r="K121" s="35"/>
    </row>
    <row r="122" spans="1:11" ht="189" x14ac:dyDescent="0.2">
      <c r="A122" s="8" t="s">
        <v>207</v>
      </c>
      <c r="B122" s="9" t="s">
        <v>213</v>
      </c>
      <c r="C122" s="31">
        <v>35440</v>
      </c>
      <c r="D122" s="21">
        <v>64866</v>
      </c>
      <c r="E122" s="31">
        <v>64865.599999999999</v>
      </c>
      <c r="F122" s="31">
        <f t="shared" si="3"/>
        <v>183.02934537246048</v>
      </c>
      <c r="G122" s="31">
        <f t="shared" si="4"/>
        <v>99.999383344124809</v>
      </c>
      <c r="H122" s="107" t="s">
        <v>1005</v>
      </c>
      <c r="I122" s="100"/>
      <c r="K122" s="35"/>
    </row>
    <row r="123" spans="1:11" ht="31.5" x14ac:dyDescent="0.2">
      <c r="A123" s="8" t="s">
        <v>208</v>
      </c>
      <c r="B123" s="9" t="s">
        <v>214</v>
      </c>
      <c r="C123" s="31">
        <v>3160.9</v>
      </c>
      <c r="D123" s="21">
        <v>3160.9</v>
      </c>
      <c r="E123" s="31">
        <v>3160.9</v>
      </c>
      <c r="F123" s="31">
        <f t="shared" si="3"/>
        <v>100</v>
      </c>
      <c r="G123" s="31">
        <f t="shared" si="4"/>
        <v>100</v>
      </c>
      <c r="H123" s="100"/>
      <c r="I123" s="100"/>
      <c r="K123" s="35"/>
    </row>
    <row r="124" spans="1:11" ht="78.75" x14ac:dyDescent="0.2">
      <c r="A124" s="8" t="s">
        <v>209</v>
      </c>
      <c r="B124" s="9" t="s">
        <v>215</v>
      </c>
      <c r="C124" s="31">
        <v>2600</v>
      </c>
      <c r="D124" s="21">
        <v>1739</v>
      </c>
      <c r="E124" s="31">
        <v>1738.9</v>
      </c>
      <c r="F124" s="31">
        <f t="shared" si="3"/>
        <v>66.880769230769232</v>
      </c>
      <c r="G124" s="31">
        <f t="shared" si="4"/>
        <v>99.994249568717663</v>
      </c>
      <c r="H124" s="107" t="s">
        <v>1001</v>
      </c>
      <c r="I124" s="100"/>
      <c r="K124" s="35"/>
    </row>
    <row r="125" spans="1:11" ht="236.25" x14ac:dyDescent="0.2">
      <c r="A125" s="8" t="s">
        <v>210</v>
      </c>
      <c r="B125" s="9" t="s">
        <v>216</v>
      </c>
      <c r="C125" s="31">
        <v>34470</v>
      </c>
      <c r="D125" s="21">
        <v>62709.599999999999</v>
      </c>
      <c r="E125" s="31">
        <v>62709.599999999999</v>
      </c>
      <c r="F125" s="31">
        <f t="shared" si="3"/>
        <v>181.92515230635337</v>
      </c>
      <c r="G125" s="31">
        <f t="shared" si="4"/>
        <v>100</v>
      </c>
      <c r="H125" s="107" t="s">
        <v>1002</v>
      </c>
      <c r="I125" s="100"/>
      <c r="K125" s="35"/>
    </row>
    <row r="126" spans="1:11" ht="31.5" x14ac:dyDescent="0.2">
      <c r="A126" s="8" t="s">
        <v>211</v>
      </c>
      <c r="B126" s="9" t="s">
        <v>217</v>
      </c>
      <c r="C126" s="31">
        <v>573040</v>
      </c>
      <c r="D126" s="21">
        <v>617989.6</v>
      </c>
      <c r="E126" s="31">
        <v>617989.30000000005</v>
      </c>
      <c r="F126" s="31">
        <f t="shared" si="3"/>
        <v>107.84400739913444</v>
      </c>
      <c r="G126" s="31">
        <f t="shared" si="4"/>
        <v>99.999951455493758</v>
      </c>
      <c r="H126" s="107" t="s">
        <v>1076</v>
      </c>
      <c r="I126" s="100"/>
      <c r="K126" s="35"/>
    </row>
    <row r="127" spans="1:11" s="18" customFormat="1" x14ac:dyDescent="0.2">
      <c r="A127" s="11">
        <v>5900000000</v>
      </c>
      <c r="B127" s="12" t="s">
        <v>7</v>
      </c>
      <c r="C127" s="20">
        <f>SUM(C128:C149)</f>
        <v>25429552.900000006</v>
      </c>
      <c r="D127" s="20">
        <f>SUM(D128:D149)</f>
        <v>30287156.199999999</v>
      </c>
      <c r="E127" s="20">
        <f>SUM(E128:E149)</f>
        <v>30234539.600000005</v>
      </c>
      <c r="F127" s="20">
        <f t="shared" si="3"/>
        <v>118.89528580740402</v>
      </c>
      <c r="G127" s="20">
        <f t="shared" si="4"/>
        <v>99.826274214546444</v>
      </c>
      <c r="H127" s="102"/>
      <c r="I127" s="102"/>
      <c r="J127" s="44"/>
      <c r="K127" s="35"/>
    </row>
    <row r="128" spans="1:11" ht="47.25" x14ac:dyDescent="0.2">
      <c r="A128" s="27" t="s">
        <v>233</v>
      </c>
      <c r="B128" s="30" t="s">
        <v>253</v>
      </c>
      <c r="C128" s="31">
        <v>40806.1</v>
      </c>
      <c r="D128" s="31">
        <v>55563.4</v>
      </c>
      <c r="E128" s="31">
        <v>55563.4</v>
      </c>
      <c r="F128" s="31">
        <f t="shared" si="3"/>
        <v>136.16444600194581</v>
      </c>
      <c r="G128" s="31">
        <f t="shared" si="4"/>
        <v>100</v>
      </c>
      <c r="H128" s="107" t="s">
        <v>1024</v>
      </c>
      <c r="I128" s="100"/>
      <c r="K128" s="35"/>
    </row>
    <row r="129" spans="1:11" ht="47.25" x14ac:dyDescent="0.2">
      <c r="A129" s="27" t="s">
        <v>234</v>
      </c>
      <c r="B129" s="30" t="s">
        <v>254</v>
      </c>
      <c r="C129" s="31">
        <v>95927.1</v>
      </c>
      <c r="D129" s="31">
        <v>119994.8</v>
      </c>
      <c r="E129" s="31">
        <v>119984.4</v>
      </c>
      <c r="F129" s="31">
        <f t="shared" si="3"/>
        <v>125.0787316618557</v>
      </c>
      <c r="G129" s="31">
        <f t="shared" si="4"/>
        <v>99.991332957761486</v>
      </c>
      <c r="H129" s="107" t="s">
        <v>1024</v>
      </c>
      <c r="I129" s="100"/>
      <c r="K129" s="35"/>
    </row>
    <row r="130" spans="1:11" ht="110.25" x14ac:dyDescent="0.2">
      <c r="A130" s="27" t="s">
        <v>235</v>
      </c>
      <c r="B130" s="30" t="s">
        <v>255</v>
      </c>
      <c r="C130" s="31"/>
      <c r="D130" s="31">
        <v>1595085.2</v>
      </c>
      <c r="E130" s="31">
        <v>1595024.7</v>
      </c>
      <c r="F130" s="31"/>
      <c r="G130" s="31">
        <f t="shared" si="4"/>
        <v>99.996207099156834</v>
      </c>
      <c r="H130" s="107" t="s">
        <v>978</v>
      </c>
      <c r="I130" s="100"/>
      <c r="K130" s="35"/>
    </row>
    <row r="131" spans="1:11" ht="31.5" x14ac:dyDescent="0.2">
      <c r="A131" s="27" t="s">
        <v>236</v>
      </c>
      <c r="B131" s="30" t="s">
        <v>256</v>
      </c>
      <c r="C131" s="31">
        <v>46588.3</v>
      </c>
      <c r="D131" s="31">
        <v>46588.3</v>
      </c>
      <c r="E131" s="31">
        <v>44142.3</v>
      </c>
      <c r="F131" s="31">
        <f t="shared" si="3"/>
        <v>94.749754766754748</v>
      </c>
      <c r="G131" s="31">
        <f t="shared" si="4"/>
        <v>94.749754766754748</v>
      </c>
      <c r="H131" s="107" t="s">
        <v>943</v>
      </c>
      <c r="I131" s="107" t="s">
        <v>943</v>
      </c>
      <c r="K131" s="35"/>
    </row>
    <row r="132" spans="1:11" x14ac:dyDescent="0.2">
      <c r="A132" s="27" t="s">
        <v>237</v>
      </c>
      <c r="B132" s="30" t="s">
        <v>257</v>
      </c>
      <c r="C132" s="31">
        <v>154934.5</v>
      </c>
      <c r="D132" s="31">
        <v>154934.5</v>
      </c>
      <c r="E132" s="31">
        <v>154934.5</v>
      </c>
      <c r="F132" s="31">
        <f t="shared" si="3"/>
        <v>100</v>
      </c>
      <c r="G132" s="31">
        <f t="shared" si="4"/>
        <v>100</v>
      </c>
      <c r="H132" s="100"/>
      <c r="I132" s="100"/>
      <c r="K132" s="35"/>
    </row>
    <row r="133" spans="1:11" ht="63" x14ac:dyDescent="0.2">
      <c r="A133" s="27" t="s">
        <v>238</v>
      </c>
      <c r="B133" s="30" t="s">
        <v>258</v>
      </c>
      <c r="C133" s="31">
        <v>499961.7</v>
      </c>
      <c r="D133" s="31">
        <v>503479.2</v>
      </c>
      <c r="E133" s="31">
        <v>632543.19999999995</v>
      </c>
      <c r="F133" s="31">
        <f t="shared" si="3"/>
        <v>126.51833130417789</v>
      </c>
      <c r="G133" s="31">
        <f t="shared" si="4"/>
        <v>125.63442541419782</v>
      </c>
      <c r="H133" s="107" t="s">
        <v>977</v>
      </c>
      <c r="I133" s="107" t="s">
        <v>977</v>
      </c>
      <c r="K133" s="35"/>
    </row>
    <row r="134" spans="1:11" ht="63" x14ac:dyDescent="0.2">
      <c r="A134" s="27" t="s">
        <v>239</v>
      </c>
      <c r="B134" s="30" t="s">
        <v>259</v>
      </c>
      <c r="C134" s="31">
        <v>64089.4</v>
      </c>
      <c r="D134" s="31">
        <v>754350</v>
      </c>
      <c r="E134" s="31">
        <v>705634.5</v>
      </c>
      <c r="F134" s="31">
        <f t="shared" si="3"/>
        <v>1101.0159246302819</v>
      </c>
      <c r="G134" s="31">
        <f t="shared" si="4"/>
        <v>93.54205607476635</v>
      </c>
      <c r="H134" s="107" t="s">
        <v>1000</v>
      </c>
      <c r="I134" s="107" t="s">
        <v>937</v>
      </c>
      <c r="K134" s="35"/>
    </row>
    <row r="135" spans="1:11" ht="31.5" x14ac:dyDescent="0.2">
      <c r="A135" s="27" t="s">
        <v>240</v>
      </c>
      <c r="B135" s="30" t="s">
        <v>260</v>
      </c>
      <c r="C135" s="31">
        <v>17374.3</v>
      </c>
      <c r="D135" s="31">
        <v>30917.1</v>
      </c>
      <c r="E135" s="31">
        <v>30917.1</v>
      </c>
      <c r="F135" s="31">
        <f t="shared" si="3"/>
        <v>177.94731298527137</v>
      </c>
      <c r="G135" s="31">
        <f t="shared" si="4"/>
        <v>100</v>
      </c>
      <c r="H135" s="107" t="s">
        <v>980</v>
      </c>
      <c r="I135" s="100"/>
      <c r="K135" s="35"/>
    </row>
    <row r="136" spans="1:11" ht="47.25" x14ac:dyDescent="0.2">
      <c r="A136" s="27" t="s">
        <v>241</v>
      </c>
      <c r="B136" s="30" t="s">
        <v>261</v>
      </c>
      <c r="C136" s="31">
        <v>430415.5</v>
      </c>
      <c r="D136" s="31">
        <v>445479.6</v>
      </c>
      <c r="E136" s="31">
        <v>409694.3</v>
      </c>
      <c r="F136" s="31">
        <f t="shared" ref="F136:F197" si="5">E136/C136*100</f>
        <v>95.185768170523602</v>
      </c>
      <c r="G136" s="31">
        <f t="shared" ref="G136:G199" si="6">E136/D136*100</f>
        <v>91.967017120424828</v>
      </c>
      <c r="H136" s="100"/>
      <c r="I136" s="107" t="s">
        <v>999</v>
      </c>
      <c r="K136" s="35"/>
    </row>
    <row r="137" spans="1:11" ht="157.5" x14ac:dyDescent="0.2">
      <c r="A137" s="27" t="s">
        <v>242</v>
      </c>
      <c r="B137" s="30" t="s">
        <v>262</v>
      </c>
      <c r="C137" s="31">
        <v>1721738.8</v>
      </c>
      <c r="D137" s="31">
        <v>2015775.8</v>
      </c>
      <c r="E137" s="31">
        <v>1954126.5</v>
      </c>
      <c r="F137" s="31">
        <f t="shared" si="5"/>
        <v>113.49726799442517</v>
      </c>
      <c r="G137" s="31">
        <f t="shared" si="6"/>
        <v>96.94165888885064</v>
      </c>
      <c r="H137" s="107" t="s">
        <v>998</v>
      </c>
      <c r="I137" s="100"/>
      <c r="K137" s="35"/>
    </row>
    <row r="138" spans="1:11" ht="28.5" customHeight="1" x14ac:dyDescent="0.2">
      <c r="A138" s="27" t="s">
        <v>243</v>
      </c>
      <c r="B138" s="30" t="s">
        <v>57</v>
      </c>
      <c r="C138" s="31">
        <v>458.2</v>
      </c>
      <c r="D138" s="31">
        <v>458.2</v>
      </c>
      <c r="E138" s="31">
        <v>458</v>
      </c>
      <c r="F138" s="31">
        <f t="shared" si="5"/>
        <v>99.956350938454833</v>
      </c>
      <c r="G138" s="31">
        <f t="shared" si="6"/>
        <v>99.956350938454833</v>
      </c>
      <c r="H138" s="100"/>
      <c r="I138" s="100"/>
      <c r="K138" s="35"/>
    </row>
    <row r="139" spans="1:11" ht="63.75" customHeight="1" x14ac:dyDescent="0.2">
      <c r="A139" s="27" t="s">
        <v>244</v>
      </c>
      <c r="B139" s="30" t="s">
        <v>263</v>
      </c>
      <c r="C139" s="31">
        <v>39104.800000000003</v>
      </c>
      <c r="D139" s="31">
        <v>33314.699999999997</v>
      </c>
      <c r="E139" s="31">
        <v>33314.699999999997</v>
      </c>
      <c r="F139" s="31">
        <f t="shared" si="5"/>
        <v>85.19337779505328</v>
      </c>
      <c r="G139" s="31">
        <f t="shared" si="6"/>
        <v>100</v>
      </c>
      <c r="H139" s="107" t="s">
        <v>1068</v>
      </c>
      <c r="I139" s="100"/>
      <c r="K139" s="35"/>
    </row>
    <row r="140" spans="1:11" ht="31.5" x14ac:dyDescent="0.2">
      <c r="A140" s="27" t="s">
        <v>416</v>
      </c>
      <c r="B140" s="30" t="s">
        <v>271</v>
      </c>
      <c r="C140" s="31">
        <v>204.4</v>
      </c>
      <c r="D140" s="31"/>
      <c r="E140" s="31"/>
      <c r="F140" s="31">
        <f t="shared" si="5"/>
        <v>0</v>
      </c>
      <c r="G140" s="31"/>
      <c r="H140" s="107" t="s">
        <v>1070</v>
      </c>
      <c r="I140" s="107" t="s">
        <v>1070</v>
      </c>
      <c r="K140" s="35"/>
    </row>
    <row r="141" spans="1:11" x14ac:dyDescent="0.2">
      <c r="A141" s="27" t="s">
        <v>245</v>
      </c>
      <c r="B141" s="30" t="s">
        <v>264</v>
      </c>
      <c r="C141" s="31">
        <v>460908.3</v>
      </c>
      <c r="D141" s="31">
        <v>459425.6</v>
      </c>
      <c r="E141" s="31">
        <v>459328.4</v>
      </c>
      <c r="F141" s="31">
        <f t="shared" si="5"/>
        <v>99.657220319096012</v>
      </c>
      <c r="G141" s="31">
        <f t="shared" si="6"/>
        <v>99.978843146746726</v>
      </c>
      <c r="H141" s="100"/>
      <c r="I141" s="100"/>
      <c r="K141" s="35"/>
    </row>
    <row r="142" spans="1:11" x14ac:dyDescent="0.2">
      <c r="A142" s="27" t="s">
        <v>246</v>
      </c>
      <c r="B142" s="30" t="s">
        <v>265</v>
      </c>
      <c r="C142" s="31">
        <v>17549303.100000001</v>
      </c>
      <c r="D142" s="31">
        <v>18153055.399999999</v>
      </c>
      <c r="E142" s="31">
        <v>18146655.600000001</v>
      </c>
      <c r="F142" s="31">
        <f t="shared" si="5"/>
        <v>103.4038531136886</v>
      </c>
      <c r="G142" s="31">
        <f t="shared" si="6"/>
        <v>99.964745328767094</v>
      </c>
      <c r="H142" s="100"/>
      <c r="I142" s="100"/>
      <c r="K142" s="35"/>
    </row>
    <row r="143" spans="1:11" ht="47.25" x14ac:dyDescent="0.2">
      <c r="A143" s="27" t="s">
        <v>247</v>
      </c>
      <c r="B143" s="30" t="s">
        <v>266</v>
      </c>
      <c r="C143" s="31">
        <v>75760</v>
      </c>
      <c r="D143" s="31">
        <v>173023.1</v>
      </c>
      <c r="E143" s="31">
        <v>173022.6</v>
      </c>
      <c r="F143" s="31">
        <f t="shared" si="5"/>
        <v>228.38252375923972</v>
      </c>
      <c r="G143" s="31">
        <f t="shared" si="6"/>
        <v>99.999711021245147</v>
      </c>
      <c r="H143" s="107" t="s">
        <v>974</v>
      </c>
      <c r="I143" s="100"/>
      <c r="K143" s="35"/>
    </row>
    <row r="144" spans="1:11" ht="126" x14ac:dyDescent="0.2">
      <c r="A144" s="27" t="s">
        <v>248</v>
      </c>
      <c r="B144" s="30" t="s">
        <v>267</v>
      </c>
      <c r="C144" s="31">
        <v>122528.8</v>
      </c>
      <c r="D144" s="31">
        <v>235296.6</v>
      </c>
      <c r="E144" s="31">
        <v>235296.2</v>
      </c>
      <c r="F144" s="31">
        <f t="shared" si="5"/>
        <v>192.0333831719563</v>
      </c>
      <c r="G144" s="31">
        <f t="shared" si="6"/>
        <v>99.999830001793484</v>
      </c>
      <c r="H144" s="107" t="s">
        <v>975</v>
      </c>
      <c r="I144" s="100"/>
      <c r="K144" s="35"/>
    </row>
    <row r="145" spans="1:11" x14ac:dyDescent="0.2">
      <c r="A145" s="27" t="s">
        <v>249</v>
      </c>
      <c r="B145" s="30" t="s">
        <v>268</v>
      </c>
      <c r="C145" s="31">
        <v>83565.3</v>
      </c>
      <c r="D145" s="31">
        <v>82565.3</v>
      </c>
      <c r="E145" s="31">
        <v>82274.3</v>
      </c>
      <c r="F145" s="31">
        <f t="shared" si="5"/>
        <v>98.455100382575068</v>
      </c>
      <c r="G145" s="31">
        <f t="shared" si="6"/>
        <v>99.647551695445912</v>
      </c>
      <c r="H145" s="100"/>
      <c r="I145" s="100"/>
      <c r="K145" s="35"/>
    </row>
    <row r="146" spans="1:11" ht="78.75" x14ac:dyDescent="0.2">
      <c r="A146" s="27" t="s">
        <v>250</v>
      </c>
      <c r="B146" s="30" t="s">
        <v>269</v>
      </c>
      <c r="C146" s="31">
        <v>3046762.1</v>
      </c>
      <c r="D146" s="31">
        <v>3975190.4</v>
      </c>
      <c r="E146" s="31">
        <v>3964764.1</v>
      </c>
      <c r="F146" s="31">
        <f t="shared" si="5"/>
        <v>130.13041287339107</v>
      </c>
      <c r="G146" s="31">
        <f t="shared" si="6"/>
        <v>99.73771570790673</v>
      </c>
      <c r="H146" s="107" t="s">
        <v>976</v>
      </c>
      <c r="I146" s="100"/>
      <c r="K146" s="35"/>
    </row>
    <row r="147" spans="1:11" ht="63" x14ac:dyDescent="0.2">
      <c r="A147" s="27" t="s">
        <v>251</v>
      </c>
      <c r="B147" s="30" t="s">
        <v>270</v>
      </c>
      <c r="C147" s="31">
        <v>834663.6</v>
      </c>
      <c r="D147" s="31">
        <v>1310083.2</v>
      </c>
      <c r="E147" s="31">
        <v>1300024.5</v>
      </c>
      <c r="F147" s="31">
        <f t="shared" si="5"/>
        <v>155.75430628578988</v>
      </c>
      <c r="G147" s="31">
        <f t="shared" si="6"/>
        <v>99.232209068859149</v>
      </c>
      <c r="H147" s="107" t="s">
        <v>973</v>
      </c>
      <c r="I147" s="100"/>
      <c r="K147" s="35"/>
    </row>
    <row r="148" spans="1:11" ht="78.75" x14ac:dyDescent="0.2">
      <c r="A148" s="27">
        <v>5931000000</v>
      </c>
      <c r="B148" s="30" t="s">
        <v>271</v>
      </c>
      <c r="C148" s="31">
        <v>3150</v>
      </c>
      <c r="D148" s="31">
        <v>2442.5</v>
      </c>
      <c r="E148" s="31">
        <v>1188.2</v>
      </c>
      <c r="F148" s="31">
        <f t="shared" si="5"/>
        <v>37.720634920634922</v>
      </c>
      <c r="G148" s="31">
        <f t="shared" si="6"/>
        <v>48.646878198567045</v>
      </c>
      <c r="H148" s="107" t="s">
        <v>972</v>
      </c>
      <c r="I148" s="107" t="s">
        <v>972</v>
      </c>
      <c r="K148" s="35"/>
    </row>
    <row r="149" spans="1:11" ht="31.5" x14ac:dyDescent="0.2">
      <c r="A149" s="8" t="s">
        <v>252</v>
      </c>
      <c r="B149" s="9" t="s">
        <v>272</v>
      </c>
      <c r="C149" s="31">
        <v>141308.6</v>
      </c>
      <c r="D149" s="40">
        <v>140133.29999999999</v>
      </c>
      <c r="E149" s="31">
        <v>135648.1</v>
      </c>
      <c r="F149" s="31">
        <f t="shared" si="5"/>
        <v>95.994228235224185</v>
      </c>
      <c r="G149" s="31">
        <f t="shared" si="6"/>
        <v>96.799333206311431</v>
      </c>
      <c r="H149" s="100"/>
      <c r="I149" s="100"/>
      <c r="K149" s="35"/>
    </row>
    <row r="150" spans="1:11" s="18" customFormat="1" x14ac:dyDescent="0.2">
      <c r="A150" s="11">
        <v>6000000000</v>
      </c>
      <c r="B150" s="10" t="s">
        <v>9</v>
      </c>
      <c r="C150" s="20">
        <f>SUM(C151:C159)</f>
        <v>19894802.200000003</v>
      </c>
      <c r="D150" s="20">
        <f>SUM(D151:D159)+0.1</f>
        <v>29320736.400000002</v>
      </c>
      <c r="E150" s="20">
        <f>SUM(E151:E159)</f>
        <v>27886896.799999997</v>
      </c>
      <c r="F150" s="20">
        <f t="shared" si="5"/>
        <v>140.17177210236346</v>
      </c>
      <c r="G150" s="20">
        <f t="shared" si="6"/>
        <v>95.109810407081028</v>
      </c>
      <c r="H150" s="102"/>
      <c r="I150" s="102"/>
      <c r="J150" s="44"/>
      <c r="K150" s="35"/>
    </row>
    <row r="151" spans="1:11" ht="47.25" x14ac:dyDescent="0.2">
      <c r="A151" s="32" t="s">
        <v>273</v>
      </c>
      <c r="B151" s="28" t="s">
        <v>282</v>
      </c>
      <c r="C151" s="31">
        <v>27300</v>
      </c>
      <c r="D151" s="31">
        <v>1381872.7</v>
      </c>
      <c r="E151" s="31">
        <v>1280511.8999999999</v>
      </c>
      <c r="F151" s="31">
        <f t="shared" si="5"/>
        <v>4690.5197802197799</v>
      </c>
      <c r="G151" s="31">
        <f t="shared" si="6"/>
        <v>92.664968343321334</v>
      </c>
      <c r="H151" s="107" t="s">
        <v>970</v>
      </c>
      <c r="I151" s="107" t="s">
        <v>971</v>
      </c>
      <c r="K151" s="35"/>
    </row>
    <row r="152" spans="1:11" ht="110.25" x14ac:dyDescent="0.2">
      <c r="A152" s="32" t="s">
        <v>274</v>
      </c>
      <c r="B152" s="28" t="s">
        <v>283</v>
      </c>
      <c r="C152" s="31">
        <v>27600</v>
      </c>
      <c r="D152" s="31">
        <v>27600</v>
      </c>
      <c r="E152" s="31">
        <v>19149.3</v>
      </c>
      <c r="F152" s="31">
        <f t="shared" si="5"/>
        <v>69.381521739130434</v>
      </c>
      <c r="G152" s="31">
        <f t="shared" si="6"/>
        <v>69.381521739130434</v>
      </c>
      <c r="H152" s="107" t="s">
        <v>969</v>
      </c>
      <c r="I152" s="107" t="s">
        <v>938</v>
      </c>
      <c r="K152" s="35"/>
    </row>
    <row r="153" spans="1:11" x14ac:dyDescent="0.2">
      <c r="A153" s="32" t="s">
        <v>275</v>
      </c>
      <c r="B153" s="28" t="s">
        <v>284</v>
      </c>
      <c r="C153" s="31">
        <v>7131780.9000000004</v>
      </c>
      <c r="D153" s="31">
        <v>7626521.5999999996</v>
      </c>
      <c r="E153" s="31">
        <v>7395363.9000000004</v>
      </c>
      <c r="F153" s="31">
        <f t="shared" si="5"/>
        <v>103.6958931253763</v>
      </c>
      <c r="G153" s="31">
        <f t="shared" si="6"/>
        <v>96.969028449352336</v>
      </c>
      <c r="H153" s="100"/>
      <c r="I153" s="100"/>
      <c r="K153" s="35"/>
    </row>
    <row r="154" spans="1:11" x14ac:dyDescent="0.2">
      <c r="A154" s="32" t="s">
        <v>276</v>
      </c>
      <c r="B154" s="28" t="s">
        <v>285</v>
      </c>
      <c r="C154" s="31">
        <v>96123.7</v>
      </c>
      <c r="D154" s="31">
        <v>96103</v>
      </c>
      <c r="E154" s="31">
        <v>96103</v>
      </c>
      <c r="F154" s="31">
        <f t="shared" si="5"/>
        <v>99.978465248424683</v>
      </c>
      <c r="G154" s="31">
        <f t="shared" si="6"/>
        <v>100</v>
      </c>
      <c r="H154" s="100"/>
      <c r="I154" s="100"/>
      <c r="K154" s="35"/>
    </row>
    <row r="155" spans="1:11" ht="63" x14ac:dyDescent="0.2">
      <c r="A155" s="32" t="s">
        <v>277</v>
      </c>
      <c r="B155" s="28" t="s">
        <v>286</v>
      </c>
      <c r="C155" s="31">
        <v>3381538.7</v>
      </c>
      <c r="D155" s="31">
        <v>2899046.9</v>
      </c>
      <c r="E155" s="31">
        <v>2899046.9</v>
      </c>
      <c r="F155" s="31">
        <f t="shared" si="5"/>
        <v>85.731590178163557</v>
      </c>
      <c r="G155" s="31">
        <f t="shared" si="6"/>
        <v>100</v>
      </c>
      <c r="H155" s="107" t="s">
        <v>964</v>
      </c>
      <c r="I155" s="100"/>
      <c r="K155" s="35"/>
    </row>
    <row r="156" spans="1:11" ht="31.5" x14ac:dyDescent="0.2">
      <c r="A156" s="32" t="s">
        <v>278</v>
      </c>
      <c r="B156" s="28" t="s">
        <v>287</v>
      </c>
      <c r="C156" s="31">
        <v>714285.7</v>
      </c>
      <c r="D156" s="31"/>
      <c r="E156" s="31"/>
      <c r="F156" s="31">
        <f t="shared" si="5"/>
        <v>0</v>
      </c>
      <c r="G156" s="31"/>
      <c r="H156" s="107" t="s">
        <v>965</v>
      </c>
      <c r="I156" s="107" t="s">
        <v>965</v>
      </c>
      <c r="K156" s="35"/>
    </row>
    <row r="157" spans="1:11" ht="47.25" x14ac:dyDescent="0.2">
      <c r="A157" s="32" t="s">
        <v>279</v>
      </c>
      <c r="B157" s="28" t="s">
        <v>288</v>
      </c>
      <c r="C157" s="31">
        <v>1015051.8</v>
      </c>
      <c r="D157" s="31">
        <v>6986474.9000000004</v>
      </c>
      <c r="E157" s="31">
        <v>6800222.5</v>
      </c>
      <c r="F157" s="31">
        <f t="shared" si="5"/>
        <v>669.93847013521872</v>
      </c>
      <c r="G157" s="31">
        <f t="shared" si="6"/>
        <v>97.334100491794501</v>
      </c>
      <c r="H157" s="107" t="s">
        <v>966</v>
      </c>
      <c r="I157" s="100"/>
      <c r="K157" s="35"/>
    </row>
    <row r="158" spans="1:11" ht="94.5" x14ac:dyDescent="0.2">
      <c r="A158" s="32" t="s">
        <v>280</v>
      </c>
      <c r="B158" s="28" t="s">
        <v>289</v>
      </c>
      <c r="C158" s="31">
        <v>6639193.2999999998</v>
      </c>
      <c r="D158" s="31">
        <v>9304706.6999999993</v>
      </c>
      <c r="E158" s="31">
        <v>8447229.9000000004</v>
      </c>
      <c r="F158" s="31">
        <f t="shared" si="5"/>
        <v>127.23277540360213</v>
      </c>
      <c r="G158" s="31">
        <f t="shared" si="6"/>
        <v>90.784483298114068</v>
      </c>
      <c r="H158" s="107" t="s">
        <v>967</v>
      </c>
      <c r="I158" s="107" t="s">
        <v>968</v>
      </c>
      <c r="K158" s="35"/>
    </row>
    <row r="159" spans="1:11" ht="31.5" x14ac:dyDescent="0.2">
      <c r="A159" s="8" t="s">
        <v>281</v>
      </c>
      <c r="B159" s="9" t="s">
        <v>290</v>
      </c>
      <c r="C159" s="31">
        <v>861928.1</v>
      </c>
      <c r="D159" s="40">
        <v>998410.5</v>
      </c>
      <c r="E159" s="31">
        <v>949269.4</v>
      </c>
      <c r="F159" s="31">
        <f t="shared" si="5"/>
        <v>110.13324661302957</v>
      </c>
      <c r="G159" s="31">
        <f t="shared" si="6"/>
        <v>95.078066586839782</v>
      </c>
      <c r="H159" s="107" t="s">
        <v>939</v>
      </c>
      <c r="I159" s="100"/>
      <c r="K159" s="35"/>
    </row>
    <row r="160" spans="1:11" x14ac:dyDescent="0.2">
      <c r="A160" s="11">
        <v>6100000000</v>
      </c>
      <c r="B160" s="24" t="s">
        <v>10</v>
      </c>
      <c r="C160" s="41">
        <f>SUM(C161:C162)</f>
        <v>77798.5</v>
      </c>
      <c r="D160" s="41">
        <f>SUM(D161:D162)</f>
        <v>125476.2</v>
      </c>
      <c r="E160" s="41">
        <f>SUM(E161:E162)</f>
        <v>122343.90000000001</v>
      </c>
      <c r="F160" s="20">
        <f t="shared" si="5"/>
        <v>157.25740213500262</v>
      </c>
      <c r="G160" s="20">
        <f t="shared" si="6"/>
        <v>97.503670018696781</v>
      </c>
      <c r="H160" s="103"/>
      <c r="I160" s="103"/>
      <c r="K160" s="35"/>
    </row>
    <row r="161" spans="1:11" ht="204.75" x14ac:dyDescent="0.2">
      <c r="A161" s="8" t="s">
        <v>291</v>
      </c>
      <c r="B161" s="9" t="s">
        <v>293</v>
      </c>
      <c r="C161" s="31">
        <v>33464.5</v>
      </c>
      <c r="D161" s="40">
        <v>41734.800000000003</v>
      </c>
      <c r="E161" s="31">
        <v>41634.300000000003</v>
      </c>
      <c r="F161" s="31">
        <f t="shared" si="5"/>
        <v>124.41333353254942</v>
      </c>
      <c r="G161" s="31">
        <f t="shared" si="6"/>
        <v>99.759193766353263</v>
      </c>
      <c r="H161" s="107" t="s">
        <v>962</v>
      </c>
      <c r="I161" s="100"/>
      <c r="K161" s="35"/>
    </row>
    <row r="162" spans="1:11" ht="110.25" x14ac:dyDescent="0.2">
      <c r="A162" s="8" t="s">
        <v>292</v>
      </c>
      <c r="B162" s="9" t="s">
        <v>294</v>
      </c>
      <c r="C162" s="31">
        <v>44334</v>
      </c>
      <c r="D162" s="40">
        <v>83741.399999999994</v>
      </c>
      <c r="E162" s="31">
        <v>80709.600000000006</v>
      </c>
      <c r="F162" s="31">
        <f t="shared" si="5"/>
        <v>182.04899174448505</v>
      </c>
      <c r="G162" s="31">
        <f t="shared" si="6"/>
        <v>96.379568528828059</v>
      </c>
      <c r="H162" s="107" t="s">
        <v>963</v>
      </c>
      <c r="I162" s="100"/>
      <c r="K162" s="35"/>
    </row>
    <row r="163" spans="1:11" s="18" customFormat="1" ht="31.5" x14ac:dyDescent="0.2">
      <c r="A163" s="7" t="s">
        <v>295</v>
      </c>
      <c r="B163" s="10" t="s">
        <v>51</v>
      </c>
      <c r="C163" s="20">
        <f>SUM(C164:C171)</f>
        <v>3110557.9</v>
      </c>
      <c r="D163" s="20">
        <f>SUM(D164:D171)</f>
        <v>2440467.4</v>
      </c>
      <c r="E163" s="20">
        <f>SUM(E164:E171)</f>
        <v>2431266.9</v>
      </c>
      <c r="F163" s="20">
        <f t="shared" si="5"/>
        <v>78.161763200099884</v>
      </c>
      <c r="G163" s="20">
        <f t="shared" si="6"/>
        <v>99.623002544512588</v>
      </c>
      <c r="H163" s="102"/>
      <c r="I163" s="102"/>
      <c r="J163" s="44"/>
      <c r="K163" s="35"/>
    </row>
    <row r="164" spans="1:11" ht="378" x14ac:dyDescent="0.2">
      <c r="A164" s="27" t="s">
        <v>296</v>
      </c>
      <c r="B164" s="28" t="s">
        <v>301</v>
      </c>
      <c r="C164" s="31">
        <v>2677684.9</v>
      </c>
      <c r="D164" s="31">
        <v>1966275.6</v>
      </c>
      <c r="E164" s="31">
        <v>1963703.2</v>
      </c>
      <c r="F164" s="31">
        <f t="shared" si="5"/>
        <v>73.335858151196206</v>
      </c>
      <c r="G164" s="31">
        <f t="shared" si="6"/>
        <v>99.869173985579636</v>
      </c>
      <c r="H164" s="107" t="s">
        <v>1040</v>
      </c>
      <c r="I164" s="100"/>
      <c r="K164" s="35"/>
    </row>
    <row r="165" spans="1:11" ht="78.75" x14ac:dyDescent="0.2">
      <c r="A165" s="27" t="s">
        <v>297</v>
      </c>
      <c r="B165" s="28" t="s">
        <v>302</v>
      </c>
      <c r="C165" s="31">
        <v>5270.5</v>
      </c>
      <c r="D165" s="31">
        <v>4801.3999999999996</v>
      </c>
      <c r="E165" s="31">
        <v>4709.5</v>
      </c>
      <c r="F165" s="31">
        <f t="shared" si="5"/>
        <v>89.355848591215263</v>
      </c>
      <c r="G165" s="31">
        <f t="shared" si="6"/>
        <v>98.085974923980515</v>
      </c>
      <c r="H165" s="107" t="s">
        <v>961</v>
      </c>
      <c r="I165" s="100"/>
      <c r="K165" s="35"/>
    </row>
    <row r="166" spans="1:11" x14ac:dyDescent="0.2">
      <c r="A166" s="27" t="s">
        <v>298</v>
      </c>
      <c r="B166" s="28" t="s">
        <v>303</v>
      </c>
      <c r="C166" s="31">
        <v>23073.4</v>
      </c>
      <c r="D166" s="31">
        <v>23002.2</v>
      </c>
      <c r="E166" s="31">
        <v>23002.1</v>
      </c>
      <c r="F166" s="31">
        <f t="shared" si="5"/>
        <v>99.690986157219982</v>
      </c>
      <c r="G166" s="31">
        <f t="shared" si="6"/>
        <v>99.999565258975224</v>
      </c>
      <c r="H166" s="100"/>
      <c r="I166" s="100"/>
      <c r="K166" s="35"/>
    </row>
    <row r="167" spans="1:11" x14ac:dyDescent="0.2">
      <c r="A167" s="27" t="s">
        <v>299</v>
      </c>
      <c r="B167" s="28" t="s">
        <v>304</v>
      </c>
      <c r="C167" s="31">
        <v>22830.6</v>
      </c>
      <c r="D167" s="31">
        <v>22830.6</v>
      </c>
      <c r="E167" s="31">
        <v>22830.6</v>
      </c>
      <c r="F167" s="31">
        <f t="shared" si="5"/>
        <v>100</v>
      </c>
      <c r="G167" s="31">
        <f t="shared" si="6"/>
        <v>100</v>
      </c>
      <c r="H167" s="100"/>
      <c r="I167" s="100"/>
      <c r="K167" s="35"/>
    </row>
    <row r="168" spans="1:11" x14ac:dyDescent="0.2">
      <c r="A168" s="27" t="s">
        <v>300</v>
      </c>
      <c r="B168" s="28" t="s">
        <v>305</v>
      </c>
      <c r="C168" s="31">
        <v>9000</v>
      </c>
      <c r="D168" s="31">
        <v>9000</v>
      </c>
      <c r="E168" s="31">
        <v>4499.6000000000004</v>
      </c>
      <c r="F168" s="31">
        <f t="shared" si="5"/>
        <v>49.995555555555562</v>
      </c>
      <c r="G168" s="31">
        <f t="shared" si="6"/>
        <v>49.995555555555562</v>
      </c>
      <c r="H168" s="107" t="s">
        <v>960</v>
      </c>
      <c r="I168" s="107" t="s">
        <v>960</v>
      </c>
      <c r="K168" s="35"/>
    </row>
    <row r="169" spans="1:11" ht="110.25" x14ac:dyDescent="0.2">
      <c r="A169" s="27" t="s">
        <v>306</v>
      </c>
      <c r="B169" s="28" t="s">
        <v>309</v>
      </c>
      <c r="C169" s="31">
        <v>59020.6</v>
      </c>
      <c r="D169" s="31">
        <v>78941.2</v>
      </c>
      <c r="E169" s="31">
        <v>78938.5</v>
      </c>
      <c r="F169" s="31">
        <f t="shared" si="5"/>
        <v>133.74736956249174</v>
      </c>
      <c r="G169" s="31">
        <f t="shared" si="6"/>
        <v>99.996579732763124</v>
      </c>
      <c r="H169" s="107" t="s">
        <v>959</v>
      </c>
      <c r="I169" s="100"/>
      <c r="K169" s="35"/>
    </row>
    <row r="170" spans="1:11" ht="47.25" x14ac:dyDescent="0.2">
      <c r="A170" s="8" t="s">
        <v>307</v>
      </c>
      <c r="B170" s="9" t="s">
        <v>310</v>
      </c>
      <c r="C170" s="31">
        <v>312777.90000000002</v>
      </c>
      <c r="D170" s="40">
        <v>332816.40000000002</v>
      </c>
      <c r="E170" s="31">
        <v>330783.40000000002</v>
      </c>
      <c r="F170" s="31">
        <f t="shared" si="5"/>
        <v>105.75664073452759</v>
      </c>
      <c r="G170" s="31">
        <f t="shared" si="6"/>
        <v>99.389152698004068</v>
      </c>
      <c r="H170" s="107" t="s">
        <v>958</v>
      </c>
      <c r="I170" s="100"/>
      <c r="K170" s="35"/>
    </row>
    <row r="171" spans="1:11" ht="47.25" x14ac:dyDescent="0.2">
      <c r="A171" s="8" t="s">
        <v>308</v>
      </c>
      <c r="B171" s="9" t="s">
        <v>387</v>
      </c>
      <c r="C171" s="31">
        <v>900</v>
      </c>
      <c r="D171" s="40">
        <v>2800</v>
      </c>
      <c r="E171" s="31">
        <v>2800</v>
      </c>
      <c r="F171" s="31">
        <f t="shared" si="5"/>
        <v>311.11111111111114</v>
      </c>
      <c r="G171" s="31">
        <f t="shared" si="6"/>
        <v>100</v>
      </c>
      <c r="H171" s="107" t="s">
        <v>1047</v>
      </c>
      <c r="I171" s="100"/>
      <c r="K171" s="35"/>
    </row>
    <row r="172" spans="1:11" s="18" customFormat="1" ht="31.5" x14ac:dyDescent="0.2">
      <c r="A172" s="7" t="s">
        <v>311</v>
      </c>
      <c r="B172" s="10" t="s">
        <v>11</v>
      </c>
      <c r="C172" s="20">
        <f>SUM(C173:C174)</f>
        <v>112515.9</v>
      </c>
      <c r="D172" s="20">
        <f>SUM(D173:D174)</f>
        <v>112080.4</v>
      </c>
      <c r="E172" s="20">
        <f>SUM(E173:E174)</f>
        <v>111985</v>
      </c>
      <c r="F172" s="20">
        <f t="shared" si="5"/>
        <v>99.528155576234127</v>
      </c>
      <c r="G172" s="20">
        <f t="shared" si="6"/>
        <v>99.91488253075471</v>
      </c>
      <c r="H172" s="102"/>
      <c r="I172" s="102"/>
      <c r="K172" s="35"/>
    </row>
    <row r="173" spans="1:11" x14ac:dyDescent="0.2">
      <c r="A173" s="27" t="s">
        <v>312</v>
      </c>
      <c r="B173" s="28" t="s">
        <v>313</v>
      </c>
      <c r="C173" s="31">
        <v>100000</v>
      </c>
      <c r="D173" s="31">
        <v>100000</v>
      </c>
      <c r="E173" s="31">
        <v>100000</v>
      </c>
      <c r="F173" s="31">
        <f t="shared" si="5"/>
        <v>100</v>
      </c>
      <c r="G173" s="31">
        <f t="shared" si="6"/>
        <v>100</v>
      </c>
      <c r="H173" s="100"/>
      <c r="I173" s="100"/>
      <c r="K173" s="35"/>
    </row>
    <row r="174" spans="1:11" ht="31.5" x14ac:dyDescent="0.2">
      <c r="A174" s="27" t="s">
        <v>314</v>
      </c>
      <c r="B174" s="28" t="s">
        <v>315</v>
      </c>
      <c r="C174" s="31">
        <v>12515.9</v>
      </c>
      <c r="D174" s="31">
        <v>12080.4</v>
      </c>
      <c r="E174" s="31">
        <v>11985</v>
      </c>
      <c r="F174" s="31">
        <f t="shared" si="5"/>
        <v>95.758195575228314</v>
      </c>
      <c r="G174" s="31">
        <f t="shared" si="6"/>
        <v>99.210291049965235</v>
      </c>
      <c r="H174" s="100"/>
      <c r="I174" s="100"/>
      <c r="K174" s="35"/>
    </row>
    <row r="175" spans="1:11" s="18" customFormat="1" ht="31.5" x14ac:dyDescent="0.2">
      <c r="A175" s="7" t="s">
        <v>316</v>
      </c>
      <c r="B175" s="10" t="s">
        <v>52</v>
      </c>
      <c r="C175" s="20">
        <f>SUM(C176:C179)</f>
        <v>1362301.1</v>
      </c>
      <c r="D175" s="20">
        <f>SUM(D176:D179)</f>
        <v>1315754.7</v>
      </c>
      <c r="E175" s="20">
        <f>SUM(E176:E179)</f>
        <v>1307212.7</v>
      </c>
      <c r="F175" s="20">
        <f t="shared" si="5"/>
        <v>95.956224361853629</v>
      </c>
      <c r="G175" s="20">
        <f t="shared" si="6"/>
        <v>99.350790842700391</v>
      </c>
      <c r="H175" s="102"/>
      <c r="I175" s="102"/>
      <c r="K175" s="35"/>
    </row>
    <row r="176" spans="1:11" ht="47.25" x14ac:dyDescent="0.2">
      <c r="A176" s="8" t="s">
        <v>317</v>
      </c>
      <c r="B176" s="9" t="s">
        <v>318</v>
      </c>
      <c r="C176" s="31">
        <v>94500</v>
      </c>
      <c r="D176" s="40">
        <v>100394.7</v>
      </c>
      <c r="E176" s="31">
        <v>100394.4</v>
      </c>
      <c r="F176" s="31">
        <f t="shared" si="5"/>
        <v>106.2374603174603</v>
      </c>
      <c r="G176" s="31">
        <f t="shared" si="6"/>
        <v>99.999701179444727</v>
      </c>
      <c r="H176" s="107" t="s">
        <v>957</v>
      </c>
      <c r="I176" s="100"/>
      <c r="K176" s="35"/>
    </row>
    <row r="177" spans="1:11" ht="220.5" x14ac:dyDescent="0.2">
      <c r="A177" s="8" t="s">
        <v>319</v>
      </c>
      <c r="B177" s="9" t="s">
        <v>322</v>
      </c>
      <c r="C177" s="31">
        <v>913936</v>
      </c>
      <c r="D177" s="40">
        <v>834773.5</v>
      </c>
      <c r="E177" s="31">
        <v>830353.9</v>
      </c>
      <c r="F177" s="31">
        <f t="shared" si="5"/>
        <v>90.85470973897516</v>
      </c>
      <c r="G177" s="31">
        <f t="shared" si="6"/>
        <v>99.470562973069946</v>
      </c>
      <c r="H177" s="107" t="s">
        <v>1041</v>
      </c>
      <c r="I177" s="100"/>
      <c r="K177" s="35"/>
    </row>
    <row r="178" spans="1:11" ht="63" x14ac:dyDescent="0.2">
      <c r="A178" s="8" t="s">
        <v>320</v>
      </c>
      <c r="B178" s="9" t="s">
        <v>323</v>
      </c>
      <c r="C178" s="31">
        <v>307022.59999999998</v>
      </c>
      <c r="D178" s="40">
        <v>327084</v>
      </c>
      <c r="E178" s="31">
        <v>322963</v>
      </c>
      <c r="F178" s="31">
        <f t="shared" si="5"/>
        <v>105.19193049632179</v>
      </c>
      <c r="G178" s="31">
        <f t="shared" si="6"/>
        <v>98.740079001112875</v>
      </c>
      <c r="H178" s="107" t="s">
        <v>955</v>
      </c>
      <c r="I178" s="100"/>
      <c r="K178" s="35"/>
    </row>
    <row r="179" spans="1:11" ht="63" x14ac:dyDescent="0.2">
      <c r="A179" s="8" t="s">
        <v>321</v>
      </c>
      <c r="B179" s="9" t="s">
        <v>324</v>
      </c>
      <c r="C179" s="31">
        <v>46842.5</v>
      </c>
      <c r="D179" s="40">
        <v>53502.5</v>
      </c>
      <c r="E179" s="31">
        <v>53501.4</v>
      </c>
      <c r="F179" s="31">
        <f t="shared" si="5"/>
        <v>114.21550941986445</v>
      </c>
      <c r="G179" s="31">
        <f t="shared" si="6"/>
        <v>99.997944021307418</v>
      </c>
      <c r="H179" s="107" t="s">
        <v>956</v>
      </c>
      <c r="I179" s="100"/>
      <c r="K179" s="35"/>
    </row>
    <row r="180" spans="1:11" s="18" customFormat="1" ht="31.5" x14ac:dyDescent="0.2">
      <c r="A180" s="7" t="s">
        <v>325</v>
      </c>
      <c r="B180" s="10" t="s">
        <v>53</v>
      </c>
      <c r="C180" s="20">
        <f>SUM(C181:C185)</f>
        <v>248947</v>
      </c>
      <c r="D180" s="20">
        <f>SUM(D181:D185)+0.1</f>
        <v>401044.69999999995</v>
      </c>
      <c r="E180" s="20">
        <f>SUM(E181:E185)</f>
        <v>313351.59999999998</v>
      </c>
      <c r="F180" s="20">
        <f t="shared" si="5"/>
        <v>125.87080784263316</v>
      </c>
      <c r="G180" s="20">
        <f t="shared" si="6"/>
        <v>78.133833959157172</v>
      </c>
      <c r="H180" s="102"/>
      <c r="I180" s="102"/>
      <c r="K180" s="35"/>
    </row>
    <row r="181" spans="1:11" ht="110.25" x14ac:dyDescent="0.2">
      <c r="A181" s="8" t="s">
        <v>326</v>
      </c>
      <c r="B181" s="9" t="s">
        <v>331</v>
      </c>
      <c r="C181" s="31">
        <v>78553.8</v>
      </c>
      <c r="D181" s="40">
        <v>88960.3</v>
      </c>
      <c r="E181" s="31">
        <v>85347.4</v>
      </c>
      <c r="F181" s="31">
        <f t="shared" si="5"/>
        <v>108.64834037309461</v>
      </c>
      <c r="G181" s="31">
        <f t="shared" si="6"/>
        <v>95.938750206552797</v>
      </c>
      <c r="H181" s="107" t="s">
        <v>954</v>
      </c>
      <c r="I181" s="100"/>
      <c r="K181" s="35"/>
    </row>
    <row r="182" spans="1:11" ht="47.25" x14ac:dyDescent="0.2">
      <c r="A182" s="8" t="s">
        <v>327</v>
      </c>
      <c r="B182" s="9" t="s">
        <v>332</v>
      </c>
      <c r="C182" s="31">
        <v>169728.4</v>
      </c>
      <c r="D182" s="40">
        <v>309457.8</v>
      </c>
      <c r="E182" s="31">
        <v>225377.7</v>
      </c>
      <c r="F182" s="31">
        <f t="shared" si="5"/>
        <v>132.78726483016396</v>
      </c>
      <c r="G182" s="31">
        <f t="shared" si="6"/>
        <v>72.829865655349451</v>
      </c>
      <c r="H182" s="107" t="s">
        <v>953</v>
      </c>
      <c r="I182" s="107" t="s">
        <v>953</v>
      </c>
      <c r="K182" s="35"/>
    </row>
    <row r="183" spans="1:11" ht="47.25" x14ac:dyDescent="0.2">
      <c r="A183" s="8" t="s">
        <v>328</v>
      </c>
      <c r="B183" s="9" t="s">
        <v>333</v>
      </c>
      <c r="C183" s="31">
        <v>440</v>
      </c>
      <c r="D183" s="40">
        <v>530</v>
      </c>
      <c r="E183" s="31">
        <v>530</v>
      </c>
      <c r="F183" s="31">
        <f t="shared" si="5"/>
        <v>120.45454545454545</v>
      </c>
      <c r="G183" s="31">
        <f t="shared" si="6"/>
        <v>100</v>
      </c>
      <c r="H183" s="107" t="s">
        <v>952</v>
      </c>
      <c r="I183" s="100"/>
      <c r="K183" s="35"/>
    </row>
    <row r="184" spans="1:11" ht="126" x14ac:dyDescent="0.2">
      <c r="A184" s="8" t="s">
        <v>329</v>
      </c>
      <c r="B184" s="9" t="s">
        <v>334</v>
      </c>
      <c r="C184" s="31">
        <v>151.30000000000001</v>
      </c>
      <c r="D184" s="40">
        <v>533.20000000000005</v>
      </c>
      <c r="E184" s="31">
        <v>533.20000000000005</v>
      </c>
      <c r="F184" s="31">
        <f t="shared" si="5"/>
        <v>352.41242564441507</v>
      </c>
      <c r="G184" s="31">
        <f t="shared" si="6"/>
        <v>100</v>
      </c>
      <c r="H184" s="107" t="s">
        <v>951</v>
      </c>
      <c r="I184" s="100"/>
      <c r="K184" s="35"/>
    </row>
    <row r="185" spans="1:11" ht="94.5" x14ac:dyDescent="0.2">
      <c r="A185" s="8" t="s">
        <v>330</v>
      </c>
      <c r="B185" s="9" t="s">
        <v>335</v>
      </c>
      <c r="C185" s="31">
        <v>73.5</v>
      </c>
      <c r="D185" s="40">
        <v>1563.3</v>
      </c>
      <c r="E185" s="31">
        <v>1563.3</v>
      </c>
      <c r="F185" s="31">
        <f t="shared" si="5"/>
        <v>2126.9387755102043</v>
      </c>
      <c r="G185" s="31">
        <f t="shared" si="6"/>
        <v>100</v>
      </c>
      <c r="H185" s="107" t="s">
        <v>950</v>
      </c>
      <c r="I185" s="100"/>
      <c r="K185" s="35"/>
    </row>
    <row r="186" spans="1:11" s="18" customFormat="1" ht="31.5" x14ac:dyDescent="0.2">
      <c r="A186" s="7" t="s">
        <v>336</v>
      </c>
      <c r="B186" s="10" t="s">
        <v>12</v>
      </c>
      <c r="C186" s="20">
        <f>SUM(C187:C199)</f>
        <v>9332498.3000000007</v>
      </c>
      <c r="D186" s="20">
        <f>SUM(D187:D199)+0.1</f>
        <v>9816633.8000000007</v>
      </c>
      <c r="E186" s="20">
        <f>SUM(E187:E199)</f>
        <v>9759426.1000000034</v>
      </c>
      <c r="F186" s="20">
        <f t="shared" si="5"/>
        <v>104.57463571142576</v>
      </c>
      <c r="G186" s="20">
        <f t="shared" si="6"/>
        <v>99.417237098118122</v>
      </c>
      <c r="H186" s="102"/>
      <c r="I186" s="102"/>
      <c r="J186" s="44"/>
      <c r="K186" s="35"/>
    </row>
    <row r="187" spans="1:11" ht="78.75" x14ac:dyDescent="0.2">
      <c r="A187" s="27" t="s">
        <v>337</v>
      </c>
      <c r="B187" s="28" t="s">
        <v>340</v>
      </c>
      <c r="C187" s="31">
        <v>140000</v>
      </c>
      <c r="D187" s="31">
        <v>170000</v>
      </c>
      <c r="E187" s="31">
        <v>165986.4</v>
      </c>
      <c r="F187" s="31">
        <f t="shared" si="5"/>
        <v>118.56171428571429</v>
      </c>
      <c r="G187" s="31">
        <f t="shared" si="6"/>
        <v>97.63905882352941</v>
      </c>
      <c r="H187" s="107" t="s">
        <v>1044</v>
      </c>
      <c r="I187" s="100"/>
      <c r="K187" s="35"/>
    </row>
    <row r="188" spans="1:11" ht="157.5" x14ac:dyDescent="0.2">
      <c r="A188" s="27" t="s">
        <v>338</v>
      </c>
      <c r="B188" s="28" t="s">
        <v>402</v>
      </c>
      <c r="C188" s="31">
        <v>82351.7</v>
      </c>
      <c r="D188" s="31">
        <v>87599.7</v>
      </c>
      <c r="E188" s="31">
        <v>87599.6</v>
      </c>
      <c r="F188" s="31">
        <f t="shared" si="5"/>
        <v>106.37254604337252</v>
      </c>
      <c r="G188" s="31">
        <f t="shared" si="6"/>
        <v>99.999885844357934</v>
      </c>
      <c r="H188" s="107" t="s">
        <v>949</v>
      </c>
      <c r="I188" s="100"/>
      <c r="K188" s="35"/>
    </row>
    <row r="189" spans="1:11" x14ac:dyDescent="0.2">
      <c r="A189" s="27" t="s">
        <v>339</v>
      </c>
      <c r="B189" s="28" t="s">
        <v>341</v>
      </c>
      <c r="C189" s="31">
        <v>6247.5</v>
      </c>
      <c r="D189" s="31">
        <v>6247.5</v>
      </c>
      <c r="E189" s="31">
        <v>6247.5</v>
      </c>
      <c r="F189" s="31">
        <f t="shared" si="5"/>
        <v>100</v>
      </c>
      <c r="G189" s="31">
        <f t="shared" si="6"/>
        <v>100</v>
      </c>
      <c r="H189" s="100"/>
      <c r="I189" s="100"/>
      <c r="K189" s="35"/>
    </row>
    <row r="190" spans="1:11" ht="173.25" x14ac:dyDescent="0.2">
      <c r="A190" s="27" t="s">
        <v>342</v>
      </c>
      <c r="B190" s="28" t="s">
        <v>350</v>
      </c>
      <c r="C190" s="31">
        <v>6718166.0999999996</v>
      </c>
      <c r="D190" s="31">
        <v>8423337.0999999996</v>
      </c>
      <c r="E190" s="31">
        <v>8378042.4000000004</v>
      </c>
      <c r="F190" s="31">
        <f t="shared" si="5"/>
        <v>124.70728284017866</v>
      </c>
      <c r="G190" s="31">
        <f t="shared" si="6"/>
        <v>99.462271312874321</v>
      </c>
      <c r="H190" s="107" t="s">
        <v>948</v>
      </c>
      <c r="I190" s="100"/>
      <c r="K190" s="35"/>
    </row>
    <row r="191" spans="1:11" ht="63" x14ac:dyDescent="0.2">
      <c r="A191" s="27" t="s">
        <v>343</v>
      </c>
      <c r="B191" s="28" t="s">
        <v>351</v>
      </c>
      <c r="C191" s="31">
        <v>1736518.6</v>
      </c>
      <c r="D191" s="31">
        <v>389182.1</v>
      </c>
      <c r="E191" s="31">
        <v>384107.5</v>
      </c>
      <c r="F191" s="31">
        <f t="shared" si="5"/>
        <v>22.119400275931394</v>
      </c>
      <c r="G191" s="31">
        <f t="shared" si="6"/>
        <v>98.696085971065997</v>
      </c>
      <c r="H191" s="107" t="s">
        <v>1043</v>
      </c>
      <c r="I191" s="100"/>
      <c r="K191" s="35"/>
    </row>
    <row r="192" spans="1:11" ht="31.5" x14ac:dyDescent="0.2">
      <c r="A192" s="27" t="s">
        <v>344</v>
      </c>
      <c r="B192" s="28" t="s">
        <v>352</v>
      </c>
      <c r="C192" s="31">
        <v>36848.699999999997</v>
      </c>
      <c r="D192" s="31">
        <v>40041.300000000003</v>
      </c>
      <c r="E192" s="31">
        <v>40036.300000000003</v>
      </c>
      <c r="F192" s="31">
        <f t="shared" si="5"/>
        <v>108.65050870179954</v>
      </c>
      <c r="G192" s="31">
        <f t="shared" si="6"/>
        <v>99.987512892938042</v>
      </c>
      <c r="H192" s="107" t="s">
        <v>947</v>
      </c>
      <c r="I192" s="100"/>
      <c r="K192" s="35"/>
    </row>
    <row r="193" spans="1:11" ht="31.5" x14ac:dyDescent="0.2">
      <c r="A193" s="27" t="s">
        <v>345</v>
      </c>
      <c r="B193" s="28" t="s">
        <v>353</v>
      </c>
      <c r="C193" s="31">
        <v>10000</v>
      </c>
      <c r="D193" s="31">
        <v>9000</v>
      </c>
      <c r="E193" s="31">
        <v>9000</v>
      </c>
      <c r="F193" s="31">
        <f t="shared" si="5"/>
        <v>90</v>
      </c>
      <c r="G193" s="31">
        <f t="shared" si="6"/>
        <v>100</v>
      </c>
      <c r="H193" s="107" t="s">
        <v>1077</v>
      </c>
      <c r="I193" s="100"/>
      <c r="K193" s="35"/>
    </row>
    <row r="194" spans="1:11" ht="47.25" x14ac:dyDescent="0.2">
      <c r="A194" s="27" t="s">
        <v>346</v>
      </c>
      <c r="B194" s="28" t="s">
        <v>354</v>
      </c>
      <c r="C194" s="31">
        <v>86697</v>
      </c>
      <c r="D194" s="31">
        <v>89493.9</v>
      </c>
      <c r="E194" s="31">
        <v>89490.5</v>
      </c>
      <c r="F194" s="31">
        <f t="shared" si="5"/>
        <v>103.2221414812508</v>
      </c>
      <c r="G194" s="31">
        <f t="shared" si="6"/>
        <v>99.996200858382537</v>
      </c>
      <c r="H194" s="100"/>
      <c r="I194" s="100"/>
      <c r="K194" s="35"/>
    </row>
    <row r="195" spans="1:11" ht="94.5" x14ac:dyDescent="0.2">
      <c r="A195" s="27" t="s">
        <v>347</v>
      </c>
      <c r="B195" s="28" t="s">
        <v>355</v>
      </c>
      <c r="C195" s="31">
        <v>230.4</v>
      </c>
      <c r="D195" s="31">
        <v>205</v>
      </c>
      <c r="E195" s="31">
        <v>205</v>
      </c>
      <c r="F195" s="31">
        <f t="shared" si="5"/>
        <v>88.975694444444443</v>
      </c>
      <c r="G195" s="31">
        <f t="shared" si="6"/>
        <v>100</v>
      </c>
      <c r="H195" s="107" t="s">
        <v>946</v>
      </c>
      <c r="I195" s="100"/>
      <c r="K195" s="35"/>
    </row>
    <row r="196" spans="1:11" ht="189" x14ac:dyDescent="0.2">
      <c r="A196" s="27" t="s">
        <v>348</v>
      </c>
      <c r="B196" s="28" t="s">
        <v>356</v>
      </c>
      <c r="C196" s="31">
        <v>6851.3</v>
      </c>
      <c r="D196" s="31">
        <v>11751.3</v>
      </c>
      <c r="E196" s="31">
        <v>11751.3</v>
      </c>
      <c r="F196" s="31">
        <f t="shared" si="5"/>
        <v>171.51927371447752</v>
      </c>
      <c r="G196" s="31">
        <f t="shared" si="6"/>
        <v>100</v>
      </c>
      <c r="H196" s="107" t="s">
        <v>993</v>
      </c>
      <c r="I196" s="100"/>
      <c r="K196" s="35"/>
    </row>
    <row r="197" spans="1:11" ht="31.5" x14ac:dyDescent="0.2">
      <c r="A197" s="27" t="s">
        <v>349</v>
      </c>
      <c r="B197" s="28" t="s">
        <v>357</v>
      </c>
      <c r="C197" s="31">
        <v>508587</v>
      </c>
      <c r="D197" s="31">
        <v>575868.69999999995</v>
      </c>
      <c r="E197" s="31">
        <v>573085.80000000005</v>
      </c>
      <c r="F197" s="31">
        <f t="shared" si="5"/>
        <v>112.68196001863988</v>
      </c>
      <c r="G197" s="31">
        <f t="shared" si="6"/>
        <v>99.516747480805961</v>
      </c>
      <c r="H197" s="107" t="s">
        <v>1078</v>
      </c>
      <c r="I197" s="100"/>
      <c r="K197" s="35"/>
    </row>
    <row r="198" spans="1:11" ht="47.25" x14ac:dyDescent="0.2">
      <c r="A198" s="8">
        <v>6631000000</v>
      </c>
      <c r="B198" s="9" t="s">
        <v>390</v>
      </c>
      <c r="C198" s="31"/>
      <c r="D198" s="40">
        <v>12718.3</v>
      </c>
      <c r="E198" s="31">
        <v>12685</v>
      </c>
      <c r="F198" s="31"/>
      <c r="G198" s="31">
        <f t="shared" si="6"/>
        <v>99.738172554508083</v>
      </c>
      <c r="H198" s="107" t="s">
        <v>992</v>
      </c>
      <c r="I198" s="100"/>
      <c r="K198" s="35"/>
    </row>
    <row r="199" spans="1:11" ht="47.25" x14ac:dyDescent="0.2">
      <c r="A199" s="8" t="s">
        <v>396</v>
      </c>
      <c r="B199" s="9" t="s">
        <v>397</v>
      </c>
      <c r="C199" s="31"/>
      <c r="D199" s="40">
        <v>1188.8</v>
      </c>
      <c r="E199" s="31">
        <v>1188.8</v>
      </c>
      <c r="F199" s="31"/>
      <c r="G199" s="31">
        <f t="shared" si="6"/>
        <v>100</v>
      </c>
      <c r="H199" s="107" t="s">
        <v>1079</v>
      </c>
      <c r="I199" s="100"/>
      <c r="K199" s="35"/>
    </row>
    <row r="200" spans="1:11" s="18" customFormat="1" ht="31.5" x14ac:dyDescent="0.2">
      <c r="A200" s="7" t="s">
        <v>358</v>
      </c>
      <c r="B200" s="10" t="s">
        <v>13</v>
      </c>
      <c r="C200" s="41">
        <f>SUM(C201:C204)</f>
        <v>130392.70000000001</v>
      </c>
      <c r="D200" s="41">
        <f>SUM(D201:D204)</f>
        <v>172961.1</v>
      </c>
      <c r="E200" s="41">
        <f t="shared" ref="E200" si="7">SUM(E201:E204)</f>
        <v>172877.6</v>
      </c>
      <c r="F200" s="20">
        <f t="shared" ref="F200:F221" si="8">E200/C200*100</f>
        <v>132.58226879265479</v>
      </c>
      <c r="G200" s="20">
        <f t="shared" ref="G200:G221" si="9">E200/D200*100</f>
        <v>99.951723248753623</v>
      </c>
      <c r="H200" s="103"/>
      <c r="I200" s="103"/>
      <c r="K200" s="35"/>
    </row>
    <row r="201" spans="1:11" x14ac:dyDescent="0.2">
      <c r="A201" s="27" t="s">
        <v>359</v>
      </c>
      <c r="B201" s="28" t="s">
        <v>363</v>
      </c>
      <c r="C201" s="31">
        <v>115774</v>
      </c>
      <c r="D201" s="21">
        <v>115774</v>
      </c>
      <c r="E201" s="31">
        <v>115774</v>
      </c>
      <c r="F201" s="31">
        <f t="shared" si="8"/>
        <v>100</v>
      </c>
      <c r="G201" s="31">
        <f t="shared" si="9"/>
        <v>100</v>
      </c>
      <c r="H201" s="100"/>
      <c r="I201" s="100"/>
      <c r="K201" s="35"/>
    </row>
    <row r="202" spans="1:11" ht="94.5" x14ac:dyDescent="0.2">
      <c r="A202" s="27" t="s">
        <v>360</v>
      </c>
      <c r="B202" s="28" t="s">
        <v>364</v>
      </c>
      <c r="C202" s="31">
        <v>3676.6</v>
      </c>
      <c r="D202" s="21">
        <v>52600.6</v>
      </c>
      <c r="E202" s="31">
        <v>52517.1</v>
      </c>
      <c r="F202" s="31">
        <f t="shared" si="8"/>
        <v>1428.4148397976392</v>
      </c>
      <c r="G202" s="31">
        <f t="shared" si="9"/>
        <v>99.841256563613342</v>
      </c>
      <c r="H202" s="107" t="s">
        <v>997</v>
      </c>
      <c r="I202" s="100"/>
      <c r="K202" s="35"/>
    </row>
    <row r="203" spans="1:11" ht="63" x14ac:dyDescent="0.2">
      <c r="A203" s="27" t="s">
        <v>361</v>
      </c>
      <c r="B203" s="28" t="s">
        <v>365</v>
      </c>
      <c r="C203" s="31">
        <v>5442.1</v>
      </c>
      <c r="D203" s="21"/>
      <c r="E203" s="31"/>
      <c r="F203" s="31">
        <f t="shared" si="8"/>
        <v>0</v>
      </c>
      <c r="G203" s="31"/>
      <c r="H203" s="107" t="s">
        <v>994</v>
      </c>
      <c r="I203" s="107" t="s">
        <v>994</v>
      </c>
      <c r="K203" s="35"/>
    </row>
    <row r="204" spans="1:11" ht="78.75" x14ac:dyDescent="0.2">
      <c r="A204" s="8" t="s">
        <v>362</v>
      </c>
      <c r="B204" s="9" t="s">
        <v>366</v>
      </c>
      <c r="C204" s="31">
        <v>5500</v>
      </c>
      <c r="D204" s="40">
        <v>4586.5</v>
      </c>
      <c r="E204" s="31">
        <v>4586.5</v>
      </c>
      <c r="F204" s="31">
        <f t="shared" si="8"/>
        <v>83.390909090909091</v>
      </c>
      <c r="G204" s="31">
        <f t="shared" si="9"/>
        <v>100</v>
      </c>
      <c r="H204" s="107" t="s">
        <v>995</v>
      </c>
      <c r="I204" s="100"/>
      <c r="K204" s="35"/>
    </row>
    <row r="205" spans="1:11" s="18" customFormat="1" ht="31.5" x14ac:dyDescent="0.2">
      <c r="A205" s="7" t="s">
        <v>367</v>
      </c>
      <c r="B205" s="10" t="s">
        <v>14</v>
      </c>
      <c r="C205" s="20">
        <f>SUM(C206:C208)</f>
        <v>203953.5</v>
      </c>
      <c r="D205" s="20">
        <f>SUM(D206:D208)</f>
        <v>235971.69999999998</v>
      </c>
      <c r="E205" s="20">
        <f>SUM(E206:E208)</f>
        <v>233167.40000000002</v>
      </c>
      <c r="F205" s="20">
        <f t="shared" si="8"/>
        <v>114.32380420046728</v>
      </c>
      <c r="G205" s="20">
        <f t="shared" si="9"/>
        <v>98.81159478022154</v>
      </c>
      <c r="H205" s="102"/>
      <c r="I205" s="102"/>
      <c r="K205" s="35"/>
    </row>
    <row r="206" spans="1:11" x14ac:dyDescent="0.2">
      <c r="A206" s="8" t="s">
        <v>368</v>
      </c>
      <c r="B206" s="9" t="s">
        <v>179</v>
      </c>
      <c r="C206" s="31">
        <v>164519.79999999999</v>
      </c>
      <c r="D206" s="40">
        <v>164519.79999999999</v>
      </c>
      <c r="E206" s="31">
        <v>163627.20000000001</v>
      </c>
      <c r="F206" s="31">
        <f t="shared" si="8"/>
        <v>99.457451321968563</v>
      </c>
      <c r="G206" s="31">
        <f t="shared" si="9"/>
        <v>99.457451321968563</v>
      </c>
      <c r="H206" s="100"/>
      <c r="I206" s="100"/>
      <c r="K206" s="35"/>
    </row>
    <row r="207" spans="1:11" ht="31.5" x14ac:dyDescent="0.2">
      <c r="A207" s="8" t="s">
        <v>371</v>
      </c>
      <c r="B207" s="9" t="s">
        <v>369</v>
      </c>
      <c r="C207" s="31">
        <v>795</v>
      </c>
      <c r="D207" s="40">
        <v>750</v>
      </c>
      <c r="E207" s="31">
        <v>750</v>
      </c>
      <c r="F207" s="31">
        <f t="shared" si="8"/>
        <v>94.339622641509436</v>
      </c>
      <c r="G207" s="31">
        <f t="shared" si="9"/>
        <v>100</v>
      </c>
      <c r="H207" s="107" t="s">
        <v>943</v>
      </c>
      <c r="I207" s="100"/>
      <c r="K207" s="35"/>
    </row>
    <row r="208" spans="1:11" ht="94.5" x14ac:dyDescent="0.2">
      <c r="A208" s="8" t="s">
        <v>372</v>
      </c>
      <c r="B208" s="9" t="s">
        <v>370</v>
      </c>
      <c r="C208" s="31">
        <v>38638.699999999997</v>
      </c>
      <c r="D208" s="40">
        <v>70701.899999999994</v>
      </c>
      <c r="E208" s="31">
        <v>68790.2</v>
      </c>
      <c r="F208" s="31">
        <f t="shared" si="8"/>
        <v>178.03445768102966</v>
      </c>
      <c r="G208" s="31">
        <f t="shared" si="9"/>
        <v>97.296112268552903</v>
      </c>
      <c r="H208" s="107" t="s">
        <v>944</v>
      </c>
      <c r="I208" s="100"/>
      <c r="K208" s="35"/>
    </row>
    <row r="209" spans="1:11" s="18" customFormat="1" x14ac:dyDescent="0.2">
      <c r="A209" s="7" t="s">
        <v>373</v>
      </c>
      <c r="B209" s="10" t="s">
        <v>54</v>
      </c>
      <c r="C209" s="20">
        <f>SUM(C210:C211)</f>
        <v>836202.6</v>
      </c>
      <c r="D209" s="20">
        <f>SUM(D210:D211)</f>
        <v>6947914.7999999998</v>
      </c>
      <c r="E209" s="20">
        <f>SUM(E210:E211)</f>
        <v>4636895</v>
      </c>
      <c r="F209" s="20">
        <f t="shared" si="8"/>
        <v>554.51812754468835</v>
      </c>
      <c r="G209" s="20">
        <f t="shared" si="9"/>
        <v>66.737936970672123</v>
      </c>
      <c r="H209" s="102"/>
      <c r="I209" s="102"/>
      <c r="K209" s="35"/>
    </row>
    <row r="210" spans="1:11" ht="220.5" x14ac:dyDescent="0.2">
      <c r="A210" s="8" t="s">
        <v>398</v>
      </c>
      <c r="B210" s="9" t="s">
        <v>399</v>
      </c>
      <c r="C210" s="31"/>
      <c r="D210" s="31">
        <v>6111712.2000000002</v>
      </c>
      <c r="E210" s="31">
        <v>3800692.4</v>
      </c>
      <c r="F210" s="31"/>
      <c r="G210" s="31">
        <f t="shared" si="9"/>
        <v>62.18703164720354</v>
      </c>
      <c r="H210" s="107" t="s">
        <v>996</v>
      </c>
      <c r="I210" s="107" t="s">
        <v>1046</v>
      </c>
      <c r="K210" s="39"/>
    </row>
    <row r="211" spans="1:11" x14ac:dyDescent="0.2">
      <c r="A211" s="8" t="s">
        <v>374</v>
      </c>
      <c r="B211" s="9" t="s">
        <v>375</v>
      </c>
      <c r="C211" s="31">
        <v>836202.6</v>
      </c>
      <c r="D211" s="40">
        <v>836202.6</v>
      </c>
      <c r="E211" s="31">
        <v>836202.6</v>
      </c>
      <c r="F211" s="31">
        <f t="shared" si="8"/>
        <v>100</v>
      </c>
      <c r="G211" s="31">
        <f t="shared" si="9"/>
        <v>100</v>
      </c>
      <c r="H211" s="100"/>
      <c r="I211" s="100"/>
      <c r="K211" s="35"/>
    </row>
    <row r="212" spans="1:11" s="18" customFormat="1" x14ac:dyDescent="0.2">
      <c r="A212" s="7" t="s">
        <v>376</v>
      </c>
      <c r="B212" s="10" t="s">
        <v>15</v>
      </c>
      <c r="C212" s="41">
        <f>SUM(C213:C218)</f>
        <v>1274547.7</v>
      </c>
      <c r="D212" s="41">
        <f t="shared" ref="D212:E212" si="10">SUM(D213:D218)</f>
        <v>1361072.1</v>
      </c>
      <c r="E212" s="41">
        <f t="shared" si="10"/>
        <v>1361072.1</v>
      </c>
      <c r="F212" s="20">
        <f t="shared" si="8"/>
        <v>106.78863568621246</v>
      </c>
      <c r="G212" s="20">
        <f t="shared" si="9"/>
        <v>100</v>
      </c>
      <c r="H212" s="103"/>
      <c r="I212" s="103"/>
      <c r="K212" s="35"/>
    </row>
    <row r="213" spans="1:11" ht="252" x14ac:dyDescent="0.2">
      <c r="A213" s="8" t="s">
        <v>377</v>
      </c>
      <c r="B213" s="9" t="s">
        <v>381</v>
      </c>
      <c r="C213" s="31">
        <v>152158.79999999999</v>
      </c>
      <c r="D213" s="42">
        <v>225810.5</v>
      </c>
      <c r="E213" s="31">
        <v>225810.5</v>
      </c>
      <c r="F213" s="31">
        <f t="shared" si="8"/>
        <v>148.40449582935724</v>
      </c>
      <c r="G213" s="31">
        <f t="shared" si="9"/>
        <v>100</v>
      </c>
      <c r="H213" s="107" t="s">
        <v>942</v>
      </c>
      <c r="I213" s="100"/>
      <c r="K213" s="35"/>
    </row>
    <row r="214" spans="1:11" ht="78.75" x14ac:dyDescent="0.2">
      <c r="A214" s="8">
        <v>7010200000</v>
      </c>
      <c r="B214" s="9" t="s">
        <v>388</v>
      </c>
      <c r="C214" s="31"/>
      <c r="D214" s="42">
        <v>3501.3</v>
      </c>
      <c r="E214" s="31">
        <v>3501.3</v>
      </c>
      <c r="F214" s="31"/>
      <c r="G214" s="31">
        <f t="shared" si="9"/>
        <v>100</v>
      </c>
      <c r="H214" s="107" t="s">
        <v>1042</v>
      </c>
      <c r="I214" s="100"/>
      <c r="K214" s="35"/>
    </row>
    <row r="215" spans="1:11" x14ac:dyDescent="0.2">
      <c r="A215" s="8" t="s">
        <v>378</v>
      </c>
      <c r="B215" s="9" t="s">
        <v>382</v>
      </c>
      <c r="C215" s="31">
        <v>73044.2</v>
      </c>
      <c r="D215" s="42">
        <v>73044.2</v>
      </c>
      <c r="E215" s="31">
        <v>73044.2</v>
      </c>
      <c r="F215" s="31">
        <f t="shared" si="8"/>
        <v>100</v>
      </c>
      <c r="G215" s="31">
        <f t="shared" si="9"/>
        <v>100</v>
      </c>
      <c r="H215" s="100"/>
      <c r="I215" s="100"/>
      <c r="K215" s="35"/>
    </row>
    <row r="216" spans="1:11" ht="94.5" x14ac:dyDescent="0.2">
      <c r="A216" s="8" t="s">
        <v>379</v>
      </c>
      <c r="B216" s="9" t="s">
        <v>383</v>
      </c>
      <c r="C216" s="31">
        <v>363157.5</v>
      </c>
      <c r="D216" s="42">
        <v>393181.4</v>
      </c>
      <c r="E216" s="31">
        <v>393181.4</v>
      </c>
      <c r="F216" s="31">
        <f t="shared" si="8"/>
        <v>108.26745971100694</v>
      </c>
      <c r="G216" s="31">
        <f t="shared" si="9"/>
        <v>100</v>
      </c>
      <c r="H216" s="107" t="s">
        <v>941</v>
      </c>
      <c r="I216" s="100"/>
      <c r="K216" s="35"/>
    </row>
    <row r="217" spans="1:11" x14ac:dyDescent="0.2">
      <c r="A217" s="8" t="s">
        <v>380</v>
      </c>
      <c r="B217" s="9" t="s">
        <v>384</v>
      </c>
      <c r="C217" s="31">
        <v>682685.9</v>
      </c>
      <c r="D217" s="42">
        <v>665534.69999999995</v>
      </c>
      <c r="E217" s="31">
        <v>665534.69999999995</v>
      </c>
      <c r="F217" s="31">
        <f t="shared" si="8"/>
        <v>97.487687968947341</v>
      </c>
      <c r="G217" s="31">
        <f t="shared" si="9"/>
        <v>100</v>
      </c>
      <c r="H217" s="100"/>
      <c r="I217" s="100"/>
      <c r="K217" s="35"/>
    </row>
    <row r="218" spans="1:11" ht="63" x14ac:dyDescent="0.2">
      <c r="A218" s="8">
        <v>7020100000</v>
      </c>
      <c r="B218" s="9" t="s">
        <v>417</v>
      </c>
      <c r="C218" s="31">
        <v>3501.3</v>
      </c>
      <c r="D218" s="42"/>
      <c r="E218" s="31"/>
      <c r="F218" s="31">
        <f t="shared" si="8"/>
        <v>0</v>
      </c>
      <c r="G218" s="31"/>
      <c r="H218" s="107" t="s">
        <v>1071</v>
      </c>
      <c r="I218" s="107" t="s">
        <v>1071</v>
      </c>
      <c r="K218" s="35"/>
    </row>
    <row r="219" spans="1:11" s="18" customFormat="1" x14ac:dyDescent="0.2">
      <c r="A219" s="7"/>
      <c r="B219" s="10" t="s">
        <v>16</v>
      </c>
      <c r="C219" s="20">
        <f>C6+C24+C38+C55+C66+C89+C103+C113+C127+C150+C160+C163+C172+C175+C180+C186+C200+C205+C209+C212</f>
        <v>139591334.80000001</v>
      </c>
      <c r="D219" s="20">
        <f>D6+D24+D38+D55+D66+D89+D103+D113+D127+D150+D160+D163+D172+D175+D180+D186+D200+D205+D209+D212</f>
        <v>180594499.09999996</v>
      </c>
      <c r="E219" s="20">
        <f>E6+E24+E38+E55+E66+E89+E103+E113+E127+E150+E160+E163+E172+E175+E180+E186+E200+E205+E209+E212</f>
        <v>173953992.09999999</v>
      </c>
      <c r="F219" s="20">
        <f t="shared" si="8"/>
        <v>124.61661201910074</v>
      </c>
      <c r="G219" s="20">
        <f t="shared" si="9"/>
        <v>96.32297382639382</v>
      </c>
      <c r="H219" s="102"/>
      <c r="I219" s="102"/>
      <c r="K219" s="35"/>
    </row>
    <row r="220" spans="1:11" s="3" customFormat="1" x14ac:dyDescent="0.2">
      <c r="A220" s="13"/>
      <c r="B220" s="14" t="s">
        <v>17</v>
      </c>
      <c r="C220" s="22">
        <v>15313829.800000001</v>
      </c>
      <c r="D220" s="22">
        <v>13366515.699999999</v>
      </c>
      <c r="E220" s="22">
        <v>11272792.9</v>
      </c>
      <c r="F220" s="31">
        <f t="shared" si="8"/>
        <v>73.611846593724067</v>
      </c>
      <c r="G220" s="31">
        <f t="shared" si="9"/>
        <v>84.336061491327925</v>
      </c>
      <c r="H220" s="106"/>
      <c r="I220" s="106"/>
      <c r="K220" s="35"/>
    </row>
    <row r="221" spans="1:11" s="18" customFormat="1" x14ac:dyDescent="0.2">
      <c r="A221" s="19"/>
      <c r="B221" s="10" t="s">
        <v>18</v>
      </c>
      <c r="C221" s="20">
        <f>SUM(C219:C220)-0.1</f>
        <v>154905164.50000003</v>
      </c>
      <c r="D221" s="20">
        <f>SUM(D219:D220)</f>
        <v>193961014.79999995</v>
      </c>
      <c r="E221" s="20">
        <f>SUM(E219:E220)</f>
        <v>185226785</v>
      </c>
      <c r="F221" s="20">
        <f t="shared" si="8"/>
        <v>119.5743121915086</v>
      </c>
      <c r="G221" s="20">
        <f t="shared" si="9"/>
        <v>95.496914774855085</v>
      </c>
      <c r="H221" s="51"/>
      <c r="I221" s="51"/>
      <c r="K221" s="35"/>
    </row>
    <row r="222" spans="1:11" ht="8.25" customHeight="1" x14ac:dyDescent="0.25">
      <c r="D222" s="17"/>
      <c r="E222" s="17"/>
      <c r="F222" s="17"/>
      <c r="G222" s="17"/>
      <c r="H222" s="17"/>
      <c r="I222" s="17"/>
    </row>
    <row r="223" spans="1:11" ht="38.25" customHeight="1" x14ac:dyDescent="0.2">
      <c r="A223" s="115"/>
      <c r="B223" s="115"/>
      <c r="C223" s="115"/>
      <c r="D223" s="115"/>
      <c r="E223" s="115"/>
      <c r="F223" s="115"/>
      <c r="G223" s="115"/>
      <c r="H223" s="115"/>
      <c r="I223" s="115"/>
    </row>
    <row r="224" spans="1:11" ht="21" customHeight="1" x14ac:dyDescent="0.2">
      <c r="A224" s="115"/>
      <c r="B224" s="115"/>
      <c r="C224" s="115"/>
      <c r="D224" s="115"/>
      <c r="E224" s="115"/>
      <c r="F224" s="115"/>
      <c r="G224" s="115"/>
      <c r="H224" s="115"/>
      <c r="I224" s="115"/>
    </row>
    <row r="227" spans="1:9" x14ac:dyDescent="0.25">
      <c r="E227" s="17"/>
      <c r="F227" s="17"/>
      <c r="G227" s="17"/>
      <c r="H227" s="17"/>
      <c r="I227" s="17"/>
    </row>
    <row r="229" spans="1:9" x14ac:dyDescent="0.25">
      <c r="C229" s="50"/>
      <c r="D229" s="50"/>
      <c r="E229" s="50"/>
    </row>
    <row r="230" spans="1:9" x14ac:dyDescent="0.25">
      <c r="E230" s="23"/>
      <c r="F230" s="23"/>
      <c r="G230" s="23"/>
      <c r="H230" s="23"/>
      <c r="I230" s="23"/>
    </row>
    <row r="233" spans="1:9" ht="21" customHeight="1" x14ac:dyDescent="0.2">
      <c r="A233" s="119"/>
      <c r="B233" s="119"/>
      <c r="C233" s="119"/>
      <c r="D233" s="119"/>
      <c r="E233" s="119"/>
      <c r="F233" s="119"/>
      <c r="G233" s="119"/>
      <c r="H233" s="119"/>
      <c r="I233" s="119"/>
    </row>
    <row r="234" spans="1:9" ht="21" customHeight="1" x14ac:dyDescent="0.2">
      <c r="A234" s="109"/>
      <c r="B234" s="109"/>
      <c r="C234" s="109"/>
      <c r="D234" s="109"/>
      <c r="E234" s="109"/>
      <c r="F234" s="109"/>
      <c r="G234" s="109"/>
      <c r="H234" s="109"/>
      <c r="I234" s="109"/>
    </row>
    <row r="237" spans="1:9" x14ac:dyDescent="0.25">
      <c r="E237" s="16"/>
      <c r="F237" s="16"/>
      <c r="G237" s="16"/>
      <c r="H237" s="16"/>
      <c r="I237" s="16"/>
    </row>
    <row r="238" spans="1:9" x14ac:dyDescent="0.25">
      <c r="E238" s="16"/>
      <c r="F238" s="16"/>
      <c r="G238" s="16"/>
      <c r="H238" s="16"/>
      <c r="I238" s="16"/>
    </row>
    <row r="239" spans="1:9" x14ac:dyDescent="0.25">
      <c r="E239" s="16"/>
      <c r="F239" s="16"/>
      <c r="G239" s="16"/>
      <c r="H239" s="16"/>
      <c r="I239" s="16"/>
    </row>
    <row r="243" spans="1:9" x14ac:dyDescent="0.25">
      <c r="E243" s="17"/>
      <c r="F243" s="17"/>
      <c r="G243" s="17"/>
      <c r="H243" s="17"/>
      <c r="I243" s="17"/>
    </row>
    <row r="245" spans="1:9" x14ac:dyDescent="0.25">
      <c r="A245" s="34"/>
    </row>
  </sheetData>
  <mergeCells count="11">
    <mergeCell ref="A234:I234"/>
    <mergeCell ref="A1:I1"/>
    <mergeCell ref="A3:A4"/>
    <mergeCell ref="B3:B4"/>
    <mergeCell ref="A224:I224"/>
    <mergeCell ref="A223:I223"/>
    <mergeCell ref="C3:D3"/>
    <mergeCell ref="F3:G3"/>
    <mergeCell ref="H3:I3"/>
    <mergeCell ref="E3:E4"/>
    <mergeCell ref="A233:I233"/>
  </mergeCells>
  <printOptions horizontalCentered="1"/>
  <pageMargins left="0.11811023622047245" right="0.11811023622047245" top="0.15748031496062992" bottom="0.15748031496062992" header="0" footer="0"/>
  <pageSetup paperSize="8" scale="70" fitToHeight="0" orientation="landscape" r:id="rId1"/>
  <headerFooter alignWithMargins="0">
    <oddFooter>&amp;C&amp;P</oddFooter>
  </headerFooter>
  <rowBreaks count="5" manualBreakCount="5">
    <brk id="50" max="8" man="1"/>
    <brk id="59" max="8" man="1"/>
    <brk id="89" max="8" man="1"/>
    <brk id="99" max="8" man="1"/>
    <brk id="132"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6"/>
  <sheetViews>
    <sheetView view="pageBreakPreview" zoomScale="70" zoomScaleNormal="60" zoomScaleSheetLayoutView="70" workbookViewId="0">
      <selection activeCell="J7" sqref="J7"/>
    </sheetView>
  </sheetViews>
  <sheetFormatPr defaultColWidth="7.75" defaultRowHeight="18.75" x14ac:dyDescent="0.3"/>
  <cols>
    <col min="1" max="1" width="8" style="98" customWidth="1"/>
    <col min="2" max="2" width="39.625" style="99" customWidth="1"/>
    <col min="3" max="5" width="24.625" style="52" hidden="1" customWidth="1"/>
    <col min="6" max="6" width="62.5" style="52" customWidth="1"/>
    <col min="7" max="8" width="10.375" style="52" customWidth="1"/>
    <col min="9" max="9" width="14.75" style="52" customWidth="1"/>
    <col min="10" max="16384" width="7.75" style="52"/>
  </cols>
  <sheetData>
    <row r="1" spans="1:9" ht="20.25" x14ac:dyDescent="0.3">
      <c r="A1" s="120" t="s">
        <v>418</v>
      </c>
      <c r="B1" s="120"/>
      <c r="C1" s="120"/>
      <c r="D1" s="120"/>
      <c r="E1" s="120"/>
      <c r="F1" s="120"/>
      <c r="G1" s="120"/>
      <c r="H1" s="120"/>
      <c r="I1" s="120"/>
    </row>
    <row r="2" spans="1:9" ht="39" customHeight="1" x14ac:dyDescent="0.3">
      <c r="A2" s="121" t="s">
        <v>419</v>
      </c>
      <c r="B2" s="121"/>
      <c r="C2" s="121"/>
      <c r="D2" s="121"/>
      <c r="E2" s="121"/>
      <c r="F2" s="121"/>
      <c r="G2" s="121"/>
      <c r="H2" s="121"/>
      <c r="I2" s="121"/>
    </row>
    <row r="3" spans="1:9" ht="25.5" customHeight="1" x14ac:dyDescent="0.3">
      <c r="A3" s="122" t="s">
        <v>420</v>
      </c>
      <c r="B3" s="123" t="s">
        <v>421</v>
      </c>
      <c r="C3" s="123" t="s">
        <v>422</v>
      </c>
      <c r="D3" s="123"/>
      <c r="E3" s="123"/>
      <c r="F3" s="123" t="s">
        <v>423</v>
      </c>
      <c r="G3" s="123" t="s">
        <v>424</v>
      </c>
      <c r="H3" s="123"/>
      <c r="I3" s="123"/>
    </row>
    <row r="4" spans="1:9" ht="66.75" customHeight="1" x14ac:dyDescent="0.3">
      <c r="A4" s="122"/>
      <c r="B4" s="123"/>
      <c r="C4" s="53"/>
      <c r="D4" s="53"/>
      <c r="E4" s="53"/>
      <c r="F4" s="123"/>
      <c r="G4" s="53" t="s">
        <v>425</v>
      </c>
      <c r="H4" s="53" t="s">
        <v>426</v>
      </c>
      <c r="I4" s="53" t="s">
        <v>427</v>
      </c>
    </row>
    <row r="5" spans="1:9" s="57" customFormat="1" ht="37.5" x14ac:dyDescent="0.3">
      <c r="A5" s="124" t="s">
        <v>428</v>
      </c>
      <c r="B5" s="125" t="s">
        <v>7</v>
      </c>
      <c r="C5" s="54"/>
      <c r="D5" s="54"/>
      <c r="E5" s="54"/>
      <c r="F5" s="55" t="s">
        <v>429</v>
      </c>
      <c r="G5" s="56">
        <v>73.3</v>
      </c>
      <c r="H5" s="56">
        <v>72.489999999999995</v>
      </c>
      <c r="I5" s="56">
        <f>H5/G5*100</f>
        <v>98.894952251023199</v>
      </c>
    </row>
    <row r="6" spans="1:9" s="57" customFormat="1" ht="27.75" customHeight="1" x14ac:dyDescent="0.3">
      <c r="A6" s="124"/>
      <c r="B6" s="125"/>
      <c r="C6" s="54"/>
      <c r="D6" s="54"/>
      <c r="E6" s="54"/>
      <c r="F6" s="55" t="s">
        <v>430</v>
      </c>
      <c r="G6" s="56">
        <v>7.5</v>
      </c>
      <c r="H6" s="56">
        <v>8.4</v>
      </c>
      <c r="I6" s="56">
        <f>H6/G6*100</f>
        <v>112.00000000000001</v>
      </c>
    </row>
    <row r="7" spans="1:9" s="64" customFormat="1" ht="56.25" x14ac:dyDescent="0.3">
      <c r="A7" s="58" t="s">
        <v>431</v>
      </c>
      <c r="B7" s="59" t="s">
        <v>257</v>
      </c>
      <c r="C7" s="60"/>
      <c r="D7" s="60"/>
      <c r="E7" s="60"/>
      <c r="F7" s="61" t="s">
        <v>432</v>
      </c>
      <c r="G7" s="62">
        <v>3.58</v>
      </c>
      <c r="H7" s="62">
        <v>3.58</v>
      </c>
      <c r="I7" s="63">
        <f>H7/G7*100</f>
        <v>100</v>
      </c>
    </row>
    <row r="8" spans="1:9" s="64" customFormat="1" ht="56.25" x14ac:dyDescent="0.3">
      <c r="A8" s="58" t="s">
        <v>433</v>
      </c>
      <c r="B8" s="59" t="s">
        <v>258</v>
      </c>
      <c r="C8" s="60"/>
      <c r="D8" s="60"/>
      <c r="E8" s="60"/>
      <c r="F8" s="61" t="s">
        <v>434</v>
      </c>
      <c r="G8" s="63">
        <v>12.3</v>
      </c>
      <c r="H8" s="63">
        <v>9.4700000000000006</v>
      </c>
      <c r="I8" s="63">
        <f t="shared" ref="I8:I29" si="0">H8/G8*100</f>
        <v>76.99186991869918</v>
      </c>
    </row>
    <row r="9" spans="1:9" s="64" customFormat="1" ht="41.25" customHeight="1" x14ac:dyDescent="0.3">
      <c r="A9" s="58" t="s">
        <v>435</v>
      </c>
      <c r="B9" s="59" t="s">
        <v>259</v>
      </c>
      <c r="C9" s="65"/>
      <c r="D9" s="65"/>
      <c r="E9" s="65"/>
      <c r="F9" s="61" t="s">
        <v>436</v>
      </c>
      <c r="G9" s="63">
        <v>61.7</v>
      </c>
      <c r="H9" s="63">
        <v>61.7</v>
      </c>
      <c r="I9" s="63">
        <f t="shared" si="0"/>
        <v>100</v>
      </c>
    </row>
    <row r="10" spans="1:9" s="64" customFormat="1" ht="93.75" x14ac:dyDescent="0.3">
      <c r="A10" s="58" t="s">
        <v>437</v>
      </c>
      <c r="B10" s="59" t="s">
        <v>438</v>
      </c>
      <c r="C10" s="65"/>
      <c r="D10" s="65"/>
      <c r="E10" s="65"/>
      <c r="F10" s="61" t="s">
        <v>439</v>
      </c>
      <c r="G10" s="63">
        <v>3.8</v>
      </c>
      <c r="H10" s="63">
        <v>4.2</v>
      </c>
      <c r="I10" s="63">
        <f t="shared" si="0"/>
        <v>110.5263157894737</v>
      </c>
    </row>
    <row r="11" spans="1:9" s="64" customFormat="1" ht="81" customHeight="1" x14ac:dyDescent="0.3">
      <c r="A11" s="58" t="s">
        <v>440</v>
      </c>
      <c r="B11" s="59" t="s">
        <v>441</v>
      </c>
      <c r="C11" s="65"/>
      <c r="D11" s="65"/>
      <c r="E11" s="65"/>
      <c r="F11" s="61" t="s">
        <v>442</v>
      </c>
      <c r="G11" s="63">
        <v>70</v>
      </c>
      <c r="H11" s="63">
        <v>70</v>
      </c>
      <c r="I11" s="63">
        <f t="shared" si="0"/>
        <v>100</v>
      </c>
    </row>
    <row r="12" spans="1:9" s="64" customFormat="1" ht="90.75" customHeight="1" x14ac:dyDescent="0.3">
      <c r="A12" s="58" t="s">
        <v>443</v>
      </c>
      <c r="B12" s="59" t="s">
        <v>444</v>
      </c>
      <c r="C12" s="65"/>
      <c r="D12" s="65"/>
      <c r="E12" s="65"/>
      <c r="F12" s="61" t="s">
        <v>445</v>
      </c>
      <c r="G12" s="63">
        <v>6.1</v>
      </c>
      <c r="H12" s="63">
        <v>6.1</v>
      </c>
      <c r="I12" s="63">
        <f t="shared" si="0"/>
        <v>100</v>
      </c>
    </row>
    <row r="13" spans="1:9" s="64" customFormat="1" ht="64.5" customHeight="1" x14ac:dyDescent="0.3">
      <c r="A13" s="58" t="s">
        <v>446</v>
      </c>
      <c r="B13" s="59" t="s">
        <v>447</v>
      </c>
      <c r="C13" s="65"/>
      <c r="D13" s="65"/>
      <c r="E13" s="65"/>
      <c r="F13" s="61" t="s">
        <v>448</v>
      </c>
      <c r="G13" s="63">
        <v>30.1</v>
      </c>
      <c r="H13" s="63">
        <v>26.5</v>
      </c>
      <c r="I13" s="63">
        <f t="shared" si="0"/>
        <v>88.039867109634557</v>
      </c>
    </row>
    <row r="14" spans="1:9" s="64" customFormat="1" ht="37.5" x14ac:dyDescent="0.3">
      <c r="A14" s="58" t="s">
        <v>449</v>
      </c>
      <c r="B14" s="59" t="s">
        <v>450</v>
      </c>
      <c r="C14" s="65"/>
      <c r="D14" s="65"/>
      <c r="E14" s="65"/>
      <c r="F14" s="61" t="s">
        <v>451</v>
      </c>
      <c r="G14" s="63">
        <v>2.8</v>
      </c>
      <c r="H14" s="63">
        <v>2.8</v>
      </c>
      <c r="I14" s="63">
        <f t="shared" si="0"/>
        <v>100</v>
      </c>
    </row>
    <row r="15" spans="1:9" s="64" customFormat="1" ht="133.5" customHeight="1" x14ac:dyDescent="0.3">
      <c r="A15" s="58" t="s">
        <v>452</v>
      </c>
      <c r="B15" s="59" t="s">
        <v>253</v>
      </c>
      <c r="C15" s="65"/>
      <c r="D15" s="65"/>
      <c r="E15" s="65"/>
      <c r="F15" s="61" t="s">
        <v>453</v>
      </c>
      <c r="G15" s="63">
        <v>95</v>
      </c>
      <c r="H15" s="63">
        <v>98.9</v>
      </c>
      <c r="I15" s="63">
        <f t="shared" si="0"/>
        <v>104.10526315789474</v>
      </c>
    </row>
    <row r="16" spans="1:9" s="64" customFormat="1" ht="37.5" x14ac:dyDescent="0.3">
      <c r="A16" s="58" t="s">
        <v>454</v>
      </c>
      <c r="B16" s="59" t="s">
        <v>254</v>
      </c>
      <c r="C16" s="65"/>
      <c r="D16" s="65"/>
      <c r="E16" s="65"/>
      <c r="F16" s="61" t="s">
        <v>455</v>
      </c>
      <c r="G16" s="63">
        <v>62.1</v>
      </c>
      <c r="H16" s="63">
        <v>100</v>
      </c>
      <c r="I16" s="63">
        <f t="shared" si="0"/>
        <v>161.03059581320451</v>
      </c>
    </row>
    <row r="17" spans="1:9" s="64" customFormat="1" ht="45" customHeight="1" x14ac:dyDescent="0.3">
      <c r="A17" s="58" t="s">
        <v>456</v>
      </c>
      <c r="B17" s="59" t="s">
        <v>255</v>
      </c>
      <c r="C17" s="65"/>
      <c r="D17" s="65"/>
      <c r="E17" s="65"/>
      <c r="F17" s="61" t="s">
        <v>457</v>
      </c>
      <c r="G17" s="63">
        <v>1</v>
      </c>
      <c r="H17" s="63">
        <v>1</v>
      </c>
      <c r="I17" s="63">
        <f t="shared" si="0"/>
        <v>100</v>
      </c>
    </row>
    <row r="18" spans="1:9" s="64" customFormat="1" ht="112.5" x14ac:dyDescent="0.3">
      <c r="A18" s="58" t="s">
        <v>458</v>
      </c>
      <c r="B18" s="59" t="s">
        <v>256</v>
      </c>
      <c r="C18" s="65"/>
      <c r="D18" s="65"/>
      <c r="E18" s="65"/>
      <c r="F18" s="61" t="s">
        <v>459</v>
      </c>
      <c r="G18" s="63">
        <v>95</v>
      </c>
      <c r="H18" s="63">
        <v>95</v>
      </c>
      <c r="I18" s="63">
        <f t="shared" si="0"/>
        <v>100</v>
      </c>
    </row>
    <row r="19" spans="1:9" s="64" customFormat="1" ht="72.75" customHeight="1" x14ac:dyDescent="0.3">
      <c r="A19" s="58" t="s">
        <v>460</v>
      </c>
      <c r="B19" s="59" t="s">
        <v>260</v>
      </c>
      <c r="C19" s="65"/>
      <c r="D19" s="65"/>
      <c r="E19" s="65"/>
      <c r="F19" s="61" t="s">
        <v>461</v>
      </c>
      <c r="G19" s="63">
        <v>87.1</v>
      </c>
      <c r="H19" s="63">
        <v>95.65</v>
      </c>
      <c r="I19" s="63">
        <f t="shared" si="0"/>
        <v>109.81630309988519</v>
      </c>
    </row>
    <row r="20" spans="1:9" s="64" customFormat="1" ht="109.5" customHeight="1" x14ac:dyDescent="0.3">
      <c r="A20" s="58" t="s">
        <v>462</v>
      </c>
      <c r="B20" s="59" t="s">
        <v>463</v>
      </c>
      <c r="C20" s="65"/>
      <c r="D20" s="65"/>
      <c r="E20" s="65"/>
      <c r="F20" s="61" t="s">
        <v>464</v>
      </c>
      <c r="G20" s="63">
        <v>703.11</v>
      </c>
      <c r="H20" s="63">
        <v>723.84</v>
      </c>
      <c r="I20" s="63">
        <f t="shared" si="0"/>
        <v>102.94832956436404</v>
      </c>
    </row>
    <row r="21" spans="1:9" s="64" customFormat="1" ht="56.25" x14ac:dyDescent="0.3">
      <c r="A21" s="58" t="s">
        <v>465</v>
      </c>
      <c r="B21" s="59" t="s">
        <v>265</v>
      </c>
      <c r="C21" s="65"/>
      <c r="D21" s="65"/>
      <c r="E21" s="65"/>
      <c r="F21" s="66" t="s">
        <v>466</v>
      </c>
      <c r="G21" s="67">
        <v>93</v>
      </c>
      <c r="H21" s="63">
        <v>100</v>
      </c>
      <c r="I21" s="63">
        <f t="shared" si="0"/>
        <v>107.5268817204301</v>
      </c>
    </row>
    <row r="22" spans="1:9" s="64" customFormat="1" ht="75" x14ac:dyDescent="0.3">
      <c r="A22" s="58" t="s">
        <v>467</v>
      </c>
      <c r="B22" s="59" t="s">
        <v>266</v>
      </c>
      <c r="C22" s="65"/>
      <c r="D22" s="65"/>
      <c r="E22" s="65"/>
      <c r="F22" s="66" t="s">
        <v>468</v>
      </c>
      <c r="G22" s="68">
        <v>100</v>
      </c>
      <c r="H22" s="63">
        <v>100</v>
      </c>
      <c r="I22" s="63">
        <f t="shared" si="0"/>
        <v>100</v>
      </c>
    </row>
    <row r="23" spans="1:9" s="64" customFormat="1" ht="75" x14ac:dyDescent="0.3">
      <c r="A23" s="58" t="s">
        <v>469</v>
      </c>
      <c r="B23" s="59" t="s">
        <v>267</v>
      </c>
      <c r="C23" s="65"/>
      <c r="D23" s="65"/>
      <c r="E23" s="65"/>
      <c r="F23" s="66" t="s">
        <v>470</v>
      </c>
      <c r="G23" s="68">
        <v>33</v>
      </c>
      <c r="H23" s="63">
        <v>33.200000000000003</v>
      </c>
      <c r="I23" s="63">
        <f t="shared" si="0"/>
        <v>100.60606060606061</v>
      </c>
    </row>
    <row r="24" spans="1:9" s="64" customFormat="1" ht="58.5" customHeight="1" x14ac:dyDescent="0.3">
      <c r="A24" s="58" t="s">
        <v>471</v>
      </c>
      <c r="B24" s="59" t="s">
        <v>268</v>
      </c>
      <c r="C24" s="65"/>
      <c r="D24" s="65"/>
      <c r="E24" s="65"/>
      <c r="F24" s="66" t="s">
        <v>472</v>
      </c>
      <c r="G24" s="68">
        <v>55</v>
      </c>
      <c r="H24" s="63">
        <v>55</v>
      </c>
      <c r="I24" s="63">
        <f t="shared" si="0"/>
        <v>100</v>
      </c>
    </row>
    <row r="25" spans="1:9" s="64" customFormat="1" ht="131.25" x14ac:dyDescent="0.3">
      <c r="A25" s="58" t="s">
        <v>473</v>
      </c>
      <c r="B25" s="59" t="s">
        <v>474</v>
      </c>
      <c r="C25" s="65"/>
      <c r="D25" s="65"/>
      <c r="E25" s="65"/>
      <c r="F25" s="66" t="s">
        <v>475</v>
      </c>
      <c r="G25" s="68">
        <v>100</v>
      </c>
      <c r="H25" s="63">
        <v>100</v>
      </c>
      <c r="I25" s="63">
        <f t="shared" si="0"/>
        <v>100</v>
      </c>
    </row>
    <row r="26" spans="1:9" s="64" customFormat="1" ht="56.25" x14ac:dyDescent="0.3">
      <c r="A26" s="58" t="s">
        <v>476</v>
      </c>
      <c r="B26" s="59" t="s">
        <v>264</v>
      </c>
      <c r="C26" s="65"/>
      <c r="D26" s="65"/>
      <c r="E26" s="65"/>
      <c r="F26" s="69" t="s">
        <v>477</v>
      </c>
      <c r="G26" s="63">
        <v>65</v>
      </c>
      <c r="H26" s="63">
        <v>65</v>
      </c>
      <c r="I26" s="63">
        <f t="shared" si="0"/>
        <v>100</v>
      </c>
    </row>
    <row r="27" spans="1:9" s="64" customFormat="1" ht="93.75" x14ac:dyDescent="0.3">
      <c r="A27" s="58" t="s">
        <v>478</v>
      </c>
      <c r="B27" s="59" t="s">
        <v>270</v>
      </c>
      <c r="C27" s="65"/>
      <c r="D27" s="65"/>
      <c r="E27" s="65"/>
      <c r="F27" s="66" t="s">
        <v>479</v>
      </c>
      <c r="G27" s="68">
        <v>100</v>
      </c>
      <c r="H27" s="63">
        <v>100</v>
      </c>
      <c r="I27" s="63">
        <f t="shared" si="0"/>
        <v>100</v>
      </c>
    </row>
    <row r="28" spans="1:9" s="64" customFormat="1" ht="61.5" customHeight="1" x14ac:dyDescent="0.3">
      <c r="A28" s="58" t="s">
        <v>480</v>
      </c>
      <c r="B28" s="59" t="s">
        <v>271</v>
      </c>
      <c r="C28" s="65"/>
      <c r="D28" s="65"/>
      <c r="E28" s="65"/>
      <c r="F28" s="69" t="s">
        <v>481</v>
      </c>
      <c r="G28" s="62">
        <v>3</v>
      </c>
      <c r="H28" s="62">
        <v>3</v>
      </c>
      <c r="I28" s="63">
        <f t="shared" si="0"/>
        <v>100</v>
      </c>
    </row>
    <row r="29" spans="1:9" s="64" customFormat="1" ht="73.5" customHeight="1" x14ac:dyDescent="0.3">
      <c r="A29" s="58" t="s">
        <v>482</v>
      </c>
      <c r="B29" s="59" t="s">
        <v>272</v>
      </c>
      <c r="C29" s="65"/>
      <c r="D29" s="65"/>
      <c r="E29" s="65"/>
      <c r="F29" s="61" t="s">
        <v>483</v>
      </c>
      <c r="G29" s="63">
        <v>100</v>
      </c>
      <c r="H29" s="63">
        <v>100</v>
      </c>
      <c r="I29" s="63">
        <f t="shared" si="0"/>
        <v>100</v>
      </c>
    </row>
    <row r="30" spans="1:9" ht="81" customHeight="1" x14ac:dyDescent="0.3">
      <c r="A30" s="126" t="s">
        <v>484</v>
      </c>
      <c r="B30" s="125" t="s">
        <v>5</v>
      </c>
      <c r="C30" s="127"/>
      <c r="D30" s="127"/>
      <c r="E30" s="127"/>
      <c r="F30" s="55" t="s">
        <v>485</v>
      </c>
      <c r="G30" s="70">
        <v>5400</v>
      </c>
      <c r="H30" s="70">
        <v>5423</v>
      </c>
      <c r="I30" s="56">
        <f>H30/G30*100</f>
        <v>100.42592592592592</v>
      </c>
    </row>
    <row r="31" spans="1:9" ht="94.5" customHeight="1" x14ac:dyDescent="0.3">
      <c r="A31" s="126"/>
      <c r="B31" s="125"/>
      <c r="C31" s="127"/>
      <c r="D31" s="127"/>
      <c r="E31" s="127"/>
      <c r="F31" s="55" t="s">
        <v>486</v>
      </c>
      <c r="G31" s="56">
        <v>62.7</v>
      </c>
      <c r="H31" s="56">
        <v>73.7</v>
      </c>
      <c r="I31" s="56">
        <f>H31/G31*100</f>
        <v>117.54385964912282</v>
      </c>
    </row>
    <row r="32" spans="1:9" s="64" customFormat="1" ht="37.5" x14ac:dyDescent="0.3">
      <c r="A32" s="71" t="s">
        <v>487</v>
      </c>
      <c r="B32" s="59" t="s">
        <v>22</v>
      </c>
      <c r="C32" s="60"/>
      <c r="D32" s="60"/>
      <c r="E32" s="60"/>
      <c r="F32" s="61" t="s">
        <v>488</v>
      </c>
      <c r="G32" s="63">
        <v>76.75</v>
      </c>
      <c r="H32" s="63">
        <v>77.7</v>
      </c>
      <c r="I32" s="63">
        <f>H32/G32*100</f>
        <v>101.23778501628664</v>
      </c>
    </row>
    <row r="33" spans="1:9" s="64" customFormat="1" ht="74.25" customHeight="1" x14ac:dyDescent="0.3">
      <c r="A33" s="71" t="s">
        <v>489</v>
      </c>
      <c r="B33" s="59" t="s">
        <v>21</v>
      </c>
      <c r="C33" s="60"/>
      <c r="D33" s="60"/>
      <c r="E33" s="60"/>
      <c r="F33" s="61" t="s">
        <v>490</v>
      </c>
      <c r="G33" s="63">
        <v>45.6</v>
      </c>
      <c r="H33" s="63">
        <v>89.19</v>
      </c>
      <c r="I33" s="63">
        <f t="shared" ref="I33:I48" si="1">H33/G33*100</f>
        <v>195.59210526315789</v>
      </c>
    </row>
    <row r="34" spans="1:9" s="64" customFormat="1" ht="44.25" customHeight="1" x14ac:dyDescent="0.3">
      <c r="A34" s="71" t="s">
        <v>491</v>
      </c>
      <c r="B34" s="59" t="s">
        <v>23</v>
      </c>
      <c r="C34" s="60"/>
      <c r="D34" s="60"/>
      <c r="E34" s="60"/>
      <c r="F34" s="61" t="s">
        <v>492</v>
      </c>
      <c r="G34" s="63">
        <v>77.104399999999998</v>
      </c>
      <c r="H34" s="63">
        <v>77.104399999999998</v>
      </c>
      <c r="I34" s="63">
        <f t="shared" si="1"/>
        <v>100</v>
      </c>
    </row>
    <row r="35" spans="1:9" s="64" customFormat="1" ht="37.5" x14ac:dyDescent="0.3">
      <c r="A35" s="128" t="s">
        <v>493</v>
      </c>
      <c r="B35" s="129" t="s">
        <v>20</v>
      </c>
      <c r="C35" s="60"/>
      <c r="D35" s="60"/>
      <c r="E35" s="60"/>
      <c r="F35" s="61" t="s">
        <v>494</v>
      </c>
      <c r="G35" s="62">
        <v>50</v>
      </c>
      <c r="H35" s="62">
        <v>100</v>
      </c>
      <c r="I35" s="63">
        <f t="shared" si="1"/>
        <v>200</v>
      </c>
    </row>
    <row r="36" spans="1:9" s="64" customFormat="1" ht="75" x14ac:dyDescent="0.3">
      <c r="A36" s="128"/>
      <c r="B36" s="129"/>
      <c r="C36" s="60"/>
      <c r="D36" s="60"/>
      <c r="E36" s="60"/>
      <c r="F36" s="61" t="s">
        <v>495</v>
      </c>
      <c r="G36" s="62">
        <v>26</v>
      </c>
      <c r="H36" s="62">
        <v>33</v>
      </c>
      <c r="I36" s="63">
        <f t="shared" si="1"/>
        <v>126.92307692307692</v>
      </c>
    </row>
    <row r="37" spans="1:9" s="64" customFormat="1" ht="75" x14ac:dyDescent="0.3">
      <c r="A37" s="71" t="s">
        <v>496</v>
      </c>
      <c r="B37" s="59" t="s">
        <v>392</v>
      </c>
      <c r="C37" s="60"/>
      <c r="D37" s="60"/>
      <c r="E37" s="60"/>
      <c r="F37" s="61" t="s">
        <v>497</v>
      </c>
      <c r="G37" s="63">
        <v>25</v>
      </c>
      <c r="H37" s="63">
        <v>26.89</v>
      </c>
      <c r="I37" s="63">
        <f t="shared" si="1"/>
        <v>107.56000000000002</v>
      </c>
    </row>
    <row r="38" spans="1:9" s="64" customFormat="1" ht="148.5" customHeight="1" x14ac:dyDescent="0.3">
      <c r="A38" s="71" t="s">
        <v>498</v>
      </c>
      <c r="B38" s="59" t="s">
        <v>305</v>
      </c>
      <c r="C38" s="60"/>
      <c r="D38" s="60"/>
      <c r="E38" s="60"/>
      <c r="F38" s="61" t="s">
        <v>499</v>
      </c>
      <c r="G38" s="62">
        <v>18</v>
      </c>
      <c r="H38" s="62">
        <v>18</v>
      </c>
      <c r="I38" s="63">
        <f t="shared" si="1"/>
        <v>100</v>
      </c>
    </row>
    <row r="39" spans="1:9" s="64" customFormat="1" ht="93.75" x14ac:dyDescent="0.3">
      <c r="A39" s="71" t="s">
        <v>500</v>
      </c>
      <c r="B39" s="59" t="s">
        <v>25</v>
      </c>
      <c r="C39" s="60"/>
      <c r="D39" s="60"/>
      <c r="E39" s="60"/>
      <c r="F39" s="66" t="s">
        <v>501</v>
      </c>
      <c r="G39" s="67">
        <v>100</v>
      </c>
      <c r="H39" s="67">
        <v>102.4</v>
      </c>
      <c r="I39" s="63">
        <f t="shared" si="1"/>
        <v>102.4</v>
      </c>
    </row>
    <row r="40" spans="1:9" s="64" customFormat="1" ht="131.25" x14ac:dyDescent="0.3">
      <c r="A40" s="71" t="s">
        <v>502</v>
      </c>
      <c r="B40" s="59" t="s">
        <v>26</v>
      </c>
      <c r="C40" s="60"/>
      <c r="D40" s="60"/>
      <c r="E40" s="60"/>
      <c r="F40" s="66" t="s">
        <v>503</v>
      </c>
      <c r="G40" s="72">
        <v>100</v>
      </c>
      <c r="H40" s="72">
        <v>100</v>
      </c>
      <c r="I40" s="63">
        <f t="shared" si="1"/>
        <v>100</v>
      </c>
    </row>
    <row r="41" spans="1:9" s="64" customFormat="1" ht="75" x14ac:dyDescent="0.3">
      <c r="A41" s="71" t="s">
        <v>504</v>
      </c>
      <c r="B41" s="59" t="s">
        <v>27</v>
      </c>
      <c r="C41" s="60"/>
      <c r="D41" s="60"/>
      <c r="E41" s="60"/>
      <c r="F41" s="61" t="s">
        <v>505</v>
      </c>
      <c r="G41" s="63">
        <v>100</v>
      </c>
      <c r="H41" s="63">
        <v>100</v>
      </c>
      <c r="I41" s="63">
        <f t="shared" si="1"/>
        <v>100</v>
      </c>
    </row>
    <row r="42" spans="1:9" s="64" customFormat="1" ht="75" x14ac:dyDescent="0.3">
      <c r="A42" s="71" t="s">
        <v>506</v>
      </c>
      <c r="B42" s="59" t="s">
        <v>28</v>
      </c>
      <c r="C42" s="60"/>
      <c r="D42" s="60"/>
      <c r="E42" s="60"/>
      <c r="F42" s="66" t="s">
        <v>507</v>
      </c>
      <c r="G42" s="67">
        <v>175</v>
      </c>
      <c r="H42" s="67">
        <v>199</v>
      </c>
      <c r="I42" s="63">
        <f t="shared" si="1"/>
        <v>113.71428571428572</v>
      </c>
    </row>
    <row r="43" spans="1:9" s="64" customFormat="1" ht="45" customHeight="1" x14ac:dyDescent="0.3">
      <c r="A43" s="71" t="s">
        <v>508</v>
      </c>
      <c r="B43" s="59" t="s">
        <v>31</v>
      </c>
      <c r="C43" s="60"/>
      <c r="D43" s="60"/>
      <c r="E43" s="60"/>
      <c r="F43" s="69" t="s">
        <v>509</v>
      </c>
      <c r="G43" s="72">
        <v>100</v>
      </c>
      <c r="H43" s="72">
        <v>100</v>
      </c>
      <c r="I43" s="63">
        <f t="shared" si="1"/>
        <v>100</v>
      </c>
    </row>
    <row r="44" spans="1:9" s="64" customFormat="1" ht="79.5" customHeight="1" x14ac:dyDescent="0.3">
      <c r="A44" s="71" t="s">
        <v>510</v>
      </c>
      <c r="B44" s="59" t="s">
        <v>32</v>
      </c>
      <c r="C44" s="60"/>
      <c r="D44" s="60"/>
      <c r="E44" s="60"/>
      <c r="F44" s="61" t="s">
        <v>511</v>
      </c>
      <c r="G44" s="72">
        <v>100</v>
      </c>
      <c r="H44" s="72">
        <v>100</v>
      </c>
      <c r="I44" s="63">
        <f t="shared" si="1"/>
        <v>100</v>
      </c>
    </row>
    <row r="45" spans="1:9" s="64" customFormat="1" ht="93" customHeight="1" x14ac:dyDescent="0.3">
      <c r="A45" s="71" t="s">
        <v>512</v>
      </c>
      <c r="B45" s="59" t="s">
        <v>33</v>
      </c>
      <c r="C45" s="60"/>
      <c r="D45" s="60"/>
      <c r="E45" s="60"/>
      <c r="F45" s="66" t="s">
        <v>513</v>
      </c>
      <c r="G45" s="67">
        <v>115</v>
      </c>
      <c r="H45" s="67">
        <v>136</v>
      </c>
      <c r="I45" s="63">
        <f t="shared" si="1"/>
        <v>118.26086956521739</v>
      </c>
    </row>
    <row r="46" spans="1:9" s="64" customFormat="1" ht="112.5" x14ac:dyDescent="0.3">
      <c r="A46" s="71" t="s">
        <v>514</v>
      </c>
      <c r="B46" s="59" t="s">
        <v>29</v>
      </c>
      <c r="C46" s="60"/>
      <c r="D46" s="60"/>
      <c r="E46" s="60"/>
      <c r="F46" s="66" t="s">
        <v>515</v>
      </c>
      <c r="G46" s="67">
        <v>82</v>
      </c>
      <c r="H46" s="67">
        <v>82</v>
      </c>
      <c r="I46" s="63">
        <f t="shared" si="1"/>
        <v>100</v>
      </c>
    </row>
    <row r="47" spans="1:9" s="64" customFormat="1" ht="111" customHeight="1" x14ac:dyDescent="0.3">
      <c r="A47" s="71" t="s">
        <v>516</v>
      </c>
      <c r="B47" s="59" t="s">
        <v>24</v>
      </c>
      <c r="C47" s="60"/>
      <c r="D47" s="60"/>
      <c r="E47" s="60"/>
      <c r="F47" s="66" t="s">
        <v>517</v>
      </c>
      <c r="G47" s="68">
        <v>95</v>
      </c>
      <c r="H47" s="68">
        <v>95</v>
      </c>
      <c r="I47" s="63">
        <f t="shared" si="1"/>
        <v>100</v>
      </c>
    </row>
    <row r="48" spans="1:9" s="64" customFormat="1" ht="55.5" customHeight="1" x14ac:dyDescent="0.3">
      <c r="A48" s="71" t="s">
        <v>518</v>
      </c>
      <c r="B48" s="59" t="s">
        <v>30</v>
      </c>
      <c r="C48" s="60"/>
      <c r="D48" s="60"/>
      <c r="E48" s="60"/>
      <c r="F48" s="66" t="s">
        <v>519</v>
      </c>
      <c r="G48" s="67">
        <v>55</v>
      </c>
      <c r="H48" s="67">
        <v>69.900000000000006</v>
      </c>
      <c r="I48" s="63">
        <f t="shared" si="1"/>
        <v>127.09090909090909</v>
      </c>
    </row>
    <row r="49" spans="1:9" ht="47.25" customHeight="1" x14ac:dyDescent="0.3">
      <c r="A49" s="124" t="s">
        <v>520</v>
      </c>
      <c r="B49" s="125" t="s">
        <v>521</v>
      </c>
      <c r="C49" s="127"/>
      <c r="D49" s="127"/>
      <c r="E49" s="127"/>
      <c r="F49" s="55" t="s">
        <v>522</v>
      </c>
      <c r="G49" s="56">
        <v>100</v>
      </c>
      <c r="H49" s="56">
        <v>100</v>
      </c>
      <c r="I49" s="56">
        <f>H49/G49*100</f>
        <v>100</v>
      </c>
    </row>
    <row r="50" spans="1:9" ht="75" x14ac:dyDescent="0.3">
      <c r="A50" s="124"/>
      <c r="B50" s="125"/>
      <c r="C50" s="127"/>
      <c r="D50" s="127"/>
      <c r="E50" s="127"/>
      <c r="F50" s="55" t="s">
        <v>523</v>
      </c>
      <c r="G50" s="56">
        <v>100</v>
      </c>
      <c r="H50" s="56">
        <v>100</v>
      </c>
      <c r="I50" s="56">
        <f>H50/G50*100</f>
        <v>100</v>
      </c>
    </row>
    <row r="51" spans="1:9" s="64" customFormat="1" ht="79.5" customHeight="1" x14ac:dyDescent="0.3">
      <c r="A51" s="58" t="s">
        <v>524</v>
      </c>
      <c r="B51" s="59" t="s">
        <v>55</v>
      </c>
      <c r="C51" s="60"/>
      <c r="D51" s="60"/>
      <c r="E51" s="60"/>
      <c r="F51" s="61" t="s">
        <v>525</v>
      </c>
      <c r="G51" s="63">
        <v>81.2</v>
      </c>
      <c r="H51" s="63">
        <v>81.2</v>
      </c>
      <c r="I51" s="63">
        <f>H51/G51*100</f>
        <v>100</v>
      </c>
    </row>
    <row r="52" spans="1:9" s="64" customFormat="1" ht="95.25" customHeight="1" x14ac:dyDescent="0.3">
      <c r="A52" s="58" t="s">
        <v>526</v>
      </c>
      <c r="B52" s="59" t="s">
        <v>57</v>
      </c>
      <c r="C52" s="60"/>
      <c r="D52" s="60"/>
      <c r="E52" s="60"/>
      <c r="F52" s="61" t="s">
        <v>527</v>
      </c>
      <c r="G52" s="63">
        <v>14.78</v>
      </c>
      <c r="H52" s="63">
        <v>15.05</v>
      </c>
      <c r="I52" s="63">
        <f t="shared" ref="I52:I62" si="2">H52/G52*100</f>
        <v>101.82679296346416</v>
      </c>
    </row>
    <row r="53" spans="1:9" s="64" customFormat="1" ht="75" x14ac:dyDescent="0.3">
      <c r="A53" s="58" t="s">
        <v>528</v>
      </c>
      <c r="B53" s="59" t="s">
        <v>61</v>
      </c>
      <c r="C53" s="60"/>
      <c r="D53" s="60"/>
      <c r="E53" s="60"/>
      <c r="F53" s="69" t="s">
        <v>529</v>
      </c>
      <c r="G53" s="63">
        <v>100</v>
      </c>
      <c r="H53" s="63">
        <v>100</v>
      </c>
      <c r="I53" s="63">
        <f t="shared" si="2"/>
        <v>100</v>
      </c>
    </row>
    <row r="54" spans="1:9" s="64" customFormat="1" ht="56.25" x14ac:dyDescent="0.3">
      <c r="A54" s="58" t="s">
        <v>530</v>
      </c>
      <c r="B54" s="59" t="s">
        <v>62</v>
      </c>
      <c r="C54" s="60"/>
      <c r="D54" s="60"/>
      <c r="E54" s="60"/>
      <c r="F54" s="61" t="s">
        <v>531</v>
      </c>
      <c r="G54" s="73">
        <v>50135</v>
      </c>
      <c r="H54" s="73">
        <v>75158</v>
      </c>
      <c r="I54" s="63">
        <f t="shared" si="2"/>
        <v>149.91123965293707</v>
      </c>
    </row>
    <row r="55" spans="1:9" s="74" customFormat="1" ht="75" x14ac:dyDescent="0.3">
      <c r="A55" s="58" t="s">
        <v>532</v>
      </c>
      <c r="B55" s="59" t="s">
        <v>63</v>
      </c>
      <c r="C55" s="60"/>
      <c r="D55" s="60"/>
      <c r="E55" s="60"/>
      <c r="F55" s="61" t="s">
        <v>533</v>
      </c>
      <c r="G55" s="63">
        <v>100</v>
      </c>
      <c r="H55" s="63">
        <v>100</v>
      </c>
      <c r="I55" s="63">
        <f t="shared" si="2"/>
        <v>100</v>
      </c>
    </row>
    <row r="56" spans="1:9" s="64" customFormat="1" ht="56.25" x14ac:dyDescent="0.3">
      <c r="A56" s="58" t="s">
        <v>534</v>
      </c>
      <c r="B56" s="59" t="s">
        <v>64</v>
      </c>
      <c r="C56" s="60"/>
      <c r="D56" s="60"/>
      <c r="E56" s="60"/>
      <c r="F56" s="66" t="s">
        <v>535</v>
      </c>
      <c r="G56" s="68">
        <v>82</v>
      </c>
      <c r="H56" s="68">
        <v>82</v>
      </c>
      <c r="I56" s="63">
        <f t="shared" si="2"/>
        <v>100</v>
      </c>
    </row>
    <row r="57" spans="1:9" s="64" customFormat="1" ht="63.75" customHeight="1" x14ac:dyDescent="0.3">
      <c r="A57" s="58" t="s">
        <v>536</v>
      </c>
      <c r="B57" s="59" t="s">
        <v>65</v>
      </c>
      <c r="C57" s="60"/>
      <c r="D57" s="60"/>
      <c r="E57" s="60"/>
      <c r="F57" s="66" t="s">
        <v>537</v>
      </c>
      <c r="G57" s="68">
        <v>18.2</v>
      </c>
      <c r="H57" s="68">
        <v>19</v>
      </c>
      <c r="I57" s="63">
        <f t="shared" si="2"/>
        <v>104.39560439560441</v>
      </c>
    </row>
    <row r="58" spans="1:9" s="64" customFormat="1" ht="75" x14ac:dyDescent="0.3">
      <c r="A58" s="58" t="s">
        <v>538</v>
      </c>
      <c r="B58" s="59" t="s">
        <v>400</v>
      </c>
      <c r="C58" s="60"/>
      <c r="D58" s="60"/>
      <c r="E58" s="60"/>
      <c r="F58" s="66" t="s">
        <v>539</v>
      </c>
      <c r="G58" s="68">
        <v>100</v>
      </c>
      <c r="H58" s="68">
        <v>100</v>
      </c>
      <c r="I58" s="63">
        <f t="shared" si="2"/>
        <v>100</v>
      </c>
    </row>
    <row r="59" spans="1:9" s="64" customFormat="1" ht="97.5" customHeight="1" x14ac:dyDescent="0.3">
      <c r="A59" s="58" t="s">
        <v>540</v>
      </c>
      <c r="B59" s="59" t="s">
        <v>66</v>
      </c>
      <c r="C59" s="60"/>
      <c r="D59" s="60"/>
      <c r="E59" s="60"/>
      <c r="F59" s="66" t="s">
        <v>541</v>
      </c>
      <c r="G59" s="68">
        <v>100</v>
      </c>
      <c r="H59" s="68">
        <v>100</v>
      </c>
      <c r="I59" s="63">
        <f t="shared" si="2"/>
        <v>100</v>
      </c>
    </row>
    <row r="60" spans="1:9" s="64" customFormat="1" ht="51" customHeight="1" x14ac:dyDescent="0.3">
      <c r="A60" s="58" t="s">
        <v>542</v>
      </c>
      <c r="B60" s="59" t="s">
        <v>543</v>
      </c>
      <c r="C60" s="60"/>
      <c r="D60" s="60"/>
      <c r="E60" s="60"/>
      <c r="F60" s="66" t="s">
        <v>544</v>
      </c>
      <c r="G60" s="75">
        <v>12</v>
      </c>
      <c r="H60" s="75">
        <v>12</v>
      </c>
      <c r="I60" s="63">
        <f t="shared" si="2"/>
        <v>100</v>
      </c>
    </row>
    <row r="61" spans="1:9" s="64" customFormat="1" ht="37.5" x14ac:dyDescent="0.3">
      <c r="A61" s="58" t="s">
        <v>545</v>
      </c>
      <c r="B61" s="59" t="s">
        <v>68</v>
      </c>
      <c r="C61" s="60"/>
      <c r="D61" s="60"/>
      <c r="E61" s="60"/>
      <c r="F61" s="66" t="s">
        <v>546</v>
      </c>
      <c r="G61" s="75">
        <v>2400</v>
      </c>
      <c r="H61" s="75">
        <v>2400</v>
      </c>
      <c r="I61" s="63">
        <f t="shared" si="2"/>
        <v>100</v>
      </c>
    </row>
    <row r="62" spans="1:9" s="64" customFormat="1" ht="102.75" customHeight="1" x14ac:dyDescent="0.3">
      <c r="A62" s="58" t="s">
        <v>547</v>
      </c>
      <c r="B62" s="59" t="s">
        <v>69</v>
      </c>
      <c r="C62" s="60"/>
      <c r="D62" s="60"/>
      <c r="E62" s="60"/>
      <c r="F62" s="69" t="s">
        <v>548</v>
      </c>
      <c r="G62" s="73">
        <v>54</v>
      </c>
      <c r="H62" s="73">
        <v>78</v>
      </c>
      <c r="I62" s="63">
        <f t="shared" si="2"/>
        <v>144.44444444444443</v>
      </c>
    </row>
    <row r="63" spans="1:9" s="57" customFormat="1" ht="56.25" x14ac:dyDescent="0.3">
      <c r="A63" s="124" t="s">
        <v>549</v>
      </c>
      <c r="B63" s="125" t="s">
        <v>8</v>
      </c>
      <c r="C63" s="54"/>
      <c r="D63" s="54"/>
      <c r="E63" s="54"/>
      <c r="F63" s="55" t="s">
        <v>550</v>
      </c>
      <c r="G63" s="56">
        <v>392.67</v>
      </c>
      <c r="H63" s="56">
        <v>392.67</v>
      </c>
      <c r="I63" s="56">
        <f>H63/G63*100</f>
        <v>100</v>
      </c>
    </row>
    <row r="64" spans="1:9" ht="56.25" x14ac:dyDescent="0.3">
      <c r="A64" s="124"/>
      <c r="B64" s="125"/>
      <c r="C64" s="54"/>
      <c r="D64" s="54"/>
      <c r="E64" s="54"/>
      <c r="F64" s="76" t="s">
        <v>551</v>
      </c>
      <c r="G64" s="56">
        <v>84.3</v>
      </c>
      <c r="H64" s="56">
        <v>85.04</v>
      </c>
      <c r="I64" s="56">
        <f>H64/G64*100</f>
        <v>100.87781731909845</v>
      </c>
    </row>
    <row r="65" spans="1:11" s="64" customFormat="1" x14ac:dyDescent="0.3">
      <c r="A65" s="58" t="s">
        <v>552</v>
      </c>
      <c r="B65" s="59" t="s">
        <v>89</v>
      </c>
      <c r="C65" s="60"/>
      <c r="D65" s="60"/>
      <c r="E65" s="60"/>
      <c r="F65" s="69" t="s">
        <v>553</v>
      </c>
      <c r="G65" s="63">
        <v>1.05</v>
      </c>
      <c r="H65" s="63">
        <v>1.05</v>
      </c>
      <c r="I65" s="63">
        <f>H65/G65*100</f>
        <v>100</v>
      </c>
    </row>
    <row r="66" spans="1:11" s="64" customFormat="1" ht="80.25" customHeight="1" x14ac:dyDescent="0.3">
      <c r="A66" s="58" t="s">
        <v>554</v>
      </c>
      <c r="B66" s="59" t="s">
        <v>555</v>
      </c>
      <c r="C66" s="60"/>
      <c r="D66" s="60"/>
      <c r="E66" s="60"/>
      <c r="F66" s="69" t="s">
        <v>556</v>
      </c>
      <c r="G66" s="63">
        <v>23286.87</v>
      </c>
      <c r="H66" s="63">
        <v>23286.9</v>
      </c>
      <c r="I66" s="63">
        <f t="shared" ref="I66:I129" si="3">H66/G66*100</f>
        <v>100.00012882796186</v>
      </c>
    </row>
    <row r="67" spans="1:11" s="64" customFormat="1" ht="42" customHeight="1" x14ac:dyDescent="0.3">
      <c r="A67" s="58" t="s">
        <v>557</v>
      </c>
      <c r="B67" s="59" t="s">
        <v>88</v>
      </c>
      <c r="C67" s="60"/>
      <c r="D67" s="60"/>
      <c r="E67" s="60"/>
      <c r="F67" s="69" t="s">
        <v>558</v>
      </c>
      <c r="G67" s="62">
        <v>5</v>
      </c>
      <c r="H67" s="62">
        <v>5</v>
      </c>
      <c r="I67" s="63">
        <f t="shared" si="3"/>
        <v>100</v>
      </c>
    </row>
    <row r="68" spans="1:11" s="64" customFormat="1" ht="75" x14ac:dyDescent="0.3">
      <c r="A68" s="58" t="s">
        <v>559</v>
      </c>
      <c r="B68" s="59" t="s">
        <v>91</v>
      </c>
      <c r="C68" s="60"/>
      <c r="D68" s="60"/>
      <c r="E68" s="60"/>
      <c r="F68" s="69" t="s">
        <v>560</v>
      </c>
      <c r="G68" s="62">
        <v>45</v>
      </c>
      <c r="H68" s="62">
        <v>45</v>
      </c>
      <c r="I68" s="63">
        <f t="shared" si="3"/>
        <v>100</v>
      </c>
    </row>
    <row r="69" spans="1:11" s="64" customFormat="1" ht="47.25" customHeight="1" x14ac:dyDescent="0.3">
      <c r="A69" s="58" t="s">
        <v>561</v>
      </c>
      <c r="B69" s="59" t="s">
        <v>87</v>
      </c>
      <c r="C69" s="60"/>
      <c r="D69" s="60"/>
      <c r="E69" s="60"/>
      <c r="F69" s="69" t="s">
        <v>562</v>
      </c>
      <c r="G69" s="63">
        <v>68.7</v>
      </c>
      <c r="H69" s="63">
        <v>70.55</v>
      </c>
      <c r="I69" s="63">
        <f t="shared" si="3"/>
        <v>102.69286754002911</v>
      </c>
    </row>
    <row r="70" spans="1:11" s="64" customFormat="1" ht="75" x14ac:dyDescent="0.3">
      <c r="A70" s="58" t="s">
        <v>563</v>
      </c>
      <c r="B70" s="59" t="s">
        <v>564</v>
      </c>
      <c r="C70" s="60"/>
      <c r="D70" s="60"/>
      <c r="E70" s="60"/>
      <c r="F70" s="69" t="s">
        <v>565</v>
      </c>
      <c r="G70" s="63">
        <v>21.76</v>
      </c>
      <c r="H70" s="63">
        <v>21.76</v>
      </c>
      <c r="I70" s="63">
        <f t="shared" si="3"/>
        <v>100</v>
      </c>
    </row>
    <row r="71" spans="1:11" s="64" customFormat="1" ht="78" customHeight="1" x14ac:dyDescent="0.3">
      <c r="A71" s="58" t="s">
        <v>566</v>
      </c>
      <c r="B71" s="59" t="s">
        <v>101</v>
      </c>
      <c r="C71" s="60"/>
      <c r="D71" s="60"/>
      <c r="E71" s="60"/>
      <c r="F71" s="66" t="s">
        <v>567</v>
      </c>
      <c r="G71" s="68">
        <v>100</v>
      </c>
      <c r="H71" s="68">
        <v>100</v>
      </c>
      <c r="I71" s="63">
        <f t="shared" si="3"/>
        <v>100</v>
      </c>
    </row>
    <row r="72" spans="1:11" s="64" customFormat="1" ht="112.5" x14ac:dyDescent="0.3">
      <c r="A72" s="58" t="s">
        <v>568</v>
      </c>
      <c r="B72" s="59" t="s">
        <v>395</v>
      </c>
      <c r="C72" s="60"/>
      <c r="D72" s="60"/>
      <c r="E72" s="60"/>
      <c r="F72" s="69" t="s">
        <v>569</v>
      </c>
      <c r="G72" s="63">
        <v>100</v>
      </c>
      <c r="H72" s="63">
        <v>100</v>
      </c>
      <c r="I72" s="63">
        <f t="shared" si="3"/>
        <v>100</v>
      </c>
    </row>
    <row r="73" spans="1:11" s="64" customFormat="1" ht="75" x14ac:dyDescent="0.3">
      <c r="A73" s="58" t="s">
        <v>570</v>
      </c>
      <c r="B73" s="59" t="s">
        <v>102</v>
      </c>
      <c r="C73" s="60"/>
      <c r="D73" s="60"/>
      <c r="E73" s="60"/>
      <c r="F73" s="69" t="s">
        <v>571</v>
      </c>
      <c r="G73" s="62">
        <v>92</v>
      </c>
      <c r="H73" s="62">
        <v>92</v>
      </c>
      <c r="I73" s="63">
        <f t="shared" si="3"/>
        <v>100</v>
      </c>
      <c r="J73" s="77"/>
      <c r="K73" s="77"/>
    </row>
    <row r="74" spans="1:11" s="64" customFormat="1" ht="93.75" customHeight="1" x14ac:dyDescent="0.3">
      <c r="A74" s="58" t="s">
        <v>572</v>
      </c>
      <c r="B74" s="59" t="s">
        <v>103</v>
      </c>
      <c r="C74" s="60"/>
      <c r="D74" s="60"/>
      <c r="E74" s="60"/>
      <c r="F74" s="66" t="s">
        <v>573</v>
      </c>
      <c r="G74" s="68">
        <v>17.98</v>
      </c>
      <c r="H74" s="68">
        <v>18</v>
      </c>
      <c r="I74" s="63">
        <f t="shared" si="3"/>
        <v>100.11123470522803</v>
      </c>
      <c r="J74" s="77"/>
      <c r="K74" s="77"/>
    </row>
    <row r="75" spans="1:11" s="64" customFormat="1" ht="148.5" customHeight="1" x14ac:dyDescent="0.3">
      <c r="A75" s="58" t="s">
        <v>574</v>
      </c>
      <c r="B75" s="59" t="s">
        <v>104</v>
      </c>
      <c r="C75" s="60"/>
      <c r="D75" s="60"/>
      <c r="E75" s="60"/>
      <c r="F75" s="66" t="s">
        <v>575</v>
      </c>
      <c r="G75" s="62">
        <v>2582</v>
      </c>
      <c r="H75" s="62">
        <v>2582</v>
      </c>
      <c r="I75" s="63">
        <f t="shared" si="3"/>
        <v>100</v>
      </c>
      <c r="J75" s="77"/>
    </row>
    <row r="76" spans="1:11" s="64" customFormat="1" ht="102" customHeight="1" x14ac:dyDescent="0.3">
      <c r="A76" s="58" t="s">
        <v>576</v>
      </c>
      <c r="B76" s="59" t="s">
        <v>105</v>
      </c>
      <c r="C76" s="60"/>
      <c r="D76" s="60"/>
      <c r="E76" s="60"/>
      <c r="F76" s="66" t="s">
        <v>577</v>
      </c>
      <c r="G76" s="68">
        <v>100</v>
      </c>
      <c r="H76" s="68">
        <v>100</v>
      </c>
      <c r="I76" s="63">
        <f t="shared" si="3"/>
        <v>100</v>
      </c>
    </row>
    <row r="77" spans="1:11" s="64" customFormat="1" ht="101.25" customHeight="1" x14ac:dyDescent="0.3">
      <c r="A77" s="58" t="s">
        <v>578</v>
      </c>
      <c r="B77" s="59" t="s">
        <v>106</v>
      </c>
      <c r="C77" s="60"/>
      <c r="D77" s="60"/>
      <c r="E77" s="60"/>
      <c r="F77" s="66" t="s">
        <v>579</v>
      </c>
      <c r="G77" s="62">
        <v>89</v>
      </c>
      <c r="H77" s="62">
        <v>89</v>
      </c>
      <c r="I77" s="63">
        <f t="shared" si="3"/>
        <v>100</v>
      </c>
      <c r="J77" s="77"/>
    </row>
    <row r="78" spans="1:11" s="64" customFormat="1" ht="102.75" customHeight="1" x14ac:dyDescent="0.3">
      <c r="A78" s="58" t="s">
        <v>580</v>
      </c>
      <c r="B78" s="59" t="s">
        <v>107</v>
      </c>
      <c r="C78" s="60"/>
      <c r="D78" s="60"/>
      <c r="E78" s="60"/>
      <c r="F78" s="66" t="s">
        <v>581</v>
      </c>
      <c r="G78" s="68">
        <v>100</v>
      </c>
      <c r="H78" s="68">
        <v>100</v>
      </c>
      <c r="I78" s="63">
        <f t="shared" si="3"/>
        <v>100</v>
      </c>
    </row>
    <row r="79" spans="1:11" s="64" customFormat="1" ht="84.75" customHeight="1" x14ac:dyDescent="0.3">
      <c r="A79" s="58" t="s">
        <v>582</v>
      </c>
      <c r="B79" s="59" t="s">
        <v>108</v>
      </c>
      <c r="C79" s="60"/>
      <c r="D79" s="60"/>
      <c r="E79" s="60"/>
      <c r="F79" s="66" t="s">
        <v>583</v>
      </c>
      <c r="G79" s="62">
        <v>6732</v>
      </c>
      <c r="H79" s="62">
        <v>6732</v>
      </c>
      <c r="I79" s="63">
        <f t="shared" si="3"/>
        <v>100</v>
      </c>
    </row>
    <row r="80" spans="1:11" s="64" customFormat="1" ht="138.75" customHeight="1" x14ac:dyDescent="0.3">
      <c r="A80" s="58" t="s">
        <v>584</v>
      </c>
      <c r="B80" s="59" t="s">
        <v>109</v>
      </c>
      <c r="C80" s="60"/>
      <c r="D80" s="60"/>
      <c r="E80" s="60"/>
      <c r="F80" s="66" t="s">
        <v>585</v>
      </c>
      <c r="G80" s="62">
        <v>66</v>
      </c>
      <c r="H80" s="62">
        <v>66</v>
      </c>
      <c r="I80" s="63">
        <f t="shared" si="3"/>
        <v>100</v>
      </c>
    </row>
    <row r="81" spans="1:9" ht="54" customHeight="1" x14ac:dyDescent="0.3">
      <c r="A81" s="124" t="s">
        <v>586</v>
      </c>
      <c r="B81" s="125" t="s">
        <v>587</v>
      </c>
      <c r="C81" s="127"/>
      <c r="D81" s="127"/>
      <c r="E81" s="127"/>
      <c r="F81" s="55" t="s">
        <v>588</v>
      </c>
      <c r="G81" s="56">
        <v>0.5</v>
      </c>
      <c r="H81" s="56">
        <v>0.3</v>
      </c>
      <c r="I81" s="56">
        <f t="shared" si="3"/>
        <v>60</v>
      </c>
    </row>
    <row r="82" spans="1:9" ht="75" x14ac:dyDescent="0.3">
      <c r="A82" s="124"/>
      <c r="B82" s="125"/>
      <c r="C82" s="127"/>
      <c r="D82" s="127"/>
      <c r="E82" s="127"/>
      <c r="F82" s="55" t="s">
        <v>589</v>
      </c>
      <c r="G82" s="56">
        <v>70</v>
      </c>
      <c r="H82" s="56">
        <v>71</v>
      </c>
      <c r="I82" s="56">
        <f t="shared" si="3"/>
        <v>101.42857142857142</v>
      </c>
    </row>
    <row r="83" spans="1:9" s="64" customFormat="1" ht="37.5" x14ac:dyDescent="0.3">
      <c r="A83" s="58" t="s">
        <v>590</v>
      </c>
      <c r="B83" s="59" t="s">
        <v>120</v>
      </c>
      <c r="C83" s="60"/>
      <c r="D83" s="60"/>
      <c r="E83" s="60"/>
      <c r="F83" s="61" t="s">
        <v>591</v>
      </c>
      <c r="G83" s="63">
        <v>75</v>
      </c>
      <c r="H83" s="63">
        <v>99.8</v>
      </c>
      <c r="I83" s="63">
        <f t="shared" si="3"/>
        <v>133.06666666666666</v>
      </c>
    </row>
    <row r="84" spans="1:9" s="64" customFormat="1" ht="94.5" customHeight="1" x14ac:dyDescent="0.3">
      <c r="A84" s="58" t="s">
        <v>592</v>
      </c>
      <c r="B84" s="59" t="s">
        <v>119</v>
      </c>
      <c r="C84" s="60"/>
      <c r="D84" s="60"/>
      <c r="E84" s="60"/>
      <c r="F84" s="61" t="s">
        <v>593</v>
      </c>
      <c r="G84" s="63">
        <v>50</v>
      </c>
      <c r="H84" s="63">
        <v>69.599999999999994</v>
      </c>
      <c r="I84" s="63">
        <f t="shared" si="3"/>
        <v>139.19999999999999</v>
      </c>
    </row>
    <row r="85" spans="1:9" s="64" customFormat="1" ht="56.25" x14ac:dyDescent="0.3">
      <c r="A85" s="58" t="s">
        <v>594</v>
      </c>
      <c r="B85" s="59" t="s">
        <v>386</v>
      </c>
      <c r="C85" s="60"/>
      <c r="D85" s="60"/>
      <c r="E85" s="60"/>
      <c r="F85" s="61" t="s">
        <v>595</v>
      </c>
      <c r="G85" s="63">
        <v>100</v>
      </c>
      <c r="H85" s="63">
        <v>100</v>
      </c>
      <c r="I85" s="63">
        <f t="shared" si="3"/>
        <v>100</v>
      </c>
    </row>
    <row r="86" spans="1:9" s="64" customFormat="1" ht="95.25" customHeight="1" x14ac:dyDescent="0.3">
      <c r="A86" s="58" t="s">
        <v>596</v>
      </c>
      <c r="B86" s="59" t="s">
        <v>121</v>
      </c>
      <c r="C86" s="60"/>
      <c r="D86" s="60"/>
      <c r="E86" s="60"/>
      <c r="F86" s="66" t="s">
        <v>597</v>
      </c>
      <c r="G86" s="68">
        <v>70</v>
      </c>
      <c r="H86" s="68">
        <v>78.3</v>
      </c>
      <c r="I86" s="63">
        <f t="shared" si="3"/>
        <v>111.85714285714286</v>
      </c>
    </row>
    <row r="87" spans="1:9" s="64" customFormat="1" ht="56.25" x14ac:dyDescent="0.3">
      <c r="A87" s="58" t="s">
        <v>598</v>
      </c>
      <c r="B87" s="59" t="s">
        <v>599</v>
      </c>
      <c r="C87" s="60"/>
      <c r="D87" s="60"/>
      <c r="E87" s="60"/>
      <c r="F87" s="66" t="s">
        <v>600</v>
      </c>
      <c r="G87" s="68">
        <v>100</v>
      </c>
      <c r="H87" s="68">
        <v>100</v>
      </c>
      <c r="I87" s="63">
        <f t="shared" si="3"/>
        <v>100</v>
      </c>
    </row>
    <row r="88" spans="1:9" s="64" customFormat="1" ht="45.75" customHeight="1" x14ac:dyDescent="0.3">
      <c r="A88" s="58" t="s">
        <v>601</v>
      </c>
      <c r="B88" s="59" t="s">
        <v>123</v>
      </c>
      <c r="C88" s="60"/>
      <c r="D88" s="60"/>
      <c r="E88" s="60"/>
      <c r="F88" s="66" t="s">
        <v>602</v>
      </c>
      <c r="G88" s="68">
        <v>90</v>
      </c>
      <c r="H88" s="68">
        <v>90</v>
      </c>
      <c r="I88" s="63">
        <f t="shared" si="3"/>
        <v>100</v>
      </c>
    </row>
    <row r="89" spans="1:9" s="64" customFormat="1" ht="97.5" customHeight="1" x14ac:dyDescent="0.3">
      <c r="A89" s="58" t="s">
        <v>603</v>
      </c>
      <c r="B89" s="59" t="s">
        <v>124</v>
      </c>
      <c r="C89" s="60"/>
      <c r="D89" s="60"/>
      <c r="E89" s="60"/>
      <c r="F89" s="66" t="s">
        <v>604</v>
      </c>
      <c r="G89" s="75">
        <v>250</v>
      </c>
      <c r="H89" s="75">
        <v>315</v>
      </c>
      <c r="I89" s="63">
        <f t="shared" si="3"/>
        <v>126</v>
      </c>
    </row>
    <row r="90" spans="1:9" s="64" customFormat="1" ht="75" x14ac:dyDescent="0.3">
      <c r="A90" s="58" t="s">
        <v>605</v>
      </c>
      <c r="B90" s="59" t="s">
        <v>127</v>
      </c>
      <c r="C90" s="60"/>
      <c r="D90" s="60"/>
      <c r="E90" s="60"/>
      <c r="F90" s="66" t="s">
        <v>606</v>
      </c>
      <c r="G90" s="68">
        <v>85</v>
      </c>
      <c r="H90" s="68">
        <v>85</v>
      </c>
      <c r="I90" s="63">
        <f t="shared" si="3"/>
        <v>100</v>
      </c>
    </row>
    <row r="91" spans="1:9" s="64" customFormat="1" ht="56.25" x14ac:dyDescent="0.3">
      <c r="A91" s="58" t="s">
        <v>607</v>
      </c>
      <c r="B91" s="59" t="s">
        <v>125</v>
      </c>
      <c r="C91" s="60"/>
      <c r="D91" s="60"/>
      <c r="E91" s="60"/>
      <c r="F91" s="66" t="s">
        <v>608</v>
      </c>
      <c r="G91" s="68">
        <v>98</v>
      </c>
      <c r="H91" s="68">
        <v>98</v>
      </c>
      <c r="I91" s="63">
        <f t="shared" si="3"/>
        <v>100</v>
      </c>
    </row>
    <row r="92" spans="1:9" s="64" customFormat="1" ht="97.5" customHeight="1" x14ac:dyDescent="0.3">
      <c r="A92" s="58" t="s">
        <v>609</v>
      </c>
      <c r="B92" s="59" t="s">
        <v>126</v>
      </c>
      <c r="C92" s="60"/>
      <c r="D92" s="60"/>
      <c r="E92" s="60"/>
      <c r="F92" s="66" t="s">
        <v>610</v>
      </c>
      <c r="G92" s="68">
        <v>140</v>
      </c>
      <c r="H92" s="68">
        <v>103.1</v>
      </c>
      <c r="I92" s="63">
        <f t="shared" si="3"/>
        <v>73.642857142857139</v>
      </c>
    </row>
    <row r="93" spans="1:9" ht="27.75" customHeight="1" x14ac:dyDescent="0.3">
      <c r="A93" s="124" t="s">
        <v>611</v>
      </c>
      <c r="B93" s="125" t="s">
        <v>612</v>
      </c>
      <c r="C93" s="127"/>
      <c r="D93" s="127"/>
      <c r="E93" s="127"/>
      <c r="F93" s="55" t="s">
        <v>613</v>
      </c>
      <c r="G93" s="56">
        <v>33719</v>
      </c>
      <c r="H93" s="56">
        <v>37407.199999999997</v>
      </c>
      <c r="I93" s="56">
        <f t="shared" si="3"/>
        <v>110.93804679854087</v>
      </c>
    </row>
    <row r="94" spans="1:9" ht="75" x14ac:dyDescent="0.3">
      <c r="A94" s="124"/>
      <c r="B94" s="125"/>
      <c r="C94" s="127"/>
      <c r="D94" s="127"/>
      <c r="E94" s="127"/>
      <c r="F94" s="55" t="s">
        <v>614</v>
      </c>
      <c r="G94" s="56">
        <v>0.32</v>
      </c>
      <c r="H94" s="56">
        <v>5.3</v>
      </c>
      <c r="I94" s="56">
        <f t="shared" si="3"/>
        <v>1656.25</v>
      </c>
    </row>
    <row r="95" spans="1:9" s="64" customFormat="1" ht="37.5" x14ac:dyDescent="0.3">
      <c r="A95" s="58" t="s">
        <v>615</v>
      </c>
      <c r="B95" s="59" t="s">
        <v>134</v>
      </c>
      <c r="C95" s="65"/>
      <c r="D95" s="65"/>
      <c r="E95" s="65"/>
      <c r="F95" s="61" t="s">
        <v>616</v>
      </c>
      <c r="G95" s="63">
        <v>19.399999999999999</v>
      </c>
      <c r="H95" s="63">
        <v>29.4</v>
      </c>
      <c r="I95" s="63">
        <f t="shared" si="3"/>
        <v>151.54639175257731</v>
      </c>
    </row>
    <row r="96" spans="1:9" s="64" customFormat="1" ht="75" x14ac:dyDescent="0.3">
      <c r="A96" s="58" t="s">
        <v>617</v>
      </c>
      <c r="B96" s="59" t="s">
        <v>135</v>
      </c>
      <c r="C96" s="65"/>
      <c r="D96" s="65"/>
      <c r="E96" s="65"/>
      <c r="F96" s="61" t="s">
        <v>618</v>
      </c>
      <c r="G96" s="62">
        <v>17170</v>
      </c>
      <c r="H96" s="62">
        <v>28905</v>
      </c>
      <c r="I96" s="63">
        <f t="shared" si="3"/>
        <v>168.34595224228306</v>
      </c>
    </row>
    <row r="97" spans="1:9" s="74" customFormat="1" ht="81.75" customHeight="1" x14ac:dyDescent="0.3">
      <c r="A97" s="130" t="s">
        <v>619</v>
      </c>
      <c r="B97" s="129" t="s">
        <v>620</v>
      </c>
      <c r="C97" s="65"/>
      <c r="D97" s="65"/>
      <c r="E97" s="65"/>
      <c r="F97" s="61" t="s">
        <v>621</v>
      </c>
      <c r="G97" s="62">
        <v>3929</v>
      </c>
      <c r="H97" s="62">
        <v>3929</v>
      </c>
      <c r="I97" s="63">
        <f t="shared" si="3"/>
        <v>100</v>
      </c>
    </row>
    <row r="98" spans="1:9" s="74" customFormat="1" ht="37.5" x14ac:dyDescent="0.3">
      <c r="A98" s="130"/>
      <c r="B98" s="129"/>
      <c r="C98" s="65"/>
      <c r="D98" s="65"/>
      <c r="E98" s="65"/>
      <c r="F98" s="61" t="s">
        <v>622</v>
      </c>
      <c r="G98" s="62">
        <v>154</v>
      </c>
      <c r="H98" s="62">
        <v>154</v>
      </c>
      <c r="I98" s="63">
        <f t="shared" si="3"/>
        <v>100</v>
      </c>
    </row>
    <row r="99" spans="1:9" s="64" customFormat="1" ht="61.5" customHeight="1" x14ac:dyDescent="0.3">
      <c r="A99" s="58" t="s">
        <v>623</v>
      </c>
      <c r="B99" s="59" t="s">
        <v>136</v>
      </c>
      <c r="C99" s="65"/>
      <c r="D99" s="65"/>
      <c r="E99" s="65"/>
      <c r="F99" s="61" t="s">
        <v>624</v>
      </c>
      <c r="G99" s="62">
        <v>99</v>
      </c>
      <c r="H99" s="62">
        <v>99</v>
      </c>
      <c r="I99" s="63">
        <f t="shared" si="3"/>
        <v>100</v>
      </c>
    </row>
    <row r="100" spans="1:9" s="64" customFormat="1" ht="79.5" customHeight="1" x14ac:dyDescent="0.3">
      <c r="A100" s="58" t="s">
        <v>625</v>
      </c>
      <c r="B100" s="59" t="s">
        <v>137</v>
      </c>
      <c r="C100" s="65"/>
      <c r="D100" s="65"/>
      <c r="E100" s="65"/>
      <c r="F100" s="61" t="s">
        <v>626</v>
      </c>
      <c r="G100" s="62">
        <v>53</v>
      </c>
      <c r="H100" s="62">
        <v>53</v>
      </c>
      <c r="I100" s="63">
        <f t="shared" si="3"/>
        <v>100</v>
      </c>
    </row>
    <row r="101" spans="1:9" s="64" customFormat="1" ht="91.5" customHeight="1" x14ac:dyDescent="0.3">
      <c r="A101" s="58" t="s">
        <v>627</v>
      </c>
      <c r="B101" s="59" t="s">
        <v>628</v>
      </c>
      <c r="C101" s="65"/>
      <c r="D101" s="65"/>
      <c r="E101" s="65"/>
      <c r="F101" s="61" t="s">
        <v>629</v>
      </c>
      <c r="G101" s="62">
        <v>65</v>
      </c>
      <c r="H101" s="62">
        <v>65</v>
      </c>
      <c r="I101" s="63">
        <f t="shared" si="3"/>
        <v>100</v>
      </c>
    </row>
    <row r="102" spans="1:9" s="64" customFormat="1" ht="56.25" x14ac:dyDescent="0.3">
      <c r="A102" s="58" t="s">
        <v>630</v>
      </c>
      <c r="B102" s="59" t="s">
        <v>157</v>
      </c>
      <c r="C102" s="65"/>
      <c r="D102" s="65"/>
      <c r="E102" s="65"/>
      <c r="F102" s="66" t="s">
        <v>631</v>
      </c>
      <c r="G102" s="68">
        <v>1394.6</v>
      </c>
      <c r="H102" s="68">
        <v>1394.6</v>
      </c>
      <c r="I102" s="63">
        <f t="shared" si="3"/>
        <v>100</v>
      </c>
    </row>
    <row r="103" spans="1:9" s="64" customFormat="1" ht="37.5" x14ac:dyDescent="0.3">
      <c r="A103" s="58" t="s">
        <v>632</v>
      </c>
      <c r="B103" s="59" t="s">
        <v>158</v>
      </c>
      <c r="C103" s="65"/>
      <c r="D103" s="65"/>
      <c r="E103" s="65"/>
      <c r="F103" s="66" t="s">
        <v>633</v>
      </c>
      <c r="G103" s="75">
        <v>160</v>
      </c>
      <c r="H103" s="75">
        <v>239</v>
      </c>
      <c r="I103" s="63">
        <f t="shared" si="3"/>
        <v>149.375</v>
      </c>
    </row>
    <row r="104" spans="1:9" s="64" customFormat="1" ht="60.75" customHeight="1" x14ac:dyDescent="0.3">
      <c r="A104" s="58" t="s">
        <v>634</v>
      </c>
      <c r="B104" s="59" t="s">
        <v>159</v>
      </c>
      <c r="C104" s="65"/>
      <c r="D104" s="65"/>
      <c r="E104" s="65"/>
      <c r="F104" s="66" t="s">
        <v>635</v>
      </c>
      <c r="G104" s="68">
        <v>250.4</v>
      </c>
      <c r="H104" s="68">
        <v>251.4</v>
      </c>
      <c r="I104" s="63">
        <f t="shared" si="3"/>
        <v>100.39936102236422</v>
      </c>
    </row>
    <row r="105" spans="1:9" s="64" customFormat="1" ht="61.5" customHeight="1" x14ac:dyDescent="0.3">
      <c r="A105" s="58" t="s">
        <v>636</v>
      </c>
      <c r="B105" s="59" t="s">
        <v>160</v>
      </c>
      <c r="C105" s="65"/>
      <c r="D105" s="65"/>
      <c r="E105" s="65"/>
      <c r="F105" s="66" t="s">
        <v>637</v>
      </c>
      <c r="G105" s="68">
        <v>12809.9</v>
      </c>
      <c r="H105" s="68">
        <v>13140.2</v>
      </c>
      <c r="I105" s="63">
        <f t="shared" si="3"/>
        <v>102.57847446115895</v>
      </c>
    </row>
    <row r="106" spans="1:9" s="64" customFormat="1" ht="56.25" x14ac:dyDescent="0.3">
      <c r="A106" s="58" t="s">
        <v>638</v>
      </c>
      <c r="B106" s="59" t="s">
        <v>161</v>
      </c>
      <c r="C106" s="65"/>
      <c r="D106" s="65"/>
      <c r="E106" s="65"/>
      <c r="F106" s="66" t="s">
        <v>639</v>
      </c>
      <c r="G106" s="75">
        <v>190110</v>
      </c>
      <c r="H106" s="75">
        <v>199979</v>
      </c>
      <c r="I106" s="63">
        <f t="shared" si="3"/>
        <v>105.19120509178896</v>
      </c>
    </row>
    <row r="107" spans="1:9" s="64" customFormat="1" ht="60" customHeight="1" x14ac:dyDescent="0.3">
      <c r="A107" s="58" t="s">
        <v>640</v>
      </c>
      <c r="B107" s="59" t="s">
        <v>162</v>
      </c>
      <c r="C107" s="65"/>
      <c r="D107" s="65"/>
      <c r="E107" s="65"/>
      <c r="F107" s="66" t="s">
        <v>641</v>
      </c>
      <c r="G107" s="75">
        <v>385</v>
      </c>
      <c r="H107" s="75">
        <v>385</v>
      </c>
      <c r="I107" s="63">
        <f t="shared" si="3"/>
        <v>100</v>
      </c>
    </row>
    <row r="108" spans="1:9" s="64" customFormat="1" ht="78.75" customHeight="1" x14ac:dyDescent="0.3">
      <c r="A108" s="58" t="s">
        <v>642</v>
      </c>
      <c r="B108" s="59" t="s">
        <v>154</v>
      </c>
      <c r="C108" s="65"/>
      <c r="D108" s="65"/>
      <c r="E108" s="65"/>
      <c r="F108" s="66" t="s">
        <v>643</v>
      </c>
      <c r="G108" s="75">
        <v>120</v>
      </c>
      <c r="H108" s="75">
        <v>120</v>
      </c>
      <c r="I108" s="63">
        <f t="shared" si="3"/>
        <v>100</v>
      </c>
    </row>
    <row r="109" spans="1:9" s="64" customFormat="1" ht="96" customHeight="1" x14ac:dyDescent="0.3">
      <c r="A109" s="58" t="s">
        <v>644</v>
      </c>
      <c r="B109" s="59" t="s">
        <v>156</v>
      </c>
      <c r="C109" s="65"/>
      <c r="D109" s="65"/>
      <c r="E109" s="65"/>
      <c r="F109" s="69" t="s">
        <v>645</v>
      </c>
      <c r="G109" s="73">
        <v>90</v>
      </c>
      <c r="H109" s="73">
        <v>113</v>
      </c>
      <c r="I109" s="63">
        <f t="shared" si="3"/>
        <v>125.55555555555556</v>
      </c>
    </row>
    <row r="110" spans="1:9" s="64" customFormat="1" ht="75" x14ac:dyDescent="0.3">
      <c r="A110" s="58" t="s">
        <v>646</v>
      </c>
      <c r="B110" s="59" t="s">
        <v>163</v>
      </c>
      <c r="C110" s="65"/>
      <c r="D110" s="65"/>
      <c r="E110" s="65"/>
      <c r="F110" s="66" t="s">
        <v>647</v>
      </c>
      <c r="G110" s="75">
        <v>75</v>
      </c>
      <c r="H110" s="75">
        <v>75</v>
      </c>
      <c r="I110" s="63">
        <f t="shared" si="3"/>
        <v>100</v>
      </c>
    </row>
    <row r="111" spans="1:9" s="64" customFormat="1" ht="77.25" customHeight="1" x14ac:dyDescent="0.3">
      <c r="A111" s="58" t="s">
        <v>648</v>
      </c>
      <c r="B111" s="59" t="s">
        <v>164</v>
      </c>
      <c r="C111" s="65"/>
      <c r="D111" s="65"/>
      <c r="E111" s="65"/>
      <c r="F111" s="66" t="s">
        <v>649</v>
      </c>
      <c r="G111" s="75">
        <v>165</v>
      </c>
      <c r="H111" s="75">
        <v>167</v>
      </c>
      <c r="I111" s="63">
        <f t="shared" si="3"/>
        <v>101.21212121212122</v>
      </c>
    </row>
    <row r="112" spans="1:9" s="64" customFormat="1" ht="74.25" customHeight="1" x14ac:dyDescent="0.3">
      <c r="A112" s="58" t="s">
        <v>650</v>
      </c>
      <c r="B112" s="59" t="s">
        <v>165</v>
      </c>
      <c r="C112" s="65"/>
      <c r="D112" s="65"/>
      <c r="E112" s="65"/>
      <c r="F112" s="66" t="s">
        <v>651</v>
      </c>
      <c r="G112" s="75">
        <v>89</v>
      </c>
      <c r="H112" s="75">
        <v>89</v>
      </c>
      <c r="I112" s="63">
        <f t="shared" si="3"/>
        <v>100</v>
      </c>
    </row>
    <row r="113" spans="1:9" s="64" customFormat="1" ht="81.75" customHeight="1" x14ac:dyDescent="0.3">
      <c r="A113" s="58" t="s">
        <v>652</v>
      </c>
      <c r="B113" s="59" t="s">
        <v>166</v>
      </c>
      <c r="C113" s="65"/>
      <c r="D113" s="65"/>
      <c r="E113" s="65"/>
      <c r="F113" s="66" t="s">
        <v>653</v>
      </c>
      <c r="G113" s="68">
        <v>100</v>
      </c>
      <c r="H113" s="68">
        <v>100</v>
      </c>
      <c r="I113" s="63">
        <f t="shared" si="3"/>
        <v>100</v>
      </c>
    </row>
    <row r="114" spans="1:9" s="64" customFormat="1" ht="93.75" x14ac:dyDescent="0.3">
      <c r="A114" s="58" t="s">
        <v>654</v>
      </c>
      <c r="B114" s="59" t="s">
        <v>167</v>
      </c>
      <c r="C114" s="65"/>
      <c r="D114" s="65"/>
      <c r="E114" s="65"/>
      <c r="F114" s="66" t="s">
        <v>655</v>
      </c>
      <c r="G114" s="68">
        <v>100</v>
      </c>
      <c r="H114" s="68">
        <v>100</v>
      </c>
      <c r="I114" s="63">
        <f t="shared" si="3"/>
        <v>100</v>
      </c>
    </row>
    <row r="115" spans="1:9" s="74" customFormat="1" ht="37.5" x14ac:dyDescent="0.3">
      <c r="A115" s="130" t="s">
        <v>656</v>
      </c>
      <c r="B115" s="129" t="s">
        <v>155</v>
      </c>
      <c r="C115" s="65"/>
      <c r="D115" s="65"/>
      <c r="E115" s="65"/>
      <c r="F115" s="69" t="s">
        <v>657</v>
      </c>
      <c r="G115" s="63">
        <v>84</v>
      </c>
      <c r="H115" s="63">
        <v>84</v>
      </c>
      <c r="I115" s="63">
        <f t="shared" si="3"/>
        <v>100</v>
      </c>
    </row>
    <row r="116" spans="1:9" s="74" customFormat="1" ht="56.25" x14ac:dyDescent="0.3">
      <c r="A116" s="130"/>
      <c r="B116" s="129"/>
      <c r="C116" s="65"/>
      <c r="D116" s="65"/>
      <c r="E116" s="65"/>
      <c r="F116" s="69" t="s">
        <v>658</v>
      </c>
      <c r="G116" s="63">
        <v>92</v>
      </c>
      <c r="H116" s="63">
        <v>92</v>
      </c>
      <c r="I116" s="63">
        <f t="shared" si="3"/>
        <v>100</v>
      </c>
    </row>
    <row r="117" spans="1:9" s="64" customFormat="1" ht="37.5" x14ac:dyDescent="0.3">
      <c r="A117" s="131" t="s">
        <v>659</v>
      </c>
      <c r="B117" s="132" t="s">
        <v>660</v>
      </c>
      <c r="C117" s="54"/>
      <c r="D117" s="54"/>
      <c r="E117" s="54"/>
      <c r="F117" s="55" t="s">
        <v>661</v>
      </c>
      <c r="G117" s="56">
        <v>56.4</v>
      </c>
      <c r="H117" s="56">
        <v>60.5</v>
      </c>
      <c r="I117" s="56">
        <f t="shared" si="3"/>
        <v>107.2695035460993</v>
      </c>
    </row>
    <row r="118" spans="1:9" s="64" customFormat="1" ht="39" customHeight="1" x14ac:dyDescent="0.3">
      <c r="A118" s="131"/>
      <c r="B118" s="132"/>
      <c r="C118" s="54"/>
      <c r="D118" s="54"/>
      <c r="E118" s="54"/>
      <c r="F118" s="76" t="s">
        <v>662</v>
      </c>
      <c r="G118" s="56">
        <v>0.73</v>
      </c>
      <c r="H118" s="56">
        <v>0.64</v>
      </c>
      <c r="I118" s="56">
        <f t="shared" si="3"/>
        <v>87.671232876712338</v>
      </c>
    </row>
    <row r="119" spans="1:9" s="64" customFormat="1" ht="56.25" x14ac:dyDescent="0.3">
      <c r="A119" s="78" t="s">
        <v>663</v>
      </c>
      <c r="B119" s="79" t="s">
        <v>664</v>
      </c>
      <c r="C119" s="60"/>
      <c r="D119" s="60"/>
      <c r="E119" s="60"/>
      <c r="F119" s="61" t="s">
        <v>665</v>
      </c>
      <c r="G119" s="63">
        <v>70</v>
      </c>
      <c r="H119" s="63">
        <v>70</v>
      </c>
      <c r="I119" s="63">
        <f t="shared" si="3"/>
        <v>100</v>
      </c>
    </row>
    <row r="120" spans="1:9" s="64" customFormat="1" ht="75" x14ac:dyDescent="0.3">
      <c r="A120" s="78" t="s">
        <v>666</v>
      </c>
      <c r="B120" s="79" t="s">
        <v>168</v>
      </c>
      <c r="C120" s="60"/>
      <c r="D120" s="60"/>
      <c r="E120" s="60"/>
      <c r="F120" s="61" t="s">
        <v>667</v>
      </c>
      <c r="G120" s="63">
        <v>56.9</v>
      </c>
      <c r="H120" s="63">
        <v>66.2</v>
      </c>
      <c r="I120" s="63">
        <f t="shared" si="3"/>
        <v>116.3444639718805</v>
      </c>
    </row>
    <row r="121" spans="1:9" s="64" customFormat="1" ht="56.25" x14ac:dyDescent="0.3">
      <c r="A121" s="78" t="s">
        <v>668</v>
      </c>
      <c r="B121" s="79" t="s">
        <v>669</v>
      </c>
      <c r="C121" s="60"/>
      <c r="D121" s="60"/>
      <c r="E121" s="60"/>
      <c r="F121" s="61" t="s">
        <v>670</v>
      </c>
      <c r="G121" s="63">
        <v>69</v>
      </c>
      <c r="H121" s="63">
        <v>73</v>
      </c>
      <c r="I121" s="63">
        <f t="shared" si="3"/>
        <v>105.79710144927536</v>
      </c>
    </row>
    <row r="122" spans="1:9" s="64" customFormat="1" ht="114.75" customHeight="1" x14ac:dyDescent="0.3">
      <c r="A122" s="78" t="s">
        <v>671</v>
      </c>
      <c r="B122" s="79" t="s">
        <v>169</v>
      </c>
      <c r="C122" s="60"/>
      <c r="D122" s="60"/>
      <c r="E122" s="60"/>
      <c r="F122" s="61" t="s">
        <v>672</v>
      </c>
      <c r="G122" s="63">
        <v>9.1999999999999993</v>
      </c>
      <c r="H122" s="63">
        <v>9.1999999999999993</v>
      </c>
      <c r="I122" s="63">
        <f t="shared" si="3"/>
        <v>100</v>
      </c>
    </row>
    <row r="123" spans="1:9" s="64" customFormat="1" ht="75" x14ac:dyDescent="0.3">
      <c r="A123" s="78" t="s">
        <v>673</v>
      </c>
      <c r="B123" s="79" t="s">
        <v>674</v>
      </c>
      <c r="C123" s="60"/>
      <c r="D123" s="60"/>
      <c r="E123" s="60"/>
      <c r="F123" s="61" t="s">
        <v>675</v>
      </c>
      <c r="G123" s="62">
        <v>194</v>
      </c>
      <c r="H123" s="62">
        <v>194</v>
      </c>
      <c r="I123" s="63">
        <f t="shared" si="3"/>
        <v>100</v>
      </c>
    </row>
    <row r="124" spans="1:9" s="64" customFormat="1" ht="56.25" x14ac:dyDescent="0.3">
      <c r="A124" s="78" t="s">
        <v>676</v>
      </c>
      <c r="B124" s="79" t="s">
        <v>170</v>
      </c>
      <c r="C124" s="60"/>
      <c r="D124" s="60"/>
      <c r="E124" s="60"/>
      <c r="F124" s="61" t="s">
        <v>677</v>
      </c>
      <c r="G124" s="62">
        <v>1</v>
      </c>
      <c r="H124" s="62">
        <v>1</v>
      </c>
      <c r="I124" s="63">
        <f t="shared" si="3"/>
        <v>100</v>
      </c>
    </row>
    <row r="125" spans="1:9" s="64" customFormat="1" ht="66.75" customHeight="1" x14ac:dyDescent="0.3">
      <c r="A125" s="78" t="s">
        <v>678</v>
      </c>
      <c r="B125" s="79" t="s">
        <v>187</v>
      </c>
      <c r="C125" s="60"/>
      <c r="D125" s="60"/>
      <c r="E125" s="60"/>
      <c r="F125" s="66" t="s">
        <v>679</v>
      </c>
      <c r="G125" s="68">
        <v>247</v>
      </c>
      <c r="H125" s="68">
        <v>356</v>
      </c>
      <c r="I125" s="63">
        <f t="shared" si="3"/>
        <v>144.12955465587046</v>
      </c>
    </row>
    <row r="126" spans="1:9" s="64" customFormat="1" ht="37.5" x14ac:dyDescent="0.3">
      <c r="A126" s="78" t="s">
        <v>680</v>
      </c>
      <c r="B126" s="79" t="s">
        <v>188</v>
      </c>
      <c r="C126" s="60"/>
      <c r="D126" s="60"/>
      <c r="E126" s="60"/>
      <c r="F126" s="66" t="s">
        <v>681</v>
      </c>
      <c r="G126" s="67">
        <v>35.6</v>
      </c>
      <c r="H126" s="67">
        <v>38</v>
      </c>
      <c r="I126" s="63">
        <f t="shared" si="3"/>
        <v>106.74157303370787</v>
      </c>
    </row>
    <row r="127" spans="1:9" s="64" customFormat="1" ht="112.5" x14ac:dyDescent="0.3">
      <c r="A127" s="78" t="s">
        <v>682</v>
      </c>
      <c r="B127" s="79" t="s">
        <v>190</v>
      </c>
      <c r="C127" s="60"/>
      <c r="D127" s="60"/>
      <c r="E127" s="60"/>
      <c r="F127" s="66" t="s">
        <v>683</v>
      </c>
      <c r="G127" s="67">
        <v>100</v>
      </c>
      <c r="H127" s="67">
        <v>100</v>
      </c>
      <c r="I127" s="63">
        <f t="shared" si="3"/>
        <v>100</v>
      </c>
    </row>
    <row r="128" spans="1:9" s="64" customFormat="1" ht="93.75" x14ac:dyDescent="0.3">
      <c r="A128" s="78" t="s">
        <v>684</v>
      </c>
      <c r="B128" s="79" t="s">
        <v>189</v>
      </c>
      <c r="C128" s="60"/>
      <c r="D128" s="60"/>
      <c r="E128" s="60"/>
      <c r="F128" s="66" t="s">
        <v>685</v>
      </c>
      <c r="G128" s="67">
        <v>100</v>
      </c>
      <c r="H128" s="67">
        <v>100</v>
      </c>
      <c r="I128" s="63">
        <f t="shared" si="3"/>
        <v>100</v>
      </c>
    </row>
    <row r="129" spans="1:10" s="64" customFormat="1" ht="131.25" x14ac:dyDescent="0.3">
      <c r="A129" s="78" t="s">
        <v>686</v>
      </c>
      <c r="B129" s="79" t="s">
        <v>687</v>
      </c>
      <c r="C129" s="60"/>
      <c r="D129" s="60"/>
      <c r="E129" s="60"/>
      <c r="F129" s="66" t="s">
        <v>688</v>
      </c>
      <c r="G129" s="75">
        <v>10</v>
      </c>
      <c r="H129" s="75">
        <v>10</v>
      </c>
      <c r="I129" s="63">
        <f t="shared" si="3"/>
        <v>100</v>
      </c>
    </row>
    <row r="130" spans="1:10" s="64" customFormat="1" ht="75" x14ac:dyDescent="0.3">
      <c r="A130" s="78" t="s">
        <v>689</v>
      </c>
      <c r="B130" s="79" t="s">
        <v>191</v>
      </c>
      <c r="C130" s="60"/>
      <c r="D130" s="60"/>
      <c r="E130" s="60"/>
      <c r="F130" s="61" t="s">
        <v>690</v>
      </c>
      <c r="G130" s="62">
        <v>1</v>
      </c>
      <c r="H130" s="62">
        <v>1</v>
      </c>
      <c r="I130" s="63">
        <f t="shared" ref="I130:I193" si="4">H130/G130*100</f>
        <v>100</v>
      </c>
    </row>
    <row r="131" spans="1:10" s="64" customFormat="1" ht="56.25" x14ac:dyDescent="0.3">
      <c r="A131" s="78" t="s">
        <v>691</v>
      </c>
      <c r="B131" s="79" t="s">
        <v>192</v>
      </c>
      <c r="C131" s="60"/>
      <c r="D131" s="60"/>
      <c r="E131" s="60"/>
      <c r="F131" s="66" t="s">
        <v>692</v>
      </c>
      <c r="G131" s="68">
        <v>15.5</v>
      </c>
      <c r="H131" s="68">
        <v>15.5</v>
      </c>
      <c r="I131" s="63">
        <f t="shared" si="4"/>
        <v>100</v>
      </c>
    </row>
    <row r="132" spans="1:10" s="57" customFormat="1" ht="37.5" x14ac:dyDescent="0.3">
      <c r="A132" s="131" t="s">
        <v>693</v>
      </c>
      <c r="B132" s="132" t="s">
        <v>193</v>
      </c>
      <c r="C132" s="127"/>
      <c r="D132" s="127"/>
      <c r="E132" s="127"/>
      <c r="F132" s="55" t="s">
        <v>694</v>
      </c>
      <c r="G132" s="56">
        <v>96</v>
      </c>
      <c r="H132" s="56">
        <v>96</v>
      </c>
      <c r="I132" s="56">
        <f t="shared" si="4"/>
        <v>100</v>
      </c>
    </row>
    <row r="133" spans="1:10" s="57" customFormat="1" ht="75" x14ac:dyDescent="0.3">
      <c r="A133" s="131"/>
      <c r="B133" s="132"/>
      <c r="C133" s="127"/>
      <c r="D133" s="127"/>
      <c r="E133" s="127"/>
      <c r="F133" s="76" t="s">
        <v>695</v>
      </c>
      <c r="G133" s="56">
        <v>95</v>
      </c>
      <c r="H133" s="56">
        <v>100</v>
      </c>
      <c r="I133" s="56">
        <f t="shared" si="4"/>
        <v>105.26315789473684</v>
      </c>
    </row>
    <row r="134" spans="1:10" s="64" customFormat="1" ht="80.25" customHeight="1" x14ac:dyDescent="0.3">
      <c r="A134" s="78" t="s">
        <v>696</v>
      </c>
      <c r="B134" s="79" t="s">
        <v>205</v>
      </c>
      <c r="C134" s="60"/>
      <c r="D134" s="60"/>
      <c r="E134" s="60"/>
      <c r="F134" s="69" t="s">
        <v>697</v>
      </c>
      <c r="G134" s="62">
        <v>1617</v>
      </c>
      <c r="H134" s="62">
        <v>2083</v>
      </c>
      <c r="I134" s="63">
        <f t="shared" si="4"/>
        <v>128.81880024737166</v>
      </c>
    </row>
    <row r="135" spans="1:10" s="64" customFormat="1" ht="56.25" customHeight="1" x14ac:dyDescent="0.3">
      <c r="A135" s="78" t="s">
        <v>698</v>
      </c>
      <c r="B135" s="79" t="s">
        <v>699</v>
      </c>
      <c r="C135" s="60"/>
      <c r="D135" s="60"/>
      <c r="E135" s="60"/>
      <c r="F135" s="69" t="s">
        <v>700</v>
      </c>
      <c r="G135" s="62">
        <v>1</v>
      </c>
      <c r="H135" s="62">
        <v>1</v>
      </c>
      <c r="I135" s="63">
        <f t="shared" si="4"/>
        <v>100</v>
      </c>
    </row>
    <row r="136" spans="1:10" s="64" customFormat="1" ht="59.25" customHeight="1" x14ac:dyDescent="0.3">
      <c r="A136" s="78" t="s">
        <v>701</v>
      </c>
      <c r="B136" s="79" t="s">
        <v>702</v>
      </c>
      <c r="C136" s="60"/>
      <c r="D136" s="60"/>
      <c r="E136" s="60"/>
      <c r="F136" s="69" t="s">
        <v>703</v>
      </c>
      <c r="G136" s="62">
        <v>1</v>
      </c>
      <c r="H136" s="62">
        <v>1</v>
      </c>
      <c r="I136" s="63">
        <f t="shared" si="4"/>
        <v>100</v>
      </c>
    </row>
    <row r="137" spans="1:10" s="64" customFormat="1" ht="39.75" customHeight="1" x14ac:dyDescent="0.3">
      <c r="A137" s="78" t="s">
        <v>704</v>
      </c>
      <c r="B137" s="79" t="s">
        <v>200</v>
      </c>
      <c r="C137" s="60"/>
      <c r="D137" s="60"/>
      <c r="E137" s="60"/>
      <c r="F137" s="69" t="s">
        <v>705</v>
      </c>
      <c r="G137" s="62">
        <v>826</v>
      </c>
      <c r="H137" s="62">
        <v>870</v>
      </c>
      <c r="I137" s="63">
        <f t="shared" si="4"/>
        <v>105.32687651331717</v>
      </c>
      <c r="J137" s="77"/>
    </row>
    <row r="138" spans="1:10" s="64" customFormat="1" ht="56.25" x14ac:dyDescent="0.3">
      <c r="A138" s="133" t="s">
        <v>706</v>
      </c>
      <c r="B138" s="134" t="s">
        <v>201</v>
      </c>
      <c r="C138" s="60"/>
      <c r="D138" s="60"/>
      <c r="E138" s="60"/>
      <c r="F138" s="69" t="s">
        <v>707</v>
      </c>
      <c r="G138" s="62">
        <v>7</v>
      </c>
      <c r="H138" s="62">
        <v>7</v>
      </c>
      <c r="I138" s="63">
        <f t="shared" si="4"/>
        <v>100</v>
      </c>
    </row>
    <row r="139" spans="1:10" s="64" customFormat="1" ht="56.25" x14ac:dyDescent="0.3">
      <c r="A139" s="133"/>
      <c r="B139" s="134"/>
      <c r="C139" s="60"/>
      <c r="D139" s="60"/>
      <c r="E139" s="60"/>
      <c r="F139" s="69" t="s">
        <v>708</v>
      </c>
      <c r="G139" s="62">
        <v>1</v>
      </c>
      <c r="H139" s="62">
        <v>1</v>
      </c>
      <c r="I139" s="63">
        <f t="shared" si="4"/>
        <v>100</v>
      </c>
    </row>
    <row r="140" spans="1:10" s="64" customFormat="1" ht="166.5" customHeight="1" x14ac:dyDescent="0.3">
      <c r="A140" s="78" t="s">
        <v>709</v>
      </c>
      <c r="B140" s="79" t="s">
        <v>393</v>
      </c>
      <c r="C140" s="60"/>
      <c r="D140" s="60"/>
      <c r="E140" s="60"/>
      <c r="F140" s="69" t="s">
        <v>710</v>
      </c>
      <c r="G140" s="63">
        <v>5.4</v>
      </c>
      <c r="H140" s="63">
        <v>5.4</v>
      </c>
      <c r="I140" s="63">
        <f t="shared" si="4"/>
        <v>100</v>
      </c>
    </row>
    <row r="141" spans="1:10" s="64" customFormat="1" ht="56.25" x14ac:dyDescent="0.3">
      <c r="A141" s="78" t="s">
        <v>711</v>
      </c>
      <c r="B141" s="79" t="s">
        <v>204</v>
      </c>
      <c r="C141" s="60"/>
      <c r="D141" s="60"/>
      <c r="E141" s="60"/>
      <c r="F141" s="69" t="s">
        <v>712</v>
      </c>
      <c r="G141" s="63">
        <v>0.30599999999999999</v>
      </c>
      <c r="H141" s="63">
        <v>0.37159999999999999</v>
      </c>
      <c r="I141" s="63">
        <f t="shared" si="4"/>
        <v>121.43790849673202</v>
      </c>
    </row>
    <row r="142" spans="1:10" s="64" customFormat="1" ht="75" x14ac:dyDescent="0.3">
      <c r="A142" s="78" t="s">
        <v>713</v>
      </c>
      <c r="B142" s="79" t="s">
        <v>202</v>
      </c>
      <c r="C142" s="60"/>
      <c r="D142" s="60"/>
      <c r="E142" s="60"/>
      <c r="F142" s="69" t="s">
        <v>714</v>
      </c>
      <c r="G142" s="63">
        <v>20.82</v>
      </c>
      <c r="H142" s="63">
        <v>145.59399999999999</v>
      </c>
      <c r="I142" s="63">
        <f t="shared" si="4"/>
        <v>699.29875120076849</v>
      </c>
    </row>
    <row r="143" spans="1:10" s="64" customFormat="1" ht="117" customHeight="1" x14ac:dyDescent="0.3">
      <c r="A143" s="78" t="s">
        <v>715</v>
      </c>
      <c r="B143" s="79" t="s">
        <v>203</v>
      </c>
      <c r="C143" s="60"/>
      <c r="D143" s="60"/>
      <c r="E143" s="60"/>
      <c r="F143" s="69" t="s">
        <v>716</v>
      </c>
      <c r="G143" s="62">
        <v>42</v>
      </c>
      <c r="H143" s="62">
        <v>119</v>
      </c>
      <c r="I143" s="63">
        <f t="shared" si="4"/>
        <v>283.33333333333337</v>
      </c>
    </row>
    <row r="144" spans="1:10" s="64" customFormat="1" ht="94.5" customHeight="1" x14ac:dyDescent="0.3">
      <c r="A144" s="78" t="s">
        <v>717</v>
      </c>
      <c r="B144" s="79" t="s">
        <v>718</v>
      </c>
      <c r="C144" s="60"/>
      <c r="D144" s="60"/>
      <c r="E144" s="60"/>
      <c r="F144" s="66" t="s">
        <v>719</v>
      </c>
      <c r="G144" s="75">
        <v>2</v>
      </c>
      <c r="H144" s="75">
        <v>2</v>
      </c>
      <c r="I144" s="63">
        <f t="shared" si="4"/>
        <v>100</v>
      </c>
    </row>
    <row r="145" spans="1:10" s="64" customFormat="1" ht="95.25" customHeight="1" x14ac:dyDescent="0.3">
      <c r="A145" s="78" t="s">
        <v>720</v>
      </c>
      <c r="B145" s="79" t="s">
        <v>213</v>
      </c>
      <c r="C145" s="60"/>
      <c r="D145" s="60"/>
      <c r="E145" s="60"/>
      <c r="F145" s="69" t="s">
        <v>721</v>
      </c>
      <c r="G145" s="62">
        <v>27</v>
      </c>
      <c r="H145" s="62">
        <v>71</v>
      </c>
      <c r="I145" s="63">
        <f t="shared" si="4"/>
        <v>262.96296296296299</v>
      </c>
    </row>
    <row r="146" spans="1:10" s="64" customFormat="1" ht="93.75" x14ac:dyDescent="0.3">
      <c r="A146" s="78" t="s">
        <v>722</v>
      </c>
      <c r="B146" s="79" t="s">
        <v>215</v>
      </c>
      <c r="C146" s="60"/>
      <c r="D146" s="60"/>
      <c r="E146" s="60"/>
      <c r="F146" s="80" t="s">
        <v>723</v>
      </c>
      <c r="G146" s="68">
        <v>870</v>
      </c>
      <c r="H146" s="68">
        <v>685.7</v>
      </c>
      <c r="I146" s="63">
        <f t="shared" si="4"/>
        <v>78.816091954022994</v>
      </c>
      <c r="J146" s="81"/>
    </row>
    <row r="147" spans="1:10" s="64" customFormat="1" ht="93.75" x14ac:dyDescent="0.3">
      <c r="A147" s="78" t="s">
        <v>724</v>
      </c>
      <c r="B147" s="79" t="s">
        <v>212</v>
      </c>
      <c r="C147" s="60"/>
      <c r="D147" s="60"/>
      <c r="E147" s="60"/>
      <c r="F147" s="66" t="s">
        <v>725</v>
      </c>
      <c r="G147" s="82">
        <v>2834799</v>
      </c>
      <c r="H147" s="82">
        <v>2834799</v>
      </c>
      <c r="I147" s="63">
        <f t="shared" si="4"/>
        <v>100</v>
      </c>
    </row>
    <row r="148" spans="1:10" s="64" customFormat="1" ht="56.25" x14ac:dyDescent="0.3">
      <c r="A148" s="78" t="s">
        <v>726</v>
      </c>
      <c r="B148" s="79" t="s">
        <v>216</v>
      </c>
      <c r="C148" s="60"/>
      <c r="D148" s="60"/>
      <c r="E148" s="60"/>
      <c r="F148" s="66" t="s">
        <v>727</v>
      </c>
      <c r="G148" s="75">
        <v>3900</v>
      </c>
      <c r="H148" s="75">
        <v>4155</v>
      </c>
      <c r="I148" s="63">
        <f t="shared" si="4"/>
        <v>106.53846153846153</v>
      </c>
    </row>
    <row r="149" spans="1:10" s="64" customFormat="1" ht="75" x14ac:dyDescent="0.3">
      <c r="A149" s="78" t="s">
        <v>728</v>
      </c>
      <c r="B149" s="79" t="s">
        <v>217</v>
      </c>
      <c r="C149" s="60"/>
      <c r="D149" s="60"/>
      <c r="E149" s="60"/>
      <c r="F149" s="83" t="s">
        <v>729</v>
      </c>
      <c r="G149" s="84">
        <v>2452834</v>
      </c>
      <c r="H149" s="84">
        <v>2478000</v>
      </c>
      <c r="I149" s="63">
        <f t="shared" si="4"/>
        <v>101.02599686729718</v>
      </c>
    </row>
    <row r="150" spans="1:10" x14ac:dyDescent="0.3">
      <c r="A150" s="131" t="s">
        <v>730</v>
      </c>
      <c r="B150" s="132" t="s">
        <v>9</v>
      </c>
      <c r="C150" s="54"/>
      <c r="D150" s="54"/>
      <c r="E150" s="54"/>
      <c r="F150" s="76" t="s">
        <v>731</v>
      </c>
      <c r="G150" s="70">
        <v>51427.4</v>
      </c>
      <c r="H150" s="70">
        <v>54200</v>
      </c>
      <c r="I150" s="56">
        <f t="shared" si="4"/>
        <v>105.39128946826011</v>
      </c>
    </row>
    <row r="151" spans="1:10" ht="56.25" x14ac:dyDescent="0.3">
      <c r="A151" s="131"/>
      <c r="B151" s="132"/>
      <c r="C151" s="54"/>
      <c r="D151" s="54"/>
      <c r="E151" s="54"/>
      <c r="F151" s="76" t="s">
        <v>732</v>
      </c>
      <c r="G151" s="56">
        <v>35.78</v>
      </c>
      <c r="H151" s="56">
        <v>37.71</v>
      </c>
      <c r="I151" s="56">
        <f t="shared" si="4"/>
        <v>105.39407490217998</v>
      </c>
    </row>
    <row r="152" spans="1:10" s="64" customFormat="1" ht="56.25" x14ac:dyDescent="0.3">
      <c r="A152" s="78" t="s">
        <v>733</v>
      </c>
      <c r="B152" s="79" t="s">
        <v>734</v>
      </c>
      <c r="C152" s="60"/>
      <c r="D152" s="60"/>
      <c r="E152" s="60"/>
      <c r="F152" s="69" t="s">
        <v>735</v>
      </c>
      <c r="G152" s="62">
        <v>6</v>
      </c>
      <c r="H152" s="62">
        <v>6</v>
      </c>
      <c r="I152" s="63">
        <f t="shared" si="4"/>
        <v>100</v>
      </c>
    </row>
    <row r="153" spans="1:10" s="64" customFormat="1" ht="37.5" x14ac:dyDescent="0.3">
      <c r="A153" s="78" t="s">
        <v>736</v>
      </c>
      <c r="B153" s="79" t="s">
        <v>284</v>
      </c>
      <c r="C153" s="60"/>
      <c r="D153" s="60"/>
      <c r="E153" s="60"/>
      <c r="F153" s="69" t="s">
        <v>737</v>
      </c>
      <c r="G153" s="63">
        <v>86.673699999999997</v>
      </c>
      <c r="H153" s="63">
        <v>90.474100000000007</v>
      </c>
      <c r="I153" s="63">
        <f t="shared" si="4"/>
        <v>104.38472108609649</v>
      </c>
    </row>
    <row r="154" spans="1:10" s="64" customFormat="1" ht="76.5" customHeight="1" x14ac:dyDescent="0.3">
      <c r="A154" s="133" t="s">
        <v>738</v>
      </c>
      <c r="B154" s="134" t="s">
        <v>282</v>
      </c>
      <c r="C154" s="60"/>
      <c r="D154" s="60"/>
      <c r="E154" s="60"/>
      <c r="F154" s="69" t="s">
        <v>739</v>
      </c>
      <c r="G154" s="63">
        <v>49.6</v>
      </c>
      <c r="H154" s="63">
        <v>50.8</v>
      </c>
      <c r="I154" s="63">
        <f t="shared" si="4"/>
        <v>102.41935483870968</v>
      </c>
    </row>
    <row r="155" spans="1:10" s="64" customFormat="1" ht="38.25" customHeight="1" x14ac:dyDescent="0.3">
      <c r="A155" s="133"/>
      <c r="B155" s="134"/>
      <c r="C155" s="60"/>
      <c r="D155" s="60"/>
      <c r="E155" s="60"/>
      <c r="F155" s="69" t="s">
        <v>740</v>
      </c>
      <c r="G155" s="62">
        <v>58</v>
      </c>
      <c r="H155" s="62">
        <v>79</v>
      </c>
      <c r="I155" s="63">
        <f t="shared" si="4"/>
        <v>136.20689655172413</v>
      </c>
    </row>
    <row r="156" spans="1:10" s="64" customFormat="1" ht="56.25" x14ac:dyDescent="0.3">
      <c r="A156" s="78" t="s">
        <v>741</v>
      </c>
      <c r="B156" s="79" t="s">
        <v>285</v>
      </c>
      <c r="C156" s="60"/>
      <c r="D156" s="60"/>
      <c r="E156" s="60"/>
      <c r="F156" s="69" t="s">
        <v>742</v>
      </c>
      <c r="G156" s="63">
        <v>40</v>
      </c>
      <c r="H156" s="63">
        <v>100</v>
      </c>
      <c r="I156" s="63">
        <f t="shared" si="4"/>
        <v>250</v>
      </c>
    </row>
    <row r="157" spans="1:10" s="64" customFormat="1" ht="37.5" x14ac:dyDescent="0.3">
      <c r="A157" s="78" t="s">
        <v>743</v>
      </c>
      <c r="B157" s="79" t="s">
        <v>744</v>
      </c>
      <c r="C157" s="60"/>
      <c r="D157" s="60"/>
      <c r="E157" s="60"/>
      <c r="F157" s="69" t="s">
        <v>745</v>
      </c>
      <c r="G157" s="62">
        <v>2.61</v>
      </c>
      <c r="H157" s="62">
        <v>2.59</v>
      </c>
      <c r="I157" s="63">
        <f t="shared" si="4"/>
        <v>99.23371647509579</v>
      </c>
    </row>
    <row r="158" spans="1:10" s="64" customFormat="1" ht="75" x14ac:dyDescent="0.3">
      <c r="A158" s="78" t="s">
        <v>746</v>
      </c>
      <c r="B158" s="79" t="s">
        <v>283</v>
      </c>
      <c r="C158" s="60"/>
      <c r="D158" s="60"/>
      <c r="E158" s="60"/>
      <c r="F158" s="69" t="s">
        <v>747</v>
      </c>
      <c r="G158" s="62">
        <v>10</v>
      </c>
      <c r="H158" s="62">
        <v>10</v>
      </c>
      <c r="I158" s="63">
        <f t="shared" si="4"/>
        <v>100</v>
      </c>
    </row>
    <row r="159" spans="1:10" s="64" customFormat="1" ht="75" x14ac:dyDescent="0.3">
      <c r="A159" s="78" t="s">
        <v>748</v>
      </c>
      <c r="B159" s="79" t="s">
        <v>288</v>
      </c>
      <c r="C159" s="60"/>
      <c r="D159" s="60"/>
      <c r="E159" s="60"/>
      <c r="F159" s="66" t="s">
        <v>749</v>
      </c>
      <c r="G159" s="68">
        <v>180.5</v>
      </c>
      <c r="H159" s="68">
        <v>180.5</v>
      </c>
      <c r="I159" s="63">
        <f t="shared" si="4"/>
        <v>100</v>
      </c>
    </row>
    <row r="160" spans="1:10" s="64" customFormat="1" ht="79.5" customHeight="1" x14ac:dyDescent="0.3">
      <c r="A160" s="78" t="s">
        <v>750</v>
      </c>
      <c r="B160" s="79" t="s">
        <v>289</v>
      </c>
      <c r="C160" s="60"/>
      <c r="D160" s="60"/>
      <c r="E160" s="60"/>
      <c r="F160" s="69" t="s">
        <v>751</v>
      </c>
      <c r="G160" s="63">
        <v>25634.400000000001</v>
      </c>
      <c r="H160" s="63">
        <v>25685.123</v>
      </c>
      <c r="I160" s="63">
        <f t="shared" si="4"/>
        <v>100.19787082982241</v>
      </c>
    </row>
    <row r="161" spans="1:10" s="64" customFormat="1" ht="78.75" customHeight="1" x14ac:dyDescent="0.3">
      <c r="A161" s="78" t="s">
        <v>752</v>
      </c>
      <c r="B161" s="79" t="s">
        <v>290</v>
      </c>
      <c r="C161" s="60"/>
      <c r="D161" s="60"/>
      <c r="E161" s="60"/>
      <c r="F161" s="66" t="s">
        <v>753</v>
      </c>
      <c r="G161" s="68">
        <v>1750</v>
      </c>
      <c r="H161" s="68">
        <v>3098</v>
      </c>
      <c r="I161" s="63">
        <f t="shared" si="4"/>
        <v>177.02857142857141</v>
      </c>
    </row>
    <row r="162" spans="1:10" s="64" customFormat="1" ht="152.25" customHeight="1" x14ac:dyDescent="0.3">
      <c r="A162" s="78" t="s">
        <v>754</v>
      </c>
      <c r="B162" s="79" t="s">
        <v>755</v>
      </c>
      <c r="C162" s="60"/>
      <c r="D162" s="60"/>
      <c r="E162" s="60"/>
      <c r="F162" s="69" t="s">
        <v>756</v>
      </c>
      <c r="G162" s="63">
        <v>13.5</v>
      </c>
      <c r="H162" s="63">
        <v>13.5</v>
      </c>
      <c r="I162" s="63">
        <f t="shared" si="4"/>
        <v>100</v>
      </c>
      <c r="J162" s="77"/>
    </row>
    <row r="163" spans="1:10" s="64" customFormat="1" ht="64.5" customHeight="1" x14ac:dyDescent="0.3">
      <c r="A163" s="78" t="s">
        <v>757</v>
      </c>
      <c r="B163" s="79" t="s">
        <v>758</v>
      </c>
      <c r="C163" s="60"/>
      <c r="D163" s="60"/>
      <c r="E163" s="60"/>
      <c r="F163" s="69" t="s">
        <v>759</v>
      </c>
      <c r="G163" s="85">
        <v>4.1000000000000002E-2</v>
      </c>
      <c r="H163" s="85">
        <v>4.1000000000000002E-2</v>
      </c>
      <c r="I163" s="63">
        <f t="shared" si="4"/>
        <v>100</v>
      </c>
      <c r="J163" s="77"/>
    </row>
    <row r="164" spans="1:10" ht="37.5" x14ac:dyDescent="0.3">
      <c r="A164" s="135" t="s">
        <v>760</v>
      </c>
      <c r="B164" s="136" t="s">
        <v>6</v>
      </c>
      <c r="C164" s="127"/>
      <c r="D164" s="127"/>
      <c r="E164" s="127"/>
      <c r="F164" s="76" t="s">
        <v>761</v>
      </c>
      <c r="G164" s="86">
        <v>0.47799999999999998</v>
      </c>
      <c r="H164" s="86">
        <v>0.6129</v>
      </c>
      <c r="I164" s="56">
        <f t="shared" si="4"/>
        <v>128.22175732217573</v>
      </c>
    </row>
    <row r="165" spans="1:10" ht="37.5" x14ac:dyDescent="0.3">
      <c r="A165" s="135"/>
      <c r="B165" s="136"/>
      <c r="C165" s="127"/>
      <c r="D165" s="127"/>
      <c r="E165" s="127"/>
      <c r="F165" s="55" t="s">
        <v>762</v>
      </c>
      <c r="G165" s="86">
        <v>115.2</v>
      </c>
      <c r="H165" s="86">
        <v>131.19999999999999</v>
      </c>
      <c r="I165" s="56">
        <f t="shared" si="4"/>
        <v>113.88888888888889</v>
      </c>
    </row>
    <row r="166" spans="1:10" ht="56.25" x14ac:dyDescent="0.3">
      <c r="A166" s="135"/>
      <c r="B166" s="136"/>
      <c r="C166" s="54"/>
      <c r="D166" s="54"/>
      <c r="E166" s="54"/>
      <c r="F166" s="76" t="s">
        <v>763</v>
      </c>
      <c r="G166" s="86">
        <v>37148</v>
      </c>
      <c r="H166" s="86">
        <v>58777.3</v>
      </c>
      <c r="I166" s="56">
        <f t="shared" si="4"/>
        <v>158.22466889199958</v>
      </c>
    </row>
    <row r="167" spans="1:10" s="64" customFormat="1" ht="75" x14ac:dyDescent="0.3">
      <c r="A167" s="137" t="s">
        <v>764</v>
      </c>
      <c r="B167" s="138" t="s">
        <v>227</v>
      </c>
      <c r="C167" s="60"/>
      <c r="D167" s="60"/>
      <c r="E167" s="60"/>
      <c r="F167" s="69" t="s">
        <v>765</v>
      </c>
      <c r="G167" s="72">
        <v>0.3</v>
      </c>
      <c r="H167" s="72">
        <v>0.30020000000000002</v>
      </c>
      <c r="I167" s="63">
        <f t="shared" si="4"/>
        <v>100.06666666666668</v>
      </c>
    </row>
    <row r="168" spans="1:10" s="74" customFormat="1" ht="62.25" customHeight="1" x14ac:dyDescent="0.3">
      <c r="A168" s="137"/>
      <c r="B168" s="138"/>
      <c r="C168" s="60"/>
      <c r="D168" s="60"/>
      <c r="E168" s="60"/>
      <c r="F168" s="69" t="s">
        <v>766</v>
      </c>
      <c r="G168" s="72">
        <v>0.05</v>
      </c>
      <c r="H168" s="72">
        <v>8.3199999999999996E-2</v>
      </c>
      <c r="I168" s="63">
        <f t="shared" si="4"/>
        <v>166.4</v>
      </c>
    </row>
    <row r="169" spans="1:10" s="74" customFormat="1" ht="97.5" customHeight="1" x14ac:dyDescent="0.3">
      <c r="A169" s="137"/>
      <c r="B169" s="138"/>
      <c r="C169" s="60"/>
      <c r="D169" s="60"/>
      <c r="E169" s="60"/>
      <c r="F169" s="69" t="s">
        <v>767</v>
      </c>
      <c r="G169" s="72">
        <v>14.5</v>
      </c>
      <c r="H169" s="72">
        <v>15.04</v>
      </c>
      <c r="I169" s="63">
        <f t="shared" si="4"/>
        <v>103.72413793103448</v>
      </c>
    </row>
    <row r="170" spans="1:10" s="74" customFormat="1" ht="75" x14ac:dyDescent="0.3">
      <c r="A170" s="87" t="s">
        <v>768</v>
      </c>
      <c r="B170" s="88" t="s">
        <v>228</v>
      </c>
      <c r="C170" s="60"/>
      <c r="D170" s="60"/>
      <c r="E170" s="60"/>
      <c r="F170" s="69" t="s">
        <v>769</v>
      </c>
      <c r="G170" s="72">
        <v>24.9</v>
      </c>
      <c r="H170" s="72">
        <v>32.299999999999997</v>
      </c>
      <c r="I170" s="63">
        <f t="shared" si="4"/>
        <v>129.71887550200802</v>
      </c>
    </row>
    <row r="171" spans="1:10" s="64" customFormat="1" ht="37.5" x14ac:dyDescent="0.3">
      <c r="A171" s="87" t="s">
        <v>770</v>
      </c>
      <c r="B171" s="88" t="s">
        <v>229</v>
      </c>
      <c r="C171" s="60"/>
      <c r="D171" s="60"/>
      <c r="E171" s="60"/>
      <c r="F171" s="69" t="s">
        <v>771</v>
      </c>
      <c r="G171" s="73">
        <v>1667</v>
      </c>
      <c r="H171" s="73">
        <v>1683</v>
      </c>
      <c r="I171" s="63">
        <f t="shared" si="4"/>
        <v>100.95980803839232</v>
      </c>
    </row>
    <row r="172" spans="1:10" s="64" customFormat="1" ht="56.25" x14ac:dyDescent="0.3">
      <c r="A172" s="87" t="s">
        <v>772</v>
      </c>
      <c r="B172" s="88" t="s">
        <v>385</v>
      </c>
      <c r="C172" s="60"/>
      <c r="D172" s="60"/>
      <c r="E172" s="60"/>
      <c r="F172" s="69" t="s">
        <v>773</v>
      </c>
      <c r="G172" s="72">
        <v>5.0000000000000001E-3</v>
      </c>
      <c r="H172" s="72">
        <v>5.0000000000000001E-4</v>
      </c>
      <c r="I172" s="63">
        <f t="shared" si="4"/>
        <v>10</v>
      </c>
    </row>
    <row r="173" spans="1:10" s="64" customFormat="1" ht="56.25" x14ac:dyDescent="0.3">
      <c r="A173" s="87" t="s">
        <v>774</v>
      </c>
      <c r="B173" s="88" t="s">
        <v>230</v>
      </c>
      <c r="C173" s="60"/>
      <c r="D173" s="60"/>
      <c r="E173" s="60"/>
      <c r="F173" s="69" t="s">
        <v>775</v>
      </c>
      <c r="G173" s="72">
        <v>98.5</v>
      </c>
      <c r="H173" s="72">
        <v>108.5</v>
      </c>
      <c r="I173" s="63">
        <f t="shared" si="4"/>
        <v>110.1522842639594</v>
      </c>
    </row>
    <row r="174" spans="1:10" s="64" customFormat="1" ht="56.25" x14ac:dyDescent="0.3">
      <c r="A174" s="87" t="s">
        <v>776</v>
      </c>
      <c r="B174" s="88" t="s">
        <v>204</v>
      </c>
      <c r="C174" s="60"/>
      <c r="D174" s="60"/>
      <c r="E174" s="60"/>
      <c r="F174" s="69" t="s">
        <v>777</v>
      </c>
      <c r="G174" s="63">
        <v>0.30599999999999999</v>
      </c>
      <c r="H174" s="63">
        <v>0.37159999999999999</v>
      </c>
      <c r="I174" s="63">
        <f t="shared" si="4"/>
        <v>121.43790849673202</v>
      </c>
    </row>
    <row r="175" spans="1:10" s="64" customFormat="1" ht="56.25" x14ac:dyDescent="0.3">
      <c r="A175" s="87" t="s">
        <v>778</v>
      </c>
      <c r="B175" s="88" t="s">
        <v>231</v>
      </c>
      <c r="C175" s="60"/>
      <c r="D175" s="60"/>
      <c r="E175" s="60"/>
      <c r="F175" s="69" t="s">
        <v>779</v>
      </c>
      <c r="G175" s="72">
        <v>0.47749999999999998</v>
      </c>
      <c r="H175" s="72">
        <v>0.6129</v>
      </c>
      <c r="I175" s="63">
        <f t="shared" si="4"/>
        <v>128.35602094240838</v>
      </c>
    </row>
    <row r="176" spans="1:10" s="64" customFormat="1" ht="75" x14ac:dyDescent="0.3">
      <c r="A176" s="87" t="s">
        <v>780</v>
      </c>
      <c r="B176" s="88" t="s">
        <v>401</v>
      </c>
      <c r="C176" s="60"/>
      <c r="D176" s="60"/>
      <c r="E176" s="60"/>
      <c r="F176" s="69" t="s">
        <v>781</v>
      </c>
      <c r="G176" s="72">
        <v>0.1159</v>
      </c>
      <c r="H176" s="72">
        <v>0.1159</v>
      </c>
      <c r="I176" s="63">
        <f t="shared" si="4"/>
        <v>100</v>
      </c>
    </row>
    <row r="177" spans="1:9" s="64" customFormat="1" ht="76.5" customHeight="1" x14ac:dyDescent="0.3">
      <c r="A177" s="87" t="s">
        <v>782</v>
      </c>
      <c r="B177" s="88" t="s">
        <v>232</v>
      </c>
      <c r="C177" s="60"/>
      <c r="D177" s="60"/>
      <c r="E177" s="60"/>
      <c r="F177" s="69" t="s">
        <v>783</v>
      </c>
      <c r="G177" s="73">
        <v>850</v>
      </c>
      <c r="H177" s="73">
        <v>864</v>
      </c>
      <c r="I177" s="63">
        <f t="shared" si="4"/>
        <v>101.64705882352941</v>
      </c>
    </row>
    <row r="178" spans="1:9" s="57" customFormat="1" ht="115.5" customHeight="1" x14ac:dyDescent="0.3">
      <c r="A178" s="89" t="s">
        <v>784</v>
      </c>
      <c r="B178" s="90" t="s">
        <v>785</v>
      </c>
      <c r="C178" s="54"/>
      <c r="D178" s="54"/>
      <c r="E178" s="54"/>
      <c r="F178" s="76" t="s">
        <v>786</v>
      </c>
      <c r="G178" s="86">
        <v>288.10000000000002</v>
      </c>
      <c r="H178" s="86">
        <v>288.10000000000002</v>
      </c>
      <c r="I178" s="56">
        <f t="shared" si="4"/>
        <v>100</v>
      </c>
    </row>
    <row r="179" spans="1:9" s="57" customFormat="1" ht="37.5" x14ac:dyDescent="0.3">
      <c r="A179" s="58" t="s">
        <v>787</v>
      </c>
      <c r="B179" s="59" t="s">
        <v>303</v>
      </c>
      <c r="C179" s="60"/>
      <c r="D179" s="60"/>
      <c r="E179" s="60"/>
      <c r="F179" s="69" t="s">
        <v>788</v>
      </c>
      <c r="G179" s="72">
        <v>6.8</v>
      </c>
      <c r="H179" s="72">
        <v>7.11</v>
      </c>
      <c r="I179" s="63">
        <f t="shared" si="4"/>
        <v>104.55882352941177</v>
      </c>
    </row>
    <row r="180" spans="1:9" s="57" customFormat="1" ht="93.75" x14ac:dyDescent="0.3">
      <c r="A180" s="58" t="s">
        <v>789</v>
      </c>
      <c r="B180" s="59" t="s">
        <v>301</v>
      </c>
      <c r="C180" s="60"/>
      <c r="D180" s="60"/>
      <c r="E180" s="60"/>
      <c r="F180" s="69" t="s">
        <v>790</v>
      </c>
      <c r="G180" s="72">
        <v>26.085999999999999</v>
      </c>
      <c r="H180" s="72">
        <v>26.085999999999999</v>
      </c>
      <c r="I180" s="63">
        <f t="shared" si="4"/>
        <v>100</v>
      </c>
    </row>
    <row r="181" spans="1:9" s="57" customFormat="1" ht="56.25" x14ac:dyDescent="0.3">
      <c r="A181" s="58" t="s">
        <v>791</v>
      </c>
      <c r="B181" s="59" t="s">
        <v>304</v>
      </c>
      <c r="C181" s="60"/>
      <c r="D181" s="60"/>
      <c r="E181" s="60"/>
      <c r="F181" s="69" t="s">
        <v>792</v>
      </c>
      <c r="G181" s="72">
        <v>100</v>
      </c>
      <c r="H181" s="72">
        <v>1070.3</v>
      </c>
      <c r="I181" s="63">
        <f t="shared" si="4"/>
        <v>1070.3</v>
      </c>
    </row>
    <row r="182" spans="1:9" s="57" customFormat="1" ht="75" x14ac:dyDescent="0.3">
      <c r="A182" s="58" t="s">
        <v>793</v>
      </c>
      <c r="B182" s="59" t="s">
        <v>305</v>
      </c>
      <c r="C182" s="60"/>
      <c r="D182" s="60"/>
      <c r="E182" s="60"/>
      <c r="F182" s="69" t="s">
        <v>794</v>
      </c>
      <c r="G182" s="73">
        <v>6</v>
      </c>
      <c r="H182" s="73">
        <v>0</v>
      </c>
      <c r="I182" s="63">
        <f t="shared" si="4"/>
        <v>0</v>
      </c>
    </row>
    <row r="183" spans="1:9" s="57" customFormat="1" ht="75" x14ac:dyDescent="0.3">
      <c r="A183" s="58" t="s">
        <v>795</v>
      </c>
      <c r="B183" s="59" t="s">
        <v>796</v>
      </c>
      <c r="C183" s="60"/>
      <c r="D183" s="60"/>
      <c r="E183" s="60"/>
      <c r="F183" s="69" t="s">
        <v>797</v>
      </c>
      <c r="G183" s="72">
        <v>95.5</v>
      </c>
      <c r="H183" s="72">
        <v>95.5</v>
      </c>
      <c r="I183" s="63">
        <f t="shared" si="4"/>
        <v>100</v>
      </c>
    </row>
    <row r="184" spans="1:9" s="57" customFormat="1" ht="37.5" x14ac:dyDescent="0.3">
      <c r="A184" s="58" t="s">
        <v>798</v>
      </c>
      <c r="B184" s="59" t="s">
        <v>302</v>
      </c>
      <c r="C184" s="60"/>
      <c r="D184" s="60"/>
      <c r="E184" s="60"/>
      <c r="F184" s="69" t="s">
        <v>799</v>
      </c>
      <c r="G184" s="73">
        <v>2</v>
      </c>
      <c r="H184" s="73">
        <v>2</v>
      </c>
      <c r="I184" s="63">
        <f t="shared" si="4"/>
        <v>100</v>
      </c>
    </row>
    <row r="185" spans="1:9" s="57" customFormat="1" ht="92.25" customHeight="1" x14ac:dyDescent="0.3">
      <c r="A185" s="58" t="s">
        <v>800</v>
      </c>
      <c r="B185" s="59" t="s">
        <v>801</v>
      </c>
      <c r="C185" s="60"/>
      <c r="D185" s="60"/>
      <c r="E185" s="60"/>
      <c r="F185" s="69" t="s">
        <v>802</v>
      </c>
      <c r="G185" s="72">
        <v>573</v>
      </c>
      <c r="H185" s="72">
        <v>573</v>
      </c>
      <c r="I185" s="63">
        <f t="shared" si="4"/>
        <v>100</v>
      </c>
    </row>
    <row r="186" spans="1:9" s="57" customFormat="1" ht="56.25" x14ac:dyDescent="0.3">
      <c r="A186" s="58" t="s">
        <v>803</v>
      </c>
      <c r="B186" s="59" t="s">
        <v>310</v>
      </c>
      <c r="C186" s="60"/>
      <c r="D186" s="60"/>
      <c r="E186" s="60"/>
      <c r="F186" s="69" t="s">
        <v>804</v>
      </c>
      <c r="G186" s="72">
        <v>6.1</v>
      </c>
      <c r="H186" s="72">
        <v>6.1</v>
      </c>
      <c r="I186" s="63">
        <f t="shared" si="4"/>
        <v>100</v>
      </c>
    </row>
    <row r="187" spans="1:9" s="57" customFormat="1" ht="97.5" customHeight="1" x14ac:dyDescent="0.3">
      <c r="A187" s="58" t="s">
        <v>805</v>
      </c>
      <c r="B187" s="59" t="s">
        <v>387</v>
      </c>
      <c r="C187" s="60"/>
      <c r="D187" s="60"/>
      <c r="E187" s="60"/>
      <c r="F187" s="69" t="s">
        <v>806</v>
      </c>
      <c r="G187" s="72">
        <v>100</v>
      </c>
      <c r="H187" s="72">
        <v>100</v>
      </c>
      <c r="I187" s="63">
        <f t="shared" si="4"/>
        <v>100</v>
      </c>
    </row>
    <row r="188" spans="1:9" s="57" customFormat="1" ht="87" customHeight="1" x14ac:dyDescent="0.3">
      <c r="A188" s="91" t="s">
        <v>807</v>
      </c>
      <c r="B188" s="92" t="s">
        <v>11</v>
      </c>
      <c r="C188" s="54"/>
      <c r="D188" s="54"/>
      <c r="E188" s="54"/>
      <c r="F188" s="76" t="s">
        <v>808</v>
      </c>
      <c r="G188" s="86">
        <v>100</v>
      </c>
      <c r="H188" s="86">
        <v>100</v>
      </c>
      <c r="I188" s="56">
        <f t="shared" si="4"/>
        <v>100</v>
      </c>
    </row>
    <row r="189" spans="1:9" s="57" customFormat="1" ht="56.25" x14ac:dyDescent="0.3">
      <c r="A189" s="87" t="s">
        <v>809</v>
      </c>
      <c r="B189" s="88" t="s">
        <v>313</v>
      </c>
      <c r="C189" s="60"/>
      <c r="D189" s="60"/>
      <c r="E189" s="60"/>
      <c r="F189" s="69" t="s">
        <v>810</v>
      </c>
      <c r="G189" s="72">
        <v>12</v>
      </c>
      <c r="H189" s="72">
        <v>12</v>
      </c>
      <c r="I189" s="63">
        <f t="shared" si="4"/>
        <v>100</v>
      </c>
    </row>
    <row r="190" spans="1:9" s="64" customFormat="1" ht="93.75" x14ac:dyDescent="0.3">
      <c r="A190" s="87" t="s">
        <v>811</v>
      </c>
      <c r="B190" s="88" t="s">
        <v>315</v>
      </c>
      <c r="C190" s="60"/>
      <c r="D190" s="60"/>
      <c r="E190" s="60"/>
      <c r="F190" s="69" t="s">
        <v>812</v>
      </c>
      <c r="G190" s="72">
        <v>100</v>
      </c>
      <c r="H190" s="72">
        <v>100</v>
      </c>
      <c r="I190" s="63">
        <f t="shared" si="4"/>
        <v>100</v>
      </c>
    </row>
    <row r="191" spans="1:9" ht="37.5" x14ac:dyDescent="0.3">
      <c r="A191" s="135" t="s">
        <v>813</v>
      </c>
      <c r="B191" s="136" t="s">
        <v>814</v>
      </c>
      <c r="C191" s="127"/>
      <c r="D191" s="127"/>
      <c r="E191" s="127"/>
      <c r="F191" s="76" t="s">
        <v>815</v>
      </c>
      <c r="G191" s="86">
        <v>200</v>
      </c>
      <c r="H191" s="86">
        <v>131</v>
      </c>
      <c r="I191" s="56">
        <f t="shared" si="4"/>
        <v>65.5</v>
      </c>
    </row>
    <row r="192" spans="1:9" ht="81" customHeight="1" x14ac:dyDescent="0.3">
      <c r="A192" s="135"/>
      <c r="B192" s="136"/>
      <c r="C192" s="127"/>
      <c r="D192" s="127"/>
      <c r="E192" s="127"/>
      <c r="F192" s="76" t="s">
        <v>816</v>
      </c>
      <c r="G192" s="86">
        <v>2661</v>
      </c>
      <c r="H192" s="86">
        <v>2663</v>
      </c>
      <c r="I192" s="56">
        <f t="shared" si="4"/>
        <v>100.0751597143931</v>
      </c>
    </row>
    <row r="193" spans="1:10" s="64" customFormat="1" ht="112.5" x14ac:dyDescent="0.3">
      <c r="A193" s="87" t="s">
        <v>817</v>
      </c>
      <c r="B193" s="88" t="s">
        <v>818</v>
      </c>
      <c r="C193" s="60"/>
      <c r="D193" s="60"/>
      <c r="E193" s="60"/>
      <c r="F193" s="69" t="s">
        <v>819</v>
      </c>
      <c r="G193" s="72">
        <v>75</v>
      </c>
      <c r="H193" s="72">
        <v>75</v>
      </c>
      <c r="I193" s="63">
        <f t="shared" si="4"/>
        <v>100</v>
      </c>
      <c r="J193" s="77"/>
    </row>
    <row r="194" spans="1:10" s="64" customFormat="1" ht="93.75" x14ac:dyDescent="0.3">
      <c r="A194" s="87" t="s">
        <v>820</v>
      </c>
      <c r="B194" s="88" t="s">
        <v>821</v>
      </c>
      <c r="C194" s="60"/>
      <c r="D194" s="60"/>
      <c r="E194" s="60"/>
      <c r="F194" s="66" t="s">
        <v>822</v>
      </c>
      <c r="G194" s="67">
        <v>60</v>
      </c>
      <c r="H194" s="67">
        <v>60</v>
      </c>
      <c r="I194" s="63">
        <f t="shared" ref="I194:I243" si="5">H194/G194*100</f>
        <v>100</v>
      </c>
    </row>
    <row r="195" spans="1:10" s="64" customFormat="1" ht="93.75" x14ac:dyDescent="0.3">
      <c r="A195" s="87" t="s">
        <v>823</v>
      </c>
      <c r="B195" s="88" t="s">
        <v>824</v>
      </c>
      <c r="C195" s="60"/>
      <c r="D195" s="60"/>
      <c r="E195" s="60"/>
      <c r="F195" s="66" t="s">
        <v>825</v>
      </c>
      <c r="G195" s="67">
        <v>65</v>
      </c>
      <c r="H195" s="67">
        <v>65</v>
      </c>
      <c r="I195" s="63">
        <f t="shared" si="5"/>
        <v>100</v>
      </c>
    </row>
    <row r="196" spans="1:10" s="64" customFormat="1" ht="112.5" x14ac:dyDescent="0.3">
      <c r="A196" s="87" t="s">
        <v>826</v>
      </c>
      <c r="B196" s="88" t="s">
        <v>324</v>
      </c>
      <c r="C196" s="60"/>
      <c r="D196" s="60"/>
      <c r="E196" s="60"/>
      <c r="F196" s="66" t="s">
        <v>827</v>
      </c>
      <c r="G196" s="67">
        <v>60</v>
      </c>
      <c r="H196" s="93">
        <v>60</v>
      </c>
      <c r="I196" s="63">
        <f t="shared" si="5"/>
        <v>100</v>
      </c>
    </row>
    <row r="197" spans="1:10" ht="52.5" customHeight="1" x14ac:dyDescent="0.3">
      <c r="A197" s="135" t="s">
        <v>828</v>
      </c>
      <c r="B197" s="136" t="s">
        <v>829</v>
      </c>
      <c r="C197" s="127"/>
      <c r="D197" s="127"/>
      <c r="E197" s="127"/>
      <c r="F197" s="76" t="s">
        <v>830</v>
      </c>
      <c r="G197" s="86">
        <v>33.299999999999997</v>
      </c>
      <c r="H197" s="86">
        <v>32.299999999999997</v>
      </c>
      <c r="I197" s="56">
        <f t="shared" si="5"/>
        <v>96.996996996996998</v>
      </c>
    </row>
    <row r="198" spans="1:10" ht="56.25" x14ac:dyDescent="0.3">
      <c r="A198" s="135"/>
      <c r="B198" s="136"/>
      <c r="C198" s="127"/>
      <c r="D198" s="127"/>
      <c r="E198" s="127"/>
      <c r="F198" s="76" t="s">
        <v>831</v>
      </c>
      <c r="G198" s="86">
        <v>81</v>
      </c>
      <c r="H198" s="86">
        <v>85.1</v>
      </c>
      <c r="I198" s="56">
        <f t="shared" si="5"/>
        <v>105.06172839506172</v>
      </c>
    </row>
    <row r="199" spans="1:10" s="64" customFormat="1" ht="93.75" x14ac:dyDescent="0.3">
      <c r="A199" s="87" t="s">
        <v>832</v>
      </c>
      <c r="B199" s="88" t="s">
        <v>331</v>
      </c>
      <c r="C199" s="60"/>
      <c r="D199" s="60"/>
      <c r="E199" s="60"/>
      <c r="F199" s="66" t="s">
        <v>833</v>
      </c>
      <c r="G199" s="82">
        <v>1700</v>
      </c>
      <c r="H199" s="82">
        <v>1816</v>
      </c>
      <c r="I199" s="63">
        <f t="shared" si="5"/>
        <v>106.8235294117647</v>
      </c>
    </row>
    <row r="200" spans="1:10" s="64" customFormat="1" ht="93.75" x14ac:dyDescent="0.3">
      <c r="A200" s="87" t="s">
        <v>834</v>
      </c>
      <c r="B200" s="88" t="s">
        <v>332</v>
      </c>
      <c r="C200" s="60"/>
      <c r="D200" s="60"/>
      <c r="E200" s="60"/>
      <c r="F200" s="66" t="s">
        <v>835</v>
      </c>
      <c r="G200" s="67">
        <v>100</v>
      </c>
      <c r="H200" s="67">
        <v>100</v>
      </c>
      <c r="I200" s="63">
        <f t="shared" si="5"/>
        <v>100</v>
      </c>
    </row>
    <row r="201" spans="1:10" s="64" customFormat="1" ht="116.25" customHeight="1" x14ac:dyDescent="0.3">
      <c r="A201" s="87" t="s">
        <v>836</v>
      </c>
      <c r="B201" s="88" t="s">
        <v>837</v>
      </c>
      <c r="C201" s="60"/>
      <c r="D201" s="60"/>
      <c r="E201" s="60"/>
      <c r="F201" s="66" t="s">
        <v>838</v>
      </c>
      <c r="G201" s="67">
        <v>90.5</v>
      </c>
      <c r="H201" s="67">
        <v>92.4</v>
      </c>
      <c r="I201" s="63">
        <f t="shared" si="5"/>
        <v>102.09944751381217</v>
      </c>
    </row>
    <row r="202" spans="1:10" s="64" customFormat="1" ht="75" x14ac:dyDescent="0.3">
      <c r="A202" s="87" t="s">
        <v>839</v>
      </c>
      <c r="B202" s="88" t="s">
        <v>333</v>
      </c>
      <c r="C202" s="60"/>
      <c r="D202" s="60"/>
      <c r="E202" s="60"/>
      <c r="F202" s="66" t="s">
        <v>840</v>
      </c>
      <c r="G202" s="67">
        <v>100</v>
      </c>
      <c r="H202" s="67">
        <v>100</v>
      </c>
      <c r="I202" s="63">
        <f t="shared" si="5"/>
        <v>100</v>
      </c>
    </row>
    <row r="203" spans="1:10" s="64" customFormat="1" ht="112.5" x14ac:dyDescent="0.3">
      <c r="A203" s="87" t="s">
        <v>841</v>
      </c>
      <c r="B203" s="88" t="s">
        <v>335</v>
      </c>
      <c r="C203" s="60"/>
      <c r="D203" s="60"/>
      <c r="E203" s="60"/>
      <c r="F203" s="66" t="s">
        <v>842</v>
      </c>
      <c r="G203" s="67">
        <v>3.5</v>
      </c>
      <c r="H203" s="67">
        <v>3.1</v>
      </c>
      <c r="I203" s="63">
        <f t="shared" si="5"/>
        <v>88.571428571428584</v>
      </c>
    </row>
    <row r="204" spans="1:10" ht="59.25" customHeight="1" x14ac:dyDescent="0.3">
      <c r="A204" s="135" t="s">
        <v>843</v>
      </c>
      <c r="B204" s="136" t="s">
        <v>844</v>
      </c>
      <c r="C204" s="54"/>
      <c r="D204" s="54"/>
      <c r="E204" s="54"/>
      <c r="F204" s="55" t="s">
        <v>845</v>
      </c>
      <c r="G204" s="86">
        <v>100</v>
      </c>
      <c r="H204" s="86">
        <v>100</v>
      </c>
      <c r="I204" s="56">
        <f t="shared" si="5"/>
        <v>100</v>
      </c>
    </row>
    <row r="205" spans="1:10" ht="37.5" x14ac:dyDescent="0.3">
      <c r="A205" s="135"/>
      <c r="B205" s="136"/>
      <c r="C205" s="54"/>
      <c r="D205" s="54"/>
      <c r="E205" s="54"/>
      <c r="F205" s="76" t="s">
        <v>846</v>
      </c>
      <c r="G205" s="86">
        <v>60.6</v>
      </c>
      <c r="H205" s="86">
        <v>60.6</v>
      </c>
      <c r="I205" s="56">
        <f t="shared" si="5"/>
        <v>100</v>
      </c>
    </row>
    <row r="206" spans="1:10" s="57" customFormat="1" ht="56.25" x14ac:dyDescent="0.3">
      <c r="A206" s="87" t="s">
        <v>847</v>
      </c>
      <c r="B206" s="88" t="s">
        <v>341</v>
      </c>
      <c r="C206" s="60"/>
      <c r="D206" s="60"/>
      <c r="E206" s="60"/>
      <c r="F206" s="69" t="s">
        <v>848</v>
      </c>
      <c r="G206" s="73">
        <v>79</v>
      </c>
      <c r="H206" s="73">
        <v>81</v>
      </c>
      <c r="I206" s="63">
        <f t="shared" si="5"/>
        <v>102.53164556962024</v>
      </c>
    </row>
    <row r="207" spans="1:10" s="57" customFormat="1" ht="56.25" x14ac:dyDescent="0.3">
      <c r="A207" s="87" t="s">
        <v>849</v>
      </c>
      <c r="B207" s="88" t="s">
        <v>340</v>
      </c>
      <c r="C207" s="60"/>
      <c r="D207" s="60"/>
      <c r="E207" s="60"/>
      <c r="F207" s="69" t="s">
        <v>850</v>
      </c>
      <c r="G207" s="72">
        <v>2</v>
      </c>
      <c r="H207" s="72">
        <v>2.8</v>
      </c>
      <c r="I207" s="63">
        <f t="shared" si="5"/>
        <v>140</v>
      </c>
    </row>
    <row r="208" spans="1:10" s="57" customFormat="1" ht="56.25" x14ac:dyDescent="0.3">
      <c r="A208" s="87" t="s">
        <v>851</v>
      </c>
      <c r="B208" s="88" t="s">
        <v>402</v>
      </c>
      <c r="C208" s="60"/>
      <c r="D208" s="60"/>
      <c r="E208" s="60"/>
      <c r="F208" s="69" t="s">
        <v>852</v>
      </c>
      <c r="G208" s="72">
        <v>100</v>
      </c>
      <c r="H208" s="72">
        <v>100</v>
      </c>
      <c r="I208" s="63">
        <f t="shared" si="5"/>
        <v>100</v>
      </c>
    </row>
    <row r="209" spans="1:9" s="57" customFormat="1" ht="103.5" customHeight="1" x14ac:dyDescent="0.3">
      <c r="A209" s="87" t="s">
        <v>853</v>
      </c>
      <c r="B209" s="88" t="s">
        <v>356</v>
      </c>
      <c r="C209" s="60"/>
      <c r="D209" s="60"/>
      <c r="E209" s="60"/>
      <c r="F209" s="66" t="s">
        <v>854</v>
      </c>
      <c r="G209" s="68">
        <v>30</v>
      </c>
      <c r="H209" s="68">
        <v>30</v>
      </c>
      <c r="I209" s="63">
        <f t="shared" si="5"/>
        <v>100</v>
      </c>
    </row>
    <row r="210" spans="1:9" s="57" customFormat="1" ht="93.75" x14ac:dyDescent="0.3">
      <c r="A210" s="87" t="s">
        <v>855</v>
      </c>
      <c r="B210" s="88" t="s">
        <v>357</v>
      </c>
      <c r="C210" s="60"/>
      <c r="D210" s="60"/>
      <c r="E210" s="60"/>
      <c r="F210" s="66" t="s">
        <v>856</v>
      </c>
      <c r="G210" s="68">
        <v>100</v>
      </c>
      <c r="H210" s="68">
        <v>100</v>
      </c>
      <c r="I210" s="63">
        <f t="shared" si="5"/>
        <v>100</v>
      </c>
    </row>
    <row r="211" spans="1:9" s="57" customFormat="1" ht="131.25" x14ac:dyDescent="0.3">
      <c r="A211" s="87" t="s">
        <v>857</v>
      </c>
      <c r="B211" s="88" t="s">
        <v>355</v>
      </c>
      <c r="C211" s="60"/>
      <c r="D211" s="60"/>
      <c r="E211" s="60"/>
      <c r="F211" s="66" t="s">
        <v>858</v>
      </c>
      <c r="G211" s="68">
        <v>40</v>
      </c>
      <c r="H211" s="68">
        <v>46.43</v>
      </c>
      <c r="I211" s="63">
        <f t="shared" si="5"/>
        <v>116.07499999999999</v>
      </c>
    </row>
    <row r="212" spans="1:9" s="64" customFormat="1" ht="75" x14ac:dyDescent="0.3">
      <c r="A212" s="87" t="s">
        <v>859</v>
      </c>
      <c r="B212" s="88" t="s">
        <v>397</v>
      </c>
      <c r="C212" s="60"/>
      <c r="D212" s="60"/>
      <c r="E212" s="60"/>
      <c r="F212" s="69" t="s">
        <v>860</v>
      </c>
      <c r="G212" s="73">
        <v>28</v>
      </c>
      <c r="H212" s="73">
        <v>31</v>
      </c>
      <c r="I212" s="63">
        <f t="shared" si="5"/>
        <v>110.71428571428572</v>
      </c>
    </row>
    <row r="213" spans="1:9" s="57" customFormat="1" ht="187.5" x14ac:dyDescent="0.3">
      <c r="A213" s="87" t="s">
        <v>861</v>
      </c>
      <c r="B213" s="88" t="s">
        <v>350</v>
      </c>
      <c r="C213" s="60"/>
      <c r="D213" s="60"/>
      <c r="E213" s="60"/>
      <c r="F213" s="69" t="s">
        <v>862</v>
      </c>
      <c r="G213" s="72">
        <v>95</v>
      </c>
      <c r="H213" s="72">
        <v>101.1</v>
      </c>
      <c r="I213" s="63">
        <f t="shared" si="5"/>
        <v>106.42105263157895</v>
      </c>
    </row>
    <row r="214" spans="1:9" s="57" customFormat="1" ht="112.5" x14ac:dyDescent="0.3">
      <c r="A214" s="87" t="s">
        <v>863</v>
      </c>
      <c r="B214" s="88" t="s">
        <v>351</v>
      </c>
      <c r="C214" s="60"/>
      <c r="D214" s="60"/>
      <c r="E214" s="60"/>
      <c r="F214" s="69" t="s">
        <v>864</v>
      </c>
      <c r="G214" s="72">
        <v>5</v>
      </c>
      <c r="H214" s="72">
        <v>0.2</v>
      </c>
      <c r="I214" s="63">
        <f t="shared" si="5"/>
        <v>4</v>
      </c>
    </row>
    <row r="215" spans="1:9" s="57" customFormat="1" ht="75" x14ac:dyDescent="0.3">
      <c r="A215" s="87" t="s">
        <v>865</v>
      </c>
      <c r="B215" s="88" t="s">
        <v>353</v>
      </c>
      <c r="C215" s="60"/>
      <c r="D215" s="60"/>
      <c r="E215" s="60"/>
      <c r="F215" s="66" t="s">
        <v>866</v>
      </c>
      <c r="G215" s="75">
        <v>5000</v>
      </c>
      <c r="H215" s="75">
        <v>7528</v>
      </c>
      <c r="I215" s="63">
        <f t="shared" si="5"/>
        <v>150.56</v>
      </c>
    </row>
    <row r="216" spans="1:9" s="57" customFormat="1" ht="109.5" customHeight="1" x14ac:dyDescent="0.3">
      <c r="A216" s="87" t="s">
        <v>867</v>
      </c>
      <c r="B216" s="88" t="s">
        <v>352</v>
      </c>
      <c r="C216" s="60"/>
      <c r="D216" s="60"/>
      <c r="E216" s="60"/>
      <c r="F216" s="69" t="s">
        <v>868</v>
      </c>
      <c r="G216" s="73">
        <v>5</v>
      </c>
      <c r="H216" s="73">
        <v>5</v>
      </c>
      <c r="I216" s="63">
        <f t="shared" si="5"/>
        <v>100</v>
      </c>
    </row>
    <row r="217" spans="1:9" s="57" customFormat="1" ht="141.75" customHeight="1" x14ac:dyDescent="0.3">
      <c r="A217" s="87" t="s">
        <v>869</v>
      </c>
      <c r="B217" s="88" t="s">
        <v>354</v>
      </c>
      <c r="C217" s="60"/>
      <c r="D217" s="60"/>
      <c r="E217" s="60"/>
      <c r="F217" s="66" t="s">
        <v>870</v>
      </c>
      <c r="G217" s="75">
        <v>20000</v>
      </c>
      <c r="H217" s="75">
        <v>65000</v>
      </c>
      <c r="I217" s="63">
        <f t="shared" si="5"/>
        <v>325</v>
      </c>
    </row>
    <row r="218" spans="1:9" s="64" customFormat="1" ht="75" x14ac:dyDescent="0.3">
      <c r="A218" s="87" t="s">
        <v>871</v>
      </c>
      <c r="B218" s="88" t="s">
        <v>390</v>
      </c>
      <c r="C218" s="60"/>
      <c r="D218" s="60"/>
      <c r="E218" s="60"/>
      <c r="F218" s="69" t="s">
        <v>872</v>
      </c>
      <c r="G218" s="62">
        <v>3</v>
      </c>
      <c r="H218" s="62">
        <v>4</v>
      </c>
      <c r="I218" s="63">
        <f t="shared" si="5"/>
        <v>133.33333333333331</v>
      </c>
    </row>
    <row r="219" spans="1:9" s="57" customFormat="1" ht="75" x14ac:dyDescent="0.3">
      <c r="A219" s="91" t="s">
        <v>873</v>
      </c>
      <c r="B219" s="92" t="s">
        <v>13</v>
      </c>
      <c r="C219" s="54"/>
      <c r="D219" s="54"/>
      <c r="E219" s="54"/>
      <c r="F219" s="55" t="s">
        <v>874</v>
      </c>
      <c r="G219" s="86">
        <v>6950</v>
      </c>
      <c r="H219" s="86">
        <v>7693</v>
      </c>
      <c r="I219" s="56">
        <f t="shared" si="5"/>
        <v>110.69064748201438</v>
      </c>
    </row>
    <row r="220" spans="1:9" s="57" customFormat="1" ht="56.25" x14ac:dyDescent="0.3">
      <c r="A220" s="87" t="s">
        <v>875</v>
      </c>
      <c r="B220" s="88" t="s">
        <v>363</v>
      </c>
      <c r="C220" s="60"/>
      <c r="D220" s="60"/>
      <c r="E220" s="60"/>
      <c r="F220" s="61" t="s">
        <v>876</v>
      </c>
      <c r="G220" s="73">
        <v>1</v>
      </c>
      <c r="H220" s="73">
        <v>1</v>
      </c>
      <c r="I220" s="63">
        <f t="shared" si="5"/>
        <v>100</v>
      </c>
    </row>
    <row r="221" spans="1:9" s="57" customFormat="1" ht="75" x14ac:dyDescent="0.3">
      <c r="A221" s="87" t="s">
        <v>877</v>
      </c>
      <c r="B221" s="88" t="s">
        <v>364</v>
      </c>
      <c r="C221" s="60"/>
      <c r="D221" s="60"/>
      <c r="E221" s="60"/>
      <c r="F221" s="66" t="s">
        <v>878</v>
      </c>
      <c r="G221" s="94">
        <v>1</v>
      </c>
      <c r="H221" s="94">
        <v>1</v>
      </c>
      <c r="I221" s="63">
        <f t="shared" si="5"/>
        <v>100</v>
      </c>
    </row>
    <row r="222" spans="1:9" s="57" customFormat="1" ht="112.5" x14ac:dyDescent="0.3">
      <c r="A222" s="87" t="s">
        <v>879</v>
      </c>
      <c r="B222" s="88" t="s">
        <v>366</v>
      </c>
      <c r="C222" s="60"/>
      <c r="D222" s="60"/>
      <c r="E222" s="60"/>
      <c r="F222" s="66" t="s">
        <v>880</v>
      </c>
      <c r="G222" s="82">
        <v>20</v>
      </c>
      <c r="H222" s="82">
        <v>34</v>
      </c>
      <c r="I222" s="63">
        <f t="shared" si="5"/>
        <v>170</v>
      </c>
    </row>
    <row r="223" spans="1:9" s="57" customFormat="1" ht="75" x14ac:dyDescent="0.3">
      <c r="A223" s="91" t="s">
        <v>881</v>
      </c>
      <c r="B223" s="92" t="s">
        <v>882</v>
      </c>
      <c r="C223" s="54"/>
      <c r="D223" s="54"/>
      <c r="E223" s="54"/>
      <c r="F223" s="55" t="s">
        <v>883</v>
      </c>
      <c r="G223" s="86">
        <v>14.2</v>
      </c>
      <c r="H223" s="86">
        <v>14.2</v>
      </c>
      <c r="I223" s="56">
        <f t="shared" si="5"/>
        <v>100</v>
      </c>
    </row>
    <row r="224" spans="1:9" s="57" customFormat="1" ht="92.25" customHeight="1" x14ac:dyDescent="0.3">
      <c r="A224" s="87" t="s">
        <v>884</v>
      </c>
      <c r="B224" s="88" t="s">
        <v>885</v>
      </c>
      <c r="C224" s="60"/>
      <c r="D224" s="60"/>
      <c r="E224" s="60"/>
      <c r="F224" s="61" t="s">
        <v>886</v>
      </c>
      <c r="G224" s="73">
        <v>599</v>
      </c>
      <c r="H224" s="73">
        <v>599</v>
      </c>
      <c r="I224" s="63">
        <f t="shared" si="5"/>
        <v>100</v>
      </c>
    </row>
    <row r="225" spans="1:9" s="57" customFormat="1" ht="56.25" x14ac:dyDescent="0.3">
      <c r="A225" s="87" t="s">
        <v>887</v>
      </c>
      <c r="B225" s="88" t="s">
        <v>369</v>
      </c>
      <c r="C225" s="60"/>
      <c r="D225" s="60"/>
      <c r="E225" s="60"/>
      <c r="F225" s="66" t="s">
        <v>888</v>
      </c>
      <c r="G225" s="68">
        <v>9.3000000000000007</v>
      </c>
      <c r="H225" s="68">
        <v>9.3000000000000007</v>
      </c>
      <c r="I225" s="63">
        <f t="shared" si="5"/>
        <v>100</v>
      </c>
    </row>
    <row r="226" spans="1:9" s="57" customFormat="1" ht="56.25" x14ac:dyDescent="0.3">
      <c r="A226" s="87" t="s">
        <v>889</v>
      </c>
      <c r="B226" s="88" t="s">
        <v>370</v>
      </c>
      <c r="C226" s="60"/>
      <c r="D226" s="60"/>
      <c r="E226" s="60"/>
      <c r="F226" s="66" t="s">
        <v>890</v>
      </c>
      <c r="G226" s="68">
        <v>4.9000000000000004</v>
      </c>
      <c r="H226" s="68">
        <v>4.9000000000000004</v>
      </c>
      <c r="I226" s="63">
        <f t="shared" si="5"/>
        <v>100</v>
      </c>
    </row>
    <row r="227" spans="1:9" s="57" customFormat="1" ht="75" x14ac:dyDescent="0.3">
      <c r="A227" s="91" t="s">
        <v>891</v>
      </c>
      <c r="B227" s="92" t="s">
        <v>892</v>
      </c>
      <c r="C227" s="54"/>
      <c r="D227" s="54"/>
      <c r="E227" s="54"/>
      <c r="F227" s="76" t="s">
        <v>893</v>
      </c>
      <c r="G227" s="95">
        <v>206</v>
      </c>
      <c r="H227" s="95">
        <v>215</v>
      </c>
      <c r="I227" s="56">
        <f t="shared" si="5"/>
        <v>104.36893203883496</v>
      </c>
    </row>
    <row r="228" spans="1:9" s="64" customFormat="1" ht="56.25" x14ac:dyDescent="0.3">
      <c r="A228" s="87" t="s">
        <v>894</v>
      </c>
      <c r="B228" s="88" t="s">
        <v>895</v>
      </c>
      <c r="C228" s="60"/>
      <c r="D228" s="60"/>
      <c r="E228" s="60"/>
      <c r="F228" s="69" t="s">
        <v>896</v>
      </c>
      <c r="G228" s="73">
        <v>617</v>
      </c>
      <c r="H228" s="73">
        <v>634</v>
      </c>
      <c r="I228" s="63">
        <f t="shared" si="5"/>
        <v>102.7552674230146</v>
      </c>
    </row>
    <row r="229" spans="1:9" s="64" customFormat="1" ht="75" x14ac:dyDescent="0.3">
      <c r="A229" s="87" t="s">
        <v>897</v>
      </c>
      <c r="B229" s="88" t="s">
        <v>898</v>
      </c>
      <c r="C229" s="60"/>
      <c r="D229" s="60"/>
      <c r="E229" s="60"/>
      <c r="F229" s="69" t="s">
        <v>899</v>
      </c>
      <c r="G229" s="73">
        <v>1097</v>
      </c>
      <c r="H229" s="73">
        <v>1192</v>
      </c>
      <c r="I229" s="63">
        <f t="shared" si="5"/>
        <v>108.65998176845943</v>
      </c>
    </row>
    <row r="230" spans="1:9" s="57" customFormat="1" ht="56.25" x14ac:dyDescent="0.3">
      <c r="A230" s="91" t="s">
        <v>900</v>
      </c>
      <c r="B230" s="92" t="s">
        <v>10</v>
      </c>
      <c r="C230" s="54"/>
      <c r="D230" s="54"/>
      <c r="E230" s="54"/>
      <c r="F230" s="76" t="s">
        <v>901</v>
      </c>
      <c r="G230" s="56">
        <v>79.400000000000006</v>
      </c>
      <c r="H230" s="56">
        <v>81.7</v>
      </c>
      <c r="I230" s="56">
        <f t="shared" si="5"/>
        <v>102.89672544080604</v>
      </c>
    </row>
    <row r="231" spans="1:9" s="74" customFormat="1" ht="70.5" customHeight="1" x14ac:dyDescent="0.3">
      <c r="A231" s="137" t="s">
        <v>902</v>
      </c>
      <c r="B231" s="138" t="s">
        <v>903</v>
      </c>
      <c r="C231" s="60"/>
      <c r="D231" s="60"/>
      <c r="E231" s="60"/>
      <c r="F231" s="69" t="s">
        <v>904</v>
      </c>
      <c r="G231" s="62">
        <v>87</v>
      </c>
      <c r="H231" s="62">
        <v>90</v>
      </c>
      <c r="I231" s="63">
        <f t="shared" si="5"/>
        <v>103.44827586206897</v>
      </c>
    </row>
    <row r="232" spans="1:9" s="74" customFormat="1" ht="93.75" x14ac:dyDescent="0.3">
      <c r="A232" s="137"/>
      <c r="B232" s="138"/>
      <c r="C232" s="60"/>
      <c r="D232" s="60"/>
      <c r="E232" s="60"/>
      <c r="F232" s="69" t="s">
        <v>905</v>
      </c>
      <c r="G232" s="63">
        <v>95</v>
      </c>
      <c r="H232" s="63">
        <v>98.9</v>
      </c>
      <c r="I232" s="63">
        <f t="shared" si="5"/>
        <v>104.10526315789474</v>
      </c>
    </row>
    <row r="233" spans="1:9" s="64" customFormat="1" ht="75" x14ac:dyDescent="0.3">
      <c r="A233" s="87" t="s">
        <v>906</v>
      </c>
      <c r="B233" s="88" t="s">
        <v>907</v>
      </c>
      <c r="C233" s="60"/>
      <c r="D233" s="60"/>
      <c r="E233" s="60"/>
      <c r="F233" s="69" t="s">
        <v>908</v>
      </c>
      <c r="G233" s="63">
        <v>100</v>
      </c>
      <c r="H233" s="63">
        <v>100</v>
      </c>
      <c r="I233" s="63">
        <f t="shared" si="5"/>
        <v>100</v>
      </c>
    </row>
    <row r="234" spans="1:9" s="64" customFormat="1" ht="56.25" x14ac:dyDescent="0.3">
      <c r="A234" s="87" t="s">
        <v>909</v>
      </c>
      <c r="B234" s="88" t="s">
        <v>910</v>
      </c>
      <c r="C234" s="60"/>
      <c r="D234" s="60"/>
      <c r="E234" s="60"/>
      <c r="F234" s="69" t="s">
        <v>911</v>
      </c>
      <c r="G234" s="62">
        <v>1</v>
      </c>
      <c r="H234" s="62">
        <v>1</v>
      </c>
      <c r="I234" s="63">
        <f t="shared" si="5"/>
        <v>100</v>
      </c>
    </row>
    <row r="235" spans="1:9" s="64" customFormat="1" ht="93.75" x14ac:dyDescent="0.3">
      <c r="A235" s="87" t="s">
        <v>912</v>
      </c>
      <c r="B235" s="88" t="s">
        <v>913</v>
      </c>
      <c r="C235" s="60"/>
      <c r="D235" s="60"/>
      <c r="E235" s="60"/>
      <c r="F235" s="69" t="s">
        <v>914</v>
      </c>
      <c r="G235" s="62">
        <v>1</v>
      </c>
      <c r="H235" s="62">
        <v>1</v>
      </c>
      <c r="I235" s="63">
        <f t="shared" si="5"/>
        <v>100</v>
      </c>
    </row>
    <row r="236" spans="1:9" s="64" customFormat="1" ht="65.25" customHeight="1" x14ac:dyDescent="0.3">
      <c r="A236" s="87" t="s">
        <v>915</v>
      </c>
      <c r="B236" s="88" t="s">
        <v>293</v>
      </c>
      <c r="C236" s="60"/>
      <c r="D236" s="60"/>
      <c r="E236" s="60"/>
      <c r="F236" s="66" t="s">
        <v>916</v>
      </c>
      <c r="G236" s="68">
        <v>70</v>
      </c>
      <c r="H236" s="68">
        <v>70</v>
      </c>
      <c r="I236" s="63">
        <f t="shared" si="5"/>
        <v>100</v>
      </c>
    </row>
    <row r="237" spans="1:9" s="64" customFormat="1" ht="153" customHeight="1" x14ac:dyDescent="0.3">
      <c r="A237" s="87" t="s">
        <v>917</v>
      </c>
      <c r="B237" s="88" t="s">
        <v>294</v>
      </c>
      <c r="C237" s="60"/>
      <c r="D237" s="60"/>
      <c r="E237" s="60"/>
      <c r="F237" s="66" t="s">
        <v>918</v>
      </c>
      <c r="G237" s="68">
        <v>100</v>
      </c>
      <c r="H237" s="68">
        <v>100</v>
      </c>
      <c r="I237" s="63">
        <f t="shared" si="5"/>
        <v>100</v>
      </c>
    </row>
    <row r="238" spans="1:9" s="96" customFormat="1" ht="75" x14ac:dyDescent="0.3">
      <c r="A238" s="91" t="s">
        <v>919</v>
      </c>
      <c r="B238" s="92" t="s">
        <v>15</v>
      </c>
      <c r="C238" s="54"/>
      <c r="D238" s="54"/>
      <c r="E238" s="54"/>
      <c r="F238" s="55" t="s">
        <v>920</v>
      </c>
      <c r="G238" s="86">
        <v>23.22</v>
      </c>
      <c r="H238" s="86">
        <v>25.94</v>
      </c>
      <c r="I238" s="56">
        <f t="shared" si="5"/>
        <v>111.71403962101638</v>
      </c>
    </row>
    <row r="239" spans="1:9" s="64" customFormat="1" ht="93.75" x14ac:dyDescent="0.3">
      <c r="A239" s="87" t="s">
        <v>921</v>
      </c>
      <c r="B239" s="88" t="s">
        <v>381</v>
      </c>
      <c r="C239" s="60"/>
      <c r="D239" s="60"/>
      <c r="E239" s="60"/>
      <c r="F239" s="97" t="s">
        <v>922</v>
      </c>
      <c r="G239" s="75">
        <v>1</v>
      </c>
      <c r="H239" s="75">
        <v>1</v>
      </c>
      <c r="I239" s="63">
        <f t="shared" si="5"/>
        <v>100</v>
      </c>
    </row>
    <row r="240" spans="1:9" s="64" customFormat="1" ht="37.5" x14ac:dyDescent="0.3">
      <c r="A240" s="87" t="s">
        <v>923</v>
      </c>
      <c r="B240" s="88" t="s">
        <v>388</v>
      </c>
      <c r="C240" s="60"/>
      <c r="D240" s="60"/>
      <c r="E240" s="60"/>
      <c r="F240" s="69" t="s">
        <v>924</v>
      </c>
      <c r="G240" s="63">
        <v>50.6</v>
      </c>
      <c r="H240" s="63">
        <v>59.8</v>
      </c>
      <c r="I240" s="63">
        <f t="shared" si="5"/>
        <v>118.18181818181816</v>
      </c>
    </row>
    <row r="241" spans="1:9" s="64" customFormat="1" ht="56.25" x14ac:dyDescent="0.3">
      <c r="A241" s="87" t="s">
        <v>925</v>
      </c>
      <c r="B241" s="88" t="s">
        <v>384</v>
      </c>
      <c r="C241" s="60"/>
      <c r="D241" s="60"/>
      <c r="E241" s="60"/>
      <c r="F241" s="66" t="s">
        <v>926</v>
      </c>
      <c r="G241" s="75">
        <v>7</v>
      </c>
      <c r="H241" s="75">
        <v>7</v>
      </c>
      <c r="I241" s="63">
        <f t="shared" si="5"/>
        <v>100</v>
      </c>
    </row>
    <row r="242" spans="1:9" s="64" customFormat="1" ht="71.25" customHeight="1" x14ac:dyDescent="0.3">
      <c r="A242" s="87" t="s">
        <v>927</v>
      </c>
      <c r="B242" s="88" t="s">
        <v>382</v>
      </c>
      <c r="C242" s="60"/>
      <c r="D242" s="60"/>
      <c r="E242" s="60"/>
      <c r="F242" s="66" t="s">
        <v>928</v>
      </c>
      <c r="G242" s="68">
        <v>1.6</v>
      </c>
      <c r="H242" s="68">
        <v>1.6</v>
      </c>
      <c r="I242" s="63">
        <f t="shared" si="5"/>
        <v>100</v>
      </c>
    </row>
    <row r="243" spans="1:9" s="64" customFormat="1" ht="75" x14ac:dyDescent="0.3">
      <c r="A243" s="87" t="s">
        <v>929</v>
      </c>
      <c r="B243" s="88" t="s">
        <v>383</v>
      </c>
      <c r="C243" s="60"/>
      <c r="D243" s="60"/>
      <c r="E243" s="60"/>
      <c r="F243" s="61" t="s">
        <v>930</v>
      </c>
      <c r="G243" s="72">
        <v>7</v>
      </c>
      <c r="H243" s="72">
        <v>7</v>
      </c>
      <c r="I243" s="63">
        <f t="shared" si="5"/>
        <v>100</v>
      </c>
    </row>
    <row r="401" ht="11.25" customHeight="1" x14ac:dyDescent="0.3"/>
    <row r="402" hidden="1" x14ac:dyDescent="0.3"/>
    <row r="403" hidden="1" x14ac:dyDescent="0.3"/>
    <row r="404" hidden="1" x14ac:dyDescent="0.3"/>
    <row r="405" hidden="1" x14ac:dyDescent="0.3"/>
    <row r="406" hidden="1" x14ac:dyDescent="0.3"/>
  </sheetData>
  <mergeCells count="71">
    <mergeCell ref="A231:A232"/>
    <mergeCell ref="B231:B232"/>
    <mergeCell ref="A197:A198"/>
    <mergeCell ref="B197:B198"/>
    <mergeCell ref="C197:C198"/>
    <mergeCell ref="E197:E198"/>
    <mergeCell ref="A204:A205"/>
    <mergeCell ref="B204:B205"/>
    <mergeCell ref="C164:C165"/>
    <mergeCell ref="D164:D165"/>
    <mergeCell ref="E164:E165"/>
    <mergeCell ref="A167:A169"/>
    <mergeCell ref="B167:B169"/>
    <mergeCell ref="A191:A192"/>
    <mergeCell ref="B191:B192"/>
    <mergeCell ref="C191:C192"/>
    <mergeCell ref="D191:D192"/>
    <mergeCell ref="E191:E192"/>
    <mergeCell ref="A154:A155"/>
    <mergeCell ref="B154:B155"/>
    <mergeCell ref="A164:A166"/>
    <mergeCell ref="B164:B166"/>
    <mergeCell ref="D197:D198"/>
    <mergeCell ref="C132:C133"/>
    <mergeCell ref="D132:D133"/>
    <mergeCell ref="E132:E133"/>
    <mergeCell ref="A150:A151"/>
    <mergeCell ref="B150:B151"/>
    <mergeCell ref="A138:A139"/>
    <mergeCell ref="B138:B139"/>
    <mergeCell ref="A132:A133"/>
    <mergeCell ref="B132:B133"/>
    <mergeCell ref="A97:A98"/>
    <mergeCell ref="B97:B98"/>
    <mergeCell ref="A115:A116"/>
    <mergeCell ref="B115:B116"/>
    <mergeCell ref="A117:A118"/>
    <mergeCell ref="B117:B118"/>
    <mergeCell ref="E81:E82"/>
    <mergeCell ref="A93:A94"/>
    <mergeCell ref="B93:B94"/>
    <mergeCell ref="C93:C94"/>
    <mergeCell ref="D93:D94"/>
    <mergeCell ref="E93:E94"/>
    <mergeCell ref="D81:D82"/>
    <mergeCell ref="A63:A64"/>
    <mergeCell ref="B63:B64"/>
    <mergeCell ref="A81:A82"/>
    <mergeCell ref="B81:B82"/>
    <mergeCell ref="C81:C82"/>
    <mergeCell ref="E30:E31"/>
    <mergeCell ref="A35:A36"/>
    <mergeCell ref="B35:B36"/>
    <mergeCell ref="A49:A50"/>
    <mergeCell ref="B49:B50"/>
    <mergeCell ref="C49:C50"/>
    <mergeCell ref="D49:D50"/>
    <mergeCell ref="E49:E50"/>
    <mergeCell ref="D30:D31"/>
    <mergeCell ref="A5:A6"/>
    <mergeCell ref="B5:B6"/>
    <mergeCell ref="A30:A31"/>
    <mergeCell ref="B30:B31"/>
    <mergeCell ref="C30:C31"/>
    <mergeCell ref="A1:I1"/>
    <mergeCell ref="A2:I2"/>
    <mergeCell ref="A3:A4"/>
    <mergeCell ref="B3:B4"/>
    <mergeCell ref="C3:E3"/>
    <mergeCell ref="F3:F4"/>
    <mergeCell ref="G3:I3"/>
  </mergeCells>
  <pageMargins left="0.51181102362204722" right="0.31496062992125984" top="0.35433070866141736" bottom="0.35433070866141736" header="0.11811023622047245" footer="0.11811023622047245"/>
  <pageSetup paperSize="9" scale="61" fitToHeight="0" orientation="portrait" r:id="rId1"/>
  <headerFooter>
    <oddFooter>&amp;R&amp;P</oddFooter>
  </headerFooter>
  <rowBreaks count="8" manualBreakCount="8">
    <brk id="21" max="8" man="1"/>
    <brk id="37" max="8" man="1"/>
    <brk id="51" max="8" man="1"/>
    <brk id="101" max="8" man="1"/>
    <brk id="137" max="8" man="1"/>
    <brk id="153" max="8" man="1"/>
    <brk id="171" max="8" man="1"/>
    <brk id="18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Финансирование</vt:lpstr>
      <vt:lpstr>Результаты</vt:lpstr>
      <vt:lpstr>Результаты!Заголовки_для_печати</vt:lpstr>
      <vt:lpstr>Финансирование!Заголовки_для_печати</vt:lpstr>
      <vt:lpstr>Результаты!Область_печати</vt:lpstr>
      <vt:lpstr>Финансирование!Область_печати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2025-05-15T10:23:47Z</cp:lastPrinted>
  <dcterms:created xsi:type="dcterms:W3CDTF">2021-01-29T07:43:13Z</dcterms:created>
  <dcterms:modified xsi:type="dcterms:W3CDTF">2025-05-15T10:23:50Z</dcterms:modified>
</cp:coreProperties>
</file>