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790" yWindow="90" windowWidth="14070" windowHeight="12465" tabRatio="604"/>
  </bookViews>
  <sheets>
    <sheet name=" 2024" sheetId="1" r:id="rId1"/>
  </sheets>
  <definedNames>
    <definedName name="_xlnm._FilterDatabase" localSheetId="0" hidden="1">' 2024'!$H$1:$H$286</definedName>
    <definedName name="Z_2505F84B_EDD5_43D7_8CE7_AFF925DFBFF7_.wvu.Cols" localSheetId="0" hidden="1">' 2024'!#REF!</definedName>
    <definedName name="Z_2505F84B_EDD5_43D7_8CE7_AFF925DFBFF7_.wvu.PrintArea" localSheetId="0" hidden="1">' 2024'!$B$1:$H$237</definedName>
    <definedName name="Z_2505F84B_EDD5_43D7_8CE7_AFF925DFBFF7_.wvu.PrintTitles" localSheetId="0" hidden="1">' 2024'!$B:$B,' 2024'!$3:$6</definedName>
    <definedName name="Z_2505F84B_EDD5_43D7_8CE7_AFF925DFBFF7_.wvu.Rows" localSheetId="0" hidden="1">' 2024'!#REF!,' 2024'!$6:$6,' 2024'!#REF!,' 2024'!#REF!,' 2024'!#REF!,' 2024'!#REF!</definedName>
    <definedName name="Z_9D015A7B_71BF_4A38_92C8_CCD8973F5CA0_.wvu.Cols" localSheetId="0" hidden="1">' 2024'!#REF!,' 2024'!#REF!</definedName>
    <definedName name="Z_9D015A7B_71BF_4A38_92C8_CCD8973F5CA0_.wvu.FilterData" localSheetId="0" hidden="1">' 2024'!$B$6:$H$237</definedName>
    <definedName name="Z_9D015A7B_71BF_4A38_92C8_CCD8973F5CA0_.wvu.PrintArea" localSheetId="0" hidden="1">' 2024'!#REF!</definedName>
    <definedName name="Z_9D015A7B_71BF_4A38_92C8_CCD8973F5CA0_.wvu.PrintTitles" localSheetId="0" hidden="1">' 2024'!$B:$B,' 2024'!$3:$6</definedName>
    <definedName name="Z_9D015A7B_71BF_4A38_92C8_CCD8973F5CA0_.wvu.Rows" localSheetId="0" hidden="1">' 2024'!#REF!</definedName>
    <definedName name="_xlnm.Print_Titles" localSheetId="0">' 2024'!$B:$B,' 2024'!$3:$5</definedName>
    <definedName name="_xlnm.Print_Area" localSheetId="0">' 2024'!$A$1:$H$265</definedName>
  </definedNames>
  <calcPr calcId="144525" iterate="1"/>
</workbook>
</file>

<file path=xl/calcChain.xml><?xml version="1.0" encoding="utf-8"?>
<calcChain xmlns="http://schemas.openxmlformats.org/spreadsheetml/2006/main">
  <c r="H250" i="1" l="1"/>
  <c r="H253" i="1"/>
  <c r="H254" i="1"/>
  <c r="H255" i="1"/>
  <c r="H257" i="1"/>
  <c r="H258" i="1"/>
  <c r="H211" i="1"/>
  <c r="H212" i="1"/>
  <c r="H200" i="1"/>
  <c r="H201" i="1"/>
  <c r="H203" i="1"/>
  <c r="H204" i="1"/>
  <c r="H185" i="1"/>
  <c r="H190" i="1"/>
  <c r="H192" i="1"/>
  <c r="H194" i="1"/>
  <c r="H196" i="1"/>
  <c r="H177" i="1"/>
  <c r="H178" i="1"/>
  <c r="H179" i="1"/>
  <c r="H180" i="1"/>
  <c r="H181" i="1"/>
  <c r="H145" i="1"/>
  <c r="H146" i="1"/>
  <c r="H147" i="1"/>
  <c r="H148" i="1"/>
  <c r="H117" i="1"/>
  <c r="H118" i="1"/>
  <c r="H119" i="1"/>
  <c r="H59" i="1"/>
  <c r="H60" i="1"/>
  <c r="H61" i="1"/>
  <c r="H57" i="1"/>
  <c r="H58" i="1"/>
  <c r="C262" i="1" l="1"/>
  <c r="D260" i="1"/>
  <c r="C260" i="1"/>
  <c r="E254" i="1"/>
  <c r="D254" i="1"/>
  <c r="C254" i="1"/>
  <c r="E250" i="1"/>
  <c r="D250" i="1"/>
  <c r="C250" i="1"/>
  <c r="E245" i="1"/>
  <c r="D245" i="1"/>
  <c r="C245" i="1"/>
  <c r="E240" i="1"/>
  <c r="D240" i="1"/>
  <c r="C240" i="1"/>
  <c r="E225" i="1"/>
  <c r="D225" i="1"/>
  <c r="C225" i="1"/>
  <c r="E219" i="1"/>
  <c r="D219" i="1"/>
  <c r="C219" i="1"/>
  <c r="E214" i="1"/>
  <c r="D214" i="1"/>
  <c r="C214" i="1"/>
  <c r="E211" i="1" l="1"/>
  <c r="D211" i="1"/>
  <c r="C211" i="1"/>
  <c r="E200" i="1"/>
  <c r="D200" i="1"/>
  <c r="C200" i="1"/>
  <c r="E197" i="1"/>
  <c r="D197" i="1"/>
  <c r="C197" i="1"/>
  <c r="E183" i="1"/>
  <c r="D183" i="1"/>
  <c r="C183" i="1"/>
  <c r="E150" i="1"/>
  <c r="E260" i="1" s="1"/>
  <c r="D150" i="1"/>
  <c r="C150" i="1"/>
  <c r="E134" i="1"/>
  <c r="D134" i="1"/>
  <c r="C134" i="1"/>
  <c r="E123" i="1"/>
  <c r="D123" i="1"/>
  <c r="C123" i="1"/>
  <c r="E107" i="1"/>
  <c r="D107" i="1"/>
  <c r="C107" i="1"/>
  <c r="E79" i="1"/>
  <c r="D79" i="1"/>
  <c r="C79" i="1"/>
  <c r="E67" i="1"/>
  <c r="D67" i="1"/>
  <c r="C67" i="1"/>
  <c r="E47" i="1"/>
  <c r="D47" i="1"/>
  <c r="C47" i="1"/>
  <c r="E29" i="1"/>
  <c r="D29" i="1"/>
  <c r="C29" i="1"/>
  <c r="E7" i="1"/>
  <c r="D7" i="1"/>
  <c r="C7" i="1"/>
  <c r="G254" i="1" l="1"/>
  <c r="G250" i="1"/>
  <c r="G245" i="1"/>
  <c r="G240" i="1"/>
  <c r="G225" i="1"/>
  <c r="G219" i="1"/>
  <c r="G214" i="1"/>
  <c r="G211" i="1"/>
  <c r="G200" i="1"/>
  <c r="G197" i="1"/>
  <c r="G183" i="1"/>
  <c r="G150" i="1"/>
  <c r="G134" i="1"/>
  <c r="G123" i="1"/>
  <c r="G107" i="1"/>
  <c r="G79" i="1"/>
  <c r="G67" i="1"/>
  <c r="G47" i="1"/>
  <c r="G29" i="1"/>
  <c r="G7" i="1"/>
  <c r="H259" i="1" l="1"/>
  <c r="H249" i="1"/>
  <c r="H246" i="1"/>
  <c r="H244" i="1"/>
  <c r="H242" i="1"/>
  <c r="H237" i="1"/>
  <c r="H234" i="1"/>
  <c r="H232" i="1"/>
  <c r="H231" i="1"/>
  <c r="H230" i="1"/>
  <c r="H227" i="1"/>
  <c r="H221" i="1"/>
  <c r="H220" i="1"/>
  <c r="H218" i="1"/>
  <c r="H217" i="1"/>
  <c r="H216" i="1"/>
  <c r="H213" i="1"/>
  <c r="H209" i="1"/>
  <c r="H208" i="1"/>
  <c r="H199" i="1"/>
  <c r="H195" i="1"/>
  <c r="H182" i="1"/>
  <c r="H176" i="1"/>
  <c r="H175" i="1"/>
  <c r="H174" i="1"/>
  <c r="H173" i="1"/>
  <c r="H171" i="1"/>
  <c r="H170" i="1"/>
  <c r="H169" i="1"/>
  <c r="H168" i="1"/>
  <c r="H167" i="1"/>
  <c r="H166" i="1"/>
  <c r="H165" i="1"/>
  <c r="H153" i="1"/>
  <c r="H152" i="1"/>
  <c r="H151" i="1"/>
  <c r="H149" i="1"/>
  <c r="H144" i="1"/>
  <c r="H136" i="1"/>
  <c r="H133" i="1"/>
  <c r="H128" i="1"/>
  <c r="H124" i="1"/>
  <c r="H122" i="1"/>
  <c r="H120" i="1"/>
  <c r="H116" i="1"/>
  <c r="H115" i="1"/>
  <c r="H114" i="1"/>
  <c r="H113" i="1"/>
  <c r="H108" i="1"/>
  <c r="H104" i="1"/>
  <c r="H102" i="1"/>
  <c r="H101" i="1"/>
  <c r="H99" i="1"/>
  <c r="H98" i="1"/>
  <c r="H97" i="1"/>
  <c r="H96" i="1"/>
  <c r="H95" i="1"/>
  <c r="H94" i="1"/>
  <c r="H93" i="1"/>
  <c r="H91" i="1"/>
  <c r="H90" i="1"/>
  <c r="H89" i="1"/>
  <c r="H88" i="1"/>
  <c r="H83" i="1"/>
  <c r="H81" i="1"/>
  <c r="H80" i="1"/>
  <c r="H76" i="1"/>
  <c r="H75" i="1"/>
  <c r="H74" i="1"/>
  <c r="H73" i="1"/>
  <c r="H72" i="1"/>
  <c r="H64" i="1"/>
  <c r="H63" i="1"/>
  <c r="H62" i="1"/>
  <c r="H56" i="1"/>
  <c r="H55" i="1"/>
  <c r="H54" i="1"/>
  <c r="H50" i="1"/>
  <c r="H45" i="1"/>
  <c r="H44" i="1"/>
  <c r="H43" i="1"/>
  <c r="H42" i="1"/>
  <c r="H40" i="1"/>
  <c r="H39" i="1"/>
  <c r="H38" i="1"/>
  <c r="H37" i="1"/>
  <c r="H33" i="1"/>
  <c r="H32" i="1"/>
  <c r="H30" i="1"/>
  <c r="H245" i="1"/>
  <c r="H240" i="1"/>
  <c r="H225" i="1"/>
  <c r="H219" i="1"/>
  <c r="H214" i="1"/>
  <c r="H197" i="1"/>
  <c r="H183" i="1"/>
  <c r="H150" i="1"/>
  <c r="H134" i="1"/>
  <c r="H123" i="1"/>
  <c r="H107" i="1"/>
  <c r="H79" i="1"/>
  <c r="H67" i="1"/>
  <c r="H47" i="1"/>
  <c r="H29" i="1"/>
  <c r="G260" i="1"/>
  <c r="G262" i="1" s="1"/>
  <c r="H7" i="1" l="1"/>
  <c r="H24" i="1"/>
  <c r="H23" i="1"/>
  <c r="H22" i="1"/>
  <c r="H21" i="1"/>
  <c r="H20" i="1"/>
  <c r="H19" i="1"/>
  <c r="H8" i="1"/>
  <c r="F259" i="1" l="1"/>
  <c r="F258" i="1"/>
  <c r="F257" i="1"/>
  <c r="F255" i="1"/>
  <c r="F252" i="1"/>
  <c r="F251" i="1"/>
  <c r="F249" i="1"/>
  <c r="F248" i="1"/>
  <c r="F247" i="1"/>
  <c r="F244" i="1"/>
  <c r="F243" i="1"/>
  <c r="F242" i="1"/>
  <c r="F241" i="1"/>
  <c r="F225" i="1"/>
  <c r="F239" i="1"/>
  <c r="F238" i="1"/>
  <c r="F237" i="1"/>
  <c r="F236" i="1"/>
  <c r="F235" i="1"/>
  <c r="F234" i="1"/>
  <c r="F233" i="1"/>
  <c r="F232" i="1"/>
  <c r="F231" i="1"/>
  <c r="F230" i="1"/>
  <c r="F229" i="1"/>
  <c r="F227" i="1"/>
  <c r="F226" i="1"/>
  <c r="F224" i="1"/>
  <c r="F223" i="1"/>
  <c r="F222" i="1"/>
  <c r="F221" i="1"/>
  <c r="F220" i="1"/>
  <c r="F218" i="1"/>
  <c r="F217" i="1"/>
  <c r="F216" i="1"/>
  <c r="F215" i="1"/>
  <c r="F213" i="1"/>
  <c r="F212" i="1"/>
  <c r="F210" i="1"/>
  <c r="F209" i="1"/>
  <c r="F208" i="1"/>
  <c r="F207" i="1"/>
  <c r="F206" i="1"/>
  <c r="F205" i="1"/>
  <c r="F201" i="1"/>
  <c r="F199" i="1"/>
  <c r="F198" i="1"/>
  <c r="F196" i="1"/>
  <c r="F195" i="1"/>
  <c r="F194" i="1"/>
  <c r="F189" i="1"/>
  <c r="F188" i="1"/>
  <c r="F187" i="1"/>
  <c r="F185" i="1"/>
  <c r="F184" i="1"/>
  <c r="F182" i="1"/>
  <c r="F181" i="1"/>
  <c r="F180" i="1"/>
  <c r="F179" i="1"/>
  <c r="F178" i="1"/>
  <c r="F177" i="1"/>
  <c r="F176" i="1"/>
  <c r="F175" i="1"/>
  <c r="F174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1" i="1"/>
  <c r="F149" i="1"/>
  <c r="F148" i="1"/>
  <c r="F146" i="1"/>
  <c r="F145" i="1"/>
  <c r="F144" i="1"/>
  <c r="F139" i="1"/>
  <c r="F136" i="1"/>
  <c r="F135" i="1"/>
  <c r="F133" i="1"/>
  <c r="F130" i="1"/>
  <c r="F129" i="1"/>
  <c r="F128" i="1"/>
  <c r="F127" i="1"/>
  <c r="F125" i="1"/>
  <c r="F124" i="1"/>
  <c r="F122" i="1"/>
  <c r="F121" i="1"/>
  <c r="F120" i="1"/>
  <c r="F119" i="1"/>
  <c r="F118" i="1"/>
  <c r="F117" i="1"/>
  <c r="F116" i="1"/>
  <c r="F110" i="1"/>
  <c r="F109" i="1"/>
  <c r="F108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87" i="1"/>
  <c r="F86" i="1"/>
  <c r="F85" i="1"/>
  <c r="F84" i="1"/>
  <c r="F83" i="1"/>
  <c r="F82" i="1"/>
  <c r="F81" i="1"/>
  <c r="F80" i="1"/>
  <c r="F78" i="1"/>
  <c r="F77" i="1"/>
  <c r="F76" i="1"/>
  <c r="F75" i="1"/>
  <c r="F74" i="1"/>
  <c r="F73" i="1"/>
  <c r="F72" i="1"/>
  <c r="F70" i="1"/>
  <c r="F68" i="1"/>
  <c r="F66" i="1"/>
  <c r="F65" i="1"/>
  <c r="F64" i="1"/>
  <c r="F63" i="1"/>
  <c r="F62" i="1"/>
  <c r="F61" i="1"/>
  <c r="F60" i="1"/>
  <c r="F59" i="1"/>
  <c r="F58" i="1"/>
  <c r="F57" i="1"/>
  <c r="F53" i="1"/>
  <c r="F52" i="1"/>
  <c r="F51" i="1"/>
  <c r="F49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1" i="1"/>
  <c r="F30" i="1"/>
  <c r="F28" i="1"/>
  <c r="F26" i="1"/>
  <c r="F24" i="1"/>
  <c r="F23" i="1"/>
  <c r="F22" i="1"/>
  <c r="F21" i="1"/>
  <c r="F20" i="1"/>
  <c r="F19" i="1"/>
  <c r="F18" i="1"/>
  <c r="F17" i="1"/>
  <c r="F16" i="1"/>
  <c r="F15" i="1"/>
  <c r="F14" i="1"/>
  <c r="F8" i="1"/>
  <c r="F254" i="1"/>
  <c r="F250" i="1"/>
  <c r="F245" i="1"/>
  <c r="F240" i="1"/>
  <c r="F219" i="1"/>
  <c r="F214" i="1"/>
  <c r="F211" i="1"/>
  <c r="F200" i="1"/>
  <c r="F197" i="1"/>
  <c r="F183" i="1"/>
  <c r="F150" i="1"/>
  <c r="F134" i="1"/>
  <c r="F123" i="1"/>
  <c r="F107" i="1"/>
  <c r="F79" i="1"/>
  <c r="F67" i="1"/>
  <c r="F47" i="1"/>
  <c r="F29" i="1"/>
  <c r="F7" i="1"/>
  <c r="H260" i="1" l="1"/>
  <c r="F260" i="1"/>
  <c r="F262" i="1"/>
  <c r="E261" i="1"/>
  <c r="F261" i="1" s="1"/>
  <c r="H262" i="1"/>
  <c r="D261" i="1"/>
  <c r="H261" i="1" l="1"/>
</calcChain>
</file>

<file path=xl/sharedStrings.xml><?xml version="1.0" encoding="utf-8"?>
<sst xmlns="http://schemas.openxmlformats.org/spreadsheetml/2006/main" count="501" uniqueCount="481">
  <si>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</si>
  <si>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</si>
  <si>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</si>
  <si>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</si>
  <si>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</si>
  <si>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</si>
  <si>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</si>
  <si>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</si>
  <si>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</si>
  <si>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</si>
  <si>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</si>
  <si>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</si>
  <si>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</si>
  <si>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</si>
  <si>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</si>
  <si>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</si>
  <si>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</si>
  <si>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</si>
  <si>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</si>
  <si>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</si>
  <si>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</si>
  <si>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</si>
  <si>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</si>
  <si>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</si>
  <si>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</si>
  <si>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</si>
  <si>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</si>
  <si>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</si>
  <si>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</si>
  <si>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</si>
  <si>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</si>
  <si>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</si>
  <si>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</si>
  <si>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</si>
  <si>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</si>
  <si>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</si>
  <si>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</si>
  <si>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</si>
  <si>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</si>
  <si>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</si>
  <si>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</si>
  <si>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</si>
  <si>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</si>
  <si>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</si>
  <si>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</si>
  <si>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</si>
  <si>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</si>
  <si>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</si>
  <si>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</si>
  <si>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</si>
  <si>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</si>
  <si>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</si>
  <si>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</si>
  <si>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</si>
  <si>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</si>
  <si>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</si>
  <si>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</si>
  <si>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</si>
  <si>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</si>
  <si>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</si>
  <si>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</si>
  <si>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</si>
  <si>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</si>
  <si>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</si>
  <si>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</si>
  <si>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</si>
  <si>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</si>
  <si>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</si>
  <si>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</si>
  <si>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</si>
  <si>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</si>
  <si>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</si>
  <si>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</si>
  <si>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</si>
  <si>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</si>
  <si>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</si>
  <si>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</si>
  <si>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</si>
  <si>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</si>
  <si>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</si>
  <si>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</si>
  <si>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</si>
  <si>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</si>
  <si>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</si>
  <si>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</si>
  <si>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</si>
  <si>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</si>
  <si>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</si>
  <si>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</si>
  <si>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</si>
  <si>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</si>
  <si>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</si>
  <si>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</si>
  <si>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</si>
  <si>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</si>
  <si>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</si>
  <si>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</si>
  <si>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</si>
  <si>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</si>
  <si>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</si>
  <si>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</si>
  <si>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</si>
  <si>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</si>
  <si>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</si>
  <si>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</si>
  <si>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</si>
  <si>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</si>
  <si>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</si>
  <si>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</si>
  <si>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</si>
  <si>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</si>
  <si>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</si>
  <si>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</si>
  <si>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</si>
  <si>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</si>
  <si>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</si>
  <si>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</si>
  <si>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</si>
  <si>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</si>
  <si>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</si>
  <si>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</si>
  <si>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</si>
  <si>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</si>
  <si>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</si>
  <si>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</si>
  <si>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</si>
  <si>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</si>
  <si>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</si>
  <si>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</si>
  <si>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</si>
  <si>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</si>
  <si>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</si>
  <si>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</si>
  <si>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</si>
  <si>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</si>
  <si>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</si>
  <si>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</si>
  <si>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</si>
  <si>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</si>
  <si>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</si>
  <si>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</si>
  <si>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</si>
  <si>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</si>
  <si>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</si>
  <si>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</si>
  <si>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</si>
  <si>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</si>
  <si>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</si>
  <si>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</si>
  <si>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</si>
  <si>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</si>
  <si>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</si>
  <si>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</si>
  <si>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</si>
  <si>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</si>
  <si>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</si>
  <si>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</si>
  <si>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</si>
  <si>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</si>
  <si>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</si>
  <si>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</si>
  <si>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</si>
  <si>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</si>
  <si>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</si>
  <si>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</si>
  <si>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</si>
  <si>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</si>
  <si>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</si>
  <si>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</si>
  <si>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</si>
  <si>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</si>
  <si>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</si>
  <si>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</si>
  <si>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</si>
  <si>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</si>
  <si>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</si>
  <si>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</si>
  <si>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</si>
  <si>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</si>
  <si>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</si>
  <si>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</si>
  <si>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</si>
  <si>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</si>
  <si>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</si>
  <si>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</si>
  <si>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</si>
  <si>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</si>
  <si>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</si>
  <si>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</si>
  <si>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</si>
  <si>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</si>
  <si>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</si>
  <si>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</si>
  <si>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</si>
  <si>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</si>
  <si>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</si>
  <si>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</si>
  <si>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</si>
  <si>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</si>
  <si>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</si>
  <si>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</si>
  <si>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</si>
  <si>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</si>
  <si>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</si>
  <si>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</si>
  <si>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</si>
  <si>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</si>
  <si>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</si>
  <si>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</si>
  <si>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</si>
  <si>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</si>
  <si>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</si>
  <si>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</si>
  <si>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</si>
  <si>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</si>
  <si>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</si>
  <si>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</si>
  <si>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</si>
  <si>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</si>
  <si>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</si>
  <si>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</si>
  <si>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</si>
  <si>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</si>
  <si>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</si>
  <si>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</si>
  <si>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</si>
  <si>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</si>
  <si>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</si>
  <si>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</si>
  <si>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</si>
  <si>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</si>
  <si>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</si>
  <si>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</si>
  <si>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</si>
  <si>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</si>
  <si>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</si>
  <si>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</si>
  <si>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</si>
  <si>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</si>
  <si>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</si>
  <si>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</si>
  <si>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</si>
  <si>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</si>
  <si>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</si>
  <si>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</si>
  <si>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</si>
  <si>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</si>
  <si>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</si>
  <si>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</si>
  <si>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</si>
  <si>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</si>
  <si>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</si>
  <si>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</si>
  <si>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</si>
  <si>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</si>
  <si>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</si>
  <si>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</si>
  <si>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</si>
  <si>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</si>
  <si>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</si>
  <si>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</si>
  <si>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</si>
  <si>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</si>
  <si>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</si>
  <si>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</si>
  <si>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</si>
  <si>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</si>
  <si>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</si>
  <si>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</si>
  <si>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</si>
  <si>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</si>
  <si>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</si>
  <si>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</si>
  <si>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</si>
  <si>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</si>
  <si>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</si>
  <si>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</si>
  <si>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</si>
  <si>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</si>
  <si>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</si>
  <si>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</si>
  <si>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</si>
  <si>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</si>
  <si>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</si>
  <si>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</si>
  <si>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</si>
  <si>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</si>
  <si>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</si>
  <si>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</si>
  <si>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</si>
  <si>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</si>
  <si>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</si>
  <si>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</si>
  <si>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</si>
  <si>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</si>
  <si>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</si>
  <si>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</si>
  <si>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</si>
  <si>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</si>
  <si>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</si>
  <si>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</si>
  <si>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</si>
  <si>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</si>
  <si>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</si>
  <si>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</si>
  <si>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</si>
  <si>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</si>
  <si>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</si>
  <si>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</si>
  <si>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</si>
  <si>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</si>
  <si>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</si>
  <si>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</si>
  <si>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</si>
  <si>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</si>
  <si>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</si>
  <si>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</si>
  <si>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</si>
  <si>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</si>
  <si>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</si>
  <si>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</si>
  <si>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</si>
  <si>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</si>
  <si>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</si>
  <si>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</si>
  <si>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</si>
  <si>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</si>
  <si>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</si>
  <si>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</si>
  <si>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</si>
  <si>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</si>
  <si>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</si>
  <si>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</si>
  <si>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</si>
  <si>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</si>
  <si>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</si>
  <si>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</si>
  <si>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</si>
  <si>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</si>
  <si>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</si>
  <si>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</si>
  <si>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</si>
  <si>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</si>
  <si>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</si>
  <si>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</si>
  <si>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</si>
  <si>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</si>
  <si>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</si>
  <si>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</si>
  <si>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</si>
  <si>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</si>
  <si>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</si>
  <si>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</si>
  <si>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</si>
  <si>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</si>
  <si>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</si>
  <si>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</si>
  <si>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</si>
  <si>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</si>
  <si>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</si>
  <si>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</si>
  <si>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</si>
  <si>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</si>
  <si>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</si>
  <si>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</si>
  <si>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</si>
  <si>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</si>
  <si>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</si>
  <si>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</si>
  <si>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</si>
  <si>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</si>
  <si>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</si>
  <si>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</si>
  <si>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</si>
  <si>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</si>
  <si>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</si>
  <si>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</si>
  <si>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</si>
  <si>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</si>
  <si>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</si>
  <si>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</si>
  <si>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</si>
  <si>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</si>
  <si>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</si>
  <si>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</si>
  <si>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</si>
  <si>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</si>
  <si>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</si>
  <si>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</si>
  <si>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</si>
  <si>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</si>
  <si>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</si>
  <si>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</si>
  <si>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</si>
  <si>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</si>
  <si>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</si>
  <si>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</si>
  <si>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</si>
  <si>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</si>
  <si>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</si>
  <si>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</si>
  <si>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</si>
  <si>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</si>
  <si>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</si>
  <si>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</si>
  <si>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</si>
  <si>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</si>
  <si>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</si>
  <si>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</si>
  <si>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</si>
  <si>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</si>
  <si>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</si>
  <si>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на 1 апреля 2025 года</t>
  </si>
  <si>
    <t>на 1 апреля 2024 года</t>
  </si>
  <si>
    <t>*  в соответствии с Законом Саратовской области «Об областном бюджете на 2025 год и на плановый период 2026 и 2027 годов» в редакции от 14.03.2025 года</t>
  </si>
  <si>
    <t>511Ю400000</t>
  </si>
  <si>
    <t>Региональный проект «Все лучшее детям»</t>
  </si>
  <si>
    <t>511Ю600000</t>
  </si>
  <si>
    <t>Региональный проект «Педагоги и наставники»</t>
  </si>
  <si>
    <t>511Ю900000</t>
  </si>
  <si>
    <t>511Я100000</t>
  </si>
  <si>
    <t>Региональный проект «Поддержка семьи»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</si>
  <si>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</si>
  <si>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521Я100000</t>
  </si>
  <si>
    <t>521Я200000</t>
  </si>
  <si>
    <t>Региональный проект «Многодетная семья»</t>
  </si>
  <si>
    <t>521Я400000</t>
  </si>
  <si>
    <t>Региональный проект «Старшее поколение»</t>
  </si>
  <si>
    <t>531И300000</t>
  </si>
  <si>
    <t>Региональный проект «Модернизация коммунальной инфраструктуры»</t>
  </si>
  <si>
    <t>531Ч500000</t>
  </si>
  <si>
    <t>Региональный проект «Вода России»</t>
  </si>
  <si>
    <t>531Я200000</t>
  </si>
  <si>
    <t>541Л200000</t>
  </si>
  <si>
    <t>Региональный проект «Образование для рынка труда»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</si>
  <si>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</si>
  <si>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</si>
  <si>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</si>
  <si>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551П100000</t>
  </si>
  <si>
    <t>Региональный проект «Создание номерного фонда, инфраструктуры и новых точек притяжения»</t>
  </si>
  <si>
    <t>551Я500000</t>
  </si>
  <si>
    <t>Региональный проект «Семейные ценности и инфраструктура культуры»</t>
  </si>
  <si>
    <t>Региональный проект «Физкультура и спорт»</t>
  </si>
  <si>
    <t>561Ю100000</t>
  </si>
  <si>
    <t>Региональный проект «Россия - страна возможностей»</t>
  </si>
  <si>
    <t>561Ю200000</t>
  </si>
  <si>
    <t>Региональный проект «Мы вместе (Воспитание гармонично развитой личности)»</t>
  </si>
  <si>
    <t>571Е400000</t>
  </si>
  <si>
    <t>Региональный проект «Кадры в агропромышленном комплексе»</t>
  </si>
  <si>
    <t>581Э100000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</si>
  <si>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</si>
  <si>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581Э200000</t>
  </si>
  <si>
    <t>Региональный проект «Производительность труда»</t>
  </si>
  <si>
    <t>591Д100000</t>
  </si>
  <si>
    <t>591Д200000</t>
  </si>
  <si>
    <t>591Д400000</t>
  </si>
  <si>
    <t>591Д500000</t>
  </si>
  <si>
    <t>Региональный проект «Борьба с гепатитом С и минимизация рисков распространения данного заболевания»</t>
  </si>
  <si>
    <t>591Д600000</t>
  </si>
  <si>
    <t>Региональный проект «Совершенствование экстренной медицинской помощи»</t>
  </si>
  <si>
    <t>591Д700000</t>
  </si>
  <si>
    <t>591Д800000</t>
  </si>
  <si>
    <t>Региональный проект «Национальная платформа «Здоровье»</t>
  </si>
  <si>
    <t>591ДА00000</t>
  </si>
  <si>
    <t>Региональный проект «Здоровье для каждого»</t>
  </si>
  <si>
    <t>591ДБ00000</t>
  </si>
  <si>
    <t>Региональный проект «Медицинские кадры»</t>
  </si>
  <si>
    <t>591Я200000</t>
  </si>
  <si>
    <t>591Я300000</t>
  </si>
  <si>
    <t>Региональный проект «Охрана материнства и детства»</t>
  </si>
  <si>
    <t>Региональный проект «Развитие рынка газового моторного топлива в Саратовской области»</t>
  </si>
  <si>
    <t>601И600000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</si>
  <si>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</si>
  <si>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</si>
  <si>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</si>
  <si>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</si>
  <si>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2025-2027 годы»</t>
  </si>
  <si>
    <t>681Ю200000</t>
  </si>
  <si>
    <t>691И400000</t>
  </si>
  <si>
    <t>511E600000</t>
  </si>
  <si>
    <t>Региональный проект «Молодые профессионалы (Повышение конкурентоспособности профессионального образования)»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</si>
</sst>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5" fontId="10" fillId="0" borderId="0" xfId="1" applyNumberFormat="1" applyFont="1" applyFill="1" applyBorder="1" applyAlignment="1">
      <alignment horizontal="center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164" fontId="9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4" fontId="12" fillId="0" borderId="0" xfId="1" applyNumberFormat="1" applyFont="1" applyFill="1" applyAlignment="1">
      <alignment vertical="top" wrapText="1"/>
    </xf>
    <xf numFmtId="4" fontId="4" fillId="3" borderId="0" xfId="1" applyNumberFormat="1" applyFont="1" applyFill="1"/>
    <xf numFmtId="4" fontId="3" fillId="0" borderId="0" xfId="1" applyNumberFormat="1" applyFont="1" applyFill="1"/>
    <xf numFmtId="164" fontId="9" fillId="0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Alignment="1">
      <alignment horizontal="center" vertical="center"/>
    </xf>
    <xf numFmtId="164" fontId="11" fillId="0" borderId="2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7" fontId="13" fillId="3" borderId="0" xfId="1" applyNumberFormat="1" applyFont="1" applyFill="1" applyAlignment="1">
      <alignment vertical="top" wrapText="1"/>
    </xf>
    <xf numFmtId="4" fontId="3" fillId="3" borderId="0" xfId="1" applyNumberFormat="1" applyFont="1" applyFill="1"/>
    <xf numFmtId="0" fontId="3" fillId="3" borderId="0" xfId="1" applyFont="1" applyFill="1"/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6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M252" sqref="M252"/>
    </sheetView>
  </sheetViews>
  <sheetFormatPr defaultColWidth="9" defaultRowHeight="15.75" x14ac:dyDescent="0.25"/>
  <cols>
    <col min="1" max="1" width="16" style="4" customWidth="1"/>
    <col min="2" max="2" width="98" style="16" customWidth="1"/>
    <col min="3" max="3" width="13.75" style="4" customWidth="1"/>
    <col min="4" max="4" width="13.875" style="4" customWidth="1"/>
    <col min="5" max="5" width="14.125" style="4" customWidth="1"/>
    <col min="6" max="6" width="12.25" style="4" customWidth="1"/>
    <col min="7" max="7" width="14.75" style="43" customWidth="1"/>
    <col min="8" max="8" width="19.125" style="4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16" ht="24" customHeight="1" x14ac:dyDescent="0.3">
      <c r="B2" s="5"/>
      <c r="C2" s="6"/>
      <c r="D2" s="6"/>
      <c r="E2" s="6"/>
      <c r="F2" s="6"/>
      <c r="G2" s="42"/>
      <c r="H2" s="7" t="s">
        <v>1</v>
      </c>
    </row>
    <row r="3" spans="1:16" s="2" customFormat="1" ht="31.5" customHeight="1" x14ac:dyDescent="0.25">
      <c r="A3" s="63" t="s">
        <v>2</v>
      </c>
      <c r="B3" s="66" t="s">
        <v>3</v>
      </c>
      <c r="C3" s="69" t="s">
        <v>412</v>
      </c>
      <c r="D3" s="70"/>
      <c r="E3" s="70"/>
      <c r="F3" s="71"/>
      <c r="G3" s="55" t="s">
        <v>413</v>
      </c>
      <c r="H3" s="63" t="s">
        <v>4</v>
      </c>
    </row>
    <row r="4" spans="1:16" s="2" customFormat="1" ht="23.25" customHeight="1" x14ac:dyDescent="0.25">
      <c r="A4" s="64"/>
      <c r="B4" s="67"/>
      <c r="C4" s="69" t="s">
        <v>395</v>
      </c>
      <c r="D4" s="71"/>
      <c r="E4" s="63" t="s">
        <v>5</v>
      </c>
      <c r="F4" s="63" t="s">
        <v>396</v>
      </c>
      <c r="G4" s="73" t="s">
        <v>5</v>
      </c>
      <c r="H4" s="64"/>
    </row>
    <row r="5" spans="1:16" s="2" customFormat="1" ht="50.25" customHeight="1" x14ac:dyDescent="0.25">
      <c r="A5" s="65"/>
      <c r="B5" s="68"/>
      <c r="C5" s="56" t="s">
        <v>397</v>
      </c>
      <c r="D5" s="56" t="s">
        <v>398</v>
      </c>
      <c r="E5" s="65"/>
      <c r="F5" s="65"/>
      <c r="G5" s="74"/>
      <c r="H5" s="65"/>
      <c r="I5" s="35"/>
      <c r="J5" s="35"/>
      <c r="K5" s="35"/>
      <c r="L5" s="35"/>
      <c r="M5" s="35"/>
      <c r="N5" s="35"/>
      <c r="O5" s="35"/>
      <c r="P5" s="35"/>
    </row>
    <row r="6" spans="1:16" s="40" customFormat="1" ht="12.75" customHeight="1" x14ac:dyDescent="0.25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 t="s">
        <v>393</v>
      </c>
      <c r="G6" s="53">
        <v>7</v>
      </c>
      <c r="H6" s="38" t="s">
        <v>394</v>
      </c>
      <c r="I6" s="39"/>
      <c r="J6" s="39"/>
      <c r="K6" s="39"/>
      <c r="L6" s="39"/>
      <c r="M6" s="39"/>
      <c r="N6" s="39"/>
      <c r="O6" s="39"/>
      <c r="P6" s="39"/>
    </row>
    <row r="7" spans="1:16" x14ac:dyDescent="0.2">
      <c r="A7" s="12">
        <v>5100000000</v>
      </c>
      <c r="B7" s="11" t="s">
        <v>6</v>
      </c>
      <c r="C7" s="21">
        <f t="shared" ref="C7:E7" si="0">SUM(C8:C28)</f>
        <v>44791388.600000001</v>
      </c>
      <c r="D7" s="21">
        <f t="shared" si="0"/>
        <v>44791388.600000001</v>
      </c>
      <c r="E7" s="21">
        <f t="shared" si="0"/>
        <v>9211654.5000000019</v>
      </c>
      <c r="F7" s="21">
        <f>E7/D7*100</f>
        <v>20.565681904311404</v>
      </c>
      <c r="G7" s="21">
        <f>SUM(G8:G28)</f>
        <v>8184807.3999999994</v>
      </c>
      <c r="H7" s="21">
        <f>E7/G7*100</f>
        <v>112.54576986136537</v>
      </c>
      <c r="I7" s="47"/>
      <c r="J7" s="37"/>
      <c r="K7" s="35"/>
      <c r="L7" s="35"/>
      <c r="M7" s="35"/>
      <c r="N7" s="35"/>
      <c r="O7" s="35"/>
      <c r="P7" s="35"/>
    </row>
    <row r="8" spans="1:16" x14ac:dyDescent="0.2">
      <c r="A8" s="29" t="s">
        <v>35</v>
      </c>
      <c r="B8" s="27" t="s">
        <v>21</v>
      </c>
      <c r="C8" s="33">
        <v>1117979.5</v>
      </c>
      <c r="D8" s="33">
        <v>1117979.5</v>
      </c>
      <c r="E8" s="33">
        <v>175473.1</v>
      </c>
      <c r="F8" s="33">
        <f>E8/D8*100</f>
        <v>15.695556134973854</v>
      </c>
      <c r="G8" s="33">
        <v>186054.2</v>
      </c>
      <c r="H8" s="33">
        <f>E8/G8*100</f>
        <v>94.312893769664967</v>
      </c>
      <c r="I8" s="35"/>
      <c r="J8" s="37"/>
      <c r="K8" s="35"/>
      <c r="L8" s="35"/>
      <c r="M8" s="35"/>
      <c r="N8" s="35"/>
      <c r="O8" s="35"/>
      <c r="P8" s="35"/>
    </row>
    <row r="9" spans="1:16" x14ac:dyDescent="0.2">
      <c r="A9" s="29" t="s">
        <v>401</v>
      </c>
      <c r="B9" s="27" t="s">
        <v>400</v>
      </c>
      <c r="C9" s="33"/>
      <c r="D9" s="33"/>
      <c r="E9" s="33"/>
      <c r="F9" s="33"/>
      <c r="G9" s="33"/>
      <c r="H9" s="33"/>
      <c r="I9" s="35"/>
      <c r="J9" s="37"/>
      <c r="K9" s="35"/>
      <c r="L9" s="35"/>
      <c r="M9" s="35"/>
      <c r="N9" s="35"/>
      <c r="O9" s="35"/>
      <c r="P9" s="35"/>
    </row>
    <row r="10" spans="1:16" x14ac:dyDescent="0.2">
      <c r="A10" s="9" t="s">
        <v>36</v>
      </c>
      <c r="B10" s="27" t="s">
        <v>22</v>
      </c>
      <c r="C10" s="33"/>
      <c r="D10" s="33"/>
      <c r="E10" s="33"/>
      <c r="F10" s="33"/>
      <c r="G10" s="33">
        <v>170761.9</v>
      </c>
      <c r="H10" s="33"/>
      <c r="I10" s="35"/>
      <c r="J10" s="37"/>
      <c r="K10" s="35"/>
      <c r="L10" s="35"/>
      <c r="M10" s="35"/>
      <c r="N10" s="35"/>
      <c r="O10" s="35"/>
      <c r="P10" s="35"/>
    </row>
    <row r="11" spans="1:16" x14ac:dyDescent="0.2">
      <c r="A11" s="9" t="s">
        <v>37</v>
      </c>
      <c r="B11" s="27" t="s">
        <v>23</v>
      </c>
      <c r="C11" s="33"/>
      <c r="D11" s="33"/>
      <c r="E11" s="33"/>
      <c r="F11" s="33"/>
      <c r="G11" s="33">
        <v>20698.099999999999</v>
      </c>
      <c r="H11" s="33"/>
      <c r="I11" s="35"/>
      <c r="J11" s="37"/>
      <c r="K11" s="35"/>
      <c r="L11" s="35"/>
      <c r="M11" s="35"/>
      <c r="N11" s="35"/>
      <c r="O11" s="35"/>
      <c r="P11" s="35"/>
    </row>
    <row r="12" spans="1:16" x14ac:dyDescent="0.2">
      <c r="A12" s="9" t="s">
        <v>38</v>
      </c>
      <c r="B12" s="27" t="s">
        <v>24</v>
      </c>
      <c r="C12" s="33"/>
      <c r="D12" s="33"/>
      <c r="E12" s="33"/>
      <c r="F12" s="33"/>
      <c r="G12" s="33">
        <v>6950.8</v>
      </c>
      <c r="H12" s="33"/>
      <c r="I12" s="35"/>
      <c r="J12" s="37"/>
      <c r="K12" s="35"/>
      <c r="L12" s="35"/>
      <c r="M12" s="35"/>
      <c r="N12" s="35"/>
      <c r="O12" s="35"/>
      <c r="P12" s="35"/>
    </row>
    <row r="13" spans="1:16" ht="31.5" x14ac:dyDescent="0.2">
      <c r="A13" s="9" t="s">
        <v>479</v>
      </c>
      <c r="B13" s="10" t="s">
        <v>480</v>
      </c>
      <c r="C13" s="33"/>
      <c r="D13" s="33"/>
      <c r="E13" s="33"/>
      <c r="F13" s="33"/>
      <c r="G13" s="33">
        <v>5444.4</v>
      </c>
      <c r="H13" s="33"/>
      <c r="I13" s="35"/>
      <c r="J13" s="37"/>
      <c r="K13" s="35"/>
      <c r="L13" s="35"/>
      <c r="M13" s="35"/>
      <c r="N13" s="35"/>
      <c r="O13" s="35"/>
      <c r="P13" s="35"/>
    </row>
    <row r="14" spans="1:16" x14ac:dyDescent="0.2">
      <c r="A14" s="29" t="s">
        <v>391</v>
      </c>
      <c r="B14" s="27" t="s">
        <v>307</v>
      </c>
      <c r="C14" s="33">
        <v>3242.3</v>
      </c>
      <c r="D14" s="33">
        <v>3242.3</v>
      </c>
      <c r="E14" s="33">
        <v>98.7</v>
      </c>
      <c r="F14" s="33">
        <f t="shared" ref="F14:F77" si="1">E14/D14*100</f>
        <v>3.0441353360268946</v>
      </c>
      <c r="G14" s="33"/>
      <c r="H14" s="33"/>
      <c r="I14" s="35"/>
      <c r="J14" s="37"/>
      <c r="K14" s="35"/>
      <c r="L14" s="35"/>
      <c r="M14" s="35"/>
      <c r="N14" s="35"/>
      <c r="O14" s="35"/>
      <c r="P14" s="35"/>
    </row>
    <row r="15" spans="1:16" x14ac:dyDescent="0.2">
      <c r="A15" s="29" t="s">
        <v>415</v>
      </c>
      <c r="B15" s="27" t="s">
        <v>416</v>
      </c>
      <c r="C15" s="33">
        <v>2131956.7000000002</v>
      </c>
      <c r="D15" s="33">
        <v>2131956.7000000002</v>
      </c>
      <c r="E15" s="33">
        <v>486792.6</v>
      </c>
      <c r="F15" s="33">
        <f t="shared" si="1"/>
        <v>22.833137277131378</v>
      </c>
      <c r="G15" s="33"/>
      <c r="H15" s="33"/>
      <c r="I15" s="35"/>
      <c r="J15" s="37"/>
      <c r="K15" s="35"/>
      <c r="L15" s="35"/>
      <c r="M15" s="35"/>
      <c r="N15" s="35"/>
      <c r="O15" s="35"/>
      <c r="P15" s="35"/>
    </row>
    <row r="16" spans="1:16" x14ac:dyDescent="0.2">
      <c r="A16" s="29" t="s">
        <v>417</v>
      </c>
      <c r="B16" s="27" t="s">
        <v>418</v>
      </c>
      <c r="C16" s="33">
        <v>2160342.2000000002</v>
      </c>
      <c r="D16" s="33">
        <v>2160342.2000000002</v>
      </c>
      <c r="E16" s="33">
        <v>498742.6</v>
      </c>
      <c r="F16" s="33">
        <f t="shared" si="1"/>
        <v>23.086277720261165</v>
      </c>
      <c r="G16" s="33"/>
      <c r="H16" s="33"/>
      <c r="I16" s="35"/>
      <c r="J16" s="37"/>
      <c r="K16" s="35"/>
      <c r="L16" s="35"/>
      <c r="M16" s="35"/>
      <c r="N16" s="35"/>
      <c r="O16" s="35"/>
      <c r="P16" s="35"/>
    </row>
    <row r="17" spans="1:16" x14ac:dyDescent="0.2">
      <c r="A17" s="29" t="s">
        <v>419</v>
      </c>
      <c r="B17" s="27" t="s">
        <v>400</v>
      </c>
      <c r="C17" s="33">
        <v>161515.20000000001</v>
      </c>
      <c r="D17" s="33">
        <v>161515.20000000001</v>
      </c>
      <c r="E17" s="33"/>
      <c r="F17" s="33">
        <f t="shared" si="1"/>
        <v>0</v>
      </c>
      <c r="G17" s="33"/>
      <c r="H17" s="33"/>
      <c r="I17" s="35"/>
      <c r="J17" s="37"/>
      <c r="K17" s="35"/>
      <c r="L17" s="35"/>
      <c r="M17" s="35"/>
      <c r="N17" s="35"/>
      <c r="O17" s="35"/>
      <c r="P17" s="35"/>
    </row>
    <row r="18" spans="1:16" x14ac:dyDescent="0.2">
      <c r="A18" s="29" t="s">
        <v>420</v>
      </c>
      <c r="B18" s="27" t="s">
        <v>421</v>
      </c>
      <c r="C18" s="33">
        <v>211155.5</v>
      </c>
      <c r="D18" s="33">
        <v>211155.5</v>
      </c>
      <c r="E18" s="33"/>
      <c r="F18" s="33">
        <f t="shared" si="1"/>
        <v>0</v>
      </c>
      <c r="G18" s="33"/>
      <c r="H18" s="33"/>
      <c r="I18" s="35"/>
      <c r="J18" s="37"/>
      <c r="K18" s="35"/>
      <c r="L18" s="35"/>
      <c r="M18" s="35"/>
      <c r="N18" s="35"/>
      <c r="O18" s="35"/>
      <c r="P18" s="35"/>
    </row>
    <row r="19" spans="1:16" ht="31.5" x14ac:dyDescent="0.2">
      <c r="A19" s="29" t="s">
        <v>39</v>
      </c>
      <c r="B19" s="27" t="s">
        <v>25</v>
      </c>
      <c r="C19" s="33">
        <v>1562966.6</v>
      </c>
      <c r="D19" s="33">
        <v>1562966.6</v>
      </c>
      <c r="E19" s="33">
        <v>331642.59999999998</v>
      </c>
      <c r="F19" s="33">
        <f t="shared" si="1"/>
        <v>21.21878996006696</v>
      </c>
      <c r="G19" s="33">
        <v>338171.4</v>
      </c>
      <c r="H19" s="33">
        <f t="shared" ref="H19:H24" si="2">E19/G19*100</f>
        <v>98.069381384706091</v>
      </c>
      <c r="I19" s="35"/>
      <c r="J19" s="37"/>
      <c r="K19" s="35"/>
      <c r="L19" s="35"/>
      <c r="M19" s="35"/>
      <c r="N19" s="35"/>
      <c r="O19" s="35"/>
      <c r="P19" s="35"/>
    </row>
    <row r="20" spans="1:16" x14ac:dyDescent="0.2">
      <c r="A20" s="29" t="s">
        <v>40</v>
      </c>
      <c r="B20" s="27" t="s">
        <v>26</v>
      </c>
      <c r="C20" s="33">
        <v>7904594.9000000004</v>
      </c>
      <c r="D20" s="33">
        <v>7904594.9000000004</v>
      </c>
      <c r="E20" s="33">
        <v>1631520.8</v>
      </c>
      <c r="F20" s="33">
        <f t="shared" si="1"/>
        <v>20.640157030691096</v>
      </c>
      <c r="G20" s="33">
        <v>1565879.9</v>
      </c>
      <c r="H20" s="33">
        <f t="shared" si="2"/>
        <v>104.19194984238575</v>
      </c>
      <c r="I20" s="35"/>
      <c r="J20" s="37"/>
      <c r="K20" s="35"/>
      <c r="L20" s="35"/>
      <c r="M20" s="35"/>
      <c r="N20" s="35"/>
      <c r="O20" s="35"/>
      <c r="P20" s="35"/>
    </row>
    <row r="21" spans="1:16" x14ac:dyDescent="0.2">
      <c r="A21" s="29" t="s">
        <v>41</v>
      </c>
      <c r="B21" s="27" t="s">
        <v>27</v>
      </c>
      <c r="C21" s="33">
        <v>25978534.800000001</v>
      </c>
      <c r="D21" s="33">
        <v>25978534.800000001</v>
      </c>
      <c r="E21" s="33">
        <v>5292677.2</v>
      </c>
      <c r="F21" s="33">
        <f t="shared" si="1"/>
        <v>20.373270628026336</v>
      </c>
      <c r="G21" s="33">
        <v>5131682.2</v>
      </c>
      <c r="H21" s="33">
        <f t="shared" si="2"/>
        <v>103.13727533634098</v>
      </c>
      <c r="I21" s="35"/>
      <c r="J21" s="37"/>
      <c r="K21" s="35"/>
      <c r="L21" s="35"/>
      <c r="M21" s="35"/>
      <c r="N21" s="35"/>
      <c r="O21" s="35"/>
      <c r="P21" s="35"/>
    </row>
    <row r="22" spans="1:16" ht="31.5" x14ac:dyDescent="0.25">
      <c r="A22" s="31" t="s">
        <v>42</v>
      </c>
      <c r="B22" s="28" t="s">
        <v>28</v>
      </c>
      <c r="C22" s="33">
        <v>496925.4</v>
      </c>
      <c r="D22" s="50">
        <v>496925.4</v>
      </c>
      <c r="E22" s="50">
        <v>81416</v>
      </c>
      <c r="F22" s="33">
        <f t="shared" si="1"/>
        <v>16.383948174112252</v>
      </c>
      <c r="G22" s="33">
        <v>89932.3</v>
      </c>
      <c r="H22" s="33">
        <f t="shared" si="2"/>
        <v>90.530321141569829</v>
      </c>
      <c r="I22" s="35"/>
      <c r="J22" s="37"/>
      <c r="K22" s="35"/>
      <c r="L22" s="35"/>
      <c r="M22" s="35"/>
      <c r="N22" s="35"/>
      <c r="O22" s="35"/>
      <c r="P22" s="35"/>
    </row>
    <row r="23" spans="1:16" x14ac:dyDescent="0.25">
      <c r="A23" s="31" t="s">
        <v>43</v>
      </c>
      <c r="B23" s="28" t="s">
        <v>29</v>
      </c>
      <c r="C23" s="33">
        <v>20825.8</v>
      </c>
      <c r="D23" s="50">
        <v>20825.8</v>
      </c>
      <c r="E23" s="50">
        <v>2117.4</v>
      </c>
      <c r="F23" s="33">
        <f t="shared" si="1"/>
        <v>10.1671964582393</v>
      </c>
      <c r="G23" s="33">
        <v>1891.1</v>
      </c>
      <c r="H23" s="33">
        <f t="shared" si="2"/>
        <v>111.96658029718154</v>
      </c>
      <c r="I23" s="35"/>
      <c r="J23" s="37"/>
      <c r="K23" s="35"/>
      <c r="L23" s="35"/>
      <c r="M23" s="35"/>
      <c r="N23" s="35"/>
      <c r="O23" s="35"/>
      <c r="P23" s="35"/>
    </row>
    <row r="24" spans="1:16" x14ac:dyDescent="0.25">
      <c r="A24" s="31" t="s">
        <v>44</v>
      </c>
      <c r="B24" s="28" t="s">
        <v>30</v>
      </c>
      <c r="C24" s="33">
        <v>2996943.1</v>
      </c>
      <c r="D24" s="50">
        <v>2996943.1</v>
      </c>
      <c r="E24" s="50">
        <v>707526.5</v>
      </c>
      <c r="F24" s="33">
        <f t="shared" si="1"/>
        <v>23.608272709615342</v>
      </c>
      <c r="G24" s="33">
        <v>667341.1</v>
      </c>
      <c r="H24" s="33">
        <f t="shared" si="2"/>
        <v>106.02171812885494</v>
      </c>
      <c r="I24" s="35"/>
      <c r="J24" s="37"/>
      <c r="K24" s="35"/>
      <c r="L24" s="35"/>
      <c r="M24" s="35"/>
      <c r="N24" s="35"/>
      <c r="O24" s="35"/>
      <c r="P24" s="35"/>
    </row>
    <row r="25" spans="1:16" x14ac:dyDescent="0.25">
      <c r="A25" s="31" t="s">
        <v>45</v>
      </c>
      <c r="B25" s="28" t="s">
        <v>31</v>
      </c>
      <c r="C25" s="33"/>
      <c r="D25" s="50"/>
      <c r="E25" s="50"/>
      <c r="F25" s="33"/>
      <c r="G25" s="33"/>
      <c r="H25" s="33"/>
      <c r="I25" s="35"/>
      <c r="J25" s="37"/>
      <c r="K25" s="35"/>
      <c r="L25" s="35"/>
      <c r="M25" s="35"/>
      <c r="N25" s="35"/>
      <c r="O25" s="35"/>
      <c r="P25" s="35"/>
    </row>
    <row r="26" spans="1:16" x14ac:dyDescent="0.25">
      <c r="A26" s="31" t="s">
        <v>46</v>
      </c>
      <c r="B26" s="28" t="s">
        <v>32</v>
      </c>
      <c r="C26" s="33">
        <v>42906.6</v>
      </c>
      <c r="D26" s="50">
        <v>42906.6</v>
      </c>
      <c r="E26" s="50">
        <v>3647</v>
      </c>
      <c r="F26" s="33">
        <f t="shared" si="1"/>
        <v>8.4998578307300043</v>
      </c>
      <c r="G26" s="33"/>
      <c r="H26" s="33"/>
      <c r="I26" s="35"/>
      <c r="J26" s="37"/>
      <c r="K26" s="35"/>
      <c r="L26" s="35"/>
      <c r="M26" s="35"/>
      <c r="N26" s="35"/>
      <c r="O26" s="35"/>
      <c r="P26" s="35"/>
    </row>
    <row r="27" spans="1:16" ht="31.5" x14ac:dyDescent="0.25">
      <c r="A27" s="31" t="s">
        <v>47</v>
      </c>
      <c r="B27" s="28" t="s">
        <v>33</v>
      </c>
      <c r="C27" s="33"/>
      <c r="D27" s="50"/>
      <c r="E27" s="50"/>
      <c r="F27" s="33"/>
      <c r="G27" s="33"/>
      <c r="H27" s="33"/>
      <c r="I27" s="35"/>
      <c r="J27" s="37"/>
      <c r="K27" s="35"/>
      <c r="L27" s="35"/>
      <c r="M27" s="35"/>
      <c r="N27" s="35"/>
      <c r="O27" s="35"/>
      <c r="P27" s="35"/>
    </row>
    <row r="28" spans="1:16" x14ac:dyDescent="0.25">
      <c r="A28" s="31" t="s">
        <v>48</v>
      </c>
      <c r="B28" s="28" t="s">
        <v>34</v>
      </c>
      <c r="C28" s="33">
        <v>1500</v>
      </c>
      <c r="D28" s="50">
        <v>1500</v>
      </c>
      <c r="E28" s="50"/>
      <c r="F28" s="33">
        <f t="shared" si="1"/>
        <v>0</v>
      </c>
      <c r="G28" s="33"/>
      <c r="H28" s="33"/>
      <c r="I28" s="35"/>
      <c r="J28" s="37"/>
      <c r="K28" s="35"/>
      <c r="L28" s="35"/>
      <c r="M28" s="35"/>
      <c r="N28" s="35"/>
      <c r="O28" s="35"/>
      <c r="P28" s="35"/>
    </row>
    <row r="29" spans="1:16" s="19" customFormat="1" ht="31.5" x14ac:dyDescent="0.2">
      <c r="A29" s="8">
        <v>5200000000</v>
      </c>
      <c r="B29" s="11" t="s">
        <v>49</v>
      </c>
      <c r="C29" s="21">
        <f t="shared" ref="C29:E29" si="3">SUM(C30:C46)</f>
        <v>23572395.400000002</v>
      </c>
      <c r="D29" s="21">
        <f t="shared" si="3"/>
        <v>23686168.5</v>
      </c>
      <c r="E29" s="21">
        <f t="shared" si="3"/>
        <v>5676067.5999999987</v>
      </c>
      <c r="F29" s="21">
        <f>E29/D29*100</f>
        <v>23.963637681628409</v>
      </c>
      <c r="G29" s="21">
        <f>SUM(G30:G46)</f>
        <v>5160790.7</v>
      </c>
      <c r="H29" s="21">
        <f>E29/G29*100</f>
        <v>109.98445645160535</v>
      </c>
      <c r="I29" s="48"/>
      <c r="J29" s="37"/>
    </row>
    <row r="30" spans="1:16" s="3" customFormat="1" ht="31.5" x14ac:dyDescent="0.2">
      <c r="A30" s="29" t="s">
        <v>59</v>
      </c>
      <c r="B30" s="30" t="s">
        <v>56</v>
      </c>
      <c r="C30" s="33">
        <v>446772.3</v>
      </c>
      <c r="D30" s="33">
        <v>446772.3</v>
      </c>
      <c r="E30" s="33">
        <v>22776.9</v>
      </c>
      <c r="F30" s="33">
        <f t="shared" si="1"/>
        <v>5.0981003074720617</v>
      </c>
      <c r="G30" s="33">
        <v>40737</v>
      </c>
      <c r="H30" s="33">
        <f t="shared" ref="H30:H93" si="4">E30/G30*100</f>
        <v>55.912070108255399</v>
      </c>
      <c r="J30" s="37"/>
    </row>
    <row r="31" spans="1:16" s="3" customFormat="1" ht="31.5" x14ac:dyDescent="0.2">
      <c r="A31" s="29">
        <v>5212700000</v>
      </c>
      <c r="B31" s="30" t="s">
        <v>422</v>
      </c>
      <c r="C31" s="33">
        <v>56179.8</v>
      </c>
      <c r="D31" s="33">
        <v>56179.8</v>
      </c>
      <c r="E31" s="33"/>
      <c r="F31" s="33">
        <f t="shared" si="1"/>
        <v>0</v>
      </c>
      <c r="G31" s="33"/>
      <c r="H31" s="33"/>
      <c r="J31" s="37"/>
    </row>
    <row r="32" spans="1:16" s="3" customFormat="1" x14ac:dyDescent="0.2">
      <c r="A32" s="29" t="s">
        <v>60</v>
      </c>
      <c r="B32" s="30" t="s">
        <v>57</v>
      </c>
      <c r="C32" s="33"/>
      <c r="D32" s="33"/>
      <c r="E32" s="33"/>
      <c r="F32" s="33"/>
      <c r="G32" s="33">
        <v>224940.7</v>
      </c>
      <c r="H32" s="33">
        <f t="shared" si="4"/>
        <v>0</v>
      </c>
      <c r="J32" s="37"/>
    </row>
    <row r="33" spans="1:10" s="3" customFormat="1" ht="31.5" x14ac:dyDescent="0.2">
      <c r="A33" s="29" t="s">
        <v>61</v>
      </c>
      <c r="B33" s="30" t="s">
        <v>58</v>
      </c>
      <c r="C33" s="33"/>
      <c r="D33" s="33"/>
      <c r="E33" s="33"/>
      <c r="F33" s="33"/>
      <c r="G33" s="33">
        <v>41993.1</v>
      </c>
      <c r="H33" s="33">
        <f t="shared" si="4"/>
        <v>0</v>
      </c>
      <c r="J33" s="37"/>
    </row>
    <row r="34" spans="1:10" s="3" customFormat="1" x14ac:dyDescent="0.2">
      <c r="A34" s="29" t="s">
        <v>423</v>
      </c>
      <c r="B34" s="30" t="s">
        <v>421</v>
      </c>
      <c r="C34" s="33">
        <v>2397357.7000000002</v>
      </c>
      <c r="D34" s="33">
        <v>2397357.7000000002</v>
      </c>
      <c r="E34" s="33">
        <v>599339.4</v>
      </c>
      <c r="F34" s="33">
        <f t="shared" si="1"/>
        <v>24.999998957185237</v>
      </c>
      <c r="G34" s="33"/>
      <c r="H34" s="33"/>
      <c r="J34" s="37"/>
    </row>
    <row r="35" spans="1:10" s="3" customFormat="1" x14ac:dyDescent="0.2">
      <c r="A35" s="29" t="s">
        <v>424</v>
      </c>
      <c r="B35" s="30" t="s">
        <v>425</v>
      </c>
      <c r="C35" s="33">
        <v>995780.4</v>
      </c>
      <c r="D35" s="33">
        <v>995780.4</v>
      </c>
      <c r="E35" s="33">
        <v>153560.29999999999</v>
      </c>
      <c r="F35" s="33">
        <f t="shared" si="1"/>
        <v>15.421100877261692</v>
      </c>
      <c r="G35" s="33"/>
      <c r="H35" s="33"/>
      <c r="J35" s="37"/>
    </row>
    <row r="36" spans="1:10" s="3" customFormat="1" x14ac:dyDescent="0.2">
      <c r="A36" s="29" t="s">
        <v>426</v>
      </c>
      <c r="B36" s="30" t="s">
        <v>427</v>
      </c>
      <c r="C36" s="33">
        <v>608352</v>
      </c>
      <c r="D36" s="33">
        <v>608352</v>
      </c>
      <c r="E36" s="33">
        <v>158608.79999999999</v>
      </c>
      <c r="F36" s="33">
        <f t="shared" si="1"/>
        <v>26.071879438219973</v>
      </c>
      <c r="G36" s="33"/>
      <c r="H36" s="33"/>
      <c r="J36" s="37"/>
    </row>
    <row r="37" spans="1:10" s="3" customFormat="1" x14ac:dyDescent="0.2">
      <c r="A37" s="29" t="s">
        <v>71</v>
      </c>
      <c r="B37" s="30" t="s">
        <v>62</v>
      </c>
      <c r="C37" s="33">
        <v>645362.19999999995</v>
      </c>
      <c r="D37" s="33">
        <v>645362.19999999995</v>
      </c>
      <c r="E37" s="33">
        <v>182083.1</v>
      </c>
      <c r="F37" s="33">
        <f t="shared" si="1"/>
        <v>28.21409434887882</v>
      </c>
      <c r="G37" s="33">
        <v>599948.5</v>
      </c>
      <c r="H37" s="33">
        <f t="shared" si="4"/>
        <v>30.349788356833962</v>
      </c>
      <c r="J37" s="37"/>
    </row>
    <row r="38" spans="1:10" s="3" customFormat="1" x14ac:dyDescent="0.2">
      <c r="A38" s="29" t="s">
        <v>72</v>
      </c>
      <c r="B38" s="30" t="s">
        <v>63</v>
      </c>
      <c r="C38" s="33">
        <v>8514276.4000000004</v>
      </c>
      <c r="D38" s="33">
        <v>8628059.5999999996</v>
      </c>
      <c r="E38" s="33">
        <v>2236264.7999999998</v>
      </c>
      <c r="F38" s="33">
        <f t="shared" si="1"/>
        <v>25.918513590239918</v>
      </c>
      <c r="G38" s="33">
        <v>2112386.4</v>
      </c>
      <c r="H38" s="33">
        <f t="shared" si="4"/>
        <v>105.86438163017901</v>
      </c>
      <c r="J38" s="37"/>
    </row>
    <row r="39" spans="1:10" s="3" customFormat="1" ht="31.5" x14ac:dyDescent="0.2">
      <c r="A39" s="29" t="s">
        <v>73</v>
      </c>
      <c r="B39" s="30" t="s">
        <v>64</v>
      </c>
      <c r="C39" s="33">
        <v>1087717.8</v>
      </c>
      <c r="D39" s="33">
        <v>1087707.7</v>
      </c>
      <c r="E39" s="33">
        <v>202386.9</v>
      </c>
      <c r="F39" s="33">
        <f t="shared" si="1"/>
        <v>18.60673598247029</v>
      </c>
      <c r="G39" s="33">
        <v>156808.20000000001</v>
      </c>
      <c r="H39" s="33">
        <f t="shared" si="4"/>
        <v>129.06652840859087</v>
      </c>
      <c r="J39" s="37"/>
    </row>
    <row r="40" spans="1:10" s="3" customFormat="1" x14ac:dyDescent="0.2">
      <c r="A40" s="29" t="s">
        <v>74</v>
      </c>
      <c r="B40" s="30" t="s">
        <v>65</v>
      </c>
      <c r="C40" s="33">
        <v>8287427.2000000002</v>
      </c>
      <c r="D40" s="33">
        <v>8287427.2000000002</v>
      </c>
      <c r="E40" s="33">
        <v>2093363.2</v>
      </c>
      <c r="F40" s="33">
        <f t="shared" si="1"/>
        <v>25.259506351983397</v>
      </c>
      <c r="G40" s="33">
        <v>1968264.9</v>
      </c>
      <c r="H40" s="33">
        <f t="shared" si="4"/>
        <v>106.35576542568026</v>
      </c>
      <c r="J40" s="37"/>
    </row>
    <row r="41" spans="1:10" s="3" customFormat="1" ht="31.5" x14ac:dyDescent="0.2">
      <c r="A41" s="29" t="s">
        <v>75</v>
      </c>
      <c r="B41" s="30" t="s">
        <v>66</v>
      </c>
      <c r="C41" s="33">
        <v>38664</v>
      </c>
      <c r="D41" s="33">
        <v>38664</v>
      </c>
      <c r="E41" s="33"/>
      <c r="F41" s="33">
        <f t="shared" si="1"/>
        <v>0</v>
      </c>
      <c r="G41" s="33"/>
      <c r="H41" s="33"/>
      <c r="J41" s="37"/>
    </row>
    <row r="42" spans="1:10" ht="31.5" x14ac:dyDescent="0.2">
      <c r="A42" s="9" t="s">
        <v>76</v>
      </c>
      <c r="B42" s="10" t="s">
        <v>409</v>
      </c>
      <c r="C42" s="45">
        <v>63863.3</v>
      </c>
      <c r="D42" s="45">
        <v>63863.3</v>
      </c>
      <c r="E42" s="33">
        <v>65.599999999999994</v>
      </c>
      <c r="F42" s="33">
        <f t="shared" si="1"/>
        <v>0.10271940222318608</v>
      </c>
      <c r="G42" s="33">
        <v>761.2</v>
      </c>
      <c r="H42" s="33">
        <f t="shared" si="4"/>
        <v>8.6179716237519681</v>
      </c>
      <c r="J42" s="37"/>
    </row>
    <row r="43" spans="1:10" x14ac:dyDescent="0.2">
      <c r="A43" s="9" t="s">
        <v>77</v>
      </c>
      <c r="B43" s="10" t="s">
        <v>67</v>
      </c>
      <c r="C43" s="33">
        <v>353710.2</v>
      </c>
      <c r="D43" s="33">
        <v>353710.2</v>
      </c>
      <c r="E43" s="33">
        <v>11807.8</v>
      </c>
      <c r="F43" s="33">
        <f t="shared" si="1"/>
        <v>3.3382695777503724</v>
      </c>
      <c r="G43" s="33">
        <v>13798.5</v>
      </c>
      <c r="H43" s="33">
        <f t="shared" si="4"/>
        <v>85.573069536543827</v>
      </c>
      <c r="J43" s="37"/>
    </row>
    <row r="44" spans="1:10" x14ac:dyDescent="0.2">
      <c r="A44" s="9" t="s">
        <v>78</v>
      </c>
      <c r="B44" s="10" t="s">
        <v>68</v>
      </c>
      <c r="C44" s="45">
        <v>25520.6</v>
      </c>
      <c r="D44" s="45">
        <v>25520.6</v>
      </c>
      <c r="E44" s="33">
        <v>280.8</v>
      </c>
      <c r="F44" s="33">
        <f t="shared" si="1"/>
        <v>1.1002876107928499</v>
      </c>
      <c r="G44" s="33">
        <v>421.1</v>
      </c>
      <c r="H44" s="33">
        <f t="shared" si="4"/>
        <v>66.682498218950371</v>
      </c>
      <c r="J44" s="37"/>
    </row>
    <row r="45" spans="1:10" x14ac:dyDescent="0.2">
      <c r="A45" s="9" t="s">
        <v>79</v>
      </c>
      <c r="B45" s="10" t="s">
        <v>69</v>
      </c>
      <c r="C45" s="33">
        <v>3260.9</v>
      </c>
      <c r="D45" s="33">
        <v>3260.9</v>
      </c>
      <c r="E45" s="33">
        <v>530</v>
      </c>
      <c r="F45" s="33">
        <f t="shared" si="1"/>
        <v>16.253181636971387</v>
      </c>
      <c r="G45" s="33">
        <v>731.1</v>
      </c>
      <c r="H45" s="33">
        <f t="shared" si="4"/>
        <v>72.493502940774164</v>
      </c>
      <c r="J45" s="37"/>
    </row>
    <row r="46" spans="1:10" ht="31.5" x14ac:dyDescent="0.2">
      <c r="A46" s="9" t="s">
        <v>80</v>
      </c>
      <c r="B46" s="10" t="s">
        <v>70</v>
      </c>
      <c r="C46" s="33">
        <v>48150.6</v>
      </c>
      <c r="D46" s="33">
        <v>48150.6</v>
      </c>
      <c r="E46" s="33">
        <v>15000</v>
      </c>
      <c r="F46" s="33">
        <f t="shared" si="1"/>
        <v>31.152259784924802</v>
      </c>
      <c r="G46" s="33"/>
      <c r="H46" s="33"/>
      <c r="J46" s="37"/>
    </row>
    <row r="47" spans="1:10" ht="31.5" x14ac:dyDescent="0.2">
      <c r="A47" s="12">
        <v>5300000000</v>
      </c>
      <c r="B47" s="11" t="s">
        <v>9</v>
      </c>
      <c r="C47" s="21">
        <f t="shared" ref="C47:E47" si="5">SUM(C48:C66)</f>
        <v>8198461.5999999996</v>
      </c>
      <c r="D47" s="21">
        <f t="shared" si="5"/>
        <v>8198461.5999999996</v>
      </c>
      <c r="E47" s="21">
        <f t="shared" si="5"/>
        <v>1999276.4</v>
      </c>
      <c r="F47" s="21">
        <f>E47/D47*100</f>
        <v>24.385994562687223</v>
      </c>
      <c r="G47" s="21">
        <f>SUM(G48:G66)</f>
        <v>1908276.9999999998</v>
      </c>
      <c r="H47" s="21">
        <f>E47/G47*100</f>
        <v>104.76866828033877</v>
      </c>
      <c r="I47" s="49"/>
      <c r="J47" s="37"/>
    </row>
    <row r="48" spans="1:10" ht="31.5" x14ac:dyDescent="0.2">
      <c r="A48" s="9" t="s">
        <v>81</v>
      </c>
      <c r="B48" s="10" t="s">
        <v>87</v>
      </c>
      <c r="C48" s="45">
        <v>1144720.1000000001</v>
      </c>
      <c r="D48" s="33">
        <v>1144720.1000000001</v>
      </c>
      <c r="E48" s="33"/>
      <c r="F48" s="33">
        <f t="shared" si="1"/>
        <v>0</v>
      </c>
      <c r="G48" s="23"/>
      <c r="H48" s="33"/>
      <c r="J48" s="37"/>
    </row>
    <row r="49" spans="1:10" x14ac:dyDescent="0.2">
      <c r="A49" s="9" t="s">
        <v>82</v>
      </c>
      <c r="B49" s="10" t="s">
        <v>88</v>
      </c>
      <c r="C49" s="45">
        <v>95962.5</v>
      </c>
      <c r="D49" s="45">
        <v>95962.5</v>
      </c>
      <c r="E49" s="33">
        <v>718.9</v>
      </c>
      <c r="F49" s="33">
        <f t="shared" si="1"/>
        <v>0.74914680213625107</v>
      </c>
      <c r="G49" s="23"/>
      <c r="H49" s="33"/>
      <c r="J49" s="37"/>
    </row>
    <row r="50" spans="1:10" x14ac:dyDescent="0.2">
      <c r="A50" s="9" t="s">
        <v>83</v>
      </c>
      <c r="B50" s="10" t="s">
        <v>89</v>
      </c>
      <c r="C50" s="45">
        <v>592684</v>
      </c>
      <c r="D50" s="33">
        <v>592684</v>
      </c>
      <c r="E50" s="33">
        <v>184</v>
      </c>
      <c r="F50" s="33"/>
      <c r="G50" s="23">
        <v>3331.1</v>
      </c>
      <c r="H50" s="33">
        <f t="shared" si="4"/>
        <v>5.5237008795893248</v>
      </c>
      <c r="J50" s="37"/>
    </row>
    <row r="51" spans="1:10" x14ac:dyDescent="0.2">
      <c r="A51" s="9" t="s">
        <v>428</v>
      </c>
      <c r="B51" s="10" t="s">
        <v>429</v>
      </c>
      <c r="C51" s="45">
        <v>894548.5</v>
      </c>
      <c r="D51" s="33">
        <v>894548.5</v>
      </c>
      <c r="E51" s="33">
        <v>894548.5</v>
      </c>
      <c r="F51" s="33">
        <f t="shared" si="1"/>
        <v>100</v>
      </c>
      <c r="G51" s="23"/>
      <c r="H51" s="33"/>
      <c r="J51" s="37"/>
    </row>
    <row r="52" spans="1:10" x14ac:dyDescent="0.2">
      <c r="A52" s="9" t="s">
        <v>430</v>
      </c>
      <c r="B52" s="10" t="s">
        <v>431</v>
      </c>
      <c r="C52" s="45">
        <v>180000</v>
      </c>
      <c r="D52" s="33">
        <v>180000</v>
      </c>
      <c r="E52" s="33"/>
      <c r="F52" s="33">
        <f t="shared" si="1"/>
        <v>0</v>
      </c>
      <c r="G52" s="23"/>
      <c r="H52" s="33"/>
      <c r="J52" s="37"/>
    </row>
    <row r="53" spans="1:10" x14ac:dyDescent="0.2">
      <c r="A53" s="9" t="s">
        <v>432</v>
      </c>
      <c r="B53" s="10" t="s">
        <v>425</v>
      </c>
      <c r="C53" s="45">
        <v>116251</v>
      </c>
      <c r="D53" s="33">
        <v>116251</v>
      </c>
      <c r="E53" s="33"/>
      <c r="F53" s="33">
        <f t="shared" si="1"/>
        <v>0</v>
      </c>
      <c r="G53" s="23"/>
      <c r="H53" s="33"/>
      <c r="J53" s="37"/>
    </row>
    <row r="54" spans="1:10" x14ac:dyDescent="0.2">
      <c r="A54" s="9" t="s">
        <v>84</v>
      </c>
      <c r="B54" s="10" t="s">
        <v>90</v>
      </c>
      <c r="C54" s="45"/>
      <c r="D54" s="33"/>
      <c r="E54" s="33"/>
      <c r="F54" s="33"/>
      <c r="G54" s="23">
        <v>1686.4</v>
      </c>
      <c r="H54" s="33">
        <f t="shared" si="4"/>
        <v>0</v>
      </c>
      <c r="J54" s="37"/>
    </row>
    <row r="55" spans="1:10" ht="31.5" x14ac:dyDescent="0.2">
      <c r="A55" s="9" t="s">
        <v>85</v>
      </c>
      <c r="B55" s="10" t="s">
        <v>91</v>
      </c>
      <c r="C55" s="45"/>
      <c r="D55" s="33"/>
      <c r="E55" s="33"/>
      <c r="F55" s="33"/>
      <c r="G55" s="23">
        <v>713285.5</v>
      </c>
      <c r="H55" s="33">
        <f t="shared" si="4"/>
        <v>0</v>
      </c>
      <c r="J55" s="37"/>
    </row>
    <row r="56" spans="1:10" x14ac:dyDescent="0.2">
      <c r="A56" s="9" t="s">
        <v>86</v>
      </c>
      <c r="B56" s="10" t="s">
        <v>92</v>
      </c>
      <c r="C56" s="45"/>
      <c r="D56" s="45"/>
      <c r="E56" s="33"/>
      <c r="F56" s="33"/>
      <c r="G56" s="23">
        <v>43481.8</v>
      </c>
      <c r="H56" s="33">
        <f t="shared" si="4"/>
        <v>0</v>
      </c>
      <c r="J56" s="37"/>
    </row>
    <row r="57" spans="1:10" ht="31.5" x14ac:dyDescent="0.2">
      <c r="A57" s="9" t="s">
        <v>93</v>
      </c>
      <c r="B57" s="10" t="s">
        <v>102</v>
      </c>
      <c r="C57" s="45">
        <v>325222.3</v>
      </c>
      <c r="D57" s="45">
        <v>325222.3</v>
      </c>
      <c r="E57" s="33">
        <v>21699.9</v>
      </c>
      <c r="F57" s="33">
        <f t="shared" si="1"/>
        <v>6.672328435042739</v>
      </c>
      <c r="G57" s="23">
        <v>4781</v>
      </c>
      <c r="H57" s="33">
        <f t="shared" si="4"/>
        <v>453.87784982221302</v>
      </c>
      <c r="J57" s="37"/>
    </row>
    <row r="58" spans="1:10" ht="31.5" x14ac:dyDescent="0.2">
      <c r="A58" s="9" t="s">
        <v>94</v>
      </c>
      <c r="B58" s="10" t="s">
        <v>103</v>
      </c>
      <c r="C58" s="45">
        <v>709050.1</v>
      </c>
      <c r="D58" s="33">
        <v>709050.1</v>
      </c>
      <c r="E58" s="33">
        <v>159215.20000000001</v>
      </c>
      <c r="F58" s="33">
        <f t="shared" si="1"/>
        <v>22.454717938831124</v>
      </c>
      <c r="G58" s="23">
        <v>29873</v>
      </c>
      <c r="H58" s="33">
        <f t="shared" si="4"/>
        <v>532.97358819000442</v>
      </c>
      <c r="J58" s="37"/>
    </row>
    <row r="59" spans="1:10" x14ac:dyDescent="0.2">
      <c r="A59" s="9" t="s">
        <v>95</v>
      </c>
      <c r="B59" s="10" t="s">
        <v>104</v>
      </c>
      <c r="C59" s="45">
        <v>62370.6</v>
      </c>
      <c r="D59" s="45">
        <v>62370.6</v>
      </c>
      <c r="E59" s="33">
        <v>60241.4</v>
      </c>
      <c r="F59" s="33">
        <f t="shared" si="1"/>
        <v>96.586212093518427</v>
      </c>
      <c r="G59" s="23">
        <v>58763.199999999997</v>
      </c>
      <c r="H59" s="33">
        <f t="shared" si="4"/>
        <v>102.51551991722711</v>
      </c>
      <c r="J59" s="37"/>
    </row>
    <row r="60" spans="1:10" ht="31.5" x14ac:dyDescent="0.2">
      <c r="A60" s="9" t="s">
        <v>96</v>
      </c>
      <c r="B60" s="10" t="s">
        <v>105</v>
      </c>
      <c r="C60" s="45">
        <v>2939999</v>
      </c>
      <c r="D60" s="33">
        <v>2939999</v>
      </c>
      <c r="E60" s="33">
        <v>503989.9</v>
      </c>
      <c r="F60" s="33">
        <f t="shared" si="1"/>
        <v>17.142519436231101</v>
      </c>
      <c r="G60" s="23">
        <v>688935.2</v>
      </c>
      <c r="H60" s="33">
        <f t="shared" si="4"/>
        <v>73.154906295976758</v>
      </c>
      <c r="J60" s="37"/>
    </row>
    <row r="61" spans="1:10" ht="31.5" x14ac:dyDescent="0.2">
      <c r="A61" s="9" t="s">
        <v>97</v>
      </c>
      <c r="B61" s="10" t="s">
        <v>106</v>
      </c>
      <c r="C61" s="45">
        <v>719116.3</v>
      </c>
      <c r="D61" s="33">
        <v>719116.3</v>
      </c>
      <c r="E61" s="33">
        <v>290820.40000000002</v>
      </c>
      <c r="F61" s="33">
        <f t="shared" si="1"/>
        <v>40.441358372769471</v>
      </c>
      <c r="G61" s="23">
        <v>179673.4</v>
      </c>
      <c r="H61" s="33">
        <f t="shared" si="4"/>
        <v>161.86057591162631</v>
      </c>
      <c r="J61" s="37"/>
    </row>
    <row r="62" spans="1:10" ht="31.5" x14ac:dyDescent="0.2">
      <c r="A62" s="9" t="s">
        <v>98</v>
      </c>
      <c r="B62" s="10" t="s">
        <v>107</v>
      </c>
      <c r="C62" s="45">
        <v>47880.3</v>
      </c>
      <c r="D62" s="33">
        <v>47880.3</v>
      </c>
      <c r="E62" s="33"/>
      <c r="F62" s="33">
        <f t="shared" si="1"/>
        <v>0</v>
      </c>
      <c r="G62" s="23">
        <v>158928.70000000001</v>
      </c>
      <c r="H62" s="33">
        <f t="shared" si="4"/>
        <v>0</v>
      </c>
      <c r="J62" s="37"/>
    </row>
    <row r="63" spans="1:10" ht="31.5" x14ac:dyDescent="0.2">
      <c r="A63" s="9" t="s">
        <v>99</v>
      </c>
      <c r="B63" s="10" t="s">
        <v>108</v>
      </c>
      <c r="C63" s="45">
        <v>10835.8</v>
      </c>
      <c r="D63" s="33">
        <v>10835.8</v>
      </c>
      <c r="E63" s="33">
        <v>210.6</v>
      </c>
      <c r="F63" s="33">
        <f t="shared" si="1"/>
        <v>1.9435574669152256</v>
      </c>
      <c r="G63" s="23">
        <v>856</v>
      </c>
      <c r="H63" s="33">
        <f t="shared" si="4"/>
        <v>24.602803738317753</v>
      </c>
      <c r="J63" s="37"/>
    </row>
    <row r="64" spans="1:10" ht="31.5" x14ac:dyDescent="0.2">
      <c r="A64" s="9" t="s">
        <v>100</v>
      </c>
      <c r="B64" s="10" t="s">
        <v>109</v>
      </c>
      <c r="C64" s="45">
        <v>159886.70000000001</v>
      </c>
      <c r="D64" s="33">
        <v>159886.70000000001</v>
      </c>
      <c r="E64" s="33">
        <v>24166.799999999999</v>
      </c>
      <c r="F64" s="33">
        <f t="shared" si="1"/>
        <v>15.11495327628877</v>
      </c>
      <c r="G64" s="23">
        <v>24681.7</v>
      </c>
      <c r="H64" s="33">
        <f t="shared" si="4"/>
        <v>97.91383899812412</v>
      </c>
      <c r="J64" s="37"/>
    </row>
    <row r="65" spans="1:10" ht="47.25" x14ac:dyDescent="0.2">
      <c r="A65" s="9" t="s">
        <v>101</v>
      </c>
      <c r="B65" s="10" t="s">
        <v>110</v>
      </c>
      <c r="C65" s="45">
        <v>594</v>
      </c>
      <c r="D65" s="33">
        <v>594</v>
      </c>
      <c r="E65" s="33"/>
      <c r="F65" s="33">
        <f t="shared" si="1"/>
        <v>0</v>
      </c>
      <c r="G65" s="23"/>
      <c r="H65" s="33"/>
      <c r="J65" s="37"/>
    </row>
    <row r="66" spans="1:10" ht="31.5" x14ac:dyDescent="0.2">
      <c r="A66" s="9">
        <v>5331000000</v>
      </c>
      <c r="B66" s="10" t="s">
        <v>404</v>
      </c>
      <c r="C66" s="45">
        <v>199340.4</v>
      </c>
      <c r="D66" s="33">
        <v>199340.4</v>
      </c>
      <c r="E66" s="33">
        <v>43480.800000000003</v>
      </c>
      <c r="F66" s="33">
        <f t="shared" si="1"/>
        <v>21.812337087715285</v>
      </c>
      <c r="G66" s="23"/>
      <c r="H66" s="33"/>
      <c r="J66" s="37"/>
    </row>
    <row r="67" spans="1:10" s="19" customFormat="1" ht="47.25" x14ac:dyDescent="0.2">
      <c r="A67" s="12">
        <v>5400000000</v>
      </c>
      <c r="B67" s="11" t="s">
        <v>20</v>
      </c>
      <c r="C67" s="21">
        <f t="shared" ref="C67:E67" si="6">SUM(C68:C78)</f>
        <v>763581.4</v>
      </c>
      <c r="D67" s="21">
        <f t="shared" si="6"/>
        <v>763581.4</v>
      </c>
      <c r="E67" s="21">
        <f t="shared" si="6"/>
        <v>120739.00000000001</v>
      </c>
      <c r="F67" s="21">
        <f>E67/D67*100</f>
        <v>15.812197625557669</v>
      </c>
      <c r="G67" s="21">
        <f>SUM(G68:G78)</f>
        <v>150375.4</v>
      </c>
      <c r="H67" s="21">
        <f>E67/G67*100</f>
        <v>80.29172324728647</v>
      </c>
      <c r="I67" s="48"/>
      <c r="J67" s="57"/>
    </row>
    <row r="68" spans="1:10" s="3" customFormat="1" ht="31.5" x14ac:dyDescent="0.2">
      <c r="A68" s="29" t="s">
        <v>111</v>
      </c>
      <c r="B68" s="30" t="s">
        <v>120</v>
      </c>
      <c r="C68" s="33">
        <v>4630.6000000000004</v>
      </c>
      <c r="D68" s="33">
        <v>4630.6000000000004</v>
      </c>
      <c r="E68" s="33"/>
      <c r="F68" s="33">
        <f t="shared" si="1"/>
        <v>0</v>
      </c>
      <c r="G68" s="24"/>
      <c r="H68" s="33"/>
      <c r="J68" s="37"/>
    </row>
    <row r="69" spans="1:10" s="3" customFormat="1" x14ac:dyDescent="0.2">
      <c r="A69" s="29">
        <v>5410200000</v>
      </c>
      <c r="B69" s="30" t="s">
        <v>388</v>
      </c>
      <c r="C69" s="33"/>
      <c r="D69" s="33"/>
      <c r="E69" s="33"/>
      <c r="F69" s="33"/>
      <c r="G69" s="24"/>
      <c r="H69" s="33"/>
      <c r="J69" s="37"/>
    </row>
    <row r="70" spans="1:10" s="3" customFormat="1" x14ac:dyDescent="0.2">
      <c r="A70" s="29" t="s">
        <v>433</v>
      </c>
      <c r="B70" s="30" t="s">
        <v>434</v>
      </c>
      <c r="C70" s="33">
        <v>29790</v>
      </c>
      <c r="D70" s="33">
        <v>29790</v>
      </c>
      <c r="E70" s="33"/>
      <c r="F70" s="33">
        <f t="shared" si="1"/>
        <v>0</v>
      </c>
      <c r="G70" s="24"/>
      <c r="H70" s="33"/>
      <c r="J70" s="37"/>
    </row>
    <row r="71" spans="1:10" s="3" customFormat="1" x14ac:dyDescent="0.2">
      <c r="A71" s="29" t="s">
        <v>112</v>
      </c>
      <c r="B71" s="30" t="s">
        <v>121</v>
      </c>
      <c r="C71" s="33"/>
      <c r="D71" s="33"/>
      <c r="E71" s="33"/>
      <c r="F71" s="33"/>
      <c r="G71" s="24"/>
      <c r="H71" s="33"/>
      <c r="J71" s="37"/>
    </row>
    <row r="72" spans="1:10" s="3" customFormat="1" x14ac:dyDescent="0.2">
      <c r="A72" s="29" t="s">
        <v>113</v>
      </c>
      <c r="B72" s="30" t="s">
        <v>122</v>
      </c>
      <c r="C72" s="33">
        <v>84625.4</v>
      </c>
      <c r="D72" s="33">
        <v>84625.4</v>
      </c>
      <c r="E72" s="33">
        <v>6679.6</v>
      </c>
      <c r="F72" s="33">
        <f t="shared" si="1"/>
        <v>7.8931384667014886</v>
      </c>
      <c r="G72" s="33">
        <v>9110.9</v>
      </c>
      <c r="H72" s="33">
        <f t="shared" si="4"/>
        <v>73.314381674697344</v>
      </c>
      <c r="J72" s="37"/>
    </row>
    <row r="73" spans="1:10" s="3" customFormat="1" x14ac:dyDescent="0.2">
      <c r="A73" s="29" t="s">
        <v>114</v>
      </c>
      <c r="B73" s="30" t="s">
        <v>123</v>
      </c>
      <c r="C73" s="33">
        <v>632849.19999999995</v>
      </c>
      <c r="D73" s="33">
        <v>632849.19999999995</v>
      </c>
      <c r="E73" s="33">
        <v>113685.6</v>
      </c>
      <c r="F73" s="33">
        <f t="shared" si="1"/>
        <v>17.964090023342056</v>
      </c>
      <c r="G73" s="33">
        <v>140659.5</v>
      </c>
      <c r="H73" s="33">
        <f t="shared" si="4"/>
        <v>80.823264692395469</v>
      </c>
      <c r="J73" s="37"/>
    </row>
    <row r="74" spans="1:10" s="3" customFormat="1" x14ac:dyDescent="0.2">
      <c r="A74" s="29" t="s">
        <v>115</v>
      </c>
      <c r="B74" s="30" t="s">
        <v>124</v>
      </c>
      <c r="C74" s="33">
        <v>1071</v>
      </c>
      <c r="D74" s="33">
        <v>1071</v>
      </c>
      <c r="E74" s="33"/>
      <c r="F74" s="33">
        <f t="shared" si="1"/>
        <v>0</v>
      </c>
      <c r="G74" s="33">
        <v>34.6</v>
      </c>
      <c r="H74" s="33">
        <f t="shared" si="4"/>
        <v>0</v>
      </c>
      <c r="J74" s="37"/>
    </row>
    <row r="75" spans="1:10" s="3" customFormat="1" ht="31.5" x14ac:dyDescent="0.2">
      <c r="A75" s="29" t="s">
        <v>116</v>
      </c>
      <c r="B75" s="30" t="s">
        <v>125</v>
      </c>
      <c r="C75" s="33">
        <v>7800</v>
      </c>
      <c r="D75" s="33">
        <v>7800</v>
      </c>
      <c r="E75" s="33"/>
      <c r="F75" s="33">
        <f t="shared" si="1"/>
        <v>0</v>
      </c>
      <c r="G75" s="52">
        <v>320</v>
      </c>
      <c r="H75" s="33">
        <f t="shared" si="4"/>
        <v>0</v>
      </c>
      <c r="J75" s="37"/>
    </row>
    <row r="76" spans="1:10" x14ac:dyDescent="0.2">
      <c r="A76" s="9" t="s">
        <v>117</v>
      </c>
      <c r="B76" s="10" t="s">
        <v>126</v>
      </c>
      <c r="C76" s="45">
        <v>2424.8000000000002</v>
      </c>
      <c r="D76" s="45">
        <v>2424.8000000000002</v>
      </c>
      <c r="E76" s="45">
        <v>373.8</v>
      </c>
      <c r="F76" s="33">
        <f t="shared" si="1"/>
        <v>15.415704387990761</v>
      </c>
      <c r="G76" s="33">
        <v>250.4</v>
      </c>
      <c r="H76" s="33">
        <f t="shared" si="4"/>
        <v>149.28115015974441</v>
      </c>
      <c r="J76" s="37"/>
    </row>
    <row r="77" spans="1:10" ht="31.5" x14ac:dyDescent="0.2">
      <c r="A77" s="9" t="s">
        <v>118</v>
      </c>
      <c r="B77" s="10" t="s">
        <v>127</v>
      </c>
      <c r="C77" s="45">
        <v>323</v>
      </c>
      <c r="D77" s="45">
        <v>323</v>
      </c>
      <c r="E77" s="45"/>
      <c r="F77" s="33">
        <f t="shared" si="1"/>
        <v>0</v>
      </c>
      <c r="G77" s="23"/>
      <c r="H77" s="33"/>
      <c r="J77" s="37"/>
    </row>
    <row r="78" spans="1:10" x14ac:dyDescent="0.2">
      <c r="A78" s="9" t="s">
        <v>119</v>
      </c>
      <c r="B78" s="10" t="s">
        <v>128</v>
      </c>
      <c r="C78" s="45">
        <v>67.400000000000006</v>
      </c>
      <c r="D78" s="45">
        <v>67.400000000000006</v>
      </c>
      <c r="E78" s="45"/>
      <c r="F78" s="33">
        <f t="shared" ref="F78" si="7">E78/D78*100</f>
        <v>0</v>
      </c>
      <c r="G78" s="23"/>
      <c r="H78" s="33"/>
      <c r="J78" s="37"/>
    </row>
    <row r="79" spans="1:10" s="19" customFormat="1" x14ac:dyDescent="0.2">
      <c r="A79" s="8">
        <v>5500000000</v>
      </c>
      <c r="B79" s="11" t="s">
        <v>50</v>
      </c>
      <c r="C79" s="21">
        <f t="shared" ref="C79:E79" si="8">SUM(C80:C104)</f>
        <v>4595181</v>
      </c>
      <c r="D79" s="21">
        <f t="shared" si="8"/>
        <v>4595141.5</v>
      </c>
      <c r="E79" s="21">
        <f t="shared" si="8"/>
        <v>1064997.9000000001</v>
      </c>
      <c r="F79" s="21">
        <f>E79/D79*100</f>
        <v>23.176607292724285</v>
      </c>
      <c r="G79" s="21">
        <f>SUM(G80:G104)</f>
        <v>1054989.1000000003</v>
      </c>
      <c r="H79" s="21">
        <f>E79/G79*100</f>
        <v>100.94871122365147</v>
      </c>
      <c r="I79" s="48"/>
      <c r="J79" s="57"/>
    </row>
    <row r="80" spans="1:10" x14ac:dyDescent="0.2">
      <c r="A80" s="9" t="s">
        <v>129</v>
      </c>
      <c r="B80" s="10" t="s">
        <v>135</v>
      </c>
      <c r="C80" s="22">
        <v>26377</v>
      </c>
      <c r="D80" s="22">
        <v>26377</v>
      </c>
      <c r="E80" s="22">
        <v>26377</v>
      </c>
      <c r="F80" s="33">
        <f t="shared" ref="F80:F104" si="9">E80/D80*100</f>
        <v>100</v>
      </c>
      <c r="G80" s="23">
        <v>30065.8</v>
      </c>
      <c r="H80" s="33">
        <f t="shared" si="4"/>
        <v>87.730910203620056</v>
      </c>
      <c r="J80" s="37"/>
    </row>
    <row r="81" spans="1:10" x14ac:dyDescent="0.2">
      <c r="A81" s="9" t="s">
        <v>130</v>
      </c>
      <c r="B81" s="10" t="s">
        <v>136</v>
      </c>
      <c r="C81" s="22">
        <v>10574</v>
      </c>
      <c r="D81" s="22">
        <v>10574</v>
      </c>
      <c r="E81" s="33">
        <v>10574</v>
      </c>
      <c r="F81" s="33">
        <f t="shared" si="9"/>
        <v>100</v>
      </c>
      <c r="G81" s="23">
        <v>10572.3</v>
      </c>
      <c r="H81" s="33">
        <f t="shared" si="4"/>
        <v>100.01607975558773</v>
      </c>
      <c r="J81" s="37"/>
    </row>
    <row r="82" spans="1:10" ht="31.5" x14ac:dyDescent="0.2">
      <c r="A82" s="9">
        <v>5510300000</v>
      </c>
      <c r="B82" s="10" t="s">
        <v>435</v>
      </c>
      <c r="C82" s="22">
        <v>3200</v>
      </c>
      <c r="D82" s="22">
        <v>3200</v>
      </c>
      <c r="E82" s="33"/>
      <c r="F82" s="33">
        <f t="shared" si="9"/>
        <v>0</v>
      </c>
      <c r="G82" s="23"/>
      <c r="H82" s="33"/>
      <c r="J82" s="37"/>
    </row>
    <row r="83" spans="1:10" x14ac:dyDescent="0.2">
      <c r="A83" s="9" t="s">
        <v>131</v>
      </c>
      <c r="B83" s="10" t="s">
        <v>137</v>
      </c>
      <c r="C83" s="22">
        <v>959328.7</v>
      </c>
      <c r="D83" s="33">
        <v>959289.2</v>
      </c>
      <c r="E83" s="33">
        <v>24801.4</v>
      </c>
      <c r="F83" s="33">
        <f t="shared" si="9"/>
        <v>2.5853934350558729</v>
      </c>
      <c r="G83" s="23">
        <v>25832.3</v>
      </c>
      <c r="H83" s="33">
        <f t="shared" si="4"/>
        <v>96.009259725227722</v>
      </c>
      <c r="J83" s="37"/>
    </row>
    <row r="84" spans="1:10" ht="31.5" x14ac:dyDescent="0.2">
      <c r="A84" s="9">
        <v>5510500000</v>
      </c>
      <c r="B84" s="10" t="s">
        <v>436</v>
      </c>
      <c r="C84" s="33">
        <v>9887.6</v>
      </c>
      <c r="D84" s="33">
        <v>9887.6</v>
      </c>
      <c r="E84" s="33"/>
      <c r="F84" s="33">
        <f t="shared" si="9"/>
        <v>0</v>
      </c>
      <c r="G84" s="23"/>
      <c r="H84" s="33"/>
      <c r="J84" s="37"/>
    </row>
    <row r="85" spans="1:10" x14ac:dyDescent="0.2">
      <c r="A85" s="9">
        <v>5510600000</v>
      </c>
      <c r="B85" s="10" t="s">
        <v>437</v>
      </c>
      <c r="C85" s="33">
        <v>33202.300000000003</v>
      </c>
      <c r="D85" s="33">
        <v>33202.300000000003</v>
      </c>
      <c r="E85" s="33">
        <v>3202.3</v>
      </c>
      <c r="F85" s="33">
        <f t="shared" si="9"/>
        <v>9.6448137629019666</v>
      </c>
      <c r="G85" s="23"/>
      <c r="H85" s="33"/>
      <c r="J85" s="37"/>
    </row>
    <row r="86" spans="1:10" x14ac:dyDescent="0.2">
      <c r="A86" s="9" t="s">
        <v>438</v>
      </c>
      <c r="B86" s="10" t="s">
        <v>439</v>
      </c>
      <c r="C86" s="33">
        <v>105884.7</v>
      </c>
      <c r="D86" s="33">
        <v>105884.7</v>
      </c>
      <c r="E86" s="33"/>
      <c r="F86" s="33">
        <f t="shared" si="9"/>
        <v>0</v>
      </c>
      <c r="G86" s="23"/>
      <c r="H86" s="33"/>
      <c r="J86" s="37"/>
    </row>
    <row r="87" spans="1:10" x14ac:dyDescent="0.2">
      <c r="A87" s="9" t="s">
        <v>440</v>
      </c>
      <c r="B87" s="10" t="s">
        <v>441</v>
      </c>
      <c r="C87" s="33">
        <v>187485.5</v>
      </c>
      <c r="D87" s="33">
        <v>187485.5</v>
      </c>
      <c r="E87" s="33">
        <v>42026.6</v>
      </c>
      <c r="F87" s="33">
        <f t="shared" si="9"/>
        <v>22.415920164492718</v>
      </c>
      <c r="G87" s="23"/>
      <c r="H87" s="33"/>
      <c r="J87" s="37"/>
    </row>
    <row r="88" spans="1:10" ht="31.5" x14ac:dyDescent="0.2">
      <c r="A88" s="9" t="s">
        <v>132</v>
      </c>
      <c r="B88" s="10" t="s">
        <v>138</v>
      </c>
      <c r="C88" s="22"/>
      <c r="D88" s="33"/>
      <c r="E88" s="33"/>
      <c r="F88" s="33"/>
      <c r="G88" s="23">
        <v>114138.3</v>
      </c>
      <c r="H88" s="33">
        <f t="shared" si="4"/>
        <v>0</v>
      </c>
      <c r="J88" s="37"/>
    </row>
    <row r="89" spans="1:10" ht="31.5" x14ac:dyDescent="0.2">
      <c r="A89" s="9" t="s">
        <v>133</v>
      </c>
      <c r="B89" s="10" t="s">
        <v>140</v>
      </c>
      <c r="C89" s="22"/>
      <c r="D89" s="33"/>
      <c r="E89" s="33"/>
      <c r="F89" s="33"/>
      <c r="G89" s="23">
        <v>2857.1</v>
      </c>
      <c r="H89" s="33">
        <f t="shared" si="4"/>
        <v>0</v>
      </c>
      <c r="J89" s="37"/>
    </row>
    <row r="90" spans="1:10" ht="31.5" x14ac:dyDescent="0.2">
      <c r="A90" s="9" t="s">
        <v>134</v>
      </c>
      <c r="B90" s="10" t="s">
        <v>139</v>
      </c>
      <c r="C90" s="22"/>
      <c r="D90" s="22"/>
      <c r="E90" s="22"/>
      <c r="F90" s="33"/>
      <c r="G90" s="23">
        <v>2244.9</v>
      </c>
      <c r="H90" s="33">
        <f t="shared" si="4"/>
        <v>0</v>
      </c>
      <c r="J90" s="37"/>
    </row>
    <row r="91" spans="1:10" ht="31.5" x14ac:dyDescent="0.2">
      <c r="A91" s="9" t="s">
        <v>141</v>
      </c>
      <c r="B91" s="10" t="s">
        <v>155</v>
      </c>
      <c r="C91" s="22">
        <v>38305.699999999997</v>
      </c>
      <c r="D91" s="22">
        <v>38305.699999999997</v>
      </c>
      <c r="E91" s="33">
        <v>8498</v>
      </c>
      <c r="F91" s="33">
        <f t="shared" si="9"/>
        <v>22.184687918508214</v>
      </c>
      <c r="G91" s="23">
        <v>6792.7</v>
      </c>
      <c r="H91" s="33">
        <f t="shared" si="4"/>
        <v>125.1048920164294</v>
      </c>
      <c r="J91" s="37"/>
    </row>
    <row r="92" spans="1:10" ht="31.5" x14ac:dyDescent="0.2">
      <c r="A92" s="9" t="s">
        <v>142</v>
      </c>
      <c r="B92" s="10" t="s">
        <v>156</v>
      </c>
      <c r="C92" s="33">
        <v>1200</v>
      </c>
      <c r="D92" s="33">
        <v>1200</v>
      </c>
      <c r="E92" s="33"/>
      <c r="F92" s="33">
        <f t="shared" si="9"/>
        <v>0</v>
      </c>
      <c r="G92" s="23"/>
      <c r="H92" s="33"/>
      <c r="J92" s="37"/>
    </row>
    <row r="93" spans="1:10" ht="31.5" x14ac:dyDescent="0.2">
      <c r="A93" s="9" t="s">
        <v>143</v>
      </c>
      <c r="B93" s="10" t="s">
        <v>157</v>
      </c>
      <c r="C93" s="33">
        <v>136737.20000000001</v>
      </c>
      <c r="D93" s="33">
        <v>136737.20000000001</v>
      </c>
      <c r="E93" s="33">
        <v>35221.599999999999</v>
      </c>
      <c r="F93" s="33">
        <f t="shared" si="9"/>
        <v>25.758608484011663</v>
      </c>
      <c r="G93" s="23">
        <v>33763.699999999997</v>
      </c>
      <c r="H93" s="33">
        <f t="shared" si="4"/>
        <v>104.31795093547211</v>
      </c>
      <c r="J93" s="37"/>
    </row>
    <row r="94" spans="1:10" x14ac:dyDescent="0.2">
      <c r="A94" s="9" t="s">
        <v>144</v>
      </c>
      <c r="B94" s="10" t="s">
        <v>158</v>
      </c>
      <c r="C94" s="22">
        <v>279886.40000000002</v>
      </c>
      <c r="D94" s="22">
        <v>279886.40000000002</v>
      </c>
      <c r="E94" s="33">
        <v>68730.8</v>
      </c>
      <c r="F94" s="33">
        <f t="shared" si="9"/>
        <v>24.556677280496658</v>
      </c>
      <c r="G94" s="23">
        <v>70010.899999999994</v>
      </c>
      <c r="H94" s="33">
        <f t="shared" ref="H94:H104" si="10">E94/G94*100</f>
        <v>98.171570426890682</v>
      </c>
      <c r="J94" s="37"/>
    </row>
    <row r="95" spans="1:10" x14ac:dyDescent="0.2">
      <c r="A95" s="9" t="s">
        <v>145</v>
      </c>
      <c r="B95" s="10" t="s">
        <v>159</v>
      </c>
      <c r="C95" s="33">
        <v>784583.1</v>
      </c>
      <c r="D95" s="33">
        <v>784583.1</v>
      </c>
      <c r="E95" s="33">
        <v>202637.6</v>
      </c>
      <c r="F95" s="33">
        <f t="shared" si="9"/>
        <v>25.827423506828023</v>
      </c>
      <c r="G95" s="23">
        <v>205527.9</v>
      </c>
      <c r="H95" s="33">
        <f t="shared" si="10"/>
        <v>98.593718906289624</v>
      </c>
      <c r="J95" s="37"/>
    </row>
    <row r="96" spans="1:10" x14ac:dyDescent="0.2">
      <c r="A96" s="9" t="s">
        <v>146</v>
      </c>
      <c r="B96" s="10" t="s">
        <v>160</v>
      </c>
      <c r="C96" s="22">
        <v>263617</v>
      </c>
      <c r="D96" s="22">
        <v>263617</v>
      </c>
      <c r="E96" s="33">
        <v>79810.899999999994</v>
      </c>
      <c r="F96" s="33">
        <f t="shared" si="9"/>
        <v>30.275323670324749</v>
      </c>
      <c r="G96" s="23">
        <v>75540.3</v>
      </c>
      <c r="H96" s="33">
        <f t="shared" si="10"/>
        <v>105.6534061951038</v>
      </c>
      <c r="J96" s="37"/>
    </row>
    <row r="97" spans="1:10" x14ac:dyDescent="0.2">
      <c r="A97" s="9" t="s">
        <v>147</v>
      </c>
      <c r="B97" s="10" t="s">
        <v>161</v>
      </c>
      <c r="C97" s="22">
        <v>167104.70000000001</v>
      </c>
      <c r="D97" s="22">
        <v>167104.70000000001</v>
      </c>
      <c r="E97" s="33">
        <v>42444.4</v>
      </c>
      <c r="F97" s="33">
        <f t="shared" si="9"/>
        <v>25.399884024806003</v>
      </c>
      <c r="G97" s="23">
        <v>41020.800000000003</v>
      </c>
      <c r="H97" s="33">
        <f t="shared" si="10"/>
        <v>103.47043451127233</v>
      </c>
      <c r="J97" s="37"/>
    </row>
    <row r="98" spans="1:10" x14ac:dyDescent="0.2">
      <c r="A98" s="9" t="s">
        <v>148</v>
      </c>
      <c r="B98" s="10" t="s">
        <v>162</v>
      </c>
      <c r="C98" s="22">
        <v>228508.4</v>
      </c>
      <c r="D98" s="22">
        <v>228508.4</v>
      </c>
      <c r="E98" s="33">
        <v>64222</v>
      </c>
      <c r="F98" s="33">
        <f t="shared" si="9"/>
        <v>28.104874919258986</v>
      </c>
      <c r="G98" s="23">
        <v>59689.2</v>
      </c>
      <c r="H98" s="33">
        <f t="shared" si="10"/>
        <v>107.59400360534235</v>
      </c>
      <c r="J98" s="37"/>
    </row>
    <row r="99" spans="1:10" x14ac:dyDescent="0.2">
      <c r="A99" s="9" t="s">
        <v>149</v>
      </c>
      <c r="B99" s="10" t="s">
        <v>163</v>
      </c>
      <c r="C99" s="22">
        <v>1290415.7</v>
      </c>
      <c r="D99" s="22">
        <v>1290415.7</v>
      </c>
      <c r="E99" s="33">
        <v>442669.1</v>
      </c>
      <c r="F99" s="33">
        <f t="shared" si="9"/>
        <v>34.304379588686032</v>
      </c>
      <c r="G99" s="23">
        <v>335551.2</v>
      </c>
      <c r="H99" s="33">
        <f t="shared" si="10"/>
        <v>131.92296734447677</v>
      </c>
      <c r="J99" s="37"/>
    </row>
    <row r="100" spans="1:10" ht="31.5" x14ac:dyDescent="0.2">
      <c r="A100" s="9" t="s">
        <v>150</v>
      </c>
      <c r="B100" s="10" t="s">
        <v>164</v>
      </c>
      <c r="C100" s="22">
        <v>3666</v>
      </c>
      <c r="D100" s="22">
        <v>3666</v>
      </c>
      <c r="E100" s="33"/>
      <c r="F100" s="33">
        <f t="shared" si="9"/>
        <v>0</v>
      </c>
      <c r="G100" s="23"/>
      <c r="H100" s="33"/>
      <c r="J100" s="37"/>
    </row>
    <row r="101" spans="1:10" x14ac:dyDescent="0.2">
      <c r="A101" s="9" t="s">
        <v>151</v>
      </c>
      <c r="B101" s="10" t="s">
        <v>165</v>
      </c>
      <c r="C101" s="22">
        <v>5510</v>
      </c>
      <c r="D101" s="22">
        <v>5510</v>
      </c>
      <c r="E101" s="33">
        <v>1305</v>
      </c>
      <c r="F101" s="33">
        <f t="shared" si="9"/>
        <v>23.684210526315788</v>
      </c>
      <c r="G101" s="23">
        <v>1325</v>
      </c>
      <c r="H101" s="33">
        <f t="shared" si="10"/>
        <v>98.490566037735846</v>
      </c>
      <c r="J101" s="37"/>
    </row>
    <row r="102" spans="1:10" ht="31.5" x14ac:dyDescent="0.2">
      <c r="A102" s="9" t="s">
        <v>152</v>
      </c>
      <c r="B102" s="10" t="s">
        <v>166</v>
      </c>
      <c r="C102" s="22">
        <v>46017</v>
      </c>
      <c r="D102" s="22">
        <v>46017</v>
      </c>
      <c r="E102" s="33">
        <v>10596.9</v>
      </c>
      <c r="F102" s="33">
        <f t="shared" si="9"/>
        <v>23.028228698089837</v>
      </c>
      <c r="G102" s="23">
        <v>38614.6</v>
      </c>
      <c r="H102" s="33">
        <f t="shared" si="10"/>
        <v>27.442728916005866</v>
      </c>
      <c r="J102" s="37"/>
    </row>
    <row r="103" spans="1:10" ht="31.5" x14ac:dyDescent="0.2">
      <c r="A103" s="9" t="s">
        <v>153</v>
      </c>
      <c r="B103" s="10" t="s">
        <v>167</v>
      </c>
      <c r="C103" s="22">
        <v>90</v>
      </c>
      <c r="D103" s="22">
        <v>90</v>
      </c>
      <c r="E103" s="33"/>
      <c r="F103" s="33">
        <f t="shared" si="9"/>
        <v>0</v>
      </c>
      <c r="G103" s="23"/>
      <c r="H103" s="33"/>
      <c r="J103" s="37"/>
    </row>
    <row r="104" spans="1:10" x14ac:dyDescent="0.2">
      <c r="A104" s="9" t="s">
        <v>154</v>
      </c>
      <c r="B104" s="10" t="s">
        <v>168</v>
      </c>
      <c r="C104" s="22">
        <v>13600</v>
      </c>
      <c r="D104" s="33">
        <v>13600</v>
      </c>
      <c r="E104" s="33">
        <v>1880.3</v>
      </c>
      <c r="F104" s="33">
        <f t="shared" si="9"/>
        <v>13.825735294117647</v>
      </c>
      <c r="G104" s="23">
        <v>1442.1</v>
      </c>
      <c r="H104" s="33">
        <f t="shared" si="10"/>
        <v>130.3862422855558</v>
      </c>
      <c r="J104" s="37"/>
    </row>
    <row r="105" spans="1:10" ht="15.6" hidden="1" customHeight="1" x14ac:dyDescent="0.2">
      <c r="A105" s="9"/>
      <c r="B105" s="10"/>
      <c r="C105" s="22"/>
      <c r="D105" s="33"/>
      <c r="E105" s="33"/>
      <c r="F105" s="21"/>
      <c r="G105" s="23"/>
      <c r="H105" s="21"/>
      <c r="J105" s="37"/>
    </row>
    <row r="106" spans="1:10" ht="15.6" hidden="1" customHeight="1" x14ac:dyDescent="0.2">
      <c r="A106" s="9"/>
      <c r="B106" s="10"/>
      <c r="C106" s="22"/>
      <c r="D106" s="33"/>
      <c r="E106" s="33"/>
      <c r="F106" s="21"/>
      <c r="G106" s="23"/>
      <c r="H106" s="21"/>
      <c r="J106" s="37"/>
    </row>
    <row r="107" spans="1:10" s="19" customFormat="1" ht="31.5" x14ac:dyDescent="0.2">
      <c r="A107" s="8">
        <v>5600000000</v>
      </c>
      <c r="B107" s="13" t="s">
        <v>51</v>
      </c>
      <c r="C107" s="21">
        <f t="shared" ref="C107:E107" si="11">SUM(C108:C122)</f>
        <v>2946475.2000000007</v>
      </c>
      <c r="D107" s="21">
        <f t="shared" si="11"/>
        <v>2946475.2000000007</v>
      </c>
      <c r="E107" s="21">
        <f t="shared" si="11"/>
        <v>833051.49999999988</v>
      </c>
      <c r="F107" s="21">
        <f>E107/D107*100</f>
        <v>28.272815600144867</v>
      </c>
      <c r="G107" s="21">
        <f>SUM(G108:G122)</f>
        <v>844463.20000000007</v>
      </c>
      <c r="H107" s="21">
        <f>E107/G107*100</f>
        <v>98.648644488001352</v>
      </c>
      <c r="I107" s="48"/>
      <c r="J107" s="57"/>
    </row>
    <row r="108" spans="1:10" s="3" customFormat="1" x14ac:dyDescent="0.2">
      <c r="A108" s="29" t="s">
        <v>173</v>
      </c>
      <c r="B108" s="32" t="s">
        <v>442</v>
      </c>
      <c r="C108" s="33">
        <v>620202.9</v>
      </c>
      <c r="D108" s="33">
        <v>620202.9</v>
      </c>
      <c r="E108" s="33">
        <v>108422</v>
      </c>
      <c r="F108" s="33">
        <f t="shared" ref="F108:F164" si="12">E108/D108*100</f>
        <v>17.481698328079407</v>
      </c>
      <c r="G108" s="33">
        <v>127594.7</v>
      </c>
      <c r="H108" s="33">
        <f t="shared" ref="H108:H171" si="13">E108/G108*100</f>
        <v>84.9737489096334</v>
      </c>
      <c r="J108" s="37"/>
    </row>
    <row r="109" spans="1:10" s="3" customFormat="1" x14ac:dyDescent="0.2">
      <c r="A109" s="29" t="s">
        <v>443</v>
      </c>
      <c r="B109" s="32" t="s">
        <v>444</v>
      </c>
      <c r="C109" s="33">
        <v>164146</v>
      </c>
      <c r="D109" s="33">
        <v>164146</v>
      </c>
      <c r="E109" s="33">
        <v>39971.599999999999</v>
      </c>
      <c r="F109" s="33">
        <f t="shared" si="12"/>
        <v>24.351248278971159</v>
      </c>
      <c r="G109" s="33"/>
      <c r="H109" s="33"/>
      <c r="J109" s="37"/>
    </row>
    <row r="110" spans="1:10" s="3" customFormat="1" x14ac:dyDescent="0.2">
      <c r="A110" s="29" t="s">
        <v>445</v>
      </c>
      <c r="B110" s="32" t="s">
        <v>446</v>
      </c>
      <c r="C110" s="33">
        <v>200</v>
      </c>
      <c r="D110" s="33">
        <v>200</v>
      </c>
      <c r="E110" s="33"/>
      <c r="F110" s="33">
        <f t="shared" si="12"/>
        <v>0</v>
      </c>
      <c r="G110" s="33"/>
      <c r="H110" s="33"/>
      <c r="J110" s="37"/>
    </row>
    <row r="111" spans="1:10" s="3" customFormat="1" x14ac:dyDescent="0.2">
      <c r="A111" s="29" t="s">
        <v>174</v>
      </c>
      <c r="B111" s="32" t="s">
        <v>169</v>
      </c>
      <c r="C111" s="33"/>
      <c r="D111" s="33"/>
      <c r="E111" s="33"/>
      <c r="F111" s="33"/>
      <c r="G111" s="33">
        <v>2023.8</v>
      </c>
      <c r="H111" s="33"/>
      <c r="J111" s="37"/>
    </row>
    <row r="112" spans="1:10" s="3" customFormat="1" x14ac:dyDescent="0.2">
      <c r="A112" s="29" t="s">
        <v>175</v>
      </c>
      <c r="B112" s="32" t="s">
        <v>179</v>
      </c>
      <c r="C112" s="33"/>
      <c r="D112" s="33"/>
      <c r="E112" s="33"/>
      <c r="F112" s="33"/>
      <c r="G112" s="33"/>
      <c r="H112" s="33"/>
      <c r="J112" s="37"/>
    </row>
    <row r="113" spans="1:10" s="3" customFormat="1" x14ac:dyDescent="0.2">
      <c r="A113" s="29" t="s">
        <v>176</v>
      </c>
      <c r="B113" s="32" t="s">
        <v>170</v>
      </c>
      <c r="C113" s="33"/>
      <c r="D113" s="33"/>
      <c r="E113" s="33"/>
      <c r="F113" s="33"/>
      <c r="G113" s="33">
        <v>9703.2000000000007</v>
      </c>
      <c r="H113" s="33">
        <f t="shared" si="13"/>
        <v>0</v>
      </c>
      <c r="J113" s="37"/>
    </row>
    <row r="114" spans="1:10" s="3" customFormat="1" x14ac:dyDescent="0.2">
      <c r="A114" s="29" t="s">
        <v>177</v>
      </c>
      <c r="B114" s="32" t="s">
        <v>171</v>
      </c>
      <c r="C114" s="33"/>
      <c r="D114" s="33"/>
      <c r="E114" s="33"/>
      <c r="F114" s="33"/>
      <c r="G114" s="33">
        <v>56140.4</v>
      </c>
      <c r="H114" s="33">
        <f t="shared" si="13"/>
        <v>0</v>
      </c>
      <c r="J114" s="37"/>
    </row>
    <row r="115" spans="1:10" s="3" customFormat="1" x14ac:dyDescent="0.2">
      <c r="A115" s="29" t="s">
        <v>178</v>
      </c>
      <c r="B115" s="32" t="s">
        <v>172</v>
      </c>
      <c r="C115" s="33"/>
      <c r="D115" s="33"/>
      <c r="E115" s="33"/>
      <c r="F115" s="33"/>
      <c r="G115" s="33">
        <v>28407.8</v>
      </c>
      <c r="H115" s="33">
        <f t="shared" si="13"/>
        <v>0</v>
      </c>
      <c r="J115" s="37"/>
    </row>
    <row r="116" spans="1:10" s="3" customFormat="1" x14ac:dyDescent="0.2">
      <c r="A116" s="29" t="s">
        <v>180</v>
      </c>
      <c r="B116" s="32" t="s">
        <v>187</v>
      </c>
      <c r="C116" s="33">
        <v>1878069.2</v>
      </c>
      <c r="D116" s="33">
        <v>1878069.2</v>
      </c>
      <c r="E116" s="33">
        <v>621038.19999999995</v>
      </c>
      <c r="F116" s="33">
        <f t="shared" si="12"/>
        <v>33.067908253859869</v>
      </c>
      <c r="G116" s="33">
        <v>577347.6</v>
      </c>
      <c r="H116" s="33">
        <f t="shared" si="13"/>
        <v>107.5674688870275</v>
      </c>
      <c r="J116" s="37"/>
    </row>
    <row r="117" spans="1:10" s="3" customFormat="1" x14ac:dyDescent="0.2">
      <c r="A117" s="29" t="s">
        <v>181</v>
      </c>
      <c r="B117" s="32" t="s">
        <v>188</v>
      </c>
      <c r="C117" s="33">
        <v>181134.1</v>
      </c>
      <c r="D117" s="33">
        <v>181134.1</v>
      </c>
      <c r="E117" s="33">
        <v>42084.7</v>
      </c>
      <c r="F117" s="33">
        <f t="shared" si="12"/>
        <v>23.234001769959381</v>
      </c>
      <c r="G117" s="33">
        <v>24380.2</v>
      </c>
      <c r="H117" s="33">
        <f t="shared" si="13"/>
        <v>172.61835423827529</v>
      </c>
      <c r="J117" s="37"/>
    </row>
    <row r="118" spans="1:10" s="3" customFormat="1" ht="31.5" x14ac:dyDescent="0.2">
      <c r="A118" s="29" t="s">
        <v>182</v>
      </c>
      <c r="B118" s="32" t="s">
        <v>189</v>
      </c>
      <c r="C118" s="33">
        <v>29104.400000000001</v>
      </c>
      <c r="D118" s="33">
        <v>29104.400000000001</v>
      </c>
      <c r="E118" s="33">
        <v>2108.6</v>
      </c>
      <c r="F118" s="33">
        <f t="shared" si="12"/>
        <v>7.2449526532070747</v>
      </c>
      <c r="G118" s="33">
        <v>2771.3</v>
      </c>
      <c r="H118" s="33">
        <f t="shared" si="13"/>
        <v>76.08703496553963</v>
      </c>
      <c r="J118" s="37"/>
    </row>
    <row r="119" spans="1:10" ht="47.25" x14ac:dyDescent="0.2">
      <c r="A119" s="9" t="s">
        <v>183</v>
      </c>
      <c r="B119" s="10" t="s">
        <v>190</v>
      </c>
      <c r="C119" s="22">
        <v>11575.7</v>
      </c>
      <c r="D119" s="22">
        <v>11575.7</v>
      </c>
      <c r="E119" s="33">
        <v>5127</v>
      </c>
      <c r="F119" s="33">
        <f t="shared" si="12"/>
        <v>44.291057992173258</v>
      </c>
      <c r="G119" s="23">
        <v>3089.9</v>
      </c>
      <c r="H119" s="33">
        <f t="shared" si="13"/>
        <v>165.92769992556393</v>
      </c>
      <c r="J119" s="37"/>
    </row>
    <row r="120" spans="1:10" ht="31.5" x14ac:dyDescent="0.2">
      <c r="A120" s="9" t="s">
        <v>184</v>
      </c>
      <c r="B120" s="10" t="s">
        <v>191</v>
      </c>
      <c r="C120" s="22">
        <v>18482.2</v>
      </c>
      <c r="D120" s="22">
        <v>18482.2</v>
      </c>
      <c r="E120" s="33">
        <v>4446</v>
      </c>
      <c r="F120" s="33">
        <f t="shared" si="12"/>
        <v>24.055577799179751</v>
      </c>
      <c r="G120" s="23">
        <v>4358.8</v>
      </c>
      <c r="H120" s="33">
        <f t="shared" si="13"/>
        <v>102.00055061025969</v>
      </c>
      <c r="J120" s="37"/>
    </row>
    <row r="121" spans="1:10" ht="31.5" x14ac:dyDescent="0.2">
      <c r="A121" s="9" t="s">
        <v>185</v>
      </c>
      <c r="B121" s="10" t="s">
        <v>192</v>
      </c>
      <c r="C121" s="22">
        <v>2204.6</v>
      </c>
      <c r="D121" s="22">
        <v>2204.6</v>
      </c>
      <c r="E121" s="33"/>
      <c r="F121" s="33">
        <f t="shared" si="12"/>
        <v>0</v>
      </c>
      <c r="G121" s="23"/>
      <c r="H121" s="33"/>
      <c r="J121" s="37"/>
    </row>
    <row r="122" spans="1:10" x14ac:dyDescent="0.2">
      <c r="A122" s="9" t="s">
        <v>186</v>
      </c>
      <c r="B122" s="10" t="s">
        <v>193</v>
      </c>
      <c r="C122" s="22">
        <v>41356.1</v>
      </c>
      <c r="D122" s="33">
        <v>41356.1</v>
      </c>
      <c r="E122" s="33">
        <v>9853.4</v>
      </c>
      <c r="F122" s="33">
        <f t="shared" si="12"/>
        <v>23.82574759225362</v>
      </c>
      <c r="G122" s="23">
        <v>8645.5</v>
      </c>
      <c r="H122" s="33">
        <f t="shared" si="13"/>
        <v>113.97143022381586</v>
      </c>
      <c r="J122" s="37"/>
    </row>
    <row r="123" spans="1:10" s="59" customFormat="1" ht="31.5" x14ac:dyDescent="0.2">
      <c r="A123" s="12">
        <v>5700000000</v>
      </c>
      <c r="B123" s="26" t="s">
        <v>7</v>
      </c>
      <c r="C123" s="21">
        <f t="shared" ref="C123:E123" si="14">SUM(C124:C133)</f>
        <v>3024561.7</v>
      </c>
      <c r="D123" s="21">
        <f t="shared" si="14"/>
        <v>3024561.7</v>
      </c>
      <c r="E123" s="21">
        <f t="shared" si="14"/>
        <v>972811.10000000009</v>
      </c>
      <c r="F123" s="21">
        <f>E123/D123*100</f>
        <v>32.163704909706418</v>
      </c>
      <c r="G123" s="21">
        <f>SUM(G124:G133)</f>
        <v>1183518.5</v>
      </c>
      <c r="H123" s="21">
        <f>E123/G123*100</f>
        <v>82.196526712510206</v>
      </c>
      <c r="I123" s="58"/>
      <c r="J123" s="57"/>
    </row>
    <row r="124" spans="1:10" x14ac:dyDescent="0.2">
      <c r="A124" s="29" t="s">
        <v>219</v>
      </c>
      <c r="B124" s="27" t="s">
        <v>228</v>
      </c>
      <c r="C124" s="22">
        <v>1795381.9</v>
      </c>
      <c r="D124" s="33">
        <v>1795381.9</v>
      </c>
      <c r="E124" s="33">
        <v>711316.5</v>
      </c>
      <c r="F124" s="33">
        <f t="shared" si="12"/>
        <v>39.619230872272915</v>
      </c>
      <c r="G124" s="33">
        <v>879730.7</v>
      </c>
      <c r="H124" s="33">
        <f t="shared" si="13"/>
        <v>80.85616427845477</v>
      </c>
      <c r="J124" s="37"/>
    </row>
    <row r="125" spans="1:10" x14ac:dyDescent="0.2">
      <c r="A125" s="29" t="s">
        <v>220</v>
      </c>
      <c r="B125" s="27" t="s">
        <v>229</v>
      </c>
      <c r="C125" s="22">
        <v>1776.6</v>
      </c>
      <c r="D125" s="22">
        <v>1776.6</v>
      </c>
      <c r="E125" s="33">
        <v>418.1</v>
      </c>
      <c r="F125" s="33">
        <f t="shared" si="12"/>
        <v>23.533716086907582</v>
      </c>
      <c r="G125" s="33"/>
      <c r="H125" s="33"/>
      <c r="J125" s="37"/>
    </row>
    <row r="126" spans="1:10" x14ac:dyDescent="0.2">
      <c r="A126" s="29" t="s">
        <v>221</v>
      </c>
      <c r="B126" s="27" t="s">
        <v>230</v>
      </c>
      <c r="C126" s="22"/>
      <c r="D126" s="22"/>
      <c r="E126" s="33"/>
      <c r="F126" s="33"/>
      <c r="G126" s="33"/>
      <c r="H126" s="33"/>
      <c r="J126" s="37"/>
    </row>
    <row r="127" spans="1:10" x14ac:dyDescent="0.2">
      <c r="A127" s="29" t="s">
        <v>222</v>
      </c>
      <c r="B127" s="27" t="s">
        <v>231</v>
      </c>
      <c r="C127" s="22">
        <v>63558.7</v>
      </c>
      <c r="D127" s="22">
        <v>63558.7</v>
      </c>
      <c r="E127" s="33">
        <v>48711.4</v>
      </c>
      <c r="F127" s="33">
        <f t="shared" si="12"/>
        <v>76.64001938365638</v>
      </c>
      <c r="G127" s="33"/>
      <c r="H127" s="33"/>
      <c r="J127" s="37"/>
    </row>
    <row r="128" spans="1:10" ht="31.5" x14ac:dyDescent="0.2">
      <c r="A128" s="9" t="s">
        <v>223</v>
      </c>
      <c r="B128" s="10" t="s">
        <v>410</v>
      </c>
      <c r="C128" s="22">
        <v>377166.2</v>
      </c>
      <c r="D128" s="22">
        <v>377166.2</v>
      </c>
      <c r="E128" s="33">
        <v>22488.799999999999</v>
      </c>
      <c r="F128" s="33">
        <f t="shared" si="12"/>
        <v>5.962570346971706</v>
      </c>
      <c r="G128" s="23">
        <v>114355</v>
      </c>
      <c r="H128" s="33">
        <f t="shared" si="13"/>
        <v>19.665777622316469</v>
      </c>
      <c r="J128" s="37"/>
    </row>
    <row r="129" spans="1:10" x14ac:dyDescent="0.2">
      <c r="A129" s="9" t="s">
        <v>224</v>
      </c>
      <c r="B129" s="10" t="s">
        <v>387</v>
      </c>
      <c r="C129" s="22">
        <v>1235.0999999999999</v>
      </c>
      <c r="D129" s="22">
        <v>1235.0999999999999</v>
      </c>
      <c r="E129" s="33"/>
      <c r="F129" s="33">
        <f t="shared" si="12"/>
        <v>0</v>
      </c>
      <c r="G129" s="23"/>
      <c r="H129" s="33"/>
      <c r="J129" s="37"/>
    </row>
    <row r="130" spans="1:10" x14ac:dyDescent="0.2">
      <c r="A130" s="9" t="s">
        <v>447</v>
      </c>
      <c r="B130" s="10" t="s">
        <v>448</v>
      </c>
      <c r="C130" s="22">
        <v>3635</v>
      </c>
      <c r="D130" s="22">
        <v>3635</v>
      </c>
      <c r="E130" s="33"/>
      <c r="F130" s="33">
        <f t="shared" si="12"/>
        <v>0</v>
      </c>
      <c r="G130" s="23"/>
      <c r="H130" s="33"/>
      <c r="J130" s="37"/>
    </row>
    <row r="131" spans="1:10" x14ac:dyDescent="0.2">
      <c r="A131" s="9" t="s">
        <v>225</v>
      </c>
      <c r="B131" s="10" t="s">
        <v>205</v>
      </c>
      <c r="C131" s="22"/>
      <c r="D131" s="22"/>
      <c r="E131" s="33"/>
      <c r="F131" s="33"/>
      <c r="G131" s="23">
        <v>28915.200000000001</v>
      </c>
      <c r="H131" s="33"/>
      <c r="J131" s="37"/>
    </row>
    <row r="132" spans="1:10" x14ac:dyDescent="0.2">
      <c r="A132" s="9" t="s">
        <v>226</v>
      </c>
      <c r="B132" s="10" t="s">
        <v>232</v>
      </c>
      <c r="C132" s="22"/>
      <c r="D132" s="22"/>
      <c r="E132" s="33"/>
      <c r="F132" s="33"/>
      <c r="G132" s="23"/>
      <c r="H132" s="33"/>
      <c r="J132" s="37"/>
    </row>
    <row r="133" spans="1:10" ht="31.5" x14ac:dyDescent="0.2">
      <c r="A133" s="9" t="s">
        <v>227</v>
      </c>
      <c r="B133" s="10" t="s">
        <v>233</v>
      </c>
      <c r="C133" s="22">
        <v>781808.2</v>
      </c>
      <c r="D133" s="22">
        <v>781808.2</v>
      </c>
      <c r="E133" s="33">
        <v>189876.3</v>
      </c>
      <c r="F133" s="33">
        <f t="shared" si="12"/>
        <v>24.28681356885231</v>
      </c>
      <c r="G133" s="23">
        <v>160517.6</v>
      </c>
      <c r="H133" s="33">
        <f t="shared" si="13"/>
        <v>118.29001928760459</v>
      </c>
      <c r="J133" s="37"/>
    </row>
    <row r="134" spans="1:10" s="59" customFormat="1" ht="31.5" x14ac:dyDescent="0.2">
      <c r="A134" s="8">
        <v>5800000000</v>
      </c>
      <c r="B134" s="26" t="s">
        <v>194</v>
      </c>
      <c r="C134" s="21">
        <f t="shared" ref="C134:E134" si="15">SUM(C135:C149)</f>
        <v>2502061.0999999996</v>
      </c>
      <c r="D134" s="21">
        <f t="shared" si="15"/>
        <v>2502061.0999999996</v>
      </c>
      <c r="E134" s="21">
        <f t="shared" si="15"/>
        <v>551121.69999999995</v>
      </c>
      <c r="F134" s="21">
        <f>E134/D134*100</f>
        <v>22.026708300608647</v>
      </c>
      <c r="G134" s="21">
        <f>SUM(G135:G149)</f>
        <v>659237.9</v>
      </c>
      <c r="H134" s="21">
        <f>E134/G134*100</f>
        <v>83.599820337999361</v>
      </c>
      <c r="I134" s="58"/>
      <c r="J134" s="57"/>
    </row>
    <row r="135" spans="1:10" x14ac:dyDescent="0.2">
      <c r="A135" s="29" t="s">
        <v>195</v>
      </c>
      <c r="B135" s="27" t="s">
        <v>201</v>
      </c>
      <c r="C135" s="22">
        <v>1566.4</v>
      </c>
      <c r="D135" s="33">
        <v>1566.4</v>
      </c>
      <c r="E135" s="33"/>
      <c r="F135" s="33">
        <f t="shared" si="12"/>
        <v>0</v>
      </c>
      <c r="G135" s="33"/>
      <c r="H135" s="33"/>
      <c r="J135" s="37"/>
    </row>
    <row r="136" spans="1:10" x14ac:dyDescent="0.2">
      <c r="A136" s="29" t="s">
        <v>196</v>
      </c>
      <c r="B136" s="27" t="s">
        <v>202</v>
      </c>
      <c r="C136" s="22">
        <v>1716302.5</v>
      </c>
      <c r="D136" s="33">
        <v>1716302.5</v>
      </c>
      <c r="E136" s="33">
        <v>327578.40000000002</v>
      </c>
      <c r="F136" s="33">
        <f t="shared" si="12"/>
        <v>19.086285780041688</v>
      </c>
      <c r="G136" s="33">
        <v>496557.4</v>
      </c>
      <c r="H136" s="33">
        <f t="shared" si="13"/>
        <v>65.969895927439609</v>
      </c>
      <c r="J136" s="37"/>
    </row>
    <row r="137" spans="1:10" x14ac:dyDescent="0.2">
      <c r="A137" s="29" t="s">
        <v>403</v>
      </c>
      <c r="B137" s="27" t="s">
        <v>402</v>
      </c>
      <c r="C137" s="22"/>
      <c r="D137" s="33"/>
      <c r="E137" s="33"/>
      <c r="F137" s="33"/>
      <c r="G137" s="33"/>
      <c r="H137" s="33"/>
      <c r="J137" s="37"/>
    </row>
    <row r="138" spans="1:10" ht="31.5" x14ac:dyDescent="0.2">
      <c r="A138" s="29" t="s">
        <v>449</v>
      </c>
      <c r="B138" s="27" t="s">
        <v>450</v>
      </c>
      <c r="C138" s="22"/>
      <c r="D138" s="33"/>
      <c r="E138" s="33"/>
      <c r="F138" s="33"/>
      <c r="G138" s="33"/>
      <c r="H138" s="33"/>
      <c r="J138" s="37"/>
    </row>
    <row r="139" spans="1:10" x14ac:dyDescent="0.2">
      <c r="A139" s="29" t="s">
        <v>451</v>
      </c>
      <c r="B139" s="27" t="s">
        <v>452</v>
      </c>
      <c r="C139" s="22">
        <v>16925</v>
      </c>
      <c r="D139" s="33">
        <v>16925</v>
      </c>
      <c r="E139" s="33">
        <v>16925</v>
      </c>
      <c r="F139" s="33">
        <f t="shared" si="12"/>
        <v>100</v>
      </c>
      <c r="G139" s="33"/>
      <c r="H139" s="33"/>
      <c r="J139" s="37"/>
    </row>
    <row r="140" spans="1:10" ht="31.5" x14ac:dyDescent="0.2">
      <c r="A140" s="29" t="s">
        <v>197</v>
      </c>
      <c r="B140" s="27" t="s">
        <v>203</v>
      </c>
      <c r="C140" s="22"/>
      <c r="D140" s="22"/>
      <c r="E140" s="33"/>
      <c r="F140" s="33"/>
      <c r="G140" s="33"/>
      <c r="H140" s="33"/>
      <c r="J140" s="37"/>
    </row>
    <row r="141" spans="1:10" x14ac:dyDescent="0.2">
      <c r="A141" s="29" t="s">
        <v>198</v>
      </c>
      <c r="B141" s="27" t="s">
        <v>204</v>
      </c>
      <c r="C141" s="22"/>
      <c r="D141" s="22"/>
      <c r="E141" s="33"/>
      <c r="F141" s="33"/>
      <c r="G141" s="33"/>
      <c r="H141" s="33"/>
      <c r="J141" s="37"/>
    </row>
    <row r="142" spans="1:10" x14ac:dyDescent="0.2">
      <c r="A142" s="29" t="s">
        <v>199</v>
      </c>
      <c r="B142" s="27" t="s">
        <v>205</v>
      </c>
      <c r="C142" s="22"/>
      <c r="D142" s="22"/>
      <c r="E142" s="33"/>
      <c r="F142" s="33"/>
      <c r="G142" s="33"/>
      <c r="H142" s="33"/>
      <c r="J142" s="37"/>
    </row>
    <row r="143" spans="1:10" x14ac:dyDescent="0.2">
      <c r="A143" s="9" t="s">
        <v>200</v>
      </c>
      <c r="B143" s="10" t="s">
        <v>206</v>
      </c>
      <c r="C143" s="22"/>
      <c r="D143" s="33"/>
      <c r="E143" s="33"/>
      <c r="F143" s="33"/>
      <c r="G143" s="23"/>
      <c r="H143" s="33"/>
      <c r="J143" s="37"/>
    </row>
    <row r="144" spans="1:10" ht="31.5" x14ac:dyDescent="0.2">
      <c r="A144" s="9" t="s">
        <v>207</v>
      </c>
      <c r="B144" s="10" t="s">
        <v>213</v>
      </c>
      <c r="C144" s="22">
        <v>63896.6</v>
      </c>
      <c r="D144" s="33">
        <v>63896.6</v>
      </c>
      <c r="E144" s="33">
        <v>14011</v>
      </c>
      <c r="F144" s="33">
        <f t="shared" si="12"/>
        <v>21.927614301856437</v>
      </c>
      <c r="G144" s="23">
        <v>14173.3</v>
      </c>
      <c r="H144" s="33">
        <f t="shared" si="13"/>
        <v>98.854889122505</v>
      </c>
      <c r="J144" s="37"/>
    </row>
    <row r="145" spans="1:10" ht="31.5" x14ac:dyDescent="0.2">
      <c r="A145" s="9" t="s">
        <v>208</v>
      </c>
      <c r="B145" s="10" t="s">
        <v>214</v>
      </c>
      <c r="C145" s="22">
        <v>33804.400000000001</v>
      </c>
      <c r="D145" s="33">
        <v>33804.400000000001</v>
      </c>
      <c r="E145" s="33">
        <v>28200</v>
      </c>
      <c r="F145" s="33">
        <f t="shared" si="12"/>
        <v>83.421093112139246</v>
      </c>
      <c r="G145" s="23">
        <v>11.5</v>
      </c>
      <c r="H145" s="33">
        <f t="shared" si="13"/>
        <v>245217.39130434784</v>
      </c>
      <c r="J145" s="37"/>
    </row>
    <row r="146" spans="1:10" ht="31.5" x14ac:dyDescent="0.2">
      <c r="A146" s="9" t="s">
        <v>209</v>
      </c>
      <c r="B146" s="10" t="s">
        <v>215</v>
      </c>
      <c r="C146" s="22">
        <v>3160.9</v>
      </c>
      <c r="D146" s="33">
        <v>3160.9</v>
      </c>
      <c r="E146" s="33">
        <v>169.1</v>
      </c>
      <c r="F146" s="33">
        <f t="shared" si="12"/>
        <v>5.3497421620424559</v>
      </c>
      <c r="G146" s="23">
        <v>56</v>
      </c>
      <c r="H146" s="33">
        <f t="shared" si="13"/>
        <v>301.96428571428567</v>
      </c>
      <c r="J146" s="37"/>
    </row>
    <row r="147" spans="1:10" ht="31.5" x14ac:dyDescent="0.2">
      <c r="A147" s="9" t="s">
        <v>210</v>
      </c>
      <c r="B147" s="10" t="s">
        <v>216</v>
      </c>
      <c r="C147" s="22"/>
      <c r="D147" s="22"/>
      <c r="E147" s="33"/>
      <c r="F147" s="33"/>
      <c r="G147" s="23">
        <v>519</v>
      </c>
      <c r="H147" s="33">
        <f t="shared" si="13"/>
        <v>0</v>
      </c>
      <c r="J147" s="37"/>
    </row>
    <row r="148" spans="1:10" x14ac:dyDescent="0.2">
      <c r="A148" s="9" t="s">
        <v>211</v>
      </c>
      <c r="B148" s="10" t="s">
        <v>217</v>
      </c>
      <c r="C148" s="22">
        <v>45720</v>
      </c>
      <c r="D148" s="33">
        <v>45720</v>
      </c>
      <c r="E148" s="33">
        <v>9154.2000000000007</v>
      </c>
      <c r="F148" s="33">
        <f t="shared" si="12"/>
        <v>20.022309711286091</v>
      </c>
      <c r="G148" s="23">
        <v>5062.5</v>
      </c>
      <c r="H148" s="33">
        <f t="shared" si="13"/>
        <v>180.8237037037037</v>
      </c>
      <c r="J148" s="37"/>
    </row>
    <row r="149" spans="1:10" ht="31.5" x14ac:dyDescent="0.2">
      <c r="A149" s="9" t="s">
        <v>212</v>
      </c>
      <c r="B149" s="10" t="s">
        <v>218</v>
      </c>
      <c r="C149" s="22">
        <v>620685.30000000005</v>
      </c>
      <c r="D149" s="33">
        <v>620685.30000000005</v>
      </c>
      <c r="E149" s="33">
        <v>155084</v>
      </c>
      <c r="F149" s="33">
        <f t="shared" si="12"/>
        <v>24.98593087350385</v>
      </c>
      <c r="G149" s="23">
        <v>142858.20000000001</v>
      </c>
      <c r="H149" s="33">
        <f t="shared" si="13"/>
        <v>108.55799667082462</v>
      </c>
      <c r="J149" s="37"/>
    </row>
    <row r="150" spans="1:10" s="19" customFormat="1" x14ac:dyDescent="0.2">
      <c r="A150" s="12">
        <v>5900000000</v>
      </c>
      <c r="B150" s="13" t="s">
        <v>8</v>
      </c>
      <c r="C150" s="21">
        <f t="shared" ref="C150:E150" si="16">SUM(C151:C182)</f>
        <v>31061549.199999996</v>
      </c>
      <c r="D150" s="21">
        <f t="shared" si="16"/>
        <v>31108198.199999999</v>
      </c>
      <c r="E150" s="21">
        <f t="shared" si="16"/>
        <v>9600546.4000000004</v>
      </c>
      <c r="F150" s="21">
        <f>E150/D150*100</f>
        <v>30.86178871008994</v>
      </c>
      <c r="G150" s="21">
        <f>SUM(G151:G182)</f>
        <v>8826525.5</v>
      </c>
      <c r="H150" s="21">
        <f>E150/G150*100</f>
        <v>108.76925920624146</v>
      </c>
      <c r="I150" s="48"/>
      <c r="J150" s="57"/>
    </row>
    <row r="151" spans="1:10" x14ac:dyDescent="0.2">
      <c r="A151" s="29" t="s">
        <v>234</v>
      </c>
      <c r="B151" s="32" t="s">
        <v>255</v>
      </c>
      <c r="C151" s="33">
        <v>38697.599999999999</v>
      </c>
      <c r="D151" s="33">
        <v>38697.599999999999</v>
      </c>
      <c r="E151" s="33">
        <v>25240</v>
      </c>
      <c r="F151" s="33">
        <f t="shared" si="12"/>
        <v>65.223683122467548</v>
      </c>
      <c r="G151" s="33">
        <v>40261.300000000003</v>
      </c>
      <c r="H151" s="33">
        <f t="shared" si="13"/>
        <v>62.69047447548887</v>
      </c>
      <c r="J151" s="37"/>
    </row>
    <row r="152" spans="1:10" x14ac:dyDescent="0.2">
      <c r="A152" s="29" t="s">
        <v>235</v>
      </c>
      <c r="B152" s="32" t="s">
        <v>256</v>
      </c>
      <c r="C152" s="33"/>
      <c r="D152" s="33"/>
      <c r="E152" s="33"/>
      <c r="F152" s="33"/>
      <c r="G152" s="33">
        <v>4935.3999999999996</v>
      </c>
      <c r="H152" s="33">
        <f t="shared" si="13"/>
        <v>0</v>
      </c>
      <c r="J152" s="37"/>
    </row>
    <row r="153" spans="1:10" x14ac:dyDescent="0.2">
      <c r="A153" s="29" t="s">
        <v>236</v>
      </c>
      <c r="B153" s="32" t="s">
        <v>257</v>
      </c>
      <c r="C153" s="33">
        <v>220808.7</v>
      </c>
      <c r="D153" s="33">
        <v>220808.7</v>
      </c>
      <c r="E153" s="33"/>
      <c r="F153" s="33">
        <f t="shared" si="12"/>
        <v>0</v>
      </c>
      <c r="G153" s="33">
        <v>185607.8</v>
      </c>
      <c r="H153" s="33">
        <f t="shared" si="13"/>
        <v>0</v>
      </c>
      <c r="J153" s="37"/>
    </row>
    <row r="154" spans="1:10" x14ac:dyDescent="0.2">
      <c r="A154" s="29" t="s">
        <v>453</v>
      </c>
      <c r="B154" s="32" t="s">
        <v>264</v>
      </c>
      <c r="C154" s="33">
        <v>3171331.7</v>
      </c>
      <c r="D154" s="33">
        <v>3219574</v>
      </c>
      <c r="E154" s="33">
        <v>1316744.3</v>
      </c>
      <c r="F154" s="33">
        <f t="shared" si="12"/>
        <v>40.898090865437482</v>
      </c>
      <c r="G154" s="33"/>
      <c r="H154" s="33"/>
      <c r="J154" s="37"/>
    </row>
    <row r="155" spans="1:10" x14ac:dyDescent="0.2">
      <c r="A155" s="29" t="s">
        <v>454</v>
      </c>
      <c r="B155" s="32" t="s">
        <v>260</v>
      </c>
      <c r="C155" s="33">
        <v>275614.59999999998</v>
      </c>
      <c r="D155" s="33">
        <v>275614.59999999998</v>
      </c>
      <c r="E155" s="33">
        <v>172626.7</v>
      </c>
      <c r="F155" s="33">
        <f t="shared" si="12"/>
        <v>62.633365576424481</v>
      </c>
      <c r="G155" s="33"/>
      <c r="H155" s="33"/>
      <c r="J155" s="37"/>
    </row>
    <row r="156" spans="1:10" x14ac:dyDescent="0.2">
      <c r="A156" s="29" t="s">
        <v>455</v>
      </c>
      <c r="B156" s="32" t="s">
        <v>256</v>
      </c>
      <c r="C156" s="33">
        <v>160549</v>
      </c>
      <c r="D156" s="33">
        <v>160549</v>
      </c>
      <c r="E156" s="33">
        <v>10178.4</v>
      </c>
      <c r="F156" s="33">
        <f t="shared" si="12"/>
        <v>6.3397467439847022</v>
      </c>
      <c r="G156" s="33"/>
      <c r="H156" s="33"/>
      <c r="J156" s="37"/>
    </row>
    <row r="157" spans="1:10" x14ac:dyDescent="0.2">
      <c r="A157" s="29" t="s">
        <v>456</v>
      </c>
      <c r="B157" s="32" t="s">
        <v>457</v>
      </c>
      <c r="C157" s="33">
        <v>82875.8</v>
      </c>
      <c r="D157" s="33">
        <v>82875.8</v>
      </c>
      <c r="E157" s="33"/>
      <c r="F157" s="33">
        <f t="shared" si="12"/>
        <v>0</v>
      </c>
      <c r="G157" s="33"/>
      <c r="H157" s="33"/>
      <c r="J157" s="37"/>
    </row>
    <row r="158" spans="1:10" x14ac:dyDescent="0.2">
      <c r="A158" s="29" t="s">
        <v>458</v>
      </c>
      <c r="B158" s="32" t="s">
        <v>459</v>
      </c>
      <c r="C158" s="33">
        <v>227233.5</v>
      </c>
      <c r="D158" s="33">
        <v>227233.5</v>
      </c>
      <c r="E158" s="33">
        <v>45446.7</v>
      </c>
      <c r="F158" s="33">
        <f t="shared" si="12"/>
        <v>20</v>
      </c>
      <c r="G158" s="33"/>
      <c r="H158" s="33"/>
      <c r="J158" s="37"/>
    </row>
    <row r="159" spans="1:10" x14ac:dyDescent="0.2">
      <c r="A159" s="29" t="s">
        <v>460</v>
      </c>
      <c r="B159" s="32" t="s">
        <v>258</v>
      </c>
      <c r="C159" s="33">
        <v>51856.1</v>
      </c>
      <c r="D159" s="33">
        <v>51856.1</v>
      </c>
      <c r="E159" s="33"/>
      <c r="F159" s="33">
        <f t="shared" si="12"/>
        <v>0</v>
      </c>
      <c r="G159" s="33"/>
      <c r="H159" s="33"/>
      <c r="J159" s="37"/>
    </row>
    <row r="160" spans="1:10" x14ac:dyDescent="0.2">
      <c r="A160" s="29" t="s">
        <v>461</v>
      </c>
      <c r="B160" s="32" t="s">
        <v>462</v>
      </c>
      <c r="C160" s="33">
        <v>364893.2</v>
      </c>
      <c r="D160" s="33">
        <v>364893.2</v>
      </c>
      <c r="E160" s="33">
        <v>10658.9</v>
      </c>
      <c r="F160" s="33">
        <f t="shared" si="12"/>
        <v>2.9211012975851562</v>
      </c>
      <c r="G160" s="33"/>
      <c r="H160" s="33"/>
      <c r="J160" s="37"/>
    </row>
    <row r="161" spans="1:10" x14ac:dyDescent="0.2">
      <c r="A161" s="29" t="s">
        <v>463</v>
      </c>
      <c r="B161" s="32" t="s">
        <v>464</v>
      </c>
      <c r="C161" s="33">
        <v>27751.8</v>
      </c>
      <c r="D161" s="33">
        <v>27751.8</v>
      </c>
      <c r="E161" s="33"/>
      <c r="F161" s="33">
        <f t="shared" si="12"/>
        <v>0</v>
      </c>
      <c r="G161" s="33"/>
      <c r="H161" s="33"/>
      <c r="J161" s="37"/>
    </row>
    <row r="162" spans="1:10" x14ac:dyDescent="0.2">
      <c r="A162" s="29" t="s">
        <v>465</v>
      </c>
      <c r="B162" s="32" t="s">
        <v>466</v>
      </c>
      <c r="C162" s="33">
        <v>20874.2</v>
      </c>
      <c r="D162" s="33">
        <v>20874.2</v>
      </c>
      <c r="E162" s="33">
        <v>4225.8999999999996</v>
      </c>
      <c r="F162" s="33">
        <f t="shared" si="12"/>
        <v>20.244608176600778</v>
      </c>
      <c r="G162" s="33"/>
      <c r="H162" s="33"/>
      <c r="J162" s="37"/>
    </row>
    <row r="163" spans="1:10" x14ac:dyDescent="0.2">
      <c r="A163" s="29" t="s">
        <v>467</v>
      </c>
      <c r="B163" s="32" t="s">
        <v>425</v>
      </c>
      <c r="C163" s="33">
        <v>94755.1</v>
      </c>
      <c r="D163" s="33">
        <v>94755.1</v>
      </c>
      <c r="E163" s="33">
        <v>94755.1</v>
      </c>
      <c r="F163" s="33">
        <f t="shared" si="12"/>
        <v>100</v>
      </c>
      <c r="G163" s="33"/>
      <c r="H163" s="33"/>
      <c r="J163" s="37"/>
    </row>
    <row r="164" spans="1:10" x14ac:dyDescent="0.2">
      <c r="A164" s="29" t="s">
        <v>468</v>
      </c>
      <c r="B164" s="32" t="s">
        <v>469</v>
      </c>
      <c r="C164" s="33">
        <v>506509.7</v>
      </c>
      <c r="D164" s="33">
        <v>506509.7</v>
      </c>
      <c r="E164" s="33"/>
      <c r="F164" s="33">
        <f t="shared" si="12"/>
        <v>0</v>
      </c>
      <c r="G164" s="33"/>
      <c r="H164" s="33"/>
      <c r="J164" s="37"/>
    </row>
    <row r="165" spans="1:10" x14ac:dyDescent="0.2">
      <c r="A165" s="29" t="s">
        <v>237</v>
      </c>
      <c r="B165" s="32" t="s">
        <v>258</v>
      </c>
      <c r="C165" s="33"/>
      <c r="D165" s="33"/>
      <c r="E165" s="33"/>
      <c r="F165" s="33"/>
      <c r="G165" s="33">
        <v>46588.3</v>
      </c>
      <c r="H165" s="33">
        <f t="shared" si="13"/>
        <v>0</v>
      </c>
      <c r="J165" s="37"/>
    </row>
    <row r="166" spans="1:10" x14ac:dyDescent="0.2">
      <c r="A166" s="29" t="s">
        <v>238</v>
      </c>
      <c r="B166" s="32" t="s">
        <v>259</v>
      </c>
      <c r="C166" s="33"/>
      <c r="D166" s="33"/>
      <c r="E166" s="33"/>
      <c r="F166" s="33"/>
      <c r="G166" s="33">
        <v>154934.5</v>
      </c>
      <c r="H166" s="33">
        <f t="shared" si="13"/>
        <v>0</v>
      </c>
      <c r="J166" s="37"/>
    </row>
    <row r="167" spans="1:10" x14ac:dyDescent="0.2">
      <c r="A167" s="29" t="s">
        <v>239</v>
      </c>
      <c r="B167" s="32" t="s">
        <v>260</v>
      </c>
      <c r="C167" s="33"/>
      <c r="D167" s="33"/>
      <c r="E167" s="33"/>
      <c r="F167" s="33"/>
      <c r="G167" s="33">
        <v>229264.7</v>
      </c>
      <c r="H167" s="33">
        <f t="shared" si="13"/>
        <v>0</v>
      </c>
      <c r="J167" s="37"/>
    </row>
    <row r="168" spans="1:10" x14ac:dyDescent="0.2">
      <c r="A168" s="29" t="s">
        <v>240</v>
      </c>
      <c r="B168" s="32" t="s">
        <v>261</v>
      </c>
      <c r="C168" s="33"/>
      <c r="D168" s="33"/>
      <c r="E168" s="33"/>
      <c r="F168" s="33"/>
      <c r="G168" s="33">
        <v>202.8</v>
      </c>
      <c r="H168" s="33">
        <f t="shared" si="13"/>
        <v>0</v>
      </c>
      <c r="J168" s="37"/>
    </row>
    <row r="169" spans="1:10" ht="31.5" x14ac:dyDescent="0.2">
      <c r="A169" s="29" t="s">
        <v>241</v>
      </c>
      <c r="B169" s="32" t="s">
        <v>262</v>
      </c>
      <c r="C169" s="33"/>
      <c r="D169" s="33"/>
      <c r="E169" s="33"/>
      <c r="F169" s="33"/>
      <c r="G169" s="33">
        <v>7752.1</v>
      </c>
      <c r="H169" s="33">
        <f t="shared" si="13"/>
        <v>0</v>
      </c>
      <c r="J169" s="37"/>
    </row>
    <row r="170" spans="1:10" ht="31.5" x14ac:dyDescent="0.2">
      <c r="A170" s="29" t="s">
        <v>242</v>
      </c>
      <c r="B170" s="32" t="s">
        <v>263</v>
      </c>
      <c r="C170" s="33"/>
      <c r="D170" s="33"/>
      <c r="E170" s="33"/>
      <c r="F170" s="33"/>
      <c r="G170" s="33">
        <v>22127.1</v>
      </c>
      <c r="H170" s="33">
        <f t="shared" si="13"/>
        <v>0</v>
      </c>
      <c r="J170" s="37"/>
    </row>
    <row r="171" spans="1:10" x14ac:dyDescent="0.2">
      <c r="A171" s="29" t="s">
        <v>243</v>
      </c>
      <c r="B171" s="32" t="s">
        <v>264</v>
      </c>
      <c r="C171" s="33"/>
      <c r="D171" s="33"/>
      <c r="E171" s="33"/>
      <c r="F171" s="33"/>
      <c r="G171" s="33">
        <v>754112.9</v>
      </c>
      <c r="H171" s="33">
        <f t="shared" si="13"/>
        <v>0</v>
      </c>
      <c r="J171" s="37"/>
    </row>
    <row r="172" spans="1:10" ht="31.5" x14ac:dyDescent="0.2">
      <c r="A172" s="29" t="s">
        <v>244</v>
      </c>
      <c r="B172" s="32" t="s">
        <v>58</v>
      </c>
      <c r="C172" s="33"/>
      <c r="D172" s="33"/>
      <c r="E172" s="33"/>
      <c r="F172" s="33"/>
      <c r="G172" s="33"/>
      <c r="H172" s="33"/>
      <c r="J172" s="37"/>
    </row>
    <row r="173" spans="1:10" x14ac:dyDescent="0.2">
      <c r="A173" s="29" t="s">
        <v>245</v>
      </c>
      <c r="B173" s="32" t="s">
        <v>265</v>
      </c>
      <c r="C173" s="33"/>
      <c r="D173" s="33"/>
      <c r="E173" s="33"/>
      <c r="F173" s="33"/>
      <c r="G173" s="33">
        <v>7208.6</v>
      </c>
      <c r="H173" s="33">
        <f t="shared" ref="H173:H234" si="17">E173/G173*100</f>
        <v>0</v>
      </c>
      <c r="J173" s="37"/>
    </row>
    <row r="174" spans="1:10" x14ac:dyDescent="0.2">
      <c r="A174" s="29" t="s">
        <v>246</v>
      </c>
      <c r="B174" s="32" t="s">
        <v>266</v>
      </c>
      <c r="C174" s="33">
        <v>500837.2</v>
      </c>
      <c r="D174" s="33">
        <v>500837.2</v>
      </c>
      <c r="E174" s="33">
        <v>106562.2</v>
      </c>
      <c r="F174" s="33">
        <f t="shared" ref="F174:F235" si="18">E174/D174*100</f>
        <v>21.27681410246683</v>
      </c>
      <c r="G174" s="33">
        <v>72769.600000000006</v>
      </c>
      <c r="H174" s="33">
        <f t="shared" si="17"/>
        <v>146.43779820144672</v>
      </c>
      <c r="J174" s="37"/>
    </row>
    <row r="175" spans="1:10" x14ac:dyDescent="0.2">
      <c r="A175" s="29" t="s">
        <v>247</v>
      </c>
      <c r="B175" s="32" t="s">
        <v>267</v>
      </c>
      <c r="C175" s="33">
        <v>19970430.199999999</v>
      </c>
      <c r="D175" s="33">
        <v>19968903</v>
      </c>
      <c r="E175" s="33">
        <v>5600523</v>
      </c>
      <c r="F175" s="33">
        <f t="shared" si="18"/>
        <v>28.046222669317387</v>
      </c>
      <c r="G175" s="33">
        <v>4949298.0999999996</v>
      </c>
      <c r="H175" s="33">
        <f t="shared" si="17"/>
        <v>113.15792435295018</v>
      </c>
      <c r="J175" s="37"/>
    </row>
    <row r="176" spans="1:10" ht="31.5" x14ac:dyDescent="0.2">
      <c r="A176" s="29" t="s">
        <v>248</v>
      </c>
      <c r="B176" s="32" t="s">
        <v>268</v>
      </c>
      <c r="C176" s="33">
        <v>84271.6</v>
      </c>
      <c r="D176" s="33">
        <v>84271.6</v>
      </c>
      <c r="E176" s="33">
        <v>1987.5</v>
      </c>
      <c r="F176" s="33">
        <f t="shared" si="18"/>
        <v>2.3584457871928382</v>
      </c>
      <c r="G176" s="33">
        <v>2779.8</v>
      </c>
      <c r="H176" s="33">
        <f t="shared" si="17"/>
        <v>71.497949492769266</v>
      </c>
      <c r="J176" s="37"/>
    </row>
    <row r="177" spans="1:10" x14ac:dyDescent="0.2">
      <c r="A177" s="29" t="s">
        <v>249</v>
      </c>
      <c r="B177" s="32" t="s">
        <v>269</v>
      </c>
      <c r="C177" s="33">
        <v>127064.7</v>
      </c>
      <c r="D177" s="33">
        <v>127064.7</v>
      </c>
      <c r="E177" s="33">
        <v>68170.899999999994</v>
      </c>
      <c r="F177" s="33">
        <f t="shared" si="18"/>
        <v>53.650541810589402</v>
      </c>
      <c r="G177" s="33">
        <v>42750.5</v>
      </c>
      <c r="H177" s="33">
        <f t="shared" si="17"/>
        <v>159.46222851194722</v>
      </c>
      <c r="J177" s="37"/>
    </row>
    <row r="178" spans="1:10" x14ac:dyDescent="0.2">
      <c r="A178" s="29" t="s">
        <v>250</v>
      </c>
      <c r="B178" s="32" t="s">
        <v>270</v>
      </c>
      <c r="C178" s="33">
        <v>181211.6</v>
      </c>
      <c r="D178" s="33">
        <v>181211.6</v>
      </c>
      <c r="E178" s="33">
        <v>44284.6</v>
      </c>
      <c r="F178" s="33">
        <f t="shared" si="18"/>
        <v>24.438060256628162</v>
      </c>
      <c r="G178" s="33">
        <v>52565.3</v>
      </c>
      <c r="H178" s="33">
        <f t="shared" si="17"/>
        <v>84.246832035582401</v>
      </c>
      <c r="J178" s="37"/>
    </row>
    <row r="179" spans="1:10" ht="31.5" x14ac:dyDescent="0.2">
      <c r="A179" s="29" t="s">
        <v>251</v>
      </c>
      <c r="B179" s="32" t="s">
        <v>271</v>
      </c>
      <c r="C179" s="33">
        <v>3568994.4</v>
      </c>
      <c r="D179" s="33">
        <v>3568994.4</v>
      </c>
      <c r="E179" s="33">
        <v>1780356.5</v>
      </c>
      <c r="F179" s="33">
        <f t="shared" si="18"/>
        <v>49.883981325383978</v>
      </c>
      <c r="G179" s="33">
        <v>1754197.2</v>
      </c>
      <c r="H179" s="33">
        <f t="shared" si="17"/>
        <v>101.49124055151839</v>
      </c>
      <c r="J179" s="37"/>
    </row>
    <row r="180" spans="1:10" x14ac:dyDescent="0.2">
      <c r="A180" s="29" t="s">
        <v>252</v>
      </c>
      <c r="B180" s="32" t="s">
        <v>272</v>
      </c>
      <c r="C180" s="33">
        <v>1232645.3999999999</v>
      </c>
      <c r="D180" s="33">
        <v>1232645.3999999999</v>
      </c>
      <c r="E180" s="33">
        <v>291147.3</v>
      </c>
      <c r="F180" s="33">
        <f t="shared" si="18"/>
        <v>23.619712530464966</v>
      </c>
      <c r="G180" s="33">
        <v>473508.7</v>
      </c>
      <c r="H180" s="33">
        <f t="shared" si="17"/>
        <v>61.487212378568756</v>
      </c>
      <c r="J180" s="37"/>
    </row>
    <row r="181" spans="1:10" x14ac:dyDescent="0.2">
      <c r="A181" s="29" t="s">
        <v>253</v>
      </c>
      <c r="B181" s="32" t="s">
        <v>273</v>
      </c>
      <c r="C181" s="33">
        <v>3354.4</v>
      </c>
      <c r="D181" s="33">
        <v>3288.3</v>
      </c>
      <c r="E181" s="33">
        <v>234.4</v>
      </c>
      <c r="F181" s="33">
        <f t="shared" si="18"/>
        <v>7.1283033786455006</v>
      </c>
      <c r="G181" s="33">
        <v>124.9</v>
      </c>
      <c r="H181" s="33">
        <f t="shared" si="17"/>
        <v>187.67013610888711</v>
      </c>
      <c r="J181" s="37"/>
    </row>
    <row r="182" spans="1:10" ht="31.5" x14ac:dyDescent="0.2">
      <c r="A182" s="9" t="s">
        <v>254</v>
      </c>
      <c r="B182" s="10" t="s">
        <v>274</v>
      </c>
      <c r="C182" s="45">
        <v>148988.70000000001</v>
      </c>
      <c r="D182" s="45">
        <v>148988.70000000001</v>
      </c>
      <c r="E182" s="33">
        <v>27404</v>
      </c>
      <c r="F182" s="33">
        <f t="shared" si="18"/>
        <v>18.393341239973232</v>
      </c>
      <c r="G182" s="23">
        <v>25535.9</v>
      </c>
      <c r="H182" s="33">
        <f t="shared" si="17"/>
        <v>107.3155831593952</v>
      </c>
      <c r="J182" s="37"/>
    </row>
    <row r="183" spans="1:10" s="19" customFormat="1" x14ac:dyDescent="0.2">
      <c r="A183" s="12">
        <v>6000000000</v>
      </c>
      <c r="B183" s="11" t="s">
        <v>10</v>
      </c>
      <c r="C183" s="21">
        <f t="shared" ref="C183:E183" si="19">SUM(C184:C196)</f>
        <v>22383838.699999999</v>
      </c>
      <c r="D183" s="21">
        <f t="shared" si="19"/>
        <v>22383838.699999999</v>
      </c>
      <c r="E183" s="21">
        <f t="shared" si="19"/>
        <v>4614849.8</v>
      </c>
      <c r="F183" s="21">
        <f>E183/D183*100</f>
        <v>20.616882840564788</v>
      </c>
      <c r="G183" s="21">
        <f>SUM(G184:G196)</f>
        <v>6691273.2999999998</v>
      </c>
      <c r="H183" s="21">
        <f>E183/G183*100</f>
        <v>68.968185771159568</v>
      </c>
      <c r="I183" s="48"/>
      <c r="J183" s="57"/>
    </row>
    <row r="184" spans="1:10" s="19" customFormat="1" x14ac:dyDescent="0.2">
      <c r="A184" s="34">
        <v>6010100000</v>
      </c>
      <c r="B184" s="30" t="s">
        <v>470</v>
      </c>
      <c r="C184" s="23">
        <v>72000</v>
      </c>
      <c r="D184" s="23">
        <v>72000</v>
      </c>
      <c r="E184" s="51"/>
      <c r="F184" s="33">
        <f t="shared" si="18"/>
        <v>0</v>
      </c>
      <c r="G184" s="51"/>
      <c r="H184" s="33"/>
      <c r="I184" s="48"/>
      <c r="J184" s="37"/>
    </row>
    <row r="185" spans="1:10" ht="31.5" x14ac:dyDescent="0.2">
      <c r="A185" s="34" t="s">
        <v>275</v>
      </c>
      <c r="B185" s="30" t="s">
        <v>284</v>
      </c>
      <c r="C185" s="33">
        <v>1143885.8999999999</v>
      </c>
      <c r="D185" s="33">
        <v>1143885.8999999999</v>
      </c>
      <c r="E185" s="33">
        <v>228108.6</v>
      </c>
      <c r="F185" s="33">
        <f t="shared" si="18"/>
        <v>19.941551862821285</v>
      </c>
      <c r="G185" s="33">
        <v>6817.5</v>
      </c>
      <c r="H185" s="33">
        <f t="shared" si="17"/>
        <v>3345.9273927392742</v>
      </c>
      <c r="J185" s="37"/>
    </row>
    <row r="186" spans="1:10" ht="31.5" x14ac:dyDescent="0.2">
      <c r="A186" s="34" t="s">
        <v>276</v>
      </c>
      <c r="B186" s="30" t="s">
        <v>285</v>
      </c>
      <c r="C186" s="33"/>
      <c r="D186" s="33"/>
      <c r="E186" s="33"/>
      <c r="F186" s="33"/>
      <c r="G186" s="33"/>
      <c r="H186" s="33"/>
      <c r="J186" s="37"/>
    </row>
    <row r="187" spans="1:10" x14ac:dyDescent="0.2">
      <c r="A187" s="34" t="s">
        <v>471</v>
      </c>
      <c r="B187" s="30" t="s">
        <v>288</v>
      </c>
      <c r="C187" s="33">
        <v>3092777</v>
      </c>
      <c r="D187" s="33">
        <v>3092777</v>
      </c>
      <c r="E187" s="33">
        <v>797635.1</v>
      </c>
      <c r="F187" s="33">
        <f t="shared" si="18"/>
        <v>25.790255812171392</v>
      </c>
      <c r="G187" s="33"/>
      <c r="H187" s="33"/>
      <c r="J187" s="37"/>
    </row>
    <row r="188" spans="1:10" x14ac:dyDescent="0.2">
      <c r="A188" s="34" t="s">
        <v>472</v>
      </c>
      <c r="B188" s="30" t="s">
        <v>286</v>
      </c>
      <c r="C188" s="33">
        <v>7821202.7000000002</v>
      </c>
      <c r="D188" s="33">
        <v>7821202.7000000002</v>
      </c>
      <c r="E188" s="33">
        <v>1863301.7</v>
      </c>
      <c r="F188" s="33">
        <f t="shared" si="18"/>
        <v>23.823723428111638</v>
      </c>
      <c r="G188" s="33"/>
      <c r="H188" s="33"/>
      <c r="J188" s="37"/>
    </row>
    <row r="189" spans="1:10" x14ac:dyDescent="0.2">
      <c r="A189" s="34" t="s">
        <v>473</v>
      </c>
      <c r="B189" s="30" t="s">
        <v>287</v>
      </c>
      <c r="C189" s="33">
        <v>63515</v>
      </c>
      <c r="D189" s="33">
        <v>63515</v>
      </c>
      <c r="E189" s="33"/>
      <c r="F189" s="33">
        <f t="shared" si="18"/>
        <v>0</v>
      </c>
      <c r="G189" s="33"/>
      <c r="H189" s="33"/>
      <c r="J189" s="37"/>
    </row>
    <row r="190" spans="1:10" x14ac:dyDescent="0.2">
      <c r="A190" s="34" t="s">
        <v>277</v>
      </c>
      <c r="B190" s="30" t="s">
        <v>286</v>
      </c>
      <c r="C190" s="33"/>
      <c r="D190" s="33"/>
      <c r="E190" s="33"/>
      <c r="F190" s="33"/>
      <c r="G190" s="33">
        <v>3701681.2</v>
      </c>
      <c r="H190" s="33">
        <f t="shared" si="17"/>
        <v>0</v>
      </c>
      <c r="J190" s="37"/>
    </row>
    <row r="191" spans="1:10" x14ac:dyDescent="0.2">
      <c r="A191" s="34" t="s">
        <v>278</v>
      </c>
      <c r="B191" s="30" t="s">
        <v>287</v>
      </c>
      <c r="C191" s="33"/>
      <c r="D191" s="33"/>
      <c r="E191" s="33"/>
      <c r="F191" s="33"/>
      <c r="G191" s="33"/>
      <c r="H191" s="33"/>
      <c r="J191" s="37"/>
    </row>
    <row r="192" spans="1:10" x14ac:dyDescent="0.2">
      <c r="A192" s="34" t="s">
        <v>279</v>
      </c>
      <c r="B192" s="30" t="s">
        <v>288</v>
      </c>
      <c r="C192" s="33"/>
      <c r="D192" s="33"/>
      <c r="E192" s="33"/>
      <c r="F192" s="33"/>
      <c r="G192" s="33">
        <v>1010937.9</v>
      </c>
      <c r="H192" s="33">
        <f t="shared" si="17"/>
        <v>0</v>
      </c>
      <c r="J192" s="37"/>
    </row>
    <row r="193" spans="1:10" x14ac:dyDescent="0.2">
      <c r="A193" s="34" t="s">
        <v>280</v>
      </c>
      <c r="B193" s="30" t="s">
        <v>289</v>
      </c>
      <c r="C193" s="33"/>
      <c r="D193" s="33"/>
      <c r="E193" s="33"/>
      <c r="F193" s="33"/>
      <c r="G193" s="33"/>
      <c r="H193" s="33"/>
      <c r="J193" s="37"/>
    </row>
    <row r="194" spans="1:10" ht="31.5" x14ac:dyDescent="0.2">
      <c r="A194" s="34" t="s">
        <v>281</v>
      </c>
      <c r="B194" s="30" t="s">
        <v>290</v>
      </c>
      <c r="C194" s="33">
        <v>3320377.4</v>
      </c>
      <c r="D194" s="33">
        <v>3320377.4</v>
      </c>
      <c r="E194" s="33">
        <v>442657</v>
      </c>
      <c r="F194" s="33">
        <f t="shared" si="18"/>
        <v>13.3315267113913</v>
      </c>
      <c r="G194" s="33">
        <v>721455.3</v>
      </c>
      <c r="H194" s="33">
        <f t="shared" si="17"/>
        <v>61.356122825627594</v>
      </c>
      <c r="J194" s="37"/>
    </row>
    <row r="195" spans="1:10" ht="31.5" x14ac:dyDescent="0.2">
      <c r="A195" s="34" t="s">
        <v>282</v>
      </c>
      <c r="B195" s="30" t="s">
        <v>291</v>
      </c>
      <c r="C195" s="33">
        <v>5645610.2999999998</v>
      </c>
      <c r="D195" s="33">
        <v>5645610.2999999998</v>
      </c>
      <c r="E195" s="33">
        <v>1088982.6000000001</v>
      </c>
      <c r="F195" s="33">
        <f t="shared" si="18"/>
        <v>19.289014688102014</v>
      </c>
      <c r="G195" s="33">
        <v>1125649.8</v>
      </c>
      <c r="H195" s="33">
        <f t="shared" si="17"/>
        <v>96.742574822116083</v>
      </c>
      <c r="J195" s="37"/>
    </row>
    <row r="196" spans="1:10" ht="31.5" x14ac:dyDescent="0.2">
      <c r="A196" s="9" t="s">
        <v>283</v>
      </c>
      <c r="B196" s="10" t="s">
        <v>292</v>
      </c>
      <c r="C196" s="45">
        <v>1224470.3999999999</v>
      </c>
      <c r="D196" s="45">
        <v>1224470.3999999999</v>
      </c>
      <c r="E196" s="33">
        <v>194164.8</v>
      </c>
      <c r="F196" s="33">
        <f t="shared" si="18"/>
        <v>15.8570431755639</v>
      </c>
      <c r="G196" s="23">
        <v>124731.6</v>
      </c>
      <c r="H196" s="33">
        <f t="shared" si="17"/>
        <v>155.66608622033229</v>
      </c>
      <c r="J196" s="37"/>
    </row>
    <row r="197" spans="1:10" s="59" customFormat="1" x14ac:dyDescent="0.2">
      <c r="A197" s="12">
        <v>6100000000</v>
      </c>
      <c r="B197" s="26" t="s">
        <v>11</v>
      </c>
      <c r="C197" s="21">
        <f t="shared" ref="C197:E197" si="20">SUM(C198:C199)</f>
        <v>84149.2</v>
      </c>
      <c r="D197" s="21">
        <f t="shared" si="20"/>
        <v>84149.2</v>
      </c>
      <c r="E197" s="21">
        <f t="shared" si="20"/>
        <v>2030.4</v>
      </c>
      <c r="F197" s="21">
        <f>E197/D197*100</f>
        <v>2.4128571632291216</v>
      </c>
      <c r="G197" s="21">
        <f>SUM(G198:G199)</f>
        <v>2713.5</v>
      </c>
      <c r="H197" s="21">
        <f>E197/G197*100</f>
        <v>74.825870646766163</v>
      </c>
      <c r="J197" s="57"/>
    </row>
    <row r="198" spans="1:10" x14ac:dyDescent="0.2">
      <c r="A198" s="9" t="s">
        <v>293</v>
      </c>
      <c r="B198" s="10" t="s">
        <v>295</v>
      </c>
      <c r="C198" s="45">
        <v>43196.7</v>
      </c>
      <c r="D198" s="45">
        <v>43196.7</v>
      </c>
      <c r="E198" s="33">
        <v>235.2</v>
      </c>
      <c r="F198" s="33">
        <f t="shared" si="18"/>
        <v>0.54448603712783616</v>
      </c>
      <c r="G198" s="23"/>
      <c r="H198" s="33"/>
      <c r="J198" s="37"/>
    </row>
    <row r="199" spans="1:10" ht="47.25" x14ac:dyDescent="0.2">
      <c r="A199" s="9" t="s">
        <v>294</v>
      </c>
      <c r="B199" s="10" t="s">
        <v>296</v>
      </c>
      <c r="C199" s="33">
        <v>40952.5</v>
      </c>
      <c r="D199" s="33">
        <v>40952.5</v>
      </c>
      <c r="E199" s="33">
        <v>1795.2</v>
      </c>
      <c r="F199" s="33">
        <f t="shared" si="18"/>
        <v>4.3836151639094076</v>
      </c>
      <c r="G199" s="23">
        <v>2713.5</v>
      </c>
      <c r="H199" s="33">
        <f t="shared" si="17"/>
        <v>66.158098396904364</v>
      </c>
      <c r="J199" s="37"/>
    </row>
    <row r="200" spans="1:10" s="19" customFormat="1" ht="31.5" x14ac:dyDescent="0.2">
      <c r="A200" s="8" t="s">
        <v>297</v>
      </c>
      <c r="B200" s="11" t="s">
        <v>52</v>
      </c>
      <c r="C200" s="21">
        <f t="shared" ref="C200:E200" si="21">SUM(C201:C210)</f>
        <v>3699237.1000000006</v>
      </c>
      <c r="D200" s="21">
        <f t="shared" si="21"/>
        <v>3703736.8000000007</v>
      </c>
      <c r="E200" s="21">
        <f t="shared" si="21"/>
        <v>2519384.5999999996</v>
      </c>
      <c r="F200" s="21">
        <f>E200/D200*100</f>
        <v>68.022776348470529</v>
      </c>
      <c r="G200" s="21">
        <f>SUM(G201:G210)</f>
        <v>1328407.5</v>
      </c>
      <c r="H200" s="21">
        <f t="shared" si="17"/>
        <v>189.65449984285692</v>
      </c>
      <c r="I200" s="48"/>
      <c r="J200" s="57"/>
    </row>
    <row r="201" spans="1:10" x14ac:dyDescent="0.2">
      <c r="A201" s="29" t="s">
        <v>298</v>
      </c>
      <c r="B201" s="30" t="s">
        <v>303</v>
      </c>
      <c r="C201" s="33">
        <v>3122786.2</v>
      </c>
      <c r="D201" s="33">
        <v>3122786.2</v>
      </c>
      <c r="E201" s="33">
        <v>2386469.5</v>
      </c>
      <c r="F201" s="33">
        <f t="shared" si="18"/>
        <v>76.421161973880885</v>
      </c>
      <c r="G201" s="33">
        <v>1235955.2</v>
      </c>
      <c r="H201" s="33">
        <f t="shared" si="17"/>
        <v>193.08705525896087</v>
      </c>
      <c r="J201" s="37"/>
    </row>
    <row r="202" spans="1:10" x14ac:dyDescent="0.2">
      <c r="A202" s="29" t="s">
        <v>299</v>
      </c>
      <c r="B202" s="30" t="s">
        <v>304</v>
      </c>
      <c r="C202" s="33"/>
      <c r="D202" s="33"/>
      <c r="E202" s="33"/>
      <c r="F202" s="33"/>
      <c r="G202" s="33"/>
      <c r="H202" s="33"/>
      <c r="J202" s="37"/>
    </row>
    <row r="203" spans="1:10" x14ac:dyDescent="0.2">
      <c r="A203" s="29" t="s">
        <v>300</v>
      </c>
      <c r="B203" s="30" t="s">
        <v>305</v>
      </c>
      <c r="C203" s="33"/>
      <c r="D203" s="33"/>
      <c r="E203" s="33"/>
      <c r="F203" s="33"/>
      <c r="G203" s="33">
        <v>11447.5</v>
      </c>
      <c r="H203" s="33">
        <f t="shared" si="17"/>
        <v>0</v>
      </c>
      <c r="J203" s="37"/>
    </row>
    <row r="204" spans="1:10" x14ac:dyDescent="0.2">
      <c r="A204" s="29" t="s">
        <v>301</v>
      </c>
      <c r="B204" s="30" t="s">
        <v>306</v>
      </c>
      <c r="C204" s="33"/>
      <c r="D204" s="33"/>
      <c r="E204" s="33"/>
      <c r="F204" s="33"/>
      <c r="G204" s="33">
        <v>13458.8</v>
      </c>
      <c r="H204" s="33">
        <f t="shared" si="17"/>
        <v>0</v>
      </c>
      <c r="J204" s="37"/>
    </row>
    <row r="205" spans="1:10" x14ac:dyDescent="0.2">
      <c r="A205" s="29" t="s">
        <v>302</v>
      </c>
      <c r="B205" s="30" t="s">
        <v>307</v>
      </c>
      <c r="C205" s="33"/>
      <c r="D205" s="33">
        <v>4499.7</v>
      </c>
      <c r="E205" s="33"/>
      <c r="F205" s="33">
        <f t="shared" si="18"/>
        <v>0</v>
      </c>
      <c r="G205" s="33"/>
      <c r="H205" s="33"/>
      <c r="J205" s="37"/>
    </row>
    <row r="206" spans="1:10" x14ac:dyDescent="0.2">
      <c r="A206" s="29" t="s">
        <v>474</v>
      </c>
      <c r="B206" s="30" t="s">
        <v>431</v>
      </c>
      <c r="C206" s="33">
        <v>69552.7</v>
      </c>
      <c r="D206" s="33">
        <v>69552.7</v>
      </c>
      <c r="E206" s="33">
        <v>34611.5</v>
      </c>
      <c r="F206" s="33">
        <f t="shared" si="18"/>
        <v>49.762985477199308</v>
      </c>
      <c r="G206" s="33"/>
      <c r="H206" s="33"/>
      <c r="J206" s="37"/>
    </row>
    <row r="207" spans="1:10" x14ac:dyDescent="0.2">
      <c r="A207" s="29" t="s">
        <v>475</v>
      </c>
      <c r="B207" s="30" t="s">
        <v>306</v>
      </c>
      <c r="C207" s="33">
        <v>50296</v>
      </c>
      <c r="D207" s="33">
        <v>50296</v>
      </c>
      <c r="E207" s="33">
        <v>26343.4</v>
      </c>
      <c r="F207" s="33">
        <f t="shared" si="18"/>
        <v>52.376729759821863</v>
      </c>
      <c r="G207" s="33"/>
      <c r="H207" s="33"/>
      <c r="J207" s="37"/>
    </row>
    <row r="208" spans="1:10" ht="31.5" x14ac:dyDescent="0.2">
      <c r="A208" s="29" t="s">
        <v>308</v>
      </c>
      <c r="B208" s="30" t="s">
        <v>311</v>
      </c>
      <c r="C208" s="33">
        <v>79374.3</v>
      </c>
      <c r="D208" s="33">
        <v>79374.3</v>
      </c>
      <c r="E208" s="33">
        <v>4937.8</v>
      </c>
      <c r="F208" s="33">
        <f t="shared" si="18"/>
        <v>6.2209052552274473</v>
      </c>
      <c r="G208" s="33">
        <v>14099.2</v>
      </c>
      <c r="H208" s="33">
        <f t="shared" si="17"/>
        <v>35.021845211075799</v>
      </c>
      <c r="J208" s="37"/>
    </row>
    <row r="209" spans="1:10" x14ac:dyDescent="0.2">
      <c r="A209" s="9" t="s">
        <v>309</v>
      </c>
      <c r="B209" s="10" t="s">
        <v>312</v>
      </c>
      <c r="C209" s="45">
        <v>360323.7</v>
      </c>
      <c r="D209" s="45">
        <v>360323.7</v>
      </c>
      <c r="E209" s="33">
        <v>65944.899999999994</v>
      </c>
      <c r="F209" s="33">
        <f t="shared" si="18"/>
        <v>18.301571614634284</v>
      </c>
      <c r="G209" s="23">
        <v>53446.8</v>
      </c>
      <c r="H209" s="33">
        <f t="shared" si="17"/>
        <v>123.3841876407942</v>
      </c>
      <c r="J209" s="37"/>
    </row>
    <row r="210" spans="1:10" ht="31.5" x14ac:dyDescent="0.2">
      <c r="A210" s="9" t="s">
        <v>310</v>
      </c>
      <c r="B210" s="10" t="s">
        <v>389</v>
      </c>
      <c r="C210" s="45">
        <v>16904.2</v>
      </c>
      <c r="D210" s="45">
        <v>16904.2</v>
      </c>
      <c r="E210" s="33">
        <v>1077.5</v>
      </c>
      <c r="F210" s="33">
        <f t="shared" si="18"/>
        <v>6.3741555353107504</v>
      </c>
      <c r="G210" s="23"/>
      <c r="H210" s="33"/>
      <c r="J210" s="37"/>
    </row>
    <row r="211" spans="1:10" s="19" customFormat="1" ht="31.5" x14ac:dyDescent="0.2">
      <c r="A211" s="8" t="s">
        <v>313</v>
      </c>
      <c r="B211" s="11" t="s">
        <v>12</v>
      </c>
      <c r="C211" s="21">
        <f t="shared" ref="C211:E211" si="22">SUM(C212:C213)</f>
        <v>106015.9</v>
      </c>
      <c r="D211" s="21">
        <f t="shared" si="22"/>
        <v>106015.9</v>
      </c>
      <c r="E211" s="21">
        <f t="shared" si="22"/>
        <v>58190</v>
      </c>
      <c r="F211" s="21">
        <f>E211/D211*100</f>
        <v>54.88799321611193</v>
      </c>
      <c r="G211" s="21">
        <f>SUM(G212:G213)</f>
        <v>31200.1</v>
      </c>
      <c r="H211" s="21">
        <f t="shared" si="17"/>
        <v>186.50581248137027</v>
      </c>
      <c r="J211" s="57"/>
    </row>
    <row r="212" spans="1:10" ht="24" customHeight="1" x14ac:dyDescent="0.2">
      <c r="A212" s="29" t="s">
        <v>314</v>
      </c>
      <c r="B212" s="30" t="s">
        <v>315</v>
      </c>
      <c r="C212" s="33">
        <v>100000</v>
      </c>
      <c r="D212" s="33">
        <v>100000</v>
      </c>
      <c r="E212" s="33">
        <v>58190</v>
      </c>
      <c r="F212" s="33">
        <f t="shared" si="18"/>
        <v>58.19</v>
      </c>
      <c r="G212" s="33">
        <v>30757.1</v>
      </c>
      <c r="H212" s="33">
        <f t="shared" si="17"/>
        <v>189.19208898108079</v>
      </c>
      <c r="J212" s="37"/>
    </row>
    <row r="213" spans="1:10" ht="31.5" x14ac:dyDescent="0.2">
      <c r="A213" s="29" t="s">
        <v>316</v>
      </c>
      <c r="B213" s="30" t="s">
        <v>317</v>
      </c>
      <c r="C213" s="33">
        <v>6015.9</v>
      </c>
      <c r="D213" s="33">
        <v>6015.9</v>
      </c>
      <c r="E213" s="33"/>
      <c r="F213" s="33">
        <f t="shared" si="18"/>
        <v>0</v>
      </c>
      <c r="G213" s="33">
        <v>443</v>
      </c>
      <c r="H213" s="33">
        <f t="shared" si="17"/>
        <v>0</v>
      </c>
      <c r="J213" s="37"/>
    </row>
    <row r="214" spans="1:10" s="19" customFormat="1" ht="31.5" x14ac:dyDescent="0.2">
      <c r="A214" s="8" t="s">
        <v>318</v>
      </c>
      <c r="B214" s="11" t="s">
        <v>53</v>
      </c>
      <c r="C214" s="21">
        <f t="shared" ref="C214:E214" si="23">SUM(C215:C218)</f>
        <v>1072096</v>
      </c>
      <c r="D214" s="21">
        <f t="shared" si="23"/>
        <v>1072096</v>
      </c>
      <c r="E214" s="21">
        <f t="shared" si="23"/>
        <v>180075.6</v>
      </c>
      <c r="F214" s="21">
        <f>E214/D214*100</f>
        <v>16.79659284243202</v>
      </c>
      <c r="G214" s="21">
        <f>SUM(G215:G218)</f>
        <v>201385.5</v>
      </c>
      <c r="H214" s="21">
        <f>E214/G214*100</f>
        <v>89.418354350238729</v>
      </c>
      <c r="J214" s="57"/>
    </row>
    <row r="215" spans="1:10" ht="31.5" x14ac:dyDescent="0.2">
      <c r="A215" s="9" t="s">
        <v>319</v>
      </c>
      <c r="B215" s="10" t="s">
        <v>320</v>
      </c>
      <c r="C215" s="45">
        <v>1299.5</v>
      </c>
      <c r="D215" s="33">
        <v>1299.5</v>
      </c>
      <c r="E215" s="33"/>
      <c r="F215" s="33">
        <f t="shared" si="18"/>
        <v>0</v>
      </c>
      <c r="G215" s="23"/>
      <c r="H215" s="33"/>
      <c r="J215" s="37"/>
    </row>
    <row r="216" spans="1:10" ht="31.5" x14ac:dyDescent="0.2">
      <c r="A216" s="9" t="s">
        <v>321</v>
      </c>
      <c r="B216" s="10" t="s">
        <v>324</v>
      </c>
      <c r="C216" s="45">
        <v>591545.69999999995</v>
      </c>
      <c r="D216" s="33">
        <v>591545.69999999995</v>
      </c>
      <c r="E216" s="33">
        <v>113081.2</v>
      </c>
      <c r="F216" s="33">
        <f t="shared" si="18"/>
        <v>19.116223818379545</v>
      </c>
      <c r="G216" s="23">
        <v>144166.5</v>
      </c>
      <c r="H216" s="33">
        <f t="shared" si="17"/>
        <v>78.437917269268524</v>
      </c>
      <c r="J216" s="37"/>
    </row>
    <row r="217" spans="1:10" ht="31.5" x14ac:dyDescent="0.2">
      <c r="A217" s="9" t="s">
        <v>322</v>
      </c>
      <c r="B217" s="10" t="s">
        <v>325</v>
      </c>
      <c r="C217" s="45">
        <v>379004.6</v>
      </c>
      <c r="D217" s="45">
        <v>379004.6</v>
      </c>
      <c r="E217" s="33">
        <v>55405.4</v>
      </c>
      <c r="F217" s="33">
        <f t="shared" si="18"/>
        <v>14.618661620465822</v>
      </c>
      <c r="G217" s="23">
        <v>49429.2</v>
      </c>
      <c r="H217" s="33">
        <f t="shared" si="17"/>
        <v>112.09042428362184</v>
      </c>
      <c r="J217" s="37"/>
    </row>
    <row r="218" spans="1:10" ht="31.5" x14ac:dyDescent="0.2">
      <c r="A218" s="9" t="s">
        <v>323</v>
      </c>
      <c r="B218" s="10" t="s">
        <v>326</v>
      </c>
      <c r="C218" s="45">
        <v>100246.2</v>
      </c>
      <c r="D218" s="45">
        <v>100246.2</v>
      </c>
      <c r="E218" s="33">
        <v>11589</v>
      </c>
      <c r="F218" s="33">
        <f t="shared" si="18"/>
        <v>11.560537955553428</v>
      </c>
      <c r="G218" s="23">
        <v>7789.8</v>
      </c>
      <c r="H218" s="33">
        <f t="shared" si="17"/>
        <v>148.77147038434876</v>
      </c>
      <c r="J218" s="37"/>
    </row>
    <row r="219" spans="1:10" s="19" customFormat="1" ht="31.5" x14ac:dyDescent="0.2">
      <c r="A219" s="8" t="s">
        <v>327</v>
      </c>
      <c r="B219" s="11" t="s">
        <v>54</v>
      </c>
      <c r="C219" s="21">
        <f t="shared" ref="C219:E219" si="24">SUM(C220:C224)</f>
        <v>261533.7</v>
      </c>
      <c r="D219" s="21">
        <f t="shared" si="24"/>
        <v>261533.7</v>
      </c>
      <c r="E219" s="21">
        <f t="shared" si="24"/>
        <v>52483.7</v>
      </c>
      <c r="F219" s="21">
        <f>E219/D219*100</f>
        <v>20.067662408324434</v>
      </c>
      <c r="G219" s="21">
        <f>SUM(G220:G224)</f>
        <v>48244</v>
      </c>
      <c r="H219" s="21">
        <f>E219/G219*100</f>
        <v>108.78803581792553</v>
      </c>
      <c r="J219" s="57"/>
    </row>
    <row r="220" spans="1:10" ht="31.5" x14ac:dyDescent="0.2">
      <c r="A220" s="9" t="s">
        <v>328</v>
      </c>
      <c r="B220" s="10" t="s">
        <v>333</v>
      </c>
      <c r="C220" s="45">
        <v>90566.399999999994</v>
      </c>
      <c r="D220" s="45">
        <v>90566.399999999994</v>
      </c>
      <c r="E220" s="33">
        <v>16985</v>
      </c>
      <c r="F220" s="33">
        <f t="shared" si="18"/>
        <v>18.754195816550066</v>
      </c>
      <c r="G220" s="23">
        <v>15160.3</v>
      </c>
      <c r="H220" s="33">
        <f t="shared" si="17"/>
        <v>112.03604150313649</v>
      </c>
      <c r="J220" s="37"/>
    </row>
    <row r="221" spans="1:10" ht="31.5" x14ac:dyDescent="0.2">
      <c r="A221" s="9" t="s">
        <v>329</v>
      </c>
      <c r="B221" s="10" t="s">
        <v>334</v>
      </c>
      <c r="C221" s="33">
        <v>168699.6</v>
      </c>
      <c r="D221" s="33">
        <v>168699.6</v>
      </c>
      <c r="E221" s="33">
        <v>35474.5</v>
      </c>
      <c r="F221" s="33">
        <f t="shared" si="18"/>
        <v>21.028206350222526</v>
      </c>
      <c r="G221" s="23">
        <v>33083.699999999997</v>
      </c>
      <c r="H221" s="33">
        <f t="shared" si="17"/>
        <v>107.22651940381517</v>
      </c>
      <c r="J221" s="37"/>
    </row>
    <row r="222" spans="1:10" ht="31.5" x14ac:dyDescent="0.2">
      <c r="A222" s="9" t="s">
        <v>330</v>
      </c>
      <c r="B222" s="10" t="s">
        <v>335</v>
      </c>
      <c r="C222" s="45">
        <v>440</v>
      </c>
      <c r="D222" s="45">
        <v>440</v>
      </c>
      <c r="E222" s="33"/>
      <c r="F222" s="33">
        <f t="shared" si="18"/>
        <v>0</v>
      </c>
      <c r="G222" s="23"/>
      <c r="H222" s="33"/>
      <c r="J222" s="37"/>
    </row>
    <row r="223" spans="1:10" ht="31.5" x14ac:dyDescent="0.2">
      <c r="A223" s="9" t="s">
        <v>331</v>
      </c>
      <c r="B223" s="10" t="s">
        <v>336</v>
      </c>
      <c r="C223" s="33">
        <v>1627.7</v>
      </c>
      <c r="D223" s="33">
        <v>1627.7</v>
      </c>
      <c r="E223" s="33"/>
      <c r="F223" s="33">
        <f t="shared" si="18"/>
        <v>0</v>
      </c>
      <c r="G223" s="23"/>
      <c r="H223" s="33"/>
      <c r="J223" s="37"/>
    </row>
    <row r="224" spans="1:10" ht="31.5" x14ac:dyDescent="0.2">
      <c r="A224" s="9" t="s">
        <v>332</v>
      </c>
      <c r="B224" s="10" t="s">
        <v>337</v>
      </c>
      <c r="C224" s="45">
        <v>200</v>
      </c>
      <c r="D224" s="45">
        <v>200</v>
      </c>
      <c r="E224" s="33">
        <v>24.2</v>
      </c>
      <c r="F224" s="33">
        <f t="shared" si="18"/>
        <v>12.1</v>
      </c>
      <c r="G224" s="23"/>
      <c r="H224" s="33"/>
      <c r="J224" s="37"/>
    </row>
    <row r="225" spans="1:10" s="19" customFormat="1" ht="31.5" x14ac:dyDescent="0.2">
      <c r="A225" s="8" t="s">
        <v>338</v>
      </c>
      <c r="B225" s="11" t="s">
        <v>13</v>
      </c>
      <c r="C225" s="21">
        <f t="shared" ref="C225:E225" si="25">SUM(C226:C239)</f>
        <v>11185078.499999998</v>
      </c>
      <c r="D225" s="21">
        <f t="shared" si="25"/>
        <v>11185078.499999998</v>
      </c>
      <c r="E225" s="21">
        <f t="shared" si="25"/>
        <v>1957366.2999999998</v>
      </c>
      <c r="F225" s="21">
        <f>E225/D225*100</f>
        <v>17.49979939792108</v>
      </c>
      <c r="G225" s="21">
        <f>SUM(G226:G239)</f>
        <v>1823653.8000000003</v>
      </c>
      <c r="H225" s="21">
        <f>E225/G225*100</f>
        <v>107.33212082249382</v>
      </c>
      <c r="I225" s="48"/>
      <c r="J225" s="57"/>
    </row>
    <row r="226" spans="1:10" ht="24" customHeight="1" x14ac:dyDescent="0.2">
      <c r="A226" s="29" t="s">
        <v>339</v>
      </c>
      <c r="B226" s="30" t="s">
        <v>342</v>
      </c>
      <c r="C226" s="33">
        <v>170000</v>
      </c>
      <c r="D226" s="33">
        <v>170000</v>
      </c>
      <c r="E226" s="33"/>
      <c r="F226" s="33">
        <f t="shared" si="18"/>
        <v>0</v>
      </c>
      <c r="G226" s="33"/>
      <c r="H226" s="33"/>
      <c r="J226" s="37"/>
    </row>
    <row r="227" spans="1:10" ht="24" customHeight="1" x14ac:dyDescent="0.2">
      <c r="A227" s="29" t="s">
        <v>340</v>
      </c>
      <c r="B227" s="30" t="s">
        <v>411</v>
      </c>
      <c r="C227" s="33">
        <v>80473.399999999994</v>
      </c>
      <c r="D227" s="33">
        <v>80473.399999999994</v>
      </c>
      <c r="E227" s="33">
        <v>17685.8</v>
      </c>
      <c r="F227" s="33">
        <f t="shared" si="18"/>
        <v>21.977199919476497</v>
      </c>
      <c r="G227" s="33">
        <v>27303.599999999999</v>
      </c>
      <c r="H227" s="33">
        <f t="shared" si="17"/>
        <v>64.774608476537892</v>
      </c>
      <c r="J227" s="37"/>
    </row>
    <row r="228" spans="1:10" ht="24" customHeight="1" x14ac:dyDescent="0.2">
      <c r="A228" s="29" t="s">
        <v>341</v>
      </c>
      <c r="B228" s="30" t="s">
        <v>343</v>
      </c>
      <c r="C228" s="33"/>
      <c r="D228" s="33"/>
      <c r="E228" s="33"/>
      <c r="F228" s="33"/>
      <c r="G228" s="33"/>
      <c r="H228" s="33"/>
      <c r="J228" s="37"/>
    </row>
    <row r="229" spans="1:10" ht="36" customHeight="1" x14ac:dyDescent="0.2">
      <c r="A229" s="29">
        <v>6610400000</v>
      </c>
      <c r="B229" s="30" t="s">
        <v>476</v>
      </c>
      <c r="C229" s="33">
        <v>66651.100000000006</v>
      </c>
      <c r="D229" s="33">
        <v>66651.100000000006</v>
      </c>
      <c r="E229" s="33">
        <v>5702.1</v>
      </c>
      <c r="F229" s="33">
        <f t="shared" si="18"/>
        <v>8.5551476269708981</v>
      </c>
      <c r="G229" s="33"/>
      <c r="H229" s="33"/>
      <c r="J229" s="37"/>
    </row>
    <row r="230" spans="1:10" ht="50.25" customHeight="1" x14ac:dyDescent="0.2">
      <c r="A230" s="29" t="s">
        <v>344</v>
      </c>
      <c r="B230" s="30" t="s">
        <v>352</v>
      </c>
      <c r="C230" s="33">
        <v>7908900.2999999998</v>
      </c>
      <c r="D230" s="33">
        <v>7908900.2999999998</v>
      </c>
      <c r="E230" s="33">
        <v>1748469.1</v>
      </c>
      <c r="F230" s="33">
        <f t="shared" si="18"/>
        <v>22.107613368194819</v>
      </c>
      <c r="G230" s="33">
        <v>1628575.6</v>
      </c>
      <c r="H230" s="33">
        <f t="shared" si="17"/>
        <v>107.36186272224637</v>
      </c>
      <c r="J230" s="37"/>
    </row>
    <row r="231" spans="1:10" ht="22.5" customHeight="1" x14ac:dyDescent="0.2">
      <c r="A231" s="29" t="s">
        <v>345</v>
      </c>
      <c r="B231" s="30" t="s">
        <v>353</v>
      </c>
      <c r="C231" s="33">
        <v>2104600</v>
      </c>
      <c r="D231" s="33">
        <v>2104600</v>
      </c>
      <c r="E231" s="33"/>
      <c r="F231" s="33">
        <f t="shared" si="18"/>
        <v>0</v>
      </c>
      <c r="G231" s="33">
        <v>40400</v>
      </c>
      <c r="H231" s="33">
        <f t="shared" si="17"/>
        <v>0</v>
      </c>
      <c r="J231" s="37"/>
    </row>
    <row r="232" spans="1:10" ht="31.5" x14ac:dyDescent="0.2">
      <c r="A232" s="29" t="s">
        <v>346</v>
      </c>
      <c r="B232" s="30" t="s">
        <v>354</v>
      </c>
      <c r="C232" s="33">
        <v>48425.7</v>
      </c>
      <c r="D232" s="33">
        <v>48425.7</v>
      </c>
      <c r="E232" s="33">
        <v>4340.7</v>
      </c>
      <c r="F232" s="33">
        <f t="shared" si="18"/>
        <v>8.9636288169298535</v>
      </c>
      <c r="G232" s="33">
        <v>3875.6</v>
      </c>
      <c r="H232" s="33">
        <f t="shared" si="17"/>
        <v>112.00072246877903</v>
      </c>
      <c r="J232" s="37"/>
    </row>
    <row r="233" spans="1:10" ht="21.75" customHeight="1" x14ac:dyDescent="0.2">
      <c r="A233" s="29" t="s">
        <v>347</v>
      </c>
      <c r="B233" s="30" t="s">
        <v>355</v>
      </c>
      <c r="C233" s="33">
        <v>10000</v>
      </c>
      <c r="D233" s="33">
        <v>10000</v>
      </c>
      <c r="E233" s="33"/>
      <c r="F233" s="33">
        <f t="shared" si="18"/>
        <v>0</v>
      </c>
      <c r="G233" s="33"/>
      <c r="H233" s="33"/>
      <c r="J233" s="37"/>
    </row>
    <row r="234" spans="1:10" ht="47.25" x14ac:dyDescent="0.2">
      <c r="A234" s="29" t="s">
        <v>348</v>
      </c>
      <c r="B234" s="30" t="s">
        <v>356</v>
      </c>
      <c r="C234" s="33">
        <v>99453.7</v>
      </c>
      <c r="D234" s="33">
        <v>99453.7</v>
      </c>
      <c r="E234" s="33">
        <v>8634.4</v>
      </c>
      <c r="F234" s="33">
        <f t="shared" si="18"/>
        <v>8.681828830903223</v>
      </c>
      <c r="G234" s="33">
        <v>8955.4</v>
      </c>
      <c r="H234" s="33">
        <f t="shared" si="17"/>
        <v>96.415570493780294</v>
      </c>
      <c r="J234" s="37"/>
    </row>
    <row r="235" spans="1:10" ht="47.25" x14ac:dyDescent="0.2">
      <c r="A235" s="29" t="s">
        <v>349</v>
      </c>
      <c r="B235" s="30" t="s">
        <v>357</v>
      </c>
      <c r="C235" s="33">
        <v>230.4</v>
      </c>
      <c r="D235" s="33">
        <v>230.4</v>
      </c>
      <c r="E235" s="33"/>
      <c r="F235" s="33">
        <f t="shared" si="18"/>
        <v>0</v>
      </c>
      <c r="G235" s="33"/>
      <c r="H235" s="33"/>
      <c r="J235" s="37"/>
    </row>
    <row r="236" spans="1:10" ht="31.5" x14ac:dyDescent="0.2">
      <c r="A236" s="29" t="s">
        <v>350</v>
      </c>
      <c r="B236" s="30" t="s">
        <v>358</v>
      </c>
      <c r="C236" s="33">
        <v>14215.7</v>
      </c>
      <c r="D236" s="33">
        <v>14215.7</v>
      </c>
      <c r="E236" s="33">
        <v>6500</v>
      </c>
      <c r="F236" s="33">
        <f t="shared" ref="F236:F261" si="26">E236/D236*100</f>
        <v>45.724093783633585</v>
      </c>
      <c r="G236" s="33"/>
      <c r="H236" s="33"/>
      <c r="J236" s="37"/>
    </row>
    <row r="237" spans="1:10" ht="31.5" x14ac:dyDescent="0.2">
      <c r="A237" s="29" t="s">
        <v>351</v>
      </c>
      <c r="B237" s="30" t="s">
        <v>359</v>
      </c>
      <c r="C237" s="33">
        <v>646945.1</v>
      </c>
      <c r="D237" s="33">
        <v>646945.1</v>
      </c>
      <c r="E237" s="33">
        <v>166034.20000000001</v>
      </c>
      <c r="F237" s="33">
        <f t="shared" si="26"/>
        <v>25.664341533771566</v>
      </c>
      <c r="G237" s="33">
        <v>114543.6</v>
      </c>
      <c r="H237" s="33">
        <f t="shared" ref="H237:H258" si="27">E237/G237*100</f>
        <v>144.95283891897932</v>
      </c>
      <c r="J237" s="37"/>
    </row>
    <row r="238" spans="1:10" ht="31.5" x14ac:dyDescent="0.2">
      <c r="A238" s="9">
        <v>6631000000</v>
      </c>
      <c r="B238" s="10" t="s">
        <v>392</v>
      </c>
      <c r="C238" s="45">
        <v>34000</v>
      </c>
      <c r="D238" s="33">
        <v>34000</v>
      </c>
      <c r="E238" s="33"/>
      <c r="F238" s="33">
        <f t="shared" si="26"/>
        <v>0</v>
      </c>
      <c r="G238" s="23"/>
      <c r="H238" s="33"/>
      <c r="J238" s="37"/>
    </row>
    <row r="239" spans="1:10" ht="31.5" x14ac:dyDescent="0.2">
      <c r="A239" s="9" t="s">
        <v>405</v>
      </c>
      <c r="B239" s="10" t="s">
        <v>406</v>
      </c>
      <c r="C239" s="45">
        <v>1183.0999999999999</v>
      </c>
      <c r="D239" s="33">
        <v>1183.0999999999999</v>
      </c>
      <c r="E239" s="33"/>
      <c r="F239" s="33">
        <f t="shared" si="26"/>
        <v>0</v>
      </c>
      <c r="G239" s="23"/>
      <c r="H239" s="33"/>
      <c r="J239" s="37"/>
    </row>
    <row r="240" spans="1:10" s="19" customFormat="1" ht="31.5" x14ac:dyDescent="0.2">
      <c r="A240" s="8" t="s">
        <v>360</v>
      </c>
      <c r="B240" s="11" t="s">
        <v>14</v>
      </c>
      <c r="C240" s="21">
        <f t="shared" ref="C240:E240" si="28">SUM(C241:C244)</f>
        <v>161475.80000000002</v>
      </c>
      <c r="D240" s="21">
        <f t="shared" si="28"/>
        <v>161475.80000000002</v>
      </c>
      <c r="E240" s="21">
        <f t="shared" si="28"/>
        <v>12100</v>
      </c>
      <c r="F240" s="21">
        <f>E240/D240*100</f>
        <v>7.4933829093895179</v>
      </c>
      <c r="G240" s="21">
        <f>SUM(G241:G244)</f>
        <v>11850</v>
      </c>
      <c r="H240" s="21">
        <f>E240/G240*100</f>
        <v>102.10970464135021</v>
      </c>
      <c r="J240" s="57"/>
    </row>
    <row r="241" spans="1:10" ht="18.75" customHeight="1" x14ac:dyDescent="0.2">
      <c r="A241" s="29" t="s">
        <v>361</v>
      </c>
      <c r="B241" s="30" t="s">
        <v>365</v>
      </c>
      <c r="C241" s="22">
        <v>120557.1</v>
      </c>
      <c r="D241" s="22">
        <v>120557.1</v>
      </c>
      <c r="E241" s="33"/>
      <c r="F241" s="33">
        <f t="shared" si="26"/>
        <v>0</v>
      </c>
      <c r="G241" s="33"/>
      <c r="H241" s="33"/>
      <c r="J241" s="37"/>
    </row>
    <row r="242" spans="1:10" ht="18" customHeight="1" x14ac:dyDescent="0.2">
      <c r="A242" s="29" t="s">
        <v>362</v>
      </c>
      <c r="B242" s="30" t="s">
        <v>366</v>
      </c>
      <c r="C242" s="22">
        <v>29826.6</v>
      </c>
      <c r="D242" s="22">
        <v>29826.6</v>
      </c>
      <c r="E242" s="33">
        <v>10400</v>
      </c>
      <c r="F242" s="33">
        <f t="shared" si="26"/>
        <v>34.868204890936276</v>
      </c>
      <c r="G242" s="33">
        <v>10550</v>
      </c>
      <c r="H242" s="33">
        <f t="shared" si="27"/>
        <v>98.578199052132703</v>
      </c>
      <c r="J242" s="37"/>
    </row>
    <row r="243" spans="1:10" ht="31.5" x14ac:dyDescent="0.2">
      <c r="A243" s="29" t="s">
        <v>363</v>
      </c>
      <c r="B243" s="30" t="s">
        <v>367</v>
      </c>
      <c r="C243" s="22">
        <v>4292.1000000000004</v>
      </c>
      <c r="D243" s="22">
        <v>4292.1000000000004</v>
      </c>
      <c r="E243" s="33"/>
      <c r="F243" s="33">
        <f t="shared" si="26"/>
        <v>0</v>
      </c>
      <c r="G243" s="33"/>
      <c r="H243" s="33"/>
      <c r="J243" s="37"/>
    </row>
    <row r="244" spans="1:10" ht="31.5" x14ac:dyDescent="0.2">
      <c r="A244" s="9" t="s">
        <v>364</v>
      </c>
      <c r="B244" s="10" t="s">
        <v>368</v>
      </c>
      <c r="C244" s="45">
        <v>6800</v>
      </c>
      <c r="D244" s="33">
        <v>6800</v>
      </c>
      <c r="E244" s="33">
        <v>1700</v>
      </c>
      <c r="F244" s="33">
        <f t="shared" si="26"/>
        <v>25</v>
      </c>
      <c r="G244" s="23">
        <v>1300</v>
      </c>
      <c r="H244" s="33">
        <f t="shared" si="27"/>
        <v>130.76923076923077</v>
      </c>
      <c r="J244" s="37"/>
    </row>
    <row r="245" spans="1:10" s="19" customFormat="1" ht="31.5" x14ac:dyDescent="0.2">
      <c r="A245" s="8" t="s">
        <v>369</v>
      </c>
      <c r="B245" s="11" t="s">
        <v>15</v>
      </c>
      <c r="C245" s="21">
        <f t="shared" ref="C245:E245" si="29">SUM(C246:C249)</f>
        <v>74653</v>
      </c>
      <c r="D245" s="21">
        <f t="shared" si="29"/>
        <v>74653</v>
      </c>
      <c r="E245" s="21">
        <f t="shared" si="29"/>
        <v>12879.7</v>
      </c>
      <c r="F245" s="21">
        <f>E245/D245*100</f>
        <v>17.252756084819097</v>
      </c>
      <c r="G245" s="21">
        <f>SUM(G246:G249)</f>
        <v>53412.200000000004</v>
      </c>
      <c r="H245" s="21">
        <f>E245/G245*100</f>
        <v>24.113779248935636</v>
      </c>
      <c r="J245" s="57"/>
    </row>
    <row r="246" spans="1:10" ht="20.25" customHeight="1" x14ac:dyDescent="0.2">
      <c r="A246" s="9" t="s">
        <v>370</v>
      </c>
      <c r="B246" s="10" t="s">
        <v>179</v>
      </c>
      <c r="C246" s="45"/>
      <c r="D246" s="45"/>
      <c r="E246" s="33"/>
      <c r="F246" s="33"/>
      <c r="G246" s="23">
        <v>41675.800000000003</v>
      </c>
      <c r="H246" s="33">
        <f t="shared" si="27"/>
        <v>0</v>
      </c>
      <c r="J246" s="37"/>
    </row>
    <row r="247" spans="1:10" ht="20.25" customHeight="1" x14ac:dyDescent="0.2">
      <c r="A247" s="9" t="s">
        <v>477</v>
      </c>
      <c r="B247" s="10" t="s">
        <v>446</v>
      </c>
      <c r="C247" s="45">
        <v>2831.2</v>
      </c>
      <c r="D247" s="45">
        <v>2831.2</v>
      </c>
      <c r="E247" s="33"/>
      <c r="F247" s="33">
        <f t="shared" si="26"/>
        <v>0</v>
      </c>
      <c r="G247" s="23"/>
      <c r="H247" s="33"/>
      <c r="J247" s="37"/>
    </row>
    <row r="248" spans="1:10" ht="20.25" customHeight="1" x14ac:dyDescent="0.2">
      <c r="A248" s="9" t="s">
        <v>373</v>
      </c>
      <c r="B248" s="10" t="s">
        <v>371</v>
      </c>
      <c r="C248" s="45">
        <v>200</v>
      </c>
      <c r="D248" s="45">
        <v>200</v>
      </c>
      <c r="E248" s="33"/>
      <c r="F248" s="33">
        <f t="shared" si="26"/>
        <v>0</v>
      </c>
      <c r="G248" s="23"/>
      <c r="H248" s="33"/>
      <c r="J248" s="37"/>
    </row>
    <row r="249" spans="1:10" ht="20.25" customHeight="1" x14ac:dyDescent="0.2">
      <c r="A249" s="9" t="s">
        <v>374</v>
      </c>
      <c r="B249" s="10" t="s">
        <v>372</v>
      </c>
      <c r="C249" s="45">
        <v>71621.8</v>
      </c>
      <c r="D249" s="33">
        <v>71621.8</v>
      </c>
      <c r="E249" s="33">
        <v>12879.7</v>
      </c>
      <c r="F249" s="33">
        <f t="shared" si="26"/>
        <v>17.982932570809446</v>
      </c>
      <c r="G249" s="23">
        <v>11736.4</v>
      </c>
      <c r="H249" s="33">
        <f t="shared" si="27"/>
        <v>109.74148802017656</v>
      </c>
      <c r="J249" s="37"/>
    </row>
    <row r="250" spans="1:10" s="19" customFormat="1" ht="24" customHeight="1" x14ac:dyDescent="0.2">
      <c r="A250" s="8" t="s">
        <v>375</v>
      </c>
      <c r="B250" s="11" t="s">
        <v>55</v>
      </c>
      <c r="C250" s="21">
        <f t="shared" ref="C250:E250" si="30">SUM(C251:C253)</f>
        <v>3840358.1</v>
      </c>
      <c r="D250" s="21">
        <f t="shared" si="30"/>
        <v>3840358.1</v>
      </c>
      <c r="E250" s="21">
        <f t="shared" si="30"/>
        <v>433325.5</v>
      </c>
      <c r="F250" s="21">
        <f>E250/D250*100</f>
        <v>11.283465987195308</v>
      </c>
      <c r="G250" s="21">
        <f>SUM(G251:G253)</f>
        <v>213486.4</v>
      </c>
      <c r="H250" s="21">
        <f t="shared" si="27"/>
        <v>202.9756930652257</v>
      </c>
      <c r="J250" s="57"/>
    </row>
    <row r="251" spans="1:10" ht="18.75" customHeight="1" x14ac:dyDescent="0.2">
      <c r="A251" s="9" t="s">
        <v>407</v>
      </c>
      <c r="B251" s="10" t="s">
        <v>408</v>
      </c>
      <c r="C251" s="33">
        <v>2741785</v>
      </c>
      <c r="D251" s="46">
        <v>2741785</v>
      </c>
      <c r="E251" s="33">
        <v>8570</v>
      </c>
      <c r="F251" s="33">
        <f t="shared" si="26"/>
        <v>0.31257009575878486</v>
      </c>
      <c r="G251" s="33"/>
      <c r="H251" s="33"/>
      <c r="J251" s="41"/>
    </row>
    <row r="252" spans="1:10" ht="18.75" customHeight="1" x14ac:dyDescent="0.2">
      <c r="A252" s="9" t="s">
        <v>478</v>
      </c>
      <c r="B252" s="10" t="s">
        <v>377</v>
      </c>
      <c r="C252" s="33">
        <v>1098573.1000000001</v>
      </c>
      <c r="D252" s="46">
        <v>1098573.1000000001</v>
      </c>
      <c r="E252" s="33">
        <v>424755.5</v>
      </c>
      <c r="F252" s="33">
        <f t="shared" si="26"/>
        <v>38.66429097890709</v>
      </c>
      <c r="G252" s="33"/>
      <c r="H252" s="33"/>
      <c r="J252" s="41"/>
    </row>
    <row r="253" spans="1:10" ht="18.75" customHeight="1" x14ac:dyDescent="0.2">
      <c r="A253" s="9" t="s">
        <v>376</v>
      </c>
      <c r="B253" s="10" t="s">
        <v>377</v>
      </c>
      <c r="C253" s="45"/>
      <c r="D253" s="33"/>
      <c r="E253" s="33"/>
      <c r="F253" s="33"/>
      <c r="G253" s="23">
        <v>213486.4</v>
      </c>
      <c r="H253" s="33">
        <f t="shared" si="27"/>
        <v>0</v>
      </c>
      <c r="J253" s="37"/>
    </row>
    <row r="254" spans="1:10" s="19" customFormat="1" ht="22.5" customHeight="1" x14ac:dyDescent="0.2">
      <c r="A254" s="8" t="s">
        <v>378</v>
      </c>
      <c r="B254" s="11" t="s">
        <v>16</v>
      </c>
      <c r="C254" s="21">
        <f t="shared" ref="C254:E254" si="31">SUM(C255:C259)</f>
        <v>1725676.3</v>
      </c>
      <c r="D254" s="21">
        <f t="shared" si="31"/>
        <v>1725676.3</v>
      </c>
      <c r="E254" s="21">
        <f t="shared" si="31"/>
        <v>480183.4</v>
      </c>
      <c r="F254" s="21">
        <f>E254/D254*100</f>
        <v>27.825809510161321</v>
      </c>
      <c r="G254" s="21">
        <f>SUM(G255:G259)</f>
        <v>91277.4</v>
      </c>
      <c r="H254" s="21">
        <f t="shared" si="27"/>
        <v>526.07041830726996</v>
      </c>
      <c r="J254" s="57"/>
    </row>
    <row r="255" spans="1:10" ht="31.5" x14ac:dyDescent="0.2">
      <c r="A255" s="9" t="s">
        <v>379</v>
      </c>
      <c r="B255" s="10" t="s">
        <v>383</v>
      </c>
      <c r="C255" s="46">
        <v>356402.8</v>
      </c>
      <c r="D255" s="46">
        <v>356402.8</v>
      </c>
      <c r="E255" s="33">
        <v>22210.400000000001</v>
      </c>
      <c r="F255" s="33">
        <f t="shared" si="26"/>
        <v>6.2318253391948666</v>
      </c>
      <c r="G255" s="23">
        <v>3799.6</v>
      </c>
      <c r="H255" s="33">
        <f t="shared" si="27"/>
        <v>584.54574165701661</v>
      </c>
      <c r="J255" s="37"/>
    </row>
    <row r="256" spans="1:10" ht="18" customHeight="1" x14ac:dyDescent="0.2">
      <c r="A256" s="9">
        <v>7010200000</v>
      </c>
      <c r="B256" s="10" t="s">
        <v>390</v>
      </c>
      <c r="C256" s="46"/>
      <c r="D256" s="46"/>
      <c r="E256" s="33"/>
      <c r="F256" s="33"/>
      <c r="G256" s="23"/>
      <c r="H256" s="33"/>
      <c r="J256" s="37"/>
    </row>
    <row r="257" spans="1:10" ht="18" customHeight="1" x14ac:dyDescent="0.2">
      <c r="A257" s="9" t="s">
        <v>380</v>
      </c>
      <c r="B257" s="10" t="s">
        <v>384</v>
      </c>
      <c r="C257" s="46">
        <v>19121.5</v>
      </c>
      <c r="D257" s="46">
        <v>19121.5</v>
      </c>
      <c r="E257" s="33">
        <v>848.6</v>
      </c>
      <c r="F257" s="33">
        <f t="shared" si="26"/>
        <v>4.4379363543655046</v>
      </c>
      <c r="G257" s="23">
        <v>1594.6</v>
      </c>
      <c r="H257" s="33">
        <f t="shared" si="27"/>
        <v>53.217107738617841</v>
      </c>
      <c r="J257" s="37"/>
    </row>
    <row r="258" spans="1:10" ht="18" customHeight="1" x14ac:dyDescent="0.2">
      <c r="A258" s="9" t="s">
        <v>381</v>
      </c>
      <c r="B258" s="10" t="s">
        <v>385</v>
      </c>
      <c r="C258" s="46">
        <v>1104073.1000000001</v>
      </c>
      <c r="D258" s="46">
        <v>1104073.1000000001</v>
      </c>
      <c r="E258" s="33">
        <v>457124.4</v>
      </c>
      <c r="F258" s="33">
        <f t="shared" si="26"/>
        <v>41.403454173460069</v>
      </c>
      <c r="G258" s="23">
        <v>19026</v>
      </c>
      <c r="H258" s="33">
        <f t="shared" si="27"/>
        <v>2402.6300851466417</v>
      </c>
      <c r="J258" s="37"/>
    </row>
    <row r="259" spans="1:10" ht="18" customHeight="1" x14ac:dyDescent="0.2">
      <c r="A259" s="9" t="s">
        <v>382</v>
      </c>
      <c r="B259" s="10" t="s">
        <v>386</v>
      </c>
      <c r="C259" s="46">
        <v>246078.9</v>
      </c>
      <c r="D259" s="46">
        <v>246078.9</v>
      </c>
      <c r="E259" s="33"/>
      <c r="F259" s="33">
        <f t="shared" si="26"/>
        <v>0</v>
      </c>
      <c r="G259" s="23">
        <v>66857.2</v>
      </c>
      <c r="H259" s="33">
        <f t="shared" ref="H257:H261" si="32">E259/G259*100</f>
        <v>0</v>
      </c>
      <c r="J259" s="37"/>
    </row>
    <row r="260" spans="1:10" s="19" customFormat="1" x14ac:dyDescent="0.2">
      <c r="A260" s="8"/>
      <c r="B260" s="11" t="s">
        <v>17</v>
      </c>
      <c r="C260" s="21">
        <f t="shared" ref="C260:E260" si="33">C7+C29+C47+C67+C79+C107+C123+C134+C150+C183+C197+C200+C211+C214+C219+C225+C240+C245+C250+C254</f>
        <v>166049767.49999997</v>
      </c>
      <c r="D260" s="21">
        <f t="shared" si="33"/>
        <v>166214649.80000001</v>
      </c>
      <c r="E260" s="21">
        <f t="shared" si="33"/>
        <v>40353135.100000001</v>
      </c>
      <c r="F260" s="21">
        <f>E260/D260*100</f>
        <v>24.27772470630925</v>
      </c>
      <c r="G260" s="21">
        <f>G7+G29+G47+G67+G79+G107+G123+G134+G150+G183+G197+G200+G211+G214+G219+G225+G240+G245+G250+G254</f>
        <v>38469888.399999999</v>
      </c>
      <c r="H260" s="21">
        <f>E260/G260*100</f>
        <v>104.89537864112964</v>
      </c>
      <c r="J260" s="57"/>
    </row>
    <row r="261" spans="1:10" s="3" customFormat="1" x14ac:dyDescent="0.2">
      <c r="A261" s="14"/>
      <c r="B261" s="15" t="s">
        <v>18</v>
      </c>
      <c r="C261" s="24">
        <v>22062892.300000001</v>
      </c>
      <c r="D261" s="24">
        <f>D262-D260</f>
        <v>21977752</v>
      </c>
      <c r="E261" s="24">
        <f>E262-E260</f>
        <v>2855147.299999997</v>
      </c>
      <c r="F261" s="33">
        <f t="shared" si="26"/>
        <v>12.991079797424218</v>
      </c>
      <c r="G261" s="24">
        <v>1907887.9</v>
      </c>
      <c r="H261" s="33">
        <f t="shared" si="32"/>
        <v>149.64963612379938</v>
      </c>
      <c r="J261" s="37"/>
    </row>
    <row r="262" spans="1:10" s="19" customFormat="1" x14ac:dyDescent="0.2">
      <c r="A262" s="20"/>
      <c r="B262" s="11" t="s">
        <v>19</v>
      </c>
      <c r="C262" s="21">
        <f>SUM(C260:C261)</f>
        <v>188112659.79999998</v>
      </c>
      <c r="D262" s="21">
        <v>188192401.80000001</v>
      </c>
      <c r="E262" s="21">
        <v>43208282.399999999</v>
      </c>
      <c r="F262" s="21">
        <f>E262/D262*100</f>
        <v>22.959631731529342</v>
      </c>
      <c r="G262" s="21">
        <f>SUM(G260:G261)</f>
        <v>40377776.299999997</v>
      </c>
      <c r="H262" s="21">
        <f>E262/G262*100</f>
        <v>107.01005939249806</v>
      </c>
      <c r="J262" s="57"/>
    </row>
    <row r="263" spans="1:10" ht="8.25" customHeight="1" x14ac:dyDescent="0.25">
      <c r="C263" s="18"/>
      <c r="D263" s="18"/>
      <c r="E263" s="18"/>
      <c r="F263" s="18"/>
    </row>
    <row r="264" spans="1:10" ht="17.25" customHeight="1" x14ac:dyDescent="0.2">
      <c r="A264" s="61" t="s">
        <v>414</v>
      </c>
      <c r="B264" s="61"/>
      <c r="C264" s="61"/>
      <c r="D264" s="61"/>
      <c r="E264" s="61"/>
      <c r="F264" s="61"/>
      <c r="G264" s="61"/>
      <c r="H264" s="61"/>
    </row>
    <row r="265" spans="1:10" ht="25.5" customHeight="1" x14ac:dyDescent="0.2">
      <c r="A265" s="72" t="s">
        <v>399</v>
      </c>
      <c r="B265" s="72"/>
      <c r="C265" s="72"/>
      <c r="D265" s="72"/>
      <c r="E265" s="72"/>
      <c r="F265" s="72"/>
      <c r="G265" s="72"/>
      <c r="H265" s="72"/>
    </row>
    <row r="268" spans="1:10" x14ac:dyDescent="0.25">
      <c r="E268" s="18"/>
    </row>
    <row r="270" spans="1:10" x14ac:dyDescent="0.25">
      <c r="G270" s="54"/>
    </row>
    <row r="271" spans="1:10" x14ac:dyDescent="0.25">
      <c r="E271" s="25"/>
    </row>
    <row r="274" spans="1:8" ht="21" customHeight="1" x14ac:dyDescent="0.2">
      <c r="A274" s="60"/>
      <c r="B274" s="60"/>
      <c r="C274" s="60"/>
      <c r="D274" s="60"/>
      <c r="E274" s="60"/>
      <c r="F274" s="60"/>
      <c r="G274" s="60"/>
      <c r="H274" s="60"/>
    </row>
    <row r="275" spans="1:8" ht="21" customHeight="1" x14ac:dyDescent="0.2">
      <c r="A275" s="61"/>
      <c r="B275" s="61"/>
      <c r="C275" s="61"/>
      <c r="D275" s="61"/>
      <c r="E275" s="61"/>
      <c r="F275" s="61"/>
      <c r="G275" s="61"/>
      <c r="H275" s="61"/>
    </row>
    <row r="278" spans="1:8" x14ac:dyDescent="0.25">
      <c r="D278" s="17"/>
      <c r="E278" s="17"/>
      <c r="G278" s="44"/>
    </row>
    <row r="279" spans="1:8" x14ac:dyDescent="0.25">
      <c r="D279" s="17"/>
      <c r="E279" s="17"/>
    </row>
    <row r="280" spans="1:8" x14ac:dyDescent="0.25">
      <c r="D280" s="17"/>
      <c r="E280" s="17"/>
      <c r="G280" s="44"/>
    </row>
    <row r="284" spans="1:8" x14ac:dyDescent="0.25">
      <c r="D284" s="18"/>
      <c r="E284" s="18"/>
    </row>
    <row r="286" spans="1:8" x14ac:dyDescent="0.25">
      <c r="A286" s="36"/>
    </row>
  </sheetData>
  <mergeCells count="13">
    <mergeCell ref="A274:H274"/>
    <mergeCell ref="A275:H275"/>
    <mergeCell ref="A1:H1"/>
    <mergeCell ref="A3:A5"/>
    <mergeCell ref="B3:B5"/>
    <mergeCell ref="C3:F3"/>
    <mergeCell ref="H3:H5"/>
    <mergeCell ref="A265:H265"/>
    <mergeCell ref="C4:D4"/>
    <mergeCell ref="E4:E5"/>
    <mergeCell ref="F4:F5"/>
    <mergeCell ref="G4:G5"/>
    <mergeCell ref="A264:H264"/>
  </mergeCells>
  <printOptions horizontalCentered="1"/>
  <pageMargins left="0.19685039370078741" right="0.19685039370078741" top="0.35433070866141736" bottom="0.55118110236220474" header="0" footer="0"/>
  <pageSetup paperSize="9" scale="63" fitToHeight="0" orientation="landscape" r:id="rId1"/>
  <headerFooter alignWithMargins="0">
    <oddFooter>&amp;C&amp;P</oddFooter>
  </headerFooter>
  <rowBreaks count="5" manualBreakCount="5">
    <brk id="41" max="7" man="1"/>
    <brk id="71" max="7" man="1"/>
    <brk id="106" max="7" man="1"/>
    <brk id="142" max="7" man="1"/>
    <brk id="18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2024</vt:lpstr>
      <vt:lpstr>' 2024'!Заголовки_для_печати</vt:lpstr>
      <vt:lpstr>'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2025-04-25T10:35:27Z</cp:lastPrinted>
  <dcterms:created xsi:type="dcterms:W3CDTF">2021-01-29T07:43:13Z</dcterms:created>
  <dcterms:modified xsi:type="dcterms:W3CDTF">2025-04-25T10:48:52Z</dcterms:modified>
</cp:coreProperties>
</file>