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45" yWindow="-30" windowWidth="12435" windowHeight="10830"/>
  </bookViews>
  <sheets>
    <sheet name="Оценка (Этап I - IV)" sheetId="2" r:id="rId1"/>
    <sheet name="Оценка (Этап IV)" sheetId="4" r:id="rId2"/>
    <sheet name="Методика IV этап" sheetId="5" r:id="rId3"/>
    <sheet name="Показатель 8.1" sheetId="6" r:id="rId4"/>
    <sheet name="Показатель 8.2" sheetId="7" r:id="rId5"/>
    <sheet name="Показатель 9.1" sheetId="8" r:id="rId6"/>
    <sheet name="Показатель 9.2" sheetId="9" r:id="rId7"/>
    <sheet name="Показатель 9.3" sheetId="10" r:id="rId8"/>
  </sheets>
  <externalReferences>
    <externalReference r:id="rId9"/>
  </externalReferences>
  <definedNames>
    <definedName name="_xlnm._FilterDatabase" localSheetId="3" hidden="1">'Показатель 8.1'!$A$1:$K$50</definedName>
    <definedName name="_xlnm._FilterDatabase" localSheetId="4" hidden="1">'Показатель 8.2'!$A$1:$I$51</definedName>
    <definedName name="_xlnm._FilterDatabase" localSheetId="5" hidden="1">'Показатель 9.1'!$A$7:$R$45</definedName>
    <definedName name="_xlnm._FilterDatabase" localSheetId="6" hidden="1">'Показатель 9.2'!$A$7:$T$45</definedName>
    <definedName name="_xlnm._FilterDatabase" localSheetId="7" hidden="1">'Показатель 9.3'!$A$7:$Q$45</definedName>
    <definedName name="А1" localSheetId="0">#REF!</definedName>
    <definedName name="А1" localSheetId="3">#REF!</definedName>
    <definedName name="А1" localSheetId="4">#REF!</definedName>
    <definedName name="А1" localSheetId="6">#REF!</definedName>
    <definedName name="А1" localSheetId="7">#REF!</definedName>
    <definedName name="А1">#REF!</definedName>
    <definedName name="Выбор_1.1" localSheetId="6">'Показатель 9.2'!$C$5:$C$6</definedName>
    <definedName name="Выбор_1.1" localSheetId="7">'Показатель 9.3'!$C$5:$C$6</definedName>
    <definedName name="Выбор_1.1">'Показатель 9.1'!$C$5:$C$6</definedName>
    <definedName name="Выбор_1.2" localSheetId="0">#REF!</definedName>
    <definedName name="Выбор_1.2" localSheetId="3">'Показатель 8.1'!$C$5:$C$6</definedName>
    <definedName name="Выбор_1.2" localSheetId="4">'Показатель 8.2'!$C$5:$C$6</definedName>
    <definedName name="Выбор_1.2">#REF!</definedName>
    <definedName name="Выбор_1.3" localSheetId="0">#REF!</definedName>
    <definedName name="Выбор_1.3" localSheetId="3">#REF!</definedName>
    <definedName name="Выбор_1.3" localSheetId="4">#REF!</definedName>
    <definedName name="Выбор_1.3" localSheetId="6">#REF!</definedName>
    <definedName name="Выбор_1.3" localSheetId="7">#REF!</definedName>
    <definedName name="Выбор_1.3">#REF!</definedName>
    <definedName name="Выбор_4.1" localSheetId="0">#REF!</definedName>
    <definedName name="Выбор_4.1" localSheetId="3">#REF!</definedName>
    <definedName name="Выбор_4.1" localSheetId="4">#REF!</definedName>
    <definedName name="Выбор_4.1" localSheetId="6">#REF!</definedName>
    <definedName name="Выбор_4.1" localSheetId="7">#REF!</definedName>
    <definedName name="Выбор_4.1">#REF!</definedName>
    <definedName name="Выбор_4.2">'[1]Показатель 4.2'!$C$5:$C$8</definedName>
    <definedName name="Выбор_4.3">'[1]Показатель 4.3'!$C$5:$C$7</definedName>
    <definedName name="Выбор_4.4">'[1]Показатель 4.4'!$C$6:$C$8</definedName>
    <definedName name="Выбор1.1" localSheetId="0">#REF!</definedName>
    <definedName name="Выбор1.1" localSheetId="3">#REF!</definedName>
    <definedName name="Выбор1.1" localSheetId="4">#REF!</definedName>
    <definedName name="Выбор1.1" localSheetId="6">#REF!</definedName>
    <definedName name="Выбор1.1" localSheetId="7">#REF!</definedName>
    <definedName name="Выбор1.1">#REF!</definedName>
    <definedName name="Да_нет" localSheetId="0">#REF!</definedName>
    <definedName name="Да_нет" localSheetId="3">#REF!</definedName>
    <definedName name="Да_нет" localSheetId="4">#REF!</definedName>
    <definedName name="Да_нет" localSheetId="6">#REF!</definedName>
    <definedName name="Да_нет" localSheetId="7">#REF!</definedName>
    <definedName name="Да_нет">#REF!</definedName>
    <definedName name="_xlnm.Print_Titles" localSheetId="0">'Оценка (Этап I - IV)'!$3:$4</definedName>
    <definedName name="_xlnm.Print_Titles" localSheetId="1">'Оценка (Этап IV)'!$3:$4</definedName>
    <definedName name="_xlnm.Print_Titles" localSheetId="3">'Показатель 8.1'!$4:$6</definedName>
    <definedName name="_xlnm.Print_Titles" localSheetId="4">'Показатель 8.2'!$4:$6</definedName>
    <definedName name="_xlnm.Print_Titles" localSheetId="5">'Показатель 9.1'!$4:$6</definedName>
    <definedName name="_xlnm.Print_Titles" localSheetId="6">'Показатель 9.2'!$4:$6</definedName>
    <definedName name="_xlnm.Print_Titles" localSheetId="7">'Показатель 9.3'!$4:$6</definedName>
    <definedName name="Коэфициент">[1]Параметры!$C$3:$C$4</definedName>
    <definedName name="_xlnm.Print_Area" localSheetId="0">'Оценка (Этап I - IV)'!$A$1:$F$48</definedName>
    <definedName name="_xlnm.Print_Area" localSheetId="1">'Оценка (Этап IV)'!$A$1:$G$48</definedName>
    <definedName name="_xlnm.Print_Area" localSheetId="3">'Показатель 8.1'!$A$1:$L$50</definedName>
    <definedName name="_xlnm.Print_Area" localSheetId="4">'Показатель 8.2'!$A$1:$J$51</definedName>
    <definedName name="_xlnm.Print_Area" localSheetId="5">'Показатель 9.1'!$A$1:$J$49</definedName>
    <definedName name="_xlnm.Print_Area" localSheetId="6">'Показатель 9.2'!$A$1:$L$49</definedName>
    <definedName name="_xlnm.Print_Area" localSheetId="7">'Показатель 9.3'!$A$1:$I$49</definedName>
    <definedName name="Формат">#REF!</definedName>
  </definedNames>
  <calcPr calcId="144525"/>
</workbook>
</file>

<file path=xl/calcChain.xml><?xml version="1.0" encoding="utf-8"?>
<calcChain xmlns="http://schemas.openxmlformats.org/spreadsheetml/2006/main">
  <c r="C6" i="10" l="1"/>
  <c r="C5" i="10"/>
  <c r="E40" i="10" s="1"/>
  <c r="G40" i="10" s="1"/>
  <c r="G39" i="4" s="1"/>
  <c r="C4" i="10"/>
  <c r="A3" i="10"/>
  <c r="C6" i="9"/>
  <c r="C5" i="9"/>
  <c r="C4" i="9"/>
  <c r="A3" i="9"/>
  <c r="C6" i="8"/>
  <c r="C5" i="8"/>
  <c r="C4" i="8"/>
  <c r="A3" i="8"/>
  <c r="C8" i="7"/>
  <c r="C7" i="7"/>
  <c r="C6" i="7"/>
  <c r="C5" i="7"/>
  <c r="C4" i="7"/>
  <c r="A3" i="7"/>
  <c r="C7" i="6"/>
  <c r="C6" i="6"/>
  <c r="C5" i="6"/>
  <c r="F50" i="6" s="1"/>
  <c r="J50" i="6" s="1"/>
  <c r="C48" i="4" s="1"/>
  <c r="C4" i="6"/>
  <c r="A3" i="6"/>
  <c r="C30" i="5"/>
  <c r="C17" i="5"/>
  <c r="C5" i="5"/>
  <c r="G5" i="4"/>
  <c r="F5" i="4"/>
  <c r="E5" i="4"/>
  <c r="D5" i="4"/>
  <c r="C5" i="4"/>
  <c r="G3" i="4"/>
  <c r="F3" i="4"/>
  <c r="E3" i="4"/>
  <c r="D3" i="4"/>
  <c r="C3" i="4"/>
  <c r="B5" i="2"/>
  <c r="F19" i="9" l="1"/>
  <c r="J19" i="9" s="1"/>
  <c r="F18" i="4" s="1"/>
  <c r="F31" i="9"/>
  <c r="J31" i="9" s="1"/>
  <c r="F30" i="4" s="1"/>
  <c r="F24" i="9"/>
  <c r="J24" i="9" s="1"/>
  <c r="F23" i="4" s="1"/>
  <c r="E30" i="7"/>
  <c r="H30" i="7" s="1"/>
  <c r="D27" i="4" s="1"/>
  <c r="E33" i="7"/>
  <c r="H33" i="7" s="1"/>
  <c r="D30" i="4" s="1"/>
  <c r="E38" i="7"/>
  <c r="H38" i="7" s="1"/>
  <c r="D35" i="4" s="1"/>
  <c r="F40" i="9"/>
  <c r="J40" i="9" s="1"/>
  <c r="F39" i="4" s="1"/>
  <c r="E12" i="7"/>
  <c r="H12" i="7" s="1"/>
  <c r="D9" i="4" s="1"/>
  <c r="E17" i="7"/>
  <c r="H17" i="7" s="1"/>
  <c r="D14" i="4" s="1"/>
  <c r="E21" i="7"/>
  <c r="H21" i="7" s="1"/>
  <c r="D18" i="4" s="1"/>
  <c r="E25" i="7"/>
  <c r="H25" i="7" s="1"/>
  <c r="D22" i="4" s="1"/>
  <c r="F12" i="6"/>
  <c r="J12" i="6" s="1"/>
  <c r="C10" i="4" s="1"/>
  <c r="F20" i="6"/>
  <c r="J20" i="6" s="1"/>
  <c r="C18" i="4" s="1"/>
  <c r="F28" i="6"/>
  <c r="J28" i="6" s="1"/>
  <c r="C26" i="4" s="1"/>
  <c r="F34" i="6"/>
  <c r="J34" i="6" s="1"/>
  <c r="C32" i="4" s="1"/>
  <c r="F41" i="6"/>
  <c r="J41" i="6" s="1"/>
  <c r="C39" i="4" s="1"/>
  <c r="F49" i="6"/>
  <c r="J49" i="6" s="1"/>
  <c r="C47" i="4" s="1"/>
  <c r="F15" i="6"/>
  <c r="J15" i="6" s="1"/>
  <c r="C13" i="4" s="1"/>
  <c r="F22" i="6"/>
  <c r="J22" i="6" s="1"/>
  <c r="C20" i="4" s="1"/>
  <c r="F29" i="6"/>
  <c r="J29" i="6" s="1"/>
  <c r="C27" i="4" s="1"/>
  <c r="F36" i="6"/>
  <c r="J36" i="6" s="1"/>
  <c r="C34" i="4" s="1"/>
  <c r="F42" i="6"/>
  <c r="J42" i="6" s="1"/>
  <c r="C40" i="4" s="1"/>
  <c r="E13" i="7"/>
  <c r="H13" i="7" s="1"/>
  <c r="D10" i="4" s="1"/>
  <c r="E37" i="7"/>
  <c r="H37" i="7" s="1"/>
  <c r="D34" i="4" s="1"/>
  <c r="F35" i="9"/>
  <c r="J35" i="9" s="1"/>
  <c r="F34" i="4" s="1"/>
  <c r="F23" i="6"/>
  <c r="J23" i="6" s="1"/>
  <c r="C21" i="4" s="1"/>
  <c r="F30" i="6"/>
  <c r="J30" i="6" s="1"/>
  <c r="C28" i="4" s="1"/>
  <c r="F37" i="6"/>
  <c r="J37" i="6" s="1"/>
  <c r="C35" i="4" s="1"/>
  <c r="F43" i="6"/>
  <c r="J43" i="6" s="1"/>
  <c r="C41" i="4" s="1"/>
  <c r="F16" i="6"/>
  <c r="J16" i="6" s="1"/>
  <c r="C14" i="4" s="1"/>
  <c r="F38" i="6"/>
  <c r="J38" i="6" s="1"/>
  <c r="C36" i="4" s="1"/>
  <c r="E41" i="7"/>
  <c r="H41" i="7" s="1"/>
  <c r="D38" i="4" s="1"/>
  <c r="F17" i="6"/>
  <c r="J17" i="6" s="1"/>
  <c r="C15" i="4" s="1"/>
  <c r="F25" i="6"/>
  <c r="J25" i="6" s="1"/>
  <c r="C23" i="4" s="1"/>
  <c r="F31" i="6"/>
  <c r="J31" i="6" s="1"/>
  <c r="C29" i="4" s="1"/>
  <c r="E22" i="7"/>
  <c r="H22" i="7" s="1"/>
  <c r="D19" i="4" s="1"/>
  <c r="E45" i="7"/>
  <c r="H45" i="7" s="1"/>
  <c r="D42" i="4" s="1"/>
  <c r="F9" i="6"/>
  <c r="J9" i="6" s="1"/>
  <c r="C7" i="4" s="1"/>
  <c r="F18" i="6"/>
  <c r="J18" i="6" s="1"/>
  <c r="C16" i="4" s="1"/>
  <c r="F26" i="6"/>
  <c r="J26" i="6" s="1"/>
  <c r="C24" i="4" s="1"/>
  <c r="F39" i="6"/>
  <c r="J39" i="6" s="1"/>
  <c r="C37" i="4" s="1"/>
  <c r="F45" i="6"/>
  <c r="J45" i="6" s="1"/>
  <c r="C43" i="4" s="1"/>
  <c r="B5" i="4"/>
  <c r="F10" i="6"/>
  <c r="J10" i="6" s="1"/>
  <c r="C8" i="4" s="1"/>
  <c r="F19" i="6"/>
  <c r="J19" i="6" s="1"/>
  <c r="C17" i="4" s="1"/>
  <c r="F27" i="6"/>
  <c r="J27" i="6" s="1"/>
  <c r="C25" i="4" s="1"/>
  <c r="F32" i="6"/>
  <c r="J32" i="6" s="1"/>
  <c r="C30" i="4" s="1"/>
  <c r="F47" i="6"/>
  <c r="J47" i="6" s="1"/>
  <c r="C45" i="4" s="1"/>
  <c r="E29" i="7"/>
  <c r="H29" i="7" s="1"/>
  <c r="D26" i="4" s="1"/>
  <c r="E48" i="7"/>
  <c r="H48" i="7" s="1"/>
  <c r="D45" i="4" s="1"/>
  <c r="F11" i="6"/>
  <c r="J11" i="6" s="1"/>
  <c r="C9" i="4" s="1"/>
  <c r="F33" i="6"/>
  <c r="J33" i="6" s="1"/>
  <c r="C31" i="4" s="1"/>
  <c r="F40" i="6"/>
  <c r="J40" i="6" s="1"/>
  <c r="C38" i="4" s="1"/>
  <c r="F48" i="6"/>
  <c r="J48" i="6" s="1"/>
  <c r="C46" i="4" s="1"/>
  <c r="E24" i="10"/>
  <c r="G24" i="10" s="1"/>
  <c r="G23" i="4" s="1"/>
  <c r="E49" i="8"/>
  <c r="H49" i="8" s="1"/>
  <c r="E48" i="4" s="1"/>
  <c r="E45" i="8"/>
  <c r="H45" i="8" s="1"/>
  <c r="E44" i="4" s="1"/>
  <c r="E42" i="8"/>
  <c r="H42" i="8" s="1"/>
  <c r="E41" i="4" s="1"/>
  <c r="E38" i="8"/>
  <c r="H38" i="8" s="1"/>
  <c r="E37" i="4" s="1"/>
  <c r="E34" i="8"/>
  <c r="H34" i="8" s="1"/>
  <c r="E33" i="4" s="1"/>
  <c r="E30" i="8"/>
  <c r="H30" i="8" s="1"/>
  <c r="E29" i="4" s="1"/>
  <c r="E26" i="8"/>
  <c r="H26" i="8" s="1"/>
  <c r="E25" i="4" s="1"/>
  <c r="E22" i="8"/>
  <c r="H22" i="8" s="1"/>
  <c r="E21" i="4" s="1"/>
  <c r="E18" i="8"/>
  <c r="H18" i="8" s="1"/>
  <c r="E17" i="4" s="1"/>
  <c r="E14" i="8"/>
  <c r="H14" i="8" s="1"/>
  <c r="E13" i="4" s="1"/>
  <c r="E9" i="8"/>
  <c r="H9" i="8" s="1"/>
  <c r="E8" i="4" s="1"/>
  <c r="E48" i="8"/>
  <c r="H48" i="8" s="1"/>
  <c r="E47" i="4" s="1"/>
  <c r="E44" i="8"/>
  <c r="H44" i="8" s="1"/>
  <c r="E43" i="4" s="1"/>
  <c r="E41" i="8"/>
  <c r="H41" i="8" s="1"/>
  <c r="E40" i="4" s="1"/>
  <c r="E37" i="8"/>
  <c r="H37" i="8" s="1"/>
  <c r="E36" i="4" s="1"/>
  <c r="E33" i="8"/>
  <c r="H33" i="8" s="1"/>
  <c r="E32" i="4" s="1"/>
  <c r="E29" i="8"/>
  <c r="H29" i="8" s="1"/>
  <c r="E28" i="4" s="1"/>
  <c r="E25" i="8"/>
  <c r="H25" i="8" s="1"/>
  <c r="E24" i="4" s="1"/>
  <c r="E21" i="8"/>
  <c r="H21" i="8" s="1"/>
  <c r="E20" i="4" s="1"/>
  <c r="E17" i="8"/>
  <c r="H17" i="8" s="1"/>
  <c r="E16" i="4" s="1"/>
  <c r="E13" i="8"/>
  <c r="H13" i="8" s="1"/>
  <c r="E12" i="4" s="1"/>
  <c r="E8" i="8"/>
  <c r="H8" i="8" s="1"/>
  <c r="E7" i="4" s="1"/>
  <c r="E36" i="8"/>
  <c r="H36" i="8" s="1"/>
  <c r="E35" i="4" s="1"/>
  <c r="E28" i="8"/>
  <c r="H28" i="8" s="1"/>
  <c r="E27" i="4" s="1"/>
  <c r="E20" i="8"/>
  <c r="H20" i="8" s="1"/>
  <c r="E19" i="4" s="1"/>
  <c r="E11" i="8"/>
  <c r="H11" i="8" s="1"/>
  <c r="E10" i="4" s="1"/>
  <c r="E43" i="8"/>
  <c r="H43" i="8" s="1"/>
  <c r="E42" i="4" s="1"/>
  <c r="E35" i="8"/>
  <c r="H35" i="8" s="1"/>
  <c r="E34" i="4" s="1"/>
  <c r="E27" i="8"/>
  <c r="H27" i="8" s="1"/>
  <c r="E26" i="4" s="1"/>
  <c r="E19" i="8"/>
  <c r="H19" i="8" s="1"/>
  <c r="E18" i="4" s="1"/>
  <c r="E10" i="8"/>
  <c r="H10" i="8" s="1"/>
  <c r="E9" i="4" s="1"/>
  <c r="E46" i="8"/>
  <c r="H46" i="8" s="1"/>
  <c r="E45" i="4" s="1"/>
  <c r="E31" i="8"/>
  <c r="H31" i="8" s="1"/>
  <c r="E30" i="4" s="1"/>
  <c r="E15" i="8"/>
  <c r="H15" i="8" s="1"/>
  <c r="E14" i="4" s="1"/>
  <c r="E40" i="8"/>
  <c r="H40" i="8" s="1"/>
  <c r="E39" i="4" s="1"/>
  <c r="E24" i="8"/>
  <c r="H24" i="8" s="1"/>
  <c r="E23" i="4" s="1"/>
  <c r="E32" i="8"/>
  <c r="H32" i="8" s="1"/>
  <c r="E31" i="4" s="1"/>
  <c r="E19" i="10"/>
  <c r="G19" i="10" s="1"/>
  <c r="G18" i="4" s="1"/>
  <c r="E39" i="8"/>
  <c r="H39" i="8" s="1"/>
  <c r="E38" i="4" s="1"/>
  <c r="E16" i="8"/>
  <c r="H16" i="8" s="1"/>
  <c r="E15" i="4" s="1"/>
  <c r="E47" i="8"/>
  <c r="H47" i="8" s="1"/>
  <c r="E46" i="4" s="1"/>
  <c r="E35" i="10"/>
  <c r="G35" i="10" s="1"/>
  <c r="G34" i="4" s="1"/>
  <c r="E23" i="8"/>
  <c r="H23" i="8" s="1"/>
  <c r="E22" i="4" s="1"/>
  <c r="E49" i="10"/>
  <c r="G49" i="10" s="1"/>
  <c r="G48" i="4" s="1"/>
  <c r="E45" i="10"/>
  <c r="G45" i="10" s="1"/>
  <c r="G44" i="4" s="1"/>
  <c r="E42" i="10"/>
  <c r="G42" i="10" s="1"/>
  <c r="G41" i="4" s="1"/>
  <c r="E38" i="10"/>
  <c r="G38" i="10" s="1"/>
  <c r="G37" i="4" s="1"/>
  <c r="E34" i="10"/>
  <c r="G34" i="10" s="1"/>
  <c r="G33" i="4" s="1"/>
  <c r="E30" i="10"/>
  <c r="G30" i="10" s="1"/>
  <c r="G29" i="4" s="1"/>
  <c r="E26" i="10"/>
  <c r="G26" i="10" s="1"/>
  <c r="G25" i="4" s="1"/>
  <c r="E22" i="10"/>
  <c r="G22" i="10" s="1"/>
  <c r="G21" i="4" s="1"/>
  <c r="E18" i="10"/>
  <c r="G18" i="10" s="1"/>
  <c r="G17" i="4" s="1"/>
  <c r="E14" i="10"/>
  <c r="G14" i="10" s="1"/>
  <c r="G13" i="4" s="1"/>
  <c r="E9" i="10"/>
  <c r="G9" i="10" s="1"/>
  <c r="G8" i="4" s="1"/>
  <c r="E48" i="10"/>
  <c r="G48" i="10" s="1"/>
  <c r="G47" i="4" s="1"/>
  <c r="E44" i="10"/>
  <c r="G44" i="10" s="1"/>
  <c r="G43" i="4" s="1"/>
  <c r="E41" i="10"/>
  <c r="G41" i="10" s="1"/>
  <c r="G40" i="4" s="1"/>
  <c r="E37" i="10"/>
  <c r="G37" i="10" s="1"/>
  <c r="G36" i="4" s="1"/>
  <c r="E33" i="10"/>
  <c r="G33" i="10" s="1"/>
  <c r="G32" i="4" s="1"/>
  <c r="E29" i="10"/>
  <c r="G29" i="10" s="1"/>
  <c r="G28" i="4" s="1"/>
  <c r="E25" i="10"/>
  <c r="G25" i="10" s="1"/>
  <c r="G24" i="4" s="1"/>
  <c r="E21" i="10"/>
  <c r="G21" i="10" s="1"/>
  <c r="G20" i="4" s="1"/>
  <c r="E17" i="10"/>
  <c r="G17" i="10" s="1"/>
  <c r="G16" i="4" s="1"/>
  <c r="E13" i="10"/>
  <c r="G13" i="10" s="1"/>
  <c r="G12" i="4" s="1"/>
  <c r="E8" i="10"/>
  <c r="G8" i="10" s="1"/>
  <c r="G7" i="4" s="1"/>
  <c r="E46" i="10"/>
  <c r="G46" i="10" s="1"/>
  <c r="G45" i="4" s="1"/>
  <c r="E39" i="10"/>
  <c r="G39" i="10" s="1"/>
  <c r="G38" i="4" s="1"/>
  <c r="E31" i="10"/>
  <c r="G31" i="10" s="1"/>
  <c r="G30" i="4" s="1"/>
  <c r="E23" i="10"/>
  <c r="G23" i="10" s="1"/>
  <c r="G22" i="4" s="1"/>
  <c r="E15" i="10"/>
  <c r="G15" i="10" s="1"/>
  <c r="G14" i="4" s="1"/>
  <c r="E36" i="10"/>
  <c r="G36" i="10" s="1"/>
  <c r="G35" i="4" s="1"/>
  <c r="E28" i="10"/>
  <c r="G28" i="10" s="1"/>
  <c r="G27" i="4" s="1"/>
  <c r="E20" i="10"/>
  <c r="G20" i="10" s="1"/>
  <c r="G19" i="4" s="1"/>
  <c r="E11" i="10"/>
  <c r="G11" i="10" s="1"/>
  <c r="G10" i="4" s="1"/>
  <c r="E47" i="10"/>
  <c r="G47" i="10" s="1"/>
  <c r="G46" i="4" s="1"/>
  <c r="E32" i="10"/>
  <c r="G32" i="10" s="1"/>
  <c r="G31" i="4" s="1"/>
  <c r="E16" i="10"/>
  <c r="G16" i="10" s="1"/>
  <c r="G15" i="4" s="1"/>
  <c r="E43" i="10"/>
  <c r="G43" i="10" s="1"/>
  <c r="G42" i="4" s="1"/>
  <c r="E27" i="10"/>
  <c r="G27" i="10" s="1"/>
  <c r="G26" i="4" s="1"/>
  <c r="E10" i="10"/>
  <c r="G10" i="10" s="1"/>
  <c r="G9" i="4" s="1"/>
  <c r="F49" i="9"/>
  <c r="J49" i="9" s="1"/>
  <c r="F48" i="4" s="1"/>
  <c r="F45" i="9"/>
  <c r="J45" i="9" s="1"/>
  <c r="F44" i="4" s="1"/>
  <c r="F42" i="9"/>
  <c r="J42" i="9" s="1"/>
  <c r="F41" i="4" s="1"/>
  <c r="F38" i="9"/>
  <c r="J38" i="9" s="1"/>
  <c r="F37" i="4" s="1"/>
  <c r="F34" i="9"/>
  <c r="J34" i="9" s="1"/>
  <c r="F33" i="4" s="1"/>
  <c r="F30" i="9"/>
  <c r="J30" i="9" s="1"/>
  <c r="F29" i="4" s="1"/>
  <c r="F26" i="9"/>
  <c r="J26" i="9" s="1"/>
  <c r="F25" i="4" s="1"/>
  <c r="F22" i="9"/>
  <c r="J22" i="9" s="1"/>
  <c r="F21" i="4" s="1"/>
  <c r="F18" i="9"/>
  <c r="J18" i="9" s="1"/>
  <c r="F17" i="4" s="1"/>
  <c r="F14" i="9"/>
  <c r="J14" i="9" s="1"/>
  <c r="F13" i="4" s="1"/>
  <c r="F9" i="9"/>
  <c r="J9" i="9" s="1"/>
  <c r="F8" i="4" s="1"/>
  <c r="F48" i="9"/>
  <c r="J48" i="9" s="1"/>
  <c r="F47" i="4" s="1"/>
  <c r="F44" i="9"/>
  <c r="J44" i="9" s="1"/>
  <c r="F43" i="4" s="1"/>
  <c r="F41" i="9"/>
  <c r="J41" i="9" s="1"/>
  <c r="F40" i="4" s="1"/>
  <c r="F37" i="9"/>
  <c r="J37" i="9" s="1"/>
  <c r="F36" i="4" s="1"/>
  <c r="F33" i="9"/>
  <c r="J33" i="9" s="1"/>
  <c r="F32" i="4" s="1"/>
  <c r="F29" i="9"/>
  <c r="J29" i="9" s="1"/>
  <c r="F28" i="4" s="1"/>
  <c r="F25" i="9"/>
  <c r="J25" i="9" s="1"/>
  <c r="F24" i="4" s="1"/>
  <c r="F21" i="9"/>
  <c r="J21" i="9" s="1"/>
  <c r="F20" i="4" s="1"/>
  <c r="F17" i="9"/>
  <c r="J17" i="9" s="1"/>
  <c r="F16" i="4" s="1"/>
  <c r="F13" i="9"/>
  <c r="J13" i="9" s="1"/>
  <c r="F12" i="4" s="1"/>
  <c r="F8" i="9"/>
  <c r="J8" i="9" s="1"/>
  <c r="F7" i="4" s="1"/>
  <c r="F46" i="9"/>
  <c r="J46" i="9" s="1"/>
  <c r="F45" i="4" s="1"/>
  <c r="F39" i="9"/>
  <c r="J39" i="9" s="1"/>
  <c r="F38" i="4" s="1"/>
  <c r="F23" i="9"/>
  <c r="J23" i="9" s="1"/>
  <c r="F22" i="4" s="1"/>
  <c r="F15" i="9"/>
  <c r="J15" i="9" s="1"/>
  <c r="F14" i="4" s="1"/>
  <c r="F36" i="9"/>
  <c r="J36" i="9" s="1"/>
  <c r="F35" i="4" s="1"/>
  <c r="F28" i="9"/>
  <c r="J28" i="9" s="1"/>
  <c r="F27" i="4" s="1"/>
  <c r="F20" i="9"/>
  <c r="J20" i="9" s="1"/>
  <c r="F19" i="4" s="1"/>
  <c r="F11" i="9"/>
  <c r="J11" i="9" s="1"/>
  <c r="F10" i="4" s="1"/>
  <c r="F10" i="9"/>
  <c r="J10" i="9" s="1"/>
  <c r="F9" i="4" s="1"/>
  <c r="F27" i="9"/>
  <c r="J27" i="9" s="1"/>
  <c r="F26" i="4" s="1"/>
  <c r="F43" i="9"/>
  <c r="J43" i="9" s="1"/>
  <c r="F42" i="4" s="1"/>
  <c r="F16" i="9"/>
  <c r="J16" i="9" s="1"/>
  <c r="F15" i="4" s="1"/>
  <c r="F32" i="9"/>
  <c r="J32" i="9" s="1"/>
  <c r="F31" i="4" s="1"/>
  <c r="F47" i="9"/>
  <c r="J47" i="9" s="1"/>
  <c r="F46" i="4" s="1"/>
  <c r="F44" i="6"/>
  <c r="J44" i="6" s="1"/>
  <c r="C42" i="4" s="1"/>
  <c r="F46" i="6"/>
  <c r="J46" i="6" s="1"/>
  <c r="C44" i="4" s="1"/>
  <c r="F35" i="6"/>
  <c r="J35" i="6" s="1"/>
  <c r="C33" i="4" s="1"/>
  <c r="F14" i="6"/>
  <c r="J14" i="6" s="1"/>
  <c r="C12" i="4" s="1"/>
  <c r="F24" i="6"/>
  <c r="J24" i="6" s="1"/>
  <c r="C22" i="4" s="1"/>
  <c r="E51" i="7"/>
  <c r="E47" i="7"/>
  <c r="H47" i="7" s="1"/>
  <c r="D44" i="4" s="1"/>
  <c r="E44" i="7"/>
  <c r="H44" i="7" s="1"/>
  <c r="D41" i="4" s="1"/>
  <c r="E40" i="7"/>
  <c r="H40" i="7" s="1"/>
  <c r="D37" i="4" s="1"/>
  <c r="E36" i="7"/>
  <c r="H36" i="7" s="1"/>
  <c r="D33" i="4" s="1"/>
  <c r="E32" i="7"/>
  <c r="H32" i="7" s="1"/>
  <c r="D29" i="4" s="1"/>
  <c r="E28" i="7"/>
  <c r="H28" i="7" s="1"/>
  <c r="D25" i="4" s="1"/>
  <c r="E24" i="7"/>
  <c r="H24" i="7" s="1"/>
  <c r="D21" i="4" s="1"/>
  <c r="E20" i="7"/>
  <c r="H20" i="7" s="1"/>
  <c r="D17" i="4" s="1"/>
  <c r="E16" i="7"/>
  <c r="H16" i="7" s="1"/>
  <c r="D13" i="4" s="1"/>
  <c r="E11" i="7"/>
  <c r="H11" i="7" s="1"/>
  <c r="D8" i="4" s="1"/>
  <c r="E50" i="7"/>
  <c r="H50" i="7" s="1"/>
  <c r="D47" i="4" s="1"/>
  <c r="E46" i="7"/>
  <c r="H46" i="7" s="1"/>
  <c r="D43" i="4" s="1"/>
  <c r="E43" i="7"/>
  <c r="H43" i="7" s="1"/>
  <c r="D40" i="4" s="1"/>
  <c r="E39" i="7"/>
  <c r="H39" i="7" s="1"/>
  <c r="D36" i="4" s="1"/>
  <c r="E35" i="7"/>
  <c r="H35" i="7" s="1"/>
  <c r="D32" i="4" s="1"/>
  <c r="E31" i="7"/>
  <c r="H31" i="7" s="1"/>
  <c r="D28" i="4" s="1"/>
  <c r="E27" i="7"/>
  <c r="H27" i="7" s="1"/>
  <c r="D24" i="4" s="1"/>
  <c r="E23" i="7"/>
  <c r="H23" i="7" s="1"/>
  <c r="D20" i="4" s="1"/>
  <c r="E19" i="7"/>
  <c r="H19" i="7" s="1"/>
  <c r="D16" i="4" s="1"/>
  <c r="E15" i="7"/>
  <c r="H15" i="7" s="1"/>
  <c r="D12" i="4" s="1"/>
  <c r="E10" i="7"/>
  <c r="H10" i="7" s="1"/>
  <c r="D7" i="4" s="1"/>
  <c r="E18" i="7"/>
  <c r="H18" i="7" s="1"/>
  <c r="D15" i="4" s="1"/>
  <c r="E26" i="7"/>
  <c r="E34" i="7"/>
  <c r="H34" i="7" s="1"/>
  <c r="D31" i="4" s="1"/>
  <c r="E42" i="7"/>
  <c r="H42" i="7" s="1"/>
  <c r="D39" i="4" s="1"/>
  <c r="E49" i="7"/>
  <c r="H49" i="7" s="1"/>
  <c r="D46" i="4" s="1"/>
  <c r="F21" i="6"/>
  <c r="J21" i="6" s="1"/>
  <c r="C19" i="4" s="1"/>
  <c r="H51" i="7" l="1"/>
  <c r="D48" i="4" s="1"/>
  <c r="H26" i="7"/>
  <c r="D23" i="4" s="1"/>
  <c r="B12" i="4"/>
  <c r="B36" i="4"/>
  <c r="C36" i="2" s="1"/>
  <c r="B9" i="4"/>
  <c r="B7" i="4"/>
  <c r="B18" i="4"/>
  <c r="B42" i="4"/>
  <c r="B45" i="4"/>
  <c r="B31" i="4"/>
  <c r="B24" i="4"/>
  <c r="B21" i="4"/>
  <c r="B28" i="4"/>
  <c r="B14" i="4"/>
  <c r="B43" i="4"/>
  <c r="B26" i="4"/>
  <c r="B30" i="4"/>
  <c r="B47" i="4"/>
  <c r="B13" i="4"/>
  <c r="B22" i="4"/>
  <c r="B10" i="4"/>
  <c r="B15" i="4"/>
  <c r="B25" i="4"/>
  <c r="B27" i="4"/>
  <c r="B34" i="4"/>
  <c r="B8" i="4"/>
  <c r="B44" i="4"/>
  <c r="B19" i="4"/>
  <c r="B46" i="4"/>
  <c r="B40" i="4"/>
  <c r="B29" i="4"/>
  <c r="B33" i="4"/>
  <c r="B39" i="4"/>
  <c r="B16" i="4"/>
  <c r="B35" i="4"/>
  <c r="B20" i="4"/>
  <c r="B37" i="4"/>
  <c r="B41" i="4"/>
  <c r="B17" i="4"/>
  <c r="B32" i="4"/>
  <c r="B38" i="4"/>
  <c r="B48" i="4" l="1"/>
  <c r="B23" i="4"/>
  <c r="C9" i="2"/>
  <c r="C18" i="2"/>
  <c r="B18" i="2" s="1"/>
  <c r="C7" i="2"/>
  <c r="B7" i="2" s="1"/>
  <c r="C46" i="2"/>
  <c r="C37" i="2"/>
  <c r="C35" i="2"/>
  <c r="C40" i="2"/>
  <c r="C12" i="2"/>
  <c r="C28" i="2"/>
  <c r="C45" i="2"/>
  <c r="C16" i="2"/>
  <c r="C13" i="2"/>
  <c r="C21" i="2"/>
  <c r="C38" i="2"/>
  <c r="C39" i="2"/>
  <c r="C8" i="2"/>
  <c r="C24" i="2"/>
  <c r="C15" i="2"/>
  <c r="B36" i="2"/>
  <c r="C33" i="2"/>
  <c r="C19" i="2"/>
  <c r="C34" i="2"/>
  <c r="C10" i="2"/>
  <c r="C30" i="2"/>
  <c r="C31" i="2"/>
  <c r="C17" i="2"/>
  <c r="C27" i="2"/>
  <c r="C26" i="2"/>
  <c r="C43" i="2"/>
  <c r="C42" i="2"/>
  <c r="C47" i="2"/>
  <c r="C32" i="2"/>
  <c r="C29" i="2"/>
  <c r="C41" i="2"/>
  <c r="C20" i="2"/>
  <c r="C44" i="2"/>
  <c r="C25" i="2"/>
  <c r="C22" i="2"/>
  <c r="C14" i="2"/>
  <c r="C23" i="2" l="1"/>
  <c r="B23" i="2" s="1"/>
  <c r="C48" i="2"/>
  <c r="B9" i="2"/>
  <c r="B29" i="2"/>
  <c r="B42" i="2"/>
  <c r="B31" i="2"/>
  <c r="B10" i="2"/>
  <c r="B19" i="2"/>
  <c r="B39" i="2"/>
  <c r="B16" i="2"/>
  <c r="B20" i="2"/>
  <c r="B17" i="2"/>
  <c r="B21" i="2"/>
  <c r="B28" i="2"/>
  <c r="B35" i="2"/>
  <c r="B43" i="2"/>
  <c r="B15" i="2"/>
  <c r="B46" i="2"/>
  <c r="B47" i="2"/>
  <c r="B27" i="2"/>
  <c r="B30" i="2"/>
  <c r="B33" i="2"/>
  <c r="B8" i="2"/>
  <c r="B38" i="2"/>
  <c r="B45" i="2"/>
  <c r="B12" i="2"/>
  <c r="B37" i="2"/>
  <c r="B14" i="2"/>
  <c r="B44" i="2"/>
  <c r="B41" i="2"/>
  <c r="B13" i="2"/>
  <c r="B40" i="2"/>
  <c r="B22" i="2"/>
  <c r="B25" i="2"/>
  <c r="B24" i="2"/>
  <c r="B26" i="2"/>
  <c r="B34" i="2"/>
  <c r="B32" i="2"/>
  <c r="B48" i="2" l="1"/>
</calcChain>
</file>

<file path=xl/sharedStrings.xml><?xml version="1.0" encoding="utf-8"?>
<sst xmlns="http://schemas.openxmlformats.org/spreadsheetml/2006/main" count="968" uniqueCount="326">
  <si>
    <t xml:space="preserve">Оценка муниципальных образований по I - IV этапам </t>
  </si>
  <si>
    <t>Календарный период</t>
  </si>
  <si>
    <t>Итого по IV этапу</t>
  </si>
  <si>
    <t>Итого по III этапу</t>
  </si>
  <si>
    <t>Итого по II этапу</t>
  </si>
  <si>
    <t>Итого по I этапу</t>
  </si>
  <si>
    <t>Единица измерения</t>
  </si>
  <si>
    <t>баллов</t>
  </si>
  <si>
    <t>Максимальный балл</t>
  </si>
  <si>
    <t>Наименование муниципального образования Саратовской обалсти</t>
  </si>
  <si>
    <t>Итого по I - IV этапам</t>
  </si>
  <si>
    <t>Городскте округа</t>
  </si>
  <si>
    <t>г. Саратов</t>
  </si>
  <si>
    <t>ЗАТО Светлый</t>
  </si>
  <si>
    <t>г. Шиханы</t>
  </si>
  <si>
    <t>Муниципальные районы</t>
  </si>
  <si>
    <t xml:space="preserve">Александрово-Гайский </t>
  </si>
  <si>
    <t>Аркадакский</t>
  </si>
  <si>
    <t>Аткарский</t>
  </si>
  <si>
    <t>Базарно-Карабулакский</t>
  </si>
  <si>
    <t>Балаковский</t>
  </si>
  <si>
    <t>Балашовский</t>
  </si>
  <si>
    <t>Балтайский</t>
  </si>
  <si>
    <t>Вольский</t>
  </si>
  <si>
    <t>Воскресенский</t>
  </si>
  <si>
    <t>Дергачевский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</si>
  <si>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</si>
  <si>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</si>
  <si>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</si>
  <si>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</si>
  <si>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</si>
  <si>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</si>
  <si>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</si>
  <si>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</si>
  <si>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</si>
  <si>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</si>
  <si>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</si>
  <si>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</si>
  <si>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</si>
  <si>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</si>
  <si>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</si>
  <si>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</si>
  <si>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</si>
  <si>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</si>
  <si>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</si>
  <si>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</si>
  <si>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</si>
  <si>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Советский</t>
  </si>
  <si>
    <t>Татищевский</t>
  </si>
  <si>
    <t>Турковский</t>
  </si>
  <si>
    <t>Федоровский</t>
  </si>
  <si>
    <t>Хвалынский</t>
  </si>
  <si>
    <t>Энгельсский</t>
  </si>
  <si>
    <t>Оценка муниципальных образований по IV этапу  «Составление проекта бюджета муниципального образования»</t>
  </si>
  <si>
    <t>IV этап. Составление проекта бюджета муниципального образования</t>
  </si>
  <si>
    <t>№ п/п</t>
  </si>
  <si>
    <t>Вопросы и варианты ответов</t>
  </si>
  <si>
    <t>Баллы</t>
  </si>
  <si>
    <t>8.</t>
  </si>
  <si>
    <t xml:space="preserve">Проект бюджета муниципального образования </t>
  </si>
  <si>
    <t>8.1</t>
  </si>
  <si>
    <t>Опубликование проекта решения о бюджете муниципального образования на очередной финансовый год (очередной финансовый год и плановый период) на портале (сайте)</t>
  </si>
  <si>
    <t>Опубликован в структурированном виде, с указанием полных или кратких наименований всех составляющих</t>
  </si>
  <si>
    <t>Опубликован, но не в структурированном виде и (или) без указания полных или кратких наименований всех составляющих</t>
  </si>
  <si>
    <t>Не опубликован</t>
  </si>
  <si>
    <t>8.2</t>
  </si>
  <si>
    <t>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t>
  </si>
  <si>
    <t>Опубликован и содержит информацию по всем ключевым элементам</t>
  </si>
  <si>
    <t>Опубликован и содержит информацию по пяти и более ключевым элементам</t>
  </si>
  <si>
    <t>Опубликован и содержит информацию по трем и более ключевым элементам</t>
  </si>
  <si>
    <t>Не опубликован или содержит информацию менее чем по трем ключевым элементам</t>
  </si>
  <si>
    <t>9.</t>
  </si>
  <si>
    <t>Общественное участие</t>
  </si>
  <si>
    <t>9.1</t>
  </si>
  <si>
    <t>Опубликование информационного сообщения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t>
  </si>
  <si>
    <t xml:space="preserve">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и определения результата.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 бюджете муниципального образования на очередной финансовый год (очередной финансовый год и плановый период) не опубликован, оценка показателя принимает значение 0 баллов.
Информационное сообщение о проведении публичных слушаний по проекту решения о бюджете должно быть опубликовано не позднее, чем за пять рабочих дней до дня проведения публичных слушаний и сохраняться до принятия решения об исполнении бюджета. При нарушении указанного срока применяется понижающий коэффициент за несоблюдение сроков обеспечения доступа к бюджетным данным. В случае, если информационное сообщение о проведении публичных слушаний опубликовано в день их проведения или позднее, оценка показателя принимает значение 0 баллов.
</t>
  </si>
  <si>
    <t>Опубликовано и содержит информацию о том, где можно ознакомиться с проектом решения о бюджете муниципального образования на очередной финансовый год (очередной финансовый год и плановый период)</t>
  </si>
  <si>
    <t>Не опубликовано, или публичные слушания не проводились, или не отвечает требованиям</t>
  </si>
  <si>
    <t>9.2</t>
  </si>
  <si>
    <t>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и опубликование в составе материалов к проекту решения о бюджете муниципального образования на очередной финансовый год (очередной финансовый год и плановый период) итогового документа (решения/ протокола), принятого по результатам публичных слушаний, на портале (сайте)</t>
  </si>
  <si>
    <t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</si>
  <si>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Проводились, и в составе материалов к проекту решения о бюджете муниципального образования на очередной финансовый год (очередной финансовый год и плановый период) опубликован итоговый документ (решение/протокол), принятый по результатам публичных слушаний</t>
  </si>
  <si>
    <t>Публичные слушания не проводились, или не опубликован итоговый документ (решение/протокол), принятый по результатам публичных слушаний</t>
  </si>
  <si>
    <t>9.3</t>
  </si>
  <si>
    <t>Участие муниципального образования в проводимых в текущем году федеральных и (или) региональных конкурсах по бюджетной тематике и  опубликование информации об этом  на портале (сайте).</t>
  </si>
  <si>
    <t xml:space="preserve">В целях оценки показателя учитывается публикация информации об участии муниципального образования в федеральных или региональных конкурсах по бюджетной тематике на портале (сайте).
В опубликованных сведениях в обязательном порядке должны быть указаны его наименование, организатор(-ы), сроки проведения, а также достигнутые результаты.
</t>
  </si>
  <si>
    <t xml:space="preserve">Опубликована  </t>
  </si>
  <si>
    <t>Не опубликована или не отвечает требованиям</t>
  </si>
  <si>
    <t>Итого баллов на IV этапе</t>
  </si>
  <si>
    <t xml:space="preserve">8.1. Проект решения о бюджете муниципального образования </t>
  </si>
  <si>
    <t>Комментарий:</t>
  </si>
  <si>
    <t>Формат
(указать формат документа)</t>
  </si>
  <si>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</si>
  <si>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Оценка показателя 8.1</t>
  </si>
  <si>
    <t>Ссылка на источник данных</t>
  </si>
  <si>
    <t>Комментарии</t>
  </si>
  <si>
    <t>Варианты ответов</t>
  </si>
  <si>
    <t>Word, Excel, PDF</t>
  </si>
  <si>
    <t>баллы</t>
  </si>
  <si>
    <t>понижающие коэффициенты</t>
  </si>
  <si>
    <t>Итого</t>
  </si>
  <si>
    <t>графический формат</t>
  </si>
  <si>
    <t>затруднен-ный поиск</t>
  </si>
  <si>
    <t>несоблюде-ние сроков</t>
  </si>
  <si>
    <t>Городские округа</t>
  </si>
  <si>
    <t>8.2.   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t>
  </si>
  <si>
    <t>Оценка показателя 8.2</t>
  </si>
  <si>
    <t>9.1. Информационное сообщение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t>
  </si>
  <si>
    <t>Вопрос</t>
  </si>
  <si>
    <t>Оценка показателя 9.1</t>
  </si>
  <si>
    <t xml:space="preserve">9.2. 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t>
  </si>
  <si>
    <t>Оценка показателя 9.2</t>
  </si>
  <si>
    <t>9.3. Участие муниципального образования в проводимых в текущем году федеральных и (или) региональных конкурсах по бюджетной тематике и  опубликование информации об этом  на портале (сайте).</t>
  </si>
  <si>
    <t>Оценка показателя 9.3</t>
  </si>
  <si>
    <t>затрудненный поиск</t>
  </si>
  <si>
    <t xml:space="preserve">В целях оценки показателя учитывается публикация проекта решения о бюджете муниципального образования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 бюджете муниципального образования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В случае нарушения указанного срока применяется понижающий коэффициент за несоблюдение сроков обеспечения доступа к бюджетным данным. В случае если документ размещен позднее даты принятия решения о бюджете муниципального образования на очередной финансовый год (очередной финансовый год и плановый период), оценка показателя принимает значение 0 баллов.
</t>
  </si>
  <si>
    <t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проект бюджета на очередной финансовый год (очередной финансовый год и плановый период) (в том числе, показатели, характеризующие объемы производства, численность и состав населения и т.д.); 
2) сведения о доходах бюджета муниципального образования в разрезе видов доходов;
3) сведения о расходах бюджета муниципального образования по разделам и подразделам классификации расходов бюджета;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образования, или об отсутствии таких проектов;
6) сведения об объеме (об отсутствии) муниципального долга;
7) контактная информация для обратной связи с гражданами могут использовать для дальнейшего обсуждения и участия в бюджетном процессе.
По пунктам 1-6 информация должна быть представлена в динамике: фактические значения за отчетный год, оценку за текущий год и прогноз на очередной финансовый год и плановый период.
Бюджет для граждан, разработанный на основе проекта решения о бюджете муниципального образования, должен быть опубликован  не позднее даты внесения проекта решения о бюджете муниципального образования в представительный орган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</si>
  <si>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Word</t>
  </si>
  <si>
    <t>PDF</t>
  </si>
  <si>
    <t>Web, Word</t>
  </si>
  <si>
    <t>Word, Excel</t>
  </si>
  <si>
    <t>JPG</t>
  </si>
  <si>
    <t>http://algay.sarmo.ru/byudzhet-ekonomika-finansy/byudzhet-dokumenty.php</t>
  </si>
  <si>
    <t>Опубликован не в составе материалов к проекту решения о бюджете муниципального образования на очередной финансовый год</t>
  </si>
  <si>
    <t>Ссылка на страницу, где опубликолвано информационное сообщение, не предоставлена, на сайте информация не найдена.</t>
  </si>
  <si>
    <t>Web, Word, Excel</t>
  </si>
  <si>
    <t>http://balkomfin.ru/docs/board/sertificatos_20.pdf</t>
  </si>
  <si>
    <t>http://balkomfin.ru/</t>
  </si>
  <si>
    <t>http://вольск.рф/about/info/news</t>
  </si>
  <si>
    <t>По предоставленной ссылке и на сайте информационное сообщение об участии муниципального образования в конкурсах бюджетной  не найдено.</t>
  </si>
  <si>
    <t>Ссылка на страницу, где размещен оцениваемый документ, не была предоставлена. Оцениваемая информация на сайте не найдена.</t>
  </si>
  <si>
    <t>http://вольск.рф</t>
  </si>
  <si>
    <t>http://dergachi.sarmo.ru/byudzhet-dlya-grazhdan/</t>
  </si>
  <si>
    <t>http://duhovnitskoe.sarmo.ru/byudzhet-dlya-grazhdan/byudzhet-dlya-grazhdan/</t>
  </si>
  <si>
    <t>Лишняя папка в архиве</t>
  </si>
  <si>
    <t>Лишние  папки в архиве</t>
  </si>
  <si>
    <t>Word, Ехсеl</t>
  </si>
  <si>
    <t>Раздел «Публичные слушания»</t>
  </si>
  <si>
    <t>2024 год</t>
  </si>
  <si>
    <t>http://algay.sarmo.ru/byudzhet-ekonomika-finansy/byudzhet-dlya-grazhdan.php</t>
  </si>
  <si>
    <t>http://algay.sarmo.ru/?ELEMENT_ID=11327</t>
  </si>
  <si>
    <t>http://algay.sarmo.ru/?ELEMENT_ID=11328</t>
  </si>
  <si>
    <t>https://arkadak.gosuslugi.ru/dlya-zhiteley/novosti-i-reportazhi/?cur_cc=115&amp;curPos=50  
https://arkadak.gosuslugi.ru/dlya-zhiteley/novosti-i-reportazhi/novosti_1797.html</t>
  </si>
  <si>
    <t>https://atkarsk-r64.gosweb.gosuslugi.ru/ofitsialno/finansovaya-deyatelnost/byudzhet-atkarskogo-munitsipalnogo-rayona/normativno-pravovye-dokumenty-po-byudzhetu/dokumenty-6_1147.html</t>
  </si>
  <si>
    <t>https://atkarsk-r64.gosweb.gosuslugi.ru/ofitsialno/finansovaya-deyatelnost/byudzhet-atkarskogo-munitsipalnogo-rayona/byudzhet-dlya-grazhdan/</t>
  </si>
  <si>
    <t>https://atkarsk-r64.gosweb.gosuslugi.ru/dlya-zhiteley/novosti-i-reportazhi/novosti_1662.html</t>
  </si>
  <si>
    <t>https://atkarsk-r64.gosweb.gosuslugi.ru/ofitsialno/finansovaya-deyatelnost/byudzhet-atkarskogo-munitsipalnogo-rayona/normativno-pravovye-dokumenty-po-byudzhetu/dokumenty-6_1160.html</t>
  </si>
  <si>
    <t>https://atkarsk-r64.gosweb.gosuslugi.ru/dlya-zhiteley/novosti-i-reportazhi/novosti_616.html</t>
  </si>
  <si>
    <t>https://www.admbal.ru/news/6-dekabrya-sostoyatsya-publichnye-slushaniya-po-voprosu-o-proekte-resheniya-sobraniya-balakovskogo-m/</t>
  </si>
  <si>
    <t>https://balashovskij-r64.gosweb.gosuslugi.ru/ofitsialno/struktura-munitsipalnogo-obrazovaniya/munitsipalnye-podvedomstvennye-organizatsii/komitet-po-finansam/rayonnyy-byudzhet/byudzhet-na-2025-god-i-planovyy-period-2026-i-2027-godov/</t>
  </si>
  <si>
    <t>https://balashovskij-r64.gosweb.gosuslugi.ru/ofitsialno/struktura-munitsipalnogo-obrazovaniya/munitsipalnye-podvedomstvennye-organizatsii/komitet-po-finansam/rayonnyy-byudzhet/otkrytyy-byudzhet/byudzhet-dlya-grazhdan/</t>
  </si>
  <si>
    <t>http://adm-baltay.ru/finansovoe-upravlenie/proekt-mestnogo-byudzheta-baltajskogo-municzipalnogo-rajona-na-2025-god-i-na-planovyj-period-2026-2027-godov/</t>
  </si>
  <si>
    <t>http://adm-baltay.ru/informacziya-o-provedenii-publichnyh-slushanij-po-proektu-o-mestnom-byudzhete-baltajskogo-municzipalnogo-rajona-na-2025-god-i-na-planovyj-period-2026-i-2027-godov/</t>
  </si>
  <si>
    <t>https://admbk.ru/administration/finansovoe-upravlenie/byudzhet/proekt-byudzheta-bkmr-na-2025-2027-gg/proekt-resheniya-2024-g-o-byudzhete-bazarno-karabulakskogo-munitsipalnogo-rayona-na-2025-god-i-na-pl/</t>
  </si>
  <si>
    <t>https://admbk.ru/administration/finansovoe-upravlenie/byudzhet/byudzhet-dlya-grazhdan-rayona/%D0%91%D1%8E%D0%B4%D0%B6%D0%B5%D1%82%20%D0%B4%D0%BB%D1%8F%20%D0%B3%D1%80%D0%B0%D0%B6%D0%B4%D0%B0%D0%BD%20%D0%BA%20%D0%BF%D1%80%D0%BE%D0%B5%D0%BA%D1%82%D1%83%20%D1%80%D0%B5%D1%88%D0%B5%D0%BD%D0%B8%D1%8F%20%D0%BE%20%D0%B1%D1%8E%D0%B4%D0%B6%D0%B5%D1%82%D0%B5%20%D0%91%D0%9A%D0%9C%D0%A0%20%D0%BD%D0%B0%202025-2027%20%D0%B3%D0%B3.pdf</t>
  </si>
  <si>
    <t>https://admbk.ru/administration/finansovoe-upravlenie/byudzhet/proekt-byudzheta-bkmr-na-2025-2027-gg/%D0%9F%D1%80%D0%BE%D1%82%D0%BE%D0%BA%D0%BE%D0%BB%20%D0%BF%D1%83%D0%B1%D0%BB%D0%B8%D1%87%D0%BD%D1%8B%D1%85%20%D1%81%D0%BB%D1%83%D1%88%D0%B0%D0%BD%D0%B8%D0%B9.pdf</t>
  </si>
  <si>
    <t>https://voskresensk64.ru/administration/statistics/proekt-byudzheta/</t>
  </si>
  <si>
    <t>https://voskresensk64.ru/administration/statistics/Budget%20for%20citizens/2025-god/</t>
  </si>
  <si>
    <t>https://docs.yandex.ru/docs/view?url=ya-browser%3A%2F%2F4DT1uXEPRrJRXlUFoewruH9NryEq17jNHthwiEBy7qxmN7aoNWuuFWnrtkEN57AZY5qDvfpZ9EmKlDMG3bCYbmJNDYyN6b3xh9SIM7eeChu5WX_AiDgdMtJJFZhmQKMPs89F7h9dJmf1j4r4Y922IA%3D%3D%3Fsign%3D2Paavgckv2aQOo6IL6H1Wx2Zfo-cONZ5gWe7qQkpT9w%3D&amp;name=Решение%20№%2044%20от%2019.11.24%20г.%20О%20публ.%20слушаниях%20по%20бюджету%20ВМР%20на%2025%20г.doc&amp;nosw=1</t>
  </si>
  <si>
    <t>По указанной ссылке протокол публичных слушаний не найден. В составе материалов к проекту решения о бюджете документ принятый по результатам публичных слушаний  не опубликован</t>
  </si>
  <si>
    <t>http://dergachi.sarmo.ru/sobranie-dergachevskogo-munitsipalnogo-rayona/resheniya-sobraniya-dergachevskogo-munitsipalnogo-rayona</t>
  </si>
  <si>
    <t>http://dergachi.sarmo.ru/novosti/?PAGEN_1=3</t>
  </si>
  <si>
    <t>http://dergachi.sarmo.ru/sobranie-dergachevskogo-munitsipalnogo-rayona/resheniya-sobraniya-dergachevskogo-munitsipalnogo-rayona/</t>
  </si>
  <si>
    <t>http://duhovnitskoe.sarmo.ru/ispolnenie-byudzheta/byudzhet-2025-goda/proekt.php</t>
  </si>
  <si>
    <t>http://duhovnitskoe.ru/publichnye-slushaniya/</t>
  </si>
  <si>
    <t>https://ekaterinovskij-r64.gosweb.gosuslugi.ru/deyatelnost/napravleniya-deyatelnosti/otkrytyy-byudzhet/</t>
  </si>
  <si>
    <t>https://ekaterinovskij-r64.gosweb.gosuslugi.ru/ofitsialno/statistika/byudzhet-dlya-grazhdan/</t>
  </si>
  <si>
    <t>https://ekaterinovka.gosuslugi.ru/dlya-zhiteley/novosti-i-reportazhi/novosti_766.html</t>
  </si>
  <si>
    <t>Ссылка дана на Решение 731 от 04.12.2024 о назаначении публичных слушаний. Официальный документ принятый по итогам публичных слушаний не  опубликован</t>
  </si>
  <si>
    <t>https://adminemr.ru/byudzhet-i-finansy/byudzhet/PROEKTBUDJETA</t>
  </si>
  <si>
    <t>https://adminemr.ru/byudzhet-i-finansy/byudzhet-dlya-grazhdan</t>
  </si>
  <si>
    <t>https://adminemr.ru/byudzhet-i-finansy/obshchestvennoe-uchastie</t>
  </si>
  <si>
    <t>https://adminemr.ru/byudzhet-i-finansy/obshchestvennoe-uchastie/</t>
  </si>
  <si>
    <t>https://ivanteevka.sarmo.ru/byudzhet-dlya-grazhdan/proekt-byudzheta-dlya-grazhdan/proekt-resheniya-byudzheta-na-2025-god.php</t>
  </si>
  <si>
    <t>https://ivanteevka.sarmo.ru/byudzhet-dlya-grazhdan/byudzhet-dlya-grazhdan/2025.php</t>
  </si>
  <si>
    <t>https://ivanteevka.sarmo.ru/novyy-razdel/?ELEMENT_ID=13479</t>
  </si>
  <si>
    <t>https://ivanteevka.sarmo.ru/upload/medialibrary/21d/протокол%20публичных%20слушаний.pdf</t>
  </si>
  <si>
    <t>https://ivanteevka.sarmo.ru/novyy-razdel/?ELEMENT_ID=13621</t>
  </si>
  <si>
    <t>http://kalininsk.sarmo.ru/otkrytyybyudzhet/proekty-byudzheta/proekty-byudzheta-na2025.php</t>
  </si>
  <si>
    <t>http://kalininsk.sarmo.ru/otkrytyybyudzhet/byudzhet-dlya-grazhdan/byudzhet-dlya-grazhdan-2025.php</t>
  </si>
  <si>
    <t>http://kalininsk.sarmo.ru/otkrytyybyudzhet/obshchestvennoe-uchastie/publichnye-slushaniya-po-proektu-resheniya-o-byudzhete/publichnye-slushaniya-po-proektu-resheniya-o-byudzhete2024.php</t>
  </si>
  <si>
    <t xml:space="preserve">http://kalininsk.sarmo.ru/otkrytyybyudzhet/obshchestvennoe-uchastie/publichnye-slushaniya-po-proektu-resheniya-o-byudzhete/publichnye-slushaniya-po-proektu-resheniya-o-byudzhete2024.php </t>
  </si>
  <si>
    <t>https://krasnoarmeysk64.ru/krasnoarmeyskiy-rayon/byudzhet/reshenie-o-byudzhete-krasnoarmeyskogo-munitsipalnogo-rayona/</t>
  </si>
  <si>
    <t>https://krasnoarmeysk64.ru/krasnoarmeyskiy-rayon/byudzhet/byudzhet-dlya-grazhdan/</t>
  </si>
  <si>
    <t>https://krasnoarmeysk64.ru/predstavitelnyy-organ/resheniya-sobraniya-deputatov/</t>
  </si>
  <si>
    <t>https://krasnoarmeysk64.ru/krasnoarmeyskiy-rayon/natsproekty.php</t>
  </si>
  <si>
    <t xml:space="preserve">По предоставленной ссылке и на сайте информационное сообщение отсутствует. </t>
  </si>
  <si>
    <t>https://krasny-kut.ru/finansy/novosti/</t>
  </si>
  <si>
    <t>https://adminkmr.ru/byudzhet/byudzhet-munitsipalnogo-rayona/byudzhet-rayona-2025.php</t>
  </si>
  <si>
    <t>https://adminkmr.ru/byudzhet/byudzhet-dlya-grazhdan/</t>
  </si>
  <si>
    <t>https://adminkmr.ru/novosti/10856/</t>
  </si>
  <si>
    <t>https://lysogorskij-r64.gosweb.gosuslugi.ru/glavnoe/byudzhet-munitsipalnogo-rayona/proekt-byudzheta/proekt-byudzheta_137.html</t>
  </si>
  <si>
    <t>https://lysogorskij-r64.gosweb.gosuslugi.ru/glavnoe/byudzhet-munitsipalnogo-rayona/byudzhet-dlya-grazhdan/byudzhet-dlya-grazhdan_483.html</t>
  </si>
  <si>
    <t>https://lysogorskij-r64.gosweb.gosuslugi.ru/dlya-zhiteley/novosti-i-reportazhi/novosti_237.html</t>
  </si>
  <si>
    <t>https://lysogorskij-r64.gosweb.gosuslugi.ru/glavnoe/byudzhet-munitsipalnogo-rayona/proekt-byudzheta/proekt-byudzheta_478.html</t>
  </si>
  <si>
    <t>http://marksadm.ru/pr-but.html</t>
  </si>
  <si>
    <t>http://marksadm.ru/bdg-kf.html</t>
  </si>
  <si>
    <t>https://marksadm.ru/news/16185-publichnye-slushaniya.html</t>
  </si>
  <si>
    <t>http://marksadm.ru/ps-sl.html</t>
  </si>
  <si>
    <t>https://marksadm.ru/news/16571-regionalnyy-konkurs-byudzhet-dlya-grazhdan.html</t>
  </si>
  <si>
    <t>http://mihailovski.ru/byudzhet-mo-na-2025-2027-gody/resheniya-o-byudzhete-/proekt-resheniya-o-byudzhete-i-materialy-k-nemu/</t>
  </si>
  <si>
    <t>http://mihailovski.ru/byudzhet-dlya-grazhdan/byudzhet-dlya-grazhdan-razrabotannyy-na-osnove-pro7309/</t>
  </si>
  <si>
    <t>http://mihailovski.ru/news/obyavlenie3285/</t>
  </si>
  <si>
    <t>http://mihailovski.ru/byudzhet-mo-na-2025-2027-gody/materialy-k-proektu-resheniya-o-byudzhete/protokol-publichnykh-slushaniy-po-proektu-byudzhet/</t>
  </si>
  <si>
    <t>http://mihailovski.ru/news/obyavlenie3125/</t>
  </si>
  <si>
    <t>http://www.nbfin.ru/resheniya_o_byudzhetah/novoburasskogo_municipal_nogo_rajona/proekt_resheniya_o_byudzhete/na_2025_god/</t>
  </si>
  <si>
    <t>http://www.nbfin.ru/byudzhet_dlya_grazhdan1/novoburasskij_municipal_nyj_rajon/2025_god</t>
  </si>
  <si>
    <t>http://www.nbfin.ru/allnews/</t>
  </si>
  <si>
    <t>https://novouzensk.gosuslugi.ru/ofitsialno/dokumenty/dokumenty-all_699.html</t>
  </si>
  <si>
    <t>https://novouzensk.gosuslugi.ru/dlya-zhiteley/novosti-i-reportazhi/novosti_3098.html</t>
  </si>
  <si>
    <t>https://novouzensk.gosuslugi.ru/ofitsialno/dokumenty/dokumenty-all_693.html</t>
  </si>
  <si>
    <t>https://novouzensk.gosuslugi.ru/ofitsialno/dokumenty/dokumenty-all_748.html</t>
  </si>
  <si>
    <t>http://ozinki.sarmo.ru/byudzhet/byudzhet-munitsipalnogo-rayona.php?ELEMENT_ID=10496</t>
  </si>
  <si>
    <t>http://ozinki.sarmo.ru/byudzhet/byudzhet-dlya-grazhdan.php?ELEMENT_ID=10494</t>
  </si>
  <si>
    <t>https://www.перелюбский.рф/dokumenty/byudzhet-rayona/</t>
  </si>
  <si>
    <t>https://www.перелюбский.рф/dokumenty/byudzhet-dlya-grazhdan/</t>
  </si>
  <si>
    <t>https://www.перелюбский.рф/informatsiya-dlya-naseleniya/?PAGEN_1=2</t>
  </si>
  <si>
    <t>https://petrovsk64.gosuslugi.ru/ofitsialno/struktura/munitsipalnye-podvedomstvennye-organizatsii/fin-upr/byudzhet-munitsipalnogo-rayona/dokumenty_16978.html</t>
  </si>
  <si>
    <t>https://petrovskij-r64.gosweb.gosuslugi.ru/ofitsialno/struktura/munitsipalnye-podvedomstvennye-organizatsii/fin-upr/byudzhet-munitsipalnogo-rayona/dokumenty_16979.htm</t>
  </si>
  <si>
    <t>https://petrovsk64.ru/novosti/informatsiya/34012/</t>
  </si>
  <si>
    <t>https://petrovskij-r64.gosweb.gosuslugi.ru/ofitsialno/struktura/munitsipalnye-podvedomstvennye-organizatsii/fin-upr/byudzhet-munitsipalnogo-rayona/dokumenty_16978.html</t>
  </si>
  <si>
    <t>https://piterka.gosuslugi.ru/ofitsialno/statistika/byudzhet-piterskogo-munitsipalnogo-rayona/2025-god/2025-god_2696.html</t>
  </si>
  <si>
    <t>https://piterka.gosuslugi.ru/ofitsialno/statistika/byudzhet-dlya-grazhdan/</t>
  </si>
  <si>
    <t>https://piterka.gosuslugi.ru/dlya-zhiteley/novosti-i-reportazhi/novosti_664.html</t>
  </si>
  <si>
    <t>https://piterka.gosuslugi.ru/ofitsialno/statistika/byudzhet-piterskogo-munitsipalnogo-rayona/2025-god/?cc=2555&amp;document_search=&amp;document_category=31&amp;document_publication_date=</t>
  </si>
  <si>
    <t>https://pugachev-adm.gosuslugi.ru/ofitsialno/byudzhet-rayona/proekt-byudzheta/2025-god/</t>
  </si>
  <si>
    <t>https://pugachev-adm.gosuslugi.ru/ofitsialno/byudzhet-rayona/byudzhet-dlya-grazhdan/2025-god</t>
  </si>
  <si>
    <t>https://pugachev-adm.gosuslugi.ru/dlya-zhiteley/novosti/novosti_4256.html</t>
  </si>
  <si>
    <t xml:space="preserve">https://pugachev-adm.gosuslugi.ru/ofitsialno/byudzhet-rayona/materialy-i-dokumenty-k-proektu/2025-god/ </t>
  </si>
  <si>
    <t>http://rovnoe.sarmo.ru/2025god.php?clear_cache=Y</t>
  </si>
  <si>
    <t>http://rovnoe.sarmo.ru/byudzhet/byudzhet-dlyagrazhdan/</t>
  </si>
  <si>
    <t>http://rovnoe.sarmo.ru/novosti/novosti70.php?PAGEN_1=2</t>
  </si>
  <si>
    <t>http://romanovka.sarmo.ru/byudzhet-dlya-grazhdan/byudzhet-romanovskogo-munitsipalnogo-rayona/kharakteristika-utverzhdennogo-byudzheta/</t>
  </si>
  <si>
    <t>http://romanovka.sarmo.ru/byudzhet-dlya-grazhdan/byudzhet-romanovskogo-munitsipalnogo-rayona/byudzhet-dlya-grazhdan.php</t>
  </si>
  <si>
    <t>http://romanovka.sarmo.ru/?ELEMENT_ID=7966</t>
  </si>
  <si>
    <t>http://romanovka.sarmo.ru/?ELEMENT_ID=8080</t>
  </si>
  <si>
    <t>http://rtishevo.sarmo.ru/finansovyy-organ/rtishchevskiy-munitsipalnyy-rayon/2025-god/proekt-byudzheta-rtishchevskogo-munitsipalnogo-rayona/</t>
  </si>
  <si>
    <t>http://rtishevo.sarmo.ru/finansovyy-organ/rtishchevskiy-munitsipalnyy-rayon/2025-god/byudzhet-dlya-grazhdan/</t>
  </si>
  <si>
    <t>http://rtishevo.sarmo.ru/finansovyy-organ/novosti/
 http://rtishevo.sarmo.ru/novosti/19392/</t>
  </si>
  <si>
    <t>http://rtishevo.sarmo.ru/novosti/19699</t>
  </si>
  <si>
    <t>https://sam64.ru/ekonomika-i-byudzhet/byudzhet/resheniya-o-byudzhete/</t>
  </si>
  <si>
    <t>https://sam64.ru/ekonomika-i-byudzhet/byudzhet/byudzhet-dlya-grazhdan/</t>
  </si>
  <si>
    <t>https://sam64.ru/news/opoveshchenie-o-n1achale-publichnykh-sl1ushaniy-po-proektu-resheniya-o-byudzhete-samoylovskogo-munitsi/</t>
  </si>
  <si>
    <t>https://sam64.ru/ekonomika-i-byudzhet/byudzhet/publichnye-slushaniya/</t>
  </si>
  <si>
    <t>Протокол публичных слушаний не опубликован. Ссылка дана на постановление и распоряжение о публичных слушаниях</t>
  </si>
  <si>
    <t>https://stepnoe-adm.ru/administration/use-budget-funds/mestnyy-byudzhet/</t>
  </si>
  <si>
    <t>https://stepnoe-adm.ru/administration/use-budget-funds/byudzhet-dlya-grazhdan/</t>
  </si>
  <si>
    <t>https://stepnoe-adm.ru/news/?PAGEN_1=23</t>
  </si>
  <si>
    <t>https://turkovskoe-r64.gosweb.gosuslugi.ru/deyatelnost/napravleniya-deyatelnosti/otkrytyy-byudzhet/proekt-byudzheta-turkovskogo-munitsipalnogo-rayona/2025-god/</t>
  </si>
  <si>
    <t>https://turkovskoe-r64.gosweb.gosuslugi.ru/deyatelnost/napravleniya-deyatelnosti/otkrytyy-byudzhet/byudzhet-dlya-grazhdan/dokumenty_1510.html</t>
  </si>
  <si>
    <t>https://turkovskoe-r64.gosweb.gosuslugi.ru/deyatelnost/napravleniya-deyatelnosti/otkrytyy-byudzhet/obschestvennoe-uchastie/publichnye-slushaniya-po-proektu-resheniya-o-byudzhete-na-2025/</t>
  </si>
  <si>
    <t>http://fedormr.ru/byudzhet/byudzhet2025.php</t>
  </si>
  <si>
    <t>http://hvalynsk.sarmo.ru/administratsiya-khvalynskogo-munitsipalnogo-rayona/byudzhet/proekt-byudzheta.php</t>
  </si>
  <si>
    <t>http://hvalynsk.sarmo.ru/administratsiya-khvalynskogo-munitsipalnogo-rayona/byudzhet/byudzhet-dlya-grazhdan.php</t>
  </si>
  <si>
    <t>http://hvalynsk.sarmo.ru/administratsiya-khvalynskogo-munitsipalnogo-rayona/byudzhet/novosti/novosti.php</t>
  </si>
  <si>
    <t>Заголовок есть, но документ не скачивается</t>
  </si>
  <si>
    <t>www.engels-city.ru/publichnye-slushaniya</t>
  </si>
  <si>
    <t>www.engels-city.ru/byudzhet-dlya-grazhdan</t>
  </si>
  <si>
    <t>www.engels-city.ru/informatsiya-o-konkursakh-po-byudzhetnoj-tematike</t>
  </si>
  <si>
    <t>www.engels-city.ru/publichnye-slushaniya  
https://www.engels-city.ru/news-line/95380-informatsiya-o-provedenii-publichnykh-slushanij</t>
  </si>
  <si>
    <t>https://saratovmer.ru/budget/rubrics/4/1340.html</t>
  </si>
  <si>
    <t>http://saratovmer.ru/budget/rubrics/6/1310.html</t>
  </si>
  <si>
    <t>https://saratovmer.ru/news/87403/</t>
  </si>
  <si>
    <t>https://saratovmer.ru/news/87809/</t>
  </si>
  <si>
    <t>https://zatosvetly.gosuslugi.ru/upr-finansov/biudzhet/resheniyaobudzhete/2025god/novosti_4329.html</t>
  </si>
  <si>
    <t>https://zatosvetly.gosuslugi.ru/upr-finansov/biudzhet/budzhetdlyadgr/</t>
  </si>
  <si>
    <t>https://zatosvetly.gosuslugi.ru/dlya-zhiteley/novosti-i-reportazhi/novosti_4393.html</t>
  </si>
  <si>
    <t>https://zatosvetly.gosuslugi.ru/upr-finansov/biudzhet/resheniyaobudzhete/2025god/</t>
  </si>
  <si>
    <t>https://shikhany.gosuslugi.ru/dlya-zhiteley/poleznaya-informatsiya/poleznaya-informatsiya-novosti_2024.html</t>
  </si>
  <si>
    <r>
      <t>Сообщение опубликовано, но не содержит информацию о том, где можно ознакомиться с проектом решения о бюджете.В составе информационных сообщений о проведении публичных слушаний в обязательном порядке должны быть указаны дата, время,</t>
    </r>
    <r>
      <rPr>
        <u/>
        <sz val="10"/>
        <rFont val="PT Astra Serif"/>
        <family val="1"/>
        <charset val="204"/>
      </rPr>
      <t xml:space="preserve"> </t>
    </r>
    <r>
      <rPr>
        <sz val="10"/>
        <rFont val="PT Astra Serif"/>
        <family val="1"/>
        <charset val="204"/>
      </rPr>
      <t xml:space="preserve">место </t>
    </r>
    <r>
      <rPr>
        <u/>
        <sz val="10"/>
        <rFont val="PT Astra Serif"/>
        <family val="1"/>
        <charset val="204"/>
      </rPr>
      <t>и порядок их проведения и определения результата</t>
    </r>
    <r>
      <rPr>
        <sz val="10"/>
        <rFont val="PT Astra Serif"/>
        <family val="1"/>
        <charset val="204"/>
      </rPr>
      <t xml:space="preserve">. </t>
    </r>
  </si>
  <si>
    <t xml:space="preserve">Отсутствует возможность скачать постановляющую часть проекта решения, опубликованного в формате Web. </t>
  </si>
  <si>
    <t>Рекомендовано создать раздел Бюджет , для более быстрого и удобного поиска информации о бюджете</t>
  </si>
  <si>
    <t>Отсутствует возможность скачать проект одним архивом. Отсутствует возможность скачать постановляющую часть проекта</t>
  </si>
  <si>
    <t>https://shikhany.gosuslugi.ru/ofitsialno/dokumenty/vse-dokumenty_2906.html</t>
  </si>
  <si>
    <t>https://shikhany.gosuslugi.ru/ofitsialno/dokumenty/vse-dokumenty_2913.html</t>
  </si>
  <si>
    <t>https://shikhany.gosuslugi.ru/ofitsialno/dokumenty/vse-dokumenty_2931.html</t>
  </si>
  <si>
    <t>Отсутствует п.5. Ссылка дана на результаты поиска браузера</t>
  </si>
  <si>
    <t>Ссылка дана заключение контрольно-счетного органа МР на проект бюджета. По предоставленной сылке и на сайте оцениваемый документ не найден</t>
  </si>
  <si>
    <t>Графический формат не допускается для опубликования проекта решения о бюджете и  приложений к нему</t>
  </si>
  <si>
    <t>Отсутствует п.5, пункт  1 не  соответствует (отсутствуют показатели, характеризующие объем производства и состав населения в динамике),  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t>
  </si>
  <si>
    <t>https://arkadak.gosuslugi.ru/ofitsialno/statistika/byudzhet-dlya-grazhdan/</t>
  </si>
  <si>
    <t xml:space="preserve"> https://arkadak.gosuslugi.ru/dlya-zhiteley/novosti-i-reportazhi/?cur_cc=115&amp;curPos=230; https://arkadak.gosuslugi.ru/dlya-zhiteley/novosti-i-reportazhi/novosti_1599.html; https://arkadak.gosuslugi.ru/ofitsialno/statistika/byudzhet-dlya-grazhdan/dokumenty_732.html</t>
  </si>
  <si>
    <t>https://admbk.ru/news/provodyatsya-publichnye-slushaniya-po-proektu-resheniya-sobraniya-bazarno-karabulakskogo-munitsipaln4/</t>
  </si>
  <si>
    <t xml:space="preserve">Обратите внимание, необходимо предоставлять ссылку  на страницу прортала МР, где размещен запрашиваемый документ (https://admbk.ru/administration/finansovoe-upravlenie/byudzhet/byudzhet-dlya-grazhdan-rayona/)  </t>
  </si>
  <si>
    <t xml:space="preserve">Обратите внимание, необходимо предоставлять ссылку  на страницу прортала МР, где размещен запрашиваемый документ (https://admbk.ru/administration/finansovoe-upravlenie/byudzhet/proekt-byudzheta-bkmr-na-2025-2027-gg/)  </t>
  </si>
  <si>
    <t>ttps://balashovskij-r64.gosweb.gosuslugi.ru/ofitsialno/struktura-munitsipalnogo-obrazovaniya/munitsipalnye-podvedomstvennye-organizatsii/komitet-po-finansam/uchastie-v-federalnyh-i-regionalnyh-konkursah/; https://balashovskij-r64.gosweb.gosuslugi.ru/dlya-zhiteley/novosti-i-reportazhi/novosti_2721.html</t>
  </si>
  <si>
    <t xml:space="preserve">Отсутствует п.5. </t>
  </si>
  <si>
    <t>https://balashovskij-r64.gosweb.gosuslugi.ru/dlya-zhiteley/novosti-i-reportazhi/novosti_2230.html; https://balashovskij-r64.gosweb.gosuslugi.ru/ofitsialno/struktura-munitsipalnogo-obrazovaniya/munitsipalnye-podvedomstvennye-organizatsii/komitet-po-finansam/rayonnyy-byudzhet/byudzhet-na-2025-god-i-planovyy-period-2026-i-2027-godov/</t>
  </si>
  <si>
    <t>Ссылка предоставлена на решение  о проведении публичных слушаний, а не на информационное сообщение.</t>
  </si>
  <si>
    <t>Информационное сообщение о публичных слушаниях по проекту бюджета 2025-2027 на сайте не найдено.</t>
  </si>
  <si>
    <t xml:space="preserve">Сылка дана на главную страницу портала. На http://volsk-ms.ru/d0-bf-d1-83-d0-b1-d0-bb-d0-b8-d1-87-d0-bd-d1-8b-d0-b5-d1-81-d0-bb-d1-83-d1-88-d0-b0-d0-bd-d0-b8-d1-8f-2024/ найден оцениваемый документ </t>
  </si>
  <si>
    <t xml:space="preserve">Сылка дана на главную страницу портала. На http://volsk-ms.ru/d0-bf-d1-83-d0-b1-d0-bb-d0-b8-d1-87-d0-bd-d1-8b-d0-b5-d1-81-d0-bb-d1-83-d1-88-d0-b0-d0-bd-d0-b8-d1-8f-2024/ найден оцениваемый документ.  В найденном документе отсутствует подпись должностного лица. Не соблюден формат размещения официального документа.  </t>
  </si>
  <si>
    <t>По предоставленной ссылке и на сайте бюджет для граждан, разработанный на основе проекта решения о бюджете муниципального образования, не найден.</t>
  </si>
  <si>
    <t>https://моифинансы.рф/b-projects/105082/ ; http://dergachi.sarmo.ru/novosti/?PAGEN_1=5 ; http://dergachi.sarmo.ru/novosti/?ELEMENT_ID=&amp;PAGEN_1=8</t>
  </si>
  <si>
    <r>
      <t xml:space="preserve">В целях оценки показателя учитывается публикация </t>
    </r>
    <r>
      <rPr>
        <u/>
        <sz val="10"/>
        <rFont val="PT Astra Serif"/>
        <family val="1"/>
        <charset val="204"/>
      </rPr>
      <t>информации об участии муниципального образования в федеральных или региональных конкурсах по бюджетной тематике на портале (сайте)</t>
    </r>
  </si>
  <si>
    <t>Обратите внимание, необходимо указыват ссылку на конкретное информационное сообщение, а не на ленту новостей</t>
  </si>
  <si>
    <t>Наименование ссылки на документ не соответствует наименованию и (или) содержанию документа  (проект решения районного Собрания «О бюджете Духовницкого муниципального района на 2024 год и на плановый период 2025 и 2026 годов» )</t>
  </si>
  <si>
    <t>http://duhovnitskoe.ru/novosti/18505/; http://duhovnitskoe.ru/publichnye-slushaniya/?ELEMENT_ID=18506</t>
  </si>
  <si>
    <t>Бюджет для граждан, разработанный на основе проекта решения о бюджете муниципального образования, должен быть опубликован  не позднее даты внесения проекта решения о бюджете муниципального образования в представительный орган и сохраняться не менее трех лет (дата последнего редактирования -  27.12.2024)</t>
  </si>
  <si>
    <t xml:space="preserve">Сообщение не содержит информацию, где можно ознакомиться с  материалами  к проекту бюджета </t>
  </si>
  <si>
    <r>
      <t xml:space="preserve">В целях оценки показателя учитывается публикация информации </t>
    </r>
    <r>
      <rPr>
        <u/>
        <sz val="10"/>
        <rFont val="PT Astra Serif"/>
        <family val="1"/>
        <charset val="204"/>
      </rPr>
      <t>об участии муниципального образования в федеральных или региональных конкурсах по бюджетной тематике</t>
    </r>
    <r>
      <rPr>
        <sz val="10"/>
        <rFont val="PT Astra Serif"/>
        <family val="1"/>
        <charset val="204"/>
      </rPr>
      <t xml:space="preserve"> на портале (сайте).</t>
    </r>
  </si>
  <si>
    <t>Пункты 2,3,4 и 6 не соответствуют (показатели представлены не в динамике 2023-2027 гг)</t>
  </si>
  <si>
    <t xml:space="preserve">Не соблюден формат размещения  документа (либо PDF, либо JPG), отсутствует подпись должностного лица </t>
  </si>
  <si>
    <t>Пункт 5 не соответствует (информация о социально-значимых проектах, предусмотренных к финансированию за счет бюджета муниципального образования, не представлена в динамике 2023-2027 гг)</t>
  </si>
  <si>
    <t>Информационное сообщение о проведении публичных слушаний по проекту решения о бюджете должно быть опубликовано не позднее, чем за пять рабочих дней до дня проведения публичных слушаний и сохраняться до принятия решения об исполнении бюджета.В случае, если информационное сообщение о проведении публичных слушаний опубликовано в день их проведения или позднее, оценка показателя принимает значение 0 баллов (файл с информационнымсообщением создан 05.12.2024, публичные слушания состоялись также  05.12.2024)</t>
  </si>
  <si>
    <t>Пункт 3 не соответствует (сведения о расходах представлены без детализации на подразделы)</t>
  </si>
  <si>
    <t>Размещена в разделе Документы, при этом на портале есть раздел Бюджет для граждан</t>
  </si>
  <si>
    <t>В разделе Бюджет для граждан  предусмотрена плашка для скачивания брошюры БдГ, но по этой ссылке скачивается брошюра за 2022 год</t>
  </si>
  <si>
    <t>Протокол публичных слушаний от 19.12.2024, при этом решение о бюджете принято также 19.12.2024</t>
  </si>
  <si>
    <t>http://ozinki.sarmo.ru/novosti-munitsipalnogo-rayona/?ELEMENT_ID=10349 ; http://ozinki.sarmo.ru/novosti-munitsipalnogo-rayona/?ELEMENT_ID=10453</t>
  </si>
  <si>
    <t>В целях оценки показателя учитывается публикация информации об участии муниципального образования в федеральных или региональных конкурсах по бюджетной тематике на портале (сайте). Муниципальное образование принимало участие в региональном конкурсе «Бюджет для граждан», но информации об этом на сайте не обнаружено.</t>
  </si>
  <si>
    <t>https://petrovskij-r64.gosweb.gosuslugi.ru/ofitsialno/struktura/munitsipalnye-podvedomstvennye-organizatsii/fin-upr/byudzhet-munitsipalnogo-rayona/dokumenty_16982.html</t>
  </si>
  <si>
    <t>В целях оценки показателя учитывается публикация информации об участии муниципального образования в федеральных или региональных конкурсах по бюджетной тематике на портале (сайте). Рекомендуется размещать новостное сообщение для жителей, а не протокол где-то в глубине сайта.</t>
  </si>
  <si>
    <t>Бюджет для граждан, разработанный на основе проекта решения о бюджете муниципального образования, должен быть опубликован  не позднее даты внесения проекта решения о бюджете муниципального образования в представительный орган (дата последнего изменения в брошюре - 17.01.2025,  а дата решения №15-1 О бюджете Питерского муниципального района Саратовской области на 2025 год и на плановый период 2026 и 2027 годов - 24.12.2024). Отсутствует пункт 5.</t>
  </si>
  <si>
    <t>Часть документа Постановление от 18.11.2024 №4 «О назначении публичных слушаний по проекту решения о бюджете Самойловского муниципального района Саратовской области на 2025 год и плановый период 2026-2027 годов». Необходимо размещать отдельным документом</t>
  </si>
  <si>
    <t>https://tatishhevskij-r64.gosweb.gosuslugi.ru/deyatelnost/napravleniya-deyatelnosti/ekonomika-i-finansy/byudzhet/resheniya-o-munitsipalnom-byudzhete/</t>
  </si>
  <si>
    <t>Ссылка не была предоставлена. Оцениваемый документ на сайте не обнаружен</t>
  </si>
  <si>
    <t>https://tatishhevskij-r64.gosweb.gosuslugi.ru/ofitsialno/statistika/byudzhet-dlya-grazhdan/</t>
  </si>
  <si>
    <t>Ссылка не была предоставлена. Оцениваемое сообщение на сайте не обнаружено</t>
  </si>
  <si>
    <t>https://tatishhevskij-r64.gosweb.gosuslugi.ru/dlya-zhiteley/novosti-i-reportazhi/</t>
  </si>
  <si>
    <t>Ссылка не представлена. На сайте информационное сообщение об участии муниципального образования в конкурсах бюджетной  не найдено.</t>
  </si>
  <si>
    <t>Бюджет для граждан, разработанный на основе проекта решения о бюджете муниципального образования, должен быть опубликован  не позднее даты внесения проекта решения о бюджете муниципального образования в представительный орган и сохраняться не менее трех лет (дата последнего редактирования -  28.12.2024)</t>
  </si>
  <si>
    <t>http://fedormr.ru/byudzhet/konkursy/ ; http://fedormr.ru/novosti/?ELEMENT_ID=3555</t>
  </si>
  <si>
    <t>http://fedormr.ru/byudzhet/byudzhet2025.php ; http://fedormr.ru/novosti/?ELEMENT_ID=3374</t>
  </si>
  <si>
    <t>http://fedormr.ru/byudzhet/byudzhet2025.php ; http://fedormr.ru/novosti/?ELEMENT_ID=3424</t>
  </si>
  <si>
    <t>п. Михайловский</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</si>
</sst>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_р_._-;\-* #,##0.00_р_._-;_-* &quot;-&quot;??_р_._-;_-@_-"/>
  </numFmts>
  <fonts count="32" x14ac:knownFonts="1">
    <font>
      <sz val="11"/>
      <color theme="1"/>
      <name val="Calibri"/>
      <family val="2"/>
      <charset val="204"/>
      <scheme val="minor"/>
    </font>
    <font>
      <sz val="11"/>
      <color theme="1"/>
      <name val="Calibri"/>
      <family val="2"/>
      <charset val="204"/>
      <scheme val="minor"/>
    </font>
    <font>
      <sz val="10"/>
      <name val="Times New Roman"/>
      <family val="1"/>
      <charset val="204"/>
    </font>
    <font>
      <sz val="11"/>
      <color indexed="8"/>
      <name val="Calibri"/>
      <family val="2"/>
    </font>
    <font>
      <u/>
      <sz val="11"/>
      <color theme="10"/>
      <name val="Calibri"/>
      <family val="2"/>
      <charset val="204"/>
      <scheme val="minor"/>
    </font>
    <font>
      <b/>
      <sz val="10"/>
      <color rgb="FF000000"/>
      <name val="Arial Cyr"/>
    </font>
    <font>
      <sz val="10"/>
      <name val="Arial"/>
      <family val="2"/>
      <charset val="204"/>
    </font>
    <font>
      <sz val="10"/>
      <color indexed="8"/>
      <name val="Arial"/>
      <family val="2"/>
      <charset val="204"/>
    </font>
    <font>
      <sz val="10"/>
      <name val="Arial Cyr"/>
      <charset val="204"/>
    </font>
    <font>
      <b/>
      <sz val="12"/>
      <color rgb="FF000000"/>
      <name val="PT Astra Serif"/>
      <family val="1"/>
      <charset val="204"/>
    </font>
    <font>
      <sz val="12"/>
      <color theme="1"/>
      <name val="PT Astra Serif"/>
      <family val="1"/>
      <charset val="204"/>
    </font>
    <font>
      <sz val="10"/>
      <color theme="1"/>
      <name val="PT Astra Serif"/>
      <family val="1"/>
      <charset val="204"/>
    </font>
    <font>
      <b/>
      <sz val="10"/>
      <name val="PT Astra Serif"/>
      <family val="1"/>
      <charset val="204"/>
    </font>
    <font>
      <sz val="10"/>
      <name val="PT Astra Serif"/>
      <family val="1"/>
      <charset val="204"/>
    </font>
    <font>
      <b/>
      <i/>
      <sz val="10"/>
      <name val="PT Astra Serif"/>
      <family val="1"/>
      <charset val="204"/>
    </font>
    <font>
      <sz val="10"/>
      <color rgb="FFFF0000"/>
      <name val="PT Astra Serif"/>
      <family val="1"/>
      <charset val="204"/>
    </font>
    <font>
      <b/>
      <sz val="10"/>
      <color rgb="FFFF0000"/>
      <name val="PT Astra Serif"/>
      <family val="1"/>
      <charset val="204"/>
    </font>
    <font>
      <i/>
      <sz val="10"/>
      <name val="PT Astra Serif"/>
      <family val="1"/>
      <charset val="204"/>
    </font>
    <font>
      <b/>
      <sz val="10"/>
      <color theme="1"/>
      <name val="PT Astra Serif"/>
      <family val="1"/>
      <charset val="204"/>
    </font>
    <font>
      <b/>
      <i/>
      <sz val="10"/>
      <color theme="1"/>
      <name val="PT Astra Serif"/>
      <family val="1"/>
      <charset val="204"/>
    </font>
    <font>
      <b/>
      <sz val="12"/>
      <name val="PT Astra Serif"/>
      <family val="1"/>
      <charset val="204"/>
    </font>
    <font>
      <u/>
      <sz val="10"/>
      <color theme="10"/>
      <name val="PT Astra Serif"/>
      <family val="1"/>
      <charset val="204"/>
    </font>
    <font>
      <sz val="11"/>
      <color theme="1"/>
      <name val="PT Astra Serif"/>
      <family val="1"/>
      <charset val="204"/>
    </font>
    <font>
      <i/>
      <sz val="10"/>
      <color theme="1"/>
      <name val="PT Astra Serif"/>
      <family val="1"/>
      <charset val="204"/>
    </font>
    <font>
      <b/>
      <sz val="10"/>
      <color rgb="FFC00000"/>
      <name val="PT Astra Serif"/>
      <family val="1"/>
      <charset val="204"/>
    </font>
    <font>
      <u/>
      <sz val="10"/>
      <name val="PT Astra Serif"/>
      <family val="1"/>
      <charset val="204"/>
    </font>
    <font>
      <b/>
      <sz val="12"/>
      <color theme="1"/>
      <name val="PT Astra Serif"/>
      <family val="1"/>
      <charset val="204"/>
    </font>
    <font>
      <sz val="10"/>
      <color rgb="FF000000"/>
      <name val="PT Astra Serif"/>
      <family val="1"/>
      <charset val="204"/>
    </font>
    <font>
      <b/>
      <sz val="10"/>
      <color rgb="FF000000"/>
      <name val="PT Astra Serif"/>
      <family val="1"/>
      <charset val="204"/>
    </font>
    <font>
      <sz val="10"/>
      <color rgb="FFC00000"/>
      <name val="PT Astra Serif"/>
      <family val="1"/>
      <charset val="204"/>
    </font>
    <font>
      <i/>
      <sz val="10"/>
      <color rgb="FFC00000"/>
      <name val="PT Astra Serif"/>
      <family val="1"/>
      <charset val="204"/>
    </font>
    <font>
      <sz val="10"/>
      <color theme="1"/>
      <name val="Times New Roman"/>
      <family val="1"/>
      <charset val="204"/>
    </font>
  </fonts>
  <fills count="8">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theme="8" tint="0.39997558519241921"/>
        <bgColor indexed="64"/>
      </patternFill>
    </fill>
    <fill>
      <patternFill patternType="solid">
        <fgColor rgb="FFFFFF99"/>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s>
  <cellStyleXfs count="11">
    <xf numFmtId="0" fontId="0" fillId="0" borderId="0"/>
    <xf numFmtId="0" fontId="3" fillId="0" borderId="0"/>
    <xf numFmtId="0" fontId="4" fillId="0" borderId="0" applyNumberFormat="0" applyFill="0" applyBorder="0" applyAlignment="0" applyProtection="0"/>
    <xf numFmtId="165" fontId="5" fillId="7" borderId="8">
      <alignment horizontal="right" vertical="top" shrinkToFit="1"/>
    </xf>
    <xf numFmtId="0" fontId="6" fillId="0" borderId="0"/>
    <xf numFmtId="0" fontId="7" fillId="0" borderId="0"/>
    <xf numFmtId="0" fontId="8" fillId="0" borderId="0"/>
    <xf numFmtId="166" fontId="1"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1" fillId="0" borderId="0" applyFont="0" applyFill="0" applyBorder="0" applyAlignment="0" applyProtection="0"/>
  </cellStyleXfs>
  <cellXfs count="191">
    <xf numFmtId="0" fontId="0" fillId="0" borderId="0" xfId="0"/>
    <xf numFmtId="0" fontId="11" fillId="0" borderId="0" xfId="0" applyFont="1"/>
    <xf numFmtId="0" fontId="11" fillId="0" borderId="0" xfId="0" applyFont="1" applyAlignment="1">
      <alignment horizontal="left" vertical="center"/>
    </xf>
    <xf numFmtId="0" fontId="12" fillId="0" borderId="0" xfId="0" applyFont="1" applyAlignment="1">
      <alignment horizontal="center" vertical="center"/>
    </xf>
    <xf numFmtId="0" fontId="12" fillId="0" borderId="0" xfId="0" applyFont="1" applyAlignment="1">
      <alignment horizontal="left" vertical="center"/>
    </xf>
    <xf numFmtId="0" fontId="13" fillId="0" borderId="0" xfId="0" applyFont="1" applyAlignment="1">
      <alignment horizontal="left" vertical="center"/>
    </xf>
    <xf numFmtId="0" fontId="12"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164" fontId="14" fillId="2" borderId="1" xfId="0" applyNumberFormat="1" applyFont="1" applyFill="1" applyBorder="1" applyAlignment="1">
      <alignment horizontal="center" vertical="center" wrapText="1"/>
    </xf>
    <xf numFmtId="0" fontId="15" fillId="0" borderId="0" xfId="0" applyFont="1"/>
    <xf numFmtId="0" fontId="13" fillId="0" borderId="0" xfId="0" applyFont="1"/>
    <xf numFmtId="0" fontId="18" fillId="0" borderId="0" xfId="0" applyFont="1" applyAlignment="1">
      <alignment horizontal="left" vertical="center"/>
    </xf>
    <xf numFmtId="0" fontId="13" fillId="3" borderId="2" xfId="0" applyFont="1" applyFill="1" applyBorder="1" applyAlignment="1">
      <alignment horizontal="center" vertical="center" wrapText="1"/>
    </xf>
    <xf numFmtId="0" fontId="12" fillId="4" borderId="1" xfId="0" applyFont="1" applyFill="1" applyBorder="1" applyAlignment="1">
      <alignment vertical="center"/>
    </xf>
    <xf numFmtId="0" fontId="12" fillId="4" borderId="1" xfId="0" applyFont="1" applyFill="1" applyBorder="1" applyAlignment="1">
      <alignment vertical="center" wrapText="1"/>
    </xf>
    <xf numFmtId="164" fontId="12" fillId="4" borderId="1" xfId="0" applyNumberFormat="1" applyFont="1" applyFill="1" applyBorder="1" applyAlignment="1">
      <alignment horizontal="center" vertical="center" wrapText="1"/>
    </xf>
    <xf numFmtId="0" fontId="11" fillId="5" borderId="0" xfId="0" applyFont="1" applyFill="1"/>
    <xf numFmtId="0" fontId="13" fillId="5" borderId="0" xfId="0" applyFont="1" applyFill="1"/>
    <xf numFmtId="0" fontId="21" fillId="0" borderId="1" xfId="2" applyFont="1" applyBorder="1" applyAlignment="1">
      <alignment horizontal="left" vertical="center" wrapText="1"/>
    </xf>
    <xf numFmtId="0" fontId="21" fillId="0" borderId="1" xfId="2" applyFont="1" applyBorder="1" applyAlignment="1">
      <alignment vertical="center" wrapText="1"/>
    </xf>
    <xf numFmtId="0" fontId="20" fillId="0" borderId="0" xfId="0" applyFont="1" applyAlignment="1">
      <alignment vertical="center"/>
    </xf>
    <xf numFmtId="0" fontId="18" fillId="0" borderId="0" xfId="0" applyFont="1" applyAlignment="1">
      <alignment vertical="center" wrapText="1"/>
    </xf>
    <xf numFmtId="0" fontId="22" fillId="0" borderId="0" xfId="0" applyFont="1"/>
    <xf numFmtId="0" fontId="17" fillId="0" borderId="0" xfId="0" applyFont="1" applyAlignment="1">
      <alignment horizontal="left" vertical="center"/>
    </xf>
    <xf numFmtId="0" fontId="18" fillId="0" borderId="0" xfId="0" applyFont="1" applyAlignment="1">
      <alignment horizontal="left" wrapText="1"/>
    </xf>
    <xf numFmtId="0" fontId="18" fillId="0" borderId="0" xfId="0" applyFont="1" applyAlignment="1">
      <alignment horizontal="left" vertical="center" wrapText="1"/>
    </xf>
    <xf numFmtId="0" fontId="23" fillId="0" borderId="0" xfId="0" applyFont="1" applyAlignment="1">
      <alignment horizontal="center"/>
    </xf>
    <xf numFmtId="1" fontId="12" fillId="6" borderId="1" xfId="0" applyNumberFormat="1" applyFont="1" applyFill="1" applyBorder="1" applyAlignment="1">
      <alignment horizontal="right" vertical="center"/>
    </xf>
    <xf numFmtId="0" fontId="12" fillId="6" borderId="1" xfId="0" applyFont="1" applyFill="1" applyBorder="1" applyAlignment="1">
      <alignment vertical="center"/>
    </xf>
    <xf numFmtId="0" fontId="24" fillId="6" borderId="1" xfId="0" applyFont="1" applyFill="1" applyBorder="1" applyAlignment="1">
      <alignment horizontal="left" vertical="center"/>
    </xf>
    <xf numFmtId="0" fontId="13" fillId="6" borderId="1" xfId="0" applyFont="1" applyFill="1" applyBorder="1" applyAlignment="1">
      <alignment horizontal="left" vertical="center"/>
    </xf>
    <xf numFmtId="164" fontId="13" fillId="6" borderId="1" xfId="0" applyNumberFormat="1" applyFont="1" applyFill="1" applyBorder="1" applyAlignment="1">
      <alignment horizontal="center" vertical="center"/>
    </xf>
    <xf numFmtId="2" fontId="25" fillId="6" borderId="1" xfId="2" applyNumberFormat="1" applyFont="1" applyFill="1" applyBorder="1" applyAlignment="1">
      <alignment horizontal="left" vertical="center"/>
    </xf>
    <xf numFmtId="0" fontId="11" fillId="6" borderId="1" xfId="0" applyFont="1" applyFill="1" applyBorder="1"/>
    <xf numFmtId="1" fontId="13" fillId="0" borderId="1" xfId="0" applyNumberFormat="1" applyFont="1" applyBorder="1" applyAlignment="1">
      <alignment horizontal="center" vertical="center"/>
    </xf>
    <xf numFmtId="0" fontId="13" fillId="3" borderId="1" xfId="0" applyFont="1" applyFill="1" applyBorder="1" applyAlignment="1">
      <alignment vertical="center"/>
    </xf>
    <xf numFmtId="165" fontId="13" fillId="3" borderId="1" xfId="0" applyNumberFormat="1" applyFont="1" applyFill="1" applyBorder="1" applyAlignment="1">
      <alignment horizontal="left" vertical="center" wrapText="1"/>
    </xf>
    <xf numFmtId="0" fontId="13" fillId="0" borderId="1" xfId="0" applyFont="1" applyBorder="1" applyAlignment="1">
      <alignment horizontal="center" vertical="center"/>
    </xf>
    <xf numFmtId="0" fontId="13" fillId="3" borderId="1" xfId="0" applyFont="1" applyFill="1" applyBorder="1" applyAlignment="1">
      <alignment horizontal="center" vertical="center" wrapText="1"/>
    </xf>
    <xf numFmtId="164" fontId="13" fillId="3" borderId="1" xfId="0" applyNumberFormat="1" applyFont="1" applyFill="1" applyBorder="1" applyAlignment="1">
      <alignment horizontal="center" vertical="center"/>
    </xf>
    <xf numFmtId="0" fontId="13" fillId="3" borderId="1" xfId="0" applyFont="1" applyFill="1" applyBorder="1" applyAlignment="1">
      <alignment horizontal="center" vertical="center"/>
    </xf>
    <xf numFmtId="2" fontId="13" fillId="0" borderId="1" xfId="0" applyNumberFormat="1" applyFont="1" applyBorder="1" applyAlignment="1">
      <alignment horizontal="center" vertical="center"/>
    </xf>
    <xf numFmtId="0" fontId="13" fillId="3" borderId="1" xfId="0" applyFont="1" applyFill="1" applyBorder="1" applyAlignment="1">
      <alignment horizontal="left" vertical="center" wrapText="1"/>
    </xf>
    <xf numFmtId="0" fontId="12" fillId="3" borderId="1" xfId="0" applyFont="1" applyFill="1" applyBorder="1" applyAlignment="1">
      <alignment horizontal="center" vertical="center"/>
    </xf>
    <xf numFmtId="1" fontId="12" fillId="6" borderId="1" xfId="0" applyNumberFormat="1" applyFont="1" applyFill="1" applyBorder="1" applyAlignment="1">
      <alignment horizontal="center" vertical="center"/>
    </xf>
    <xf numFmtId="0" fontId="12" fillId="6" borderId="1" xfId="0" applyFont="1" applyFill="1" applyBorder="1" applyAlignment="1">
      <alignment horizontal="center" vertical="center"/>
    </xf>
    <xf numFmtId="1" fontId="12" fillId="6" borderId="1" xfId="0" applyNumberFormat="1" applyFont="1" applyFill="1" applyBorder="1" applyAlignment="1">
      <alignment horizontal="left" vertical="center" wrapText="1"/>
    </xf>
    <xf numFmtId="0" fontId="13" fillId="6" borderId="1" xfId="0" applyFont="1" applyFill="1" applyBorder="1"/>
    <xf numFmtId="1" fontId="13" fillId="3" borderId="1" xfId="0" applyNumberFormat="1" applyFont="1" applyFill="1" applyBorder="1" applyAlignment="1">
      <alignment horizontal="center" vertical="center"/>
    </xf>
    <xf numFmtId="0" fontId="15" fillId="3" borderId="1" xfId="0" applyFont="1" applyFill="1" applyBorder="1" applyAlignment="1">
      <alignment horizontal="left" vertical="center" wrapText="1"/>
    </xf>
    <xf numFmtId="1" fontId="13" fillId="3" borderId="1" xfId="0" applyNumberFormat="1" applyFont="1" applyFill="1" applyBorder="1" applyAlignment="1">
      <alignment horizontal="left" vertical="center" wrapText="1"/>
    </xf>
    <xf numFmtId="0" fontId="15" fillId="0" borderId="0" xfId="0" applyFont="1" applyFill="1"/>
    <xf numFmtId="1" fontId="15" fillId="3" borderId="1" xfId="0" applyNumberFormat="1" applyFont="1" applyFill="1" applyBorder="1" applyAlignment="1">
      <alignment horizontal="left" vertical="center" wrapText="1"/>
    </xf>
    <xf numFmtId="0" fontId="13" fillId="0" borderId="1" xfId="0" applyFont="1" applyBorder="1" applyAlignment="1">
      <alignment horizontal="center" vertical="center" wrapText="1"/>
    </xf>
    <xf numFmtId="0" fontId="13" fillId="0" borderId="1" xfId="0" applyFont="1" applyFill="1" applyBorder="1" applyAlignment="1">
      <alignment horizontal="center" vertical="center"/>
    </xf>
    <xf numFmtId="0" fontId="12" fillId="0" borderId="0" xfId="0" applyFont="1" applyAlignment="1">
      <alignment horizontal="right"/>
    </xf>
    <xf numFmtId="0" fontId="18" fillId="3" borderId="0" xfId="0" applyFont="1" applyFill="1"/>
    <xf numFmtId="0" fontId="11" fillId="0" borderId="0" xfId="0" applyFont="1" applyAlignment="1">
      <alignment vertical="center"/>
    </xf>
    <xf numFmtId="0" fontId="13" fillId="3" borderId="6" xfId="0" applyFont="1" applyFill="1" applyBorder="1" applyAlignment="1">
      <alignment vertical="center" wrapText="1"/>
    </xf>
    <xf numFmtId="0" fontId="18" fillId="0" borderId="0" xfId="0" applyFont="1"/>
    <xf numFmtId="4" fontId="12" fillId="0" borderId="0" xfId="0" applyNumberFormat="1" applyFont="1" applyAlignment="1">
      <alignment horizontal="right"/>
    </xf>
    <xf numFmtId="4" fontId="11" fillId="0" borderId="0" xfId="0" applyNumberFormat="1" applyFont="1"/>
    <xf numFmtId="4" fontId="18" fillId="0" borderId="0" xfId="0" applyNumberFormat="1" applyFont="1"/>
    <xf numFmtId="0" fontId="18" fillId="0" borderId="0" xfId="0" applyFont="1" applyAlignment="1">
      <alignment horizontal="center" vertical="center"/>
    </xf>
    <xf numFmtId="164" fontId="14" fillId="2" borderId="1" xfId="1" applyNumberFormat="1" applyFont="1" applyFill="1" applyBorder="1" applyAlignment="1">
      <alignment horizontal="center" vertical="center"/>
    </xf>
    <xf numFmtId="165" fontId="12" fillId="4" borderId="1" xfId="0" applyNumberFormat="1" applyFont="1" applyFill="1" applyBorder="1" applyAlignment="1">
      <alignment horizontal="center" vertical="center"/>
    </xf>
    <xf numFmtId="0" fontId="12" fillId="3" borderId="1" xfId="0" applyFont="1" applyFill="1" applyBorder="1" applyAlignment="1">
      <alignment horizontal="center" vertical="center" wrapText="1"/>
    </xf>
    <xf numFmtId="0" fontId="26" fillId="3" borderId="0" xfId="0" applyFont="1" applyFill="1" applyBorder="1" applyAlignment="1">
      <alignment horizontal="center" vertical="center"/>
    </xf>
    <xf numFmtId="49" fontId="28" fillId="6" borderId="1" xfId="0" applyNumberFormat="1" applyFont="1" applyFill="1" applyBorder="1" applyAlignment="1">
      <alignment horizontal="center" vertical="center" wrapText="1"/>
    </xf>
    <xf numFmtId="49" fontId="28" fillId="6" borderId="1" xfId="0" applyNumberFormat="1" applyFont="1" applyFill="1" applyBorder="1" applyAlignment="1">
      <alignment vertical="center" wrapText="1"/>
    </xf>
    <xf numFmtId="0" fontId="28" fillId="6" borderId="1" xfId="0" applyNumberFormat="1" applyFont="1" applyFill="1" applyBorder="1" applyAlignment="1">
      <alignment horizontal="center" vertical="center" wrapText="1"/>
    </xf>
    <xf numFmtId="0" fontId="11" fillId="2" borderId="4" xfId="0" applyFont="1" applyFill="1" applyBorder="1" applyAlignment="1">
      <alignment vertical="center" wrapText="1"/>
    </xf>
    <xf numFmtId="0" fontId="23" fillId="2" borderId="6" xfId="0" applyFont="1" applyFill="1" applyBorder="1" applyAlignment="1">
      <alignment vertical="top" wrapText="1"/>
    </xf>
    <xf numFmtId="49" fontId="27" fillId="0" borderId="1" xfId="0" applyNumberFormat="1" applyFont="1" applyBorder="1" applyAlignment="1">
      <alignment horizontal="center" vertical="center" wrapText="1"/>
    </xf>
    <xf numFmtId="0" fontId="11" fillId="0" borderId="6" xfId="0" applyFont="1" applyBorder="1" applyAlignment="1">
      <alignment horizontal="left" vertical="center" wrapText="1" indent="1"/>
    </xf>
    <xf numFmtId="0" fontId="27" fillId="0" borderId="1" xfId="0" applyFont="1" applyBorder="1" applyAlignment="1">
      <alignment horizontal="center" vertical="center" wrapText="1"/>
    </xf>
    <xf numFmtId="0" fontId="11" fillId="0" borderId="1" xfId="0" applyFont="1" applyBorder="1" applyAlignment="1">
      <alignment horizontal="left" vertical="center" wrapText="1" indent="1"/>
    </xf>
    <xf numFmtId="49" fontId="27" fillId="3" borderId="1" xfId="0" applyNumberFormat="1" applyFont="1" applyFill="1" applyBorder="1" applyAlignment="1">
      <alignment horizontal="center" vertical="center" wrapText="1"/>
    </xf>
    <xf numFmtId="49" fontId="28" fillId="6" borderId="4" xfId="0" applyNumberFormat="1" applyFont="1" applyFill="1" applyBorder="1" applyAlignment="1">
      <alignment horizontal="center" vertical="center" wrapText="1"/>
    </xf>
    <xf numFmtId="49" fontId="27" fillId="0" borderId="1" xfId="0" applyNumberFormat="1" applyFont="1" applyBorder="1" applyAlignment="1">
      <alignment vertical="center" wrapText="1"/>
    </xf>
    <xf numFmtId="0" fontId="23" fillId="2" borderId="6" xfId="0" applyFont="1" applyFill="1" applyBorder="1" applyAlignment="1">
      <alignment vertical="center" wrapText="1"/>
    </xf>
    <xf numFmtId="0" fontId="18" fillId="6" borderId="1" xfId="0" applyFont="1" applyFill="1" applyBorder="1"/>
    <xf numFmtId="1" fontId="18" fillId="6" borderId="1" xfId="0" applyNumberFormat="1" applyFont="1" applyFill="1" applyBorder="1" applyAlignment="1">
      <alignment horizontal="center"/>
    </xf>
    <xf numFmtId="0" fontId="26" fillId="0" borderId="0" xfId="0" applyFont="1" applyAlignment="1">
      <alignment vertical="center"/>
    </xf>
    <xf numFmtId="0" fontId="23" fillId="0" borderId="0" xfId="0" applyFont="1" applyAlignment="1">
      <alignment horizontal="left" vertical="center"/>
    </xf>
    <xf numFmtId="2" fontId="13" fillId="3" borderId="1" xfId="0" applyNumberFormat="1" applyFont="1" applyFill="1" applyBorder="1" applyAlignment="1">
      <alignment horizontal="center" vertical="center" wrapText="1"/>
    </xf>
    <xf numFmtId="164" fontId="13" fillId="6" borderId="1" xfId="0" applyNumberFormat="1" applyFont="1" applyFill="1" applyBorder="1" applyAlignment="1">
      <alignment horizontal="left" vertical="center"/>
    </xf>
    <xf numFmtId="164" fontId="13" fillId="6" borderId="1" xfId="0" applyNumberFormat="1" applyFont="1" applyFill="1" applyBorder="1" applyAlignment="1">
      <alignment horizontal="left" vertical="center" wrapText="1"/>
    </xf>
    <xf numFmtId="0" fontId="15" fillId="5" borderId="0" xfId="0" applyFont="1" applyFill="1"/>
    <xf numFmtId="1" fontId="13" fillId="0" borderId="1" xfId="0" applyNumberFormat="1" applyFont="1" applyFill="1" applyBorder="1" applyAlignment="1">
      <alignment horizontal="center" vertical="center"/>
    </xf>
    <xf numFmtId="0" fontId="13" fillId="0" borderId="1" xfId="0" applyFont="1" applyFill="1" applyBorder="1" applyAlignment="1">
      <alignment vertical="center"/>
    </xf>
    <xf numFmtId="0" fontId="13" fillId="0" borderId="1" xfId="0" applyFont="1" applyFill="1" applyBorder="1" applyAlignment="1">
      <alignment horizontal="center" vertical="center" wrapText="1"/>
    </xf>
    <xf numFmtId="164" fontId="13" fillId="0" borderId="1" xfId="0" applyNumberFormat="1" applyFont="1" applyFill="1" applyBorder="1" applyAlignment="1">
      <alignment horizontal="center" vertical="center"/>
    </xf>
    <xf numFmtId="0" fontId="13" fillId="0" borderId="1" xfId="0" applyFont="1" applyFill="1" applyBorder="1" applyAlignment="1">
      <alignment horizontal="left" vertical="center" wrapText="1"/>
    </xf>
    <xf numFmtId="0" fontId="18" fillId="0" borderId="0" xfId="0" applyFont="1" applyAlignment="1">
      <alignment horizontal="right"/>
    </xf>
    <xf numFmtId="0" fontId="13" fillId="3" borderId="0" xfId="0" applyFont="1" applyFill="1" applyBorder="1" applyAlignment="1">
      <alignment horizontal="left" vertical="center" wrapText="1"/>
    </xf>
    <xf numFmtId="4" fontId="18" fillId="0" borderId="0" xfId="0" applyNumberFormat="1" applyFont="1" applyAlignment="1">
      <alignment horizontal="right"/>
    </xf>
    <xf numFmtId="0" fontId="18" fillId="0" borderId="0" xfId="0" applyFont="1" applyAlignment="1">
      <alignment vertical="center"/>
    </xf>
    <xf numFmtId="0" fontId="29" fillId="0" borderId="0" xfId="0" applyFont="1"/>
    <xf numFmtId="0" fontId="24" fillId="0" borderId="0" xfId="0" applyFont="1" applyAlignment="1">
      <alignment horizontal="center" vertical="center"/>
    </xf>
    <xf numFmtId="0" fontId="30" fillId="0" borderId="0" xfId="0" applyFont="1" applyAlignment="1">
      <alignment horizontal="center"/>
    </xf>
    <xf numFmtId="0" fontId="24" fillId="6" borderId="1" xfId="0" applyFont="1" applyFill="1" applyBorder="1" applyAlignment="1">
      <alignment horizontal="center" vertical="center"/>
    </xf>
    <xf numFmtId="1" fontId="13" fillId="6" borderId="1" xfId="0" applyNumberFormat="1" applyFont="1" applyFill="1" applyBorder="1" applyAlignment="1">
      <alignment horizontal="center" vertical="center"/>
    </xf>
    <xf numFmtId="1" fontId="12" fillId="6" borderId="1" xfId="0" applyNumberFormat="1" applyFont="1" applyFill="1" applyBorder="1" applyAlignment="1">
      <alignment horizontal="center" vertical="center" wrapText="1"/>
    </xf>
    <xf numFmtId="0" fontId="11" fillId="0" borderId="0" xfId="0" applyFont="1" applyFill="1"/>
    <xf numFmtId="0" fontId="29" fillId="0" borderId="0" xfId="0" applyFont="1" applyFill="1"/>
    <xf numFmtId="1" fontId="13" fillId="3" borderId="1" xfId="0" applyNumberFormat="1" applyFont="1" applyFill="1" applyBorder="1" applyAlignment="1">
      <alignment horizontal="center" vertical="center" wrapText="1"/>
    </xf>
    <xf numFmtId="1" fontId="16" fillId="6" borderId="1" xfId="0" applyNumberFormat="1" applyFont="1" applyFill="1" applyBorder="1" applyAlignment="1">
      <alignment horizontal="left" vertical="center" wrapText="1"/>
    </xf>
    <xf numFmtId="0" fontId="15" fillId="3" borderId="0" xfId="0" applyFont="1" applyFill="1"/>
    <xf numFmtId="1" fontId="13" fillId="3" borderId="1" xfId="2" applyNumberFormat="1" applyFont="1" applyFill="1" applyBorder="1" applyAlignment="1">
      <alignment horizontal="left" vertical="center" wrapText="1"/>
    </xf>
    <xf numFmtId="0" fontId="13" fillId="3" borderId="0" xfId="0" applyFont="1" applyFill="1"/>
    <xf numFmtId="0" fontId="25" fillId="0" borderId="1" xfId="2" applyFont="1" applyBorder="1" applyAlignment="1">
      <alignment horizontal="left" vertical="center" wrapText="1"/>
    </xf>
    <xf numFmtId="2" fontId="13" fillId="0" borderId="1" xfId="0" applyNumberFormat="1" applyFont="1" applyBorder="1" applyAlignment="1">
      <alignment horizontal="center" vertical="center" wrapText="1"/>
    </xf>
    <xf numFmtId="4" fontId="18" fillId="0" borderId="0" xfId="0" applyNumberFormat="1" applyFont="1" applyAlignment="1">
      <alignment horizontal="left" vertical="center"/>
    </xf>
    <xf numFmtId="1" fontId="12" fillId="3" borderId="1" xfId="0" applyNumberFormat="1" applyFont="1" applyFill="1" applyBorder="1" applyAlignment="1">
      <alignment horizontal="left" vertical="center" wrapText="1"/>
    </xf>
    <xf numFmtId="0" fontId="27" fillId="0" borderId="0" xfId="0" applyFont="1"/>
    <xf numFmtId="0" fontId="29" fillId="0" borderId="0" xfId="0" applyFont="1" applyAlignment="1">
      <alignment vertical="top"/>
    </xf>
    <xf numFmtId="0" fontId="11" fillId="0" borderId="0" xfId="0" applyFont="1" applyAlignment="1">
      <alignment vertical="top"/>
    </xf>
    <xf numFmtId="1" fontId="25" fillId="3" borderId="1" xfId="2" applyNumberFormat="1" applyFont="1" applyFill="1" applyBorder="1" applyAlignment="1">
      <alignment horizontal="left" vertical="center" wrapText="1"/>
    </xf>
    <xf numFmtId="0" fontId="13" fillId="0" borderId="0" xfId="0" applyFont="1" applyFill="1"/>
    <xf numFmtId="4" fontId="18" fillId="0" borderId="0" xfId="0" applyNumberFormat="1" applyFont="1" applyAlignment="1">
      <alignment vertical="center"/>
    </xf>
    <xf numFmtId="4" fontId="13" fillId="0" borderId="1" xfId="0" applyNumberFormat="1" applyFont="1" applyBorder="1" applyAlignment="1">
      <alignment horizontal="center" vertical="center"/>
    </xf>
    <xf numFmtId="4" fontId="13" fillId="3" borderId="1" xfId="0" applyNumberFormat="1" applyFont="1" applyFill="1" applyBorder="1" applyAlignment="1">
      <alignment horizontal="center" vertical="center"/>
    </xf>
    <xf numFmtId="0" fontId="12" fillId="0" borderId="0" xfId="0" applyFont="1"/>
    <xf numFmtId="165" fontId="13" fillId="3" borderId="1" xfId="0" applyNumberFormat="1" applyFont="1" applyFill="1" applyBorder="1" applyAlignment="1">
      <alignment horizontal="center" vertical="center" wrapText="1"/>
    </xf>
    <xf numFmtId="0" fontId="14"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164" fontId="15" fillId="4" borderId="1" xfId="1" applyNumberFormat="1" applyFont="1" applyFill="1" applyBorder="1" applyAlignment="1">
      <alignment horizontal="center" vertical="center"/>
    </xf>
    <xf numFmtId="0" fontId="12"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164" fontId="12" fillId="3" borderId="1" xfId="0" applyNumberFormat="1" applyFont="1" applyFill="1" applyBorder="1" applyAlignment="1">
      <alignment horizontal="center" vertical="center" wrapText="1"/>
    </xf>
    <xf numFmtId="164" fontId="13" fillId="3" borderId="1" xfId="0" applyNumberFormat="1" applyFont="1" applyFill="1" applyBorder="1" applyAlignment="1">
      <alignment horizontal="center" vertical="center" wrapText="1"/>
    </xf>
    <xf numFmtId="164" fontId="13" fillId="0" borderId="1" xfId="1" applyNumberFormat="1" applyFont="1" applyFill="1" applyBorder="1" applyAlignment="1">
      <alignment horizontal="center" vertical="center"/>
    </xf>
    <xf numFmtId="164" fontId="13" fillId="4" borderId="1" xfId="1" applyNumberFormat="1" applyFont="1" applyFill="1" applyBorder="1" applyAlignment="1">
      <alignment horizontal="center" vertical="center"/>
    </xf>
    <xf numFmtId="0" fontId="12" fillId="0" borderId="1" xfId="0" applyFont="1" applyFill="1" applyBorder="1" applyAlignment="1">
      <alignment horizontal="center" vertical="center"/>
    </xf>
    <xf numFmtId="0" fontId="31" fillId="0" borderId="0" xfId="0" applyFont="1"/>
    <xf numFmtId="0" fontId="14"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164" fontId="13" fillId="3" borderId="3" xfId="0" applyNumberFormat="1" applyFont="1" applyFill="1" applyBorder="1" applyAlignment="1">
      <alignment horizontal="center" vertical="center"/>
    </xf>
    <xf numFmtId="1" fontId="13" fillId="3" borderId="5" xfId="0" applyNumberFormat="1" applyFont="1" applyFill="1" applyBorder="1" applyAlignment="1">
      <alignment horizontal="left" vertical="center" wrapText="1"/>
    </xf>
    <xf numFmtId="0" fontId="13" fillId="3" borderId="5" xfId="0" applyFont="1" applyFill="1" applyBorder="1" applyAlignment="1">
      <alignment horizontal="left" vertical="center" wrapText="1"/>
    </xf>
    <xf numFmtId="1" fontId="15" fillId="3" borderId="1" xfId="2" applyNumberFormat="1" applyFont="1" applyFill="1" applyBorder="1" applyAlignment="1">
      <alignment horizontal="left" vertical="center" wrapText="1"/>
    </xf>
    <xf numFmtId="1" fontId="15" fillId="3" borderId="5" xfId="0" applyNumberFormat="1" applyFont="1" applyFill="1" applyBorder="1" applyAlignment="1">
      <alignment horizontal="left" vertical="center" wrapText="1"/>
    </xf>
    <xf numFmtId="0" fontId="15" fillId="3" borderId="5" xfId="0" applyFont="1" applyFill="1" applyBorder="1" applyAlignment="1">
      <alignment horizontal="left" vertical="center" wrapText="1"/>
    </xf>
    <xf numFmtId="0" fontId="13" fillId="3" borderId="5" xfId="0" applyFont="1" applyFill="1" applyBorder="1" applyAlignment="1">
      <alignment vertical="center" wrapText="1"/>
    </xf>
    <xf numFmtId="2" fontId="25" fillId="6" borderId="4" xfId="2" applyNumberFormat="1" applyFont="1" applyFill="1" applyBorder="1" applyAlignment="1">
      <alignment horizontal="left" vertical="center"/>
    </xf>
    <xf numFmtId="1" fontId="12" fillId="6" borderId="9" xfId="0" applyNumberFormat="1" applyFont="1" applyFill="1" applyBorder="1" applyAlignment="1">
      <alignment horizontal="left" vertical="center" wrapText="1"/>
    </xf>
    <xf numFmtId="0" fontId="21" fillId="0" borderId="1" xfId="2" applyFont="1" applyBorder="1" applyAlignment="1">
      <alignment horizontal="justify" vertical="center" wrapText="1"/>
    </xf>
    <xf numFmtId="0" fontId="21" fillId="0" borderId="1" xfId="2" applyFont="1" applyBorder="1" applyAlignment="1">
      <alignment horizontal="justify" vertical="center"/>
    </xf>
    <xf numFmtId="0" fontId="21" fillId="0" borderId="1" xfId="2" applyFont="1" applyBorder="1" applyAlignment="1">
      <alignment vertical="center"/>
    </xf>
    <xf numFmtId="164" fontId="13" fillId="6" borderId="3" xfId="0" applyNumberFormat="1" applyFont="1" applyFill="1" applyBorder="1" applyAlignment="1">
      <alignment horizontal="left" vertical="center"/>
    </xf>
    <xf numFmtId="0" fontId="15" fillId="6" borderId="5" xfId="0" applyFont="1" applyFill="1" applyBorder="1" applyAlignment="1">
      <alignment horizontal="left" vertical="center"/>
    </xf>
    <xf numFmtId="1" fontId="16" fillId="6" borderId="5" xfId="0" applyNumberFormat="1" applyFont="1" applyFill="1" applyBorder="1" applyAlignment="1">
      <alignment horizontal="left" vertical="center" wrapText="1"/>
    </xf>
    <xf numFmtId="1" fontId="12" fillId="6" borderId="4" xfId="0" applyNumberFormat="1" applyFont="1" applyFill="1" applyBorder="1" applyAlignment="1">
      <alignment horizontal="center" vertical="center" wrapText="1"/>
    </xf>
    <xf numFmtId="0" fontId="21" fillId="0" borderId="0" xfId="2" applyFont="1" applyAlignment="1">
      <alignment vertical="center" wrapText="1"/>
    </xf>
    <xf numFmtId="0" fontId="21" fillId="0" borderId="6" xfId="2" applyFont="1" applyBorder="1" applyAlignment="1">
      <alignment horizontal="left" vertical="center" wrapText="1"/>
    </xf>
    <xf numFmtId="0" fontId="13" fillId="0" borderId="1" xfId="0" applyFont="1" applyBorder="1" applyAlignment="1">
      <alignment horizontal="left" vertical="center" wrapText="1"/>
    </xf>
    <xf numFmtId="0" fontId="21" fillId="0" borderId="0" xfId="2" applyFont="1" applyAlignment="1">
      <alignment horizontal="justify" vertical="center" wrapText="1"/>
    </xf>
    <xf numFmtId="0" fontId="21" fillId="0" borderId="0" xfId="2" applyFont="1" applyAlignment="1">
      <alignment vertical="center"/>
    </xf>
    <xf numFmtId="164" fontId="16" fillId="4" borderId="1" xfId="0" applyNumberFormat="1" applyFont="1" applyFill="1" applyBorder="1" applyAlignment="1">
      <alignment horizontal="center" vertical="center" wrapText="1"/>
    </xf>
    <xf numFmtId="164" fontId="15" fillId="4" borderId="1" xfId="0" applyNumberFormat="1" applyFont="1" applyFill="1" applyBorder="1" applyAlignment="1">
      <alignment horizontal="center" vertical="center" wrapText="1"/>
    </xf>
    <xf numFmtId="0" fontId="15" fillId="3" borderId="5" xfId="0" applyFont="1" applyFill="1" applyBorder="1" applyAlignment="1">
      <alignment vertical="center" wrapText="1"/>
    </xf>
    <xf numFmtId="0" fontId="13" fillId="0" borderId="5" xfId="0" applyFont="1" applyBorder="1" applyAlignment="1">
      <alignment horizontal="left" vertical="center"/>
    </xf>
    <xf numFmtId="0" fontId="12" fillId="6" borderId="1" xfId="0" applyFont="1" applyFill="1" applyBorder="1" applyAlignment="1">
      <alignment horizontal="left" vertical="center"/>
    </xf>
    <xf numFmtId="1" fontId="12" fillId="6" borderId="3" xfId="0" applyNumberFormat="1" applyFont="1" applyFill="1" applyBorder="1" applyAlignment="1">
      <alignment horizontal="center" vertical="center" wrapText="1"/>
    </xf>
    <xf numFmtId="1" fontId="13" fillId="3" borderId="5" xfId="2" applyNumberFormat="1" applyFont="1" applyFill="1" applyBorder="1" applyAlignment="1">
      <alignment horizontal="left" vertical="center" wrapText="1"/>
    </xf>
    <xf numFmtId="1" fontId="13" fillId="0" borderId="5" xfId="0" applyNumberFormat="1" applyFont="1" applyFill="1" applyBorder="1" applyAlignment="1">
      <alignment horizontal="left" vertical="center" wrapText="1"/>
    </xf>
    <xf numFmtId="0" fontId="25" fillId="0" borderId="1" xfId="2" applyFont="1" applyBorder="1" applyAlignment="1">
      <alignment vertical="center" wrapText="1"/>
    </xf>
    <xf numFmtId="164" fontId="13" fillId="0" borderId="3" xfId="0" applyNumberFormat="1" applyFont="1" applyFill="1" applyBorder="1" applyAlignment="1">
      <alignment horizontal="center" vertical="center"/>
    </xf>
    <xf numFmtId="0" fontId="13" fillId="0" borderId="5" xfId="0" applyFont="1" applyFill="1" applyBorder="1" applyAlignment="1">
      <alignment horizontal="left" vertical="center" wrapText="1"/>
    </xf>
    <xf numFmtId="0" fontId="9" fillId="0" borderId="0" xfId="0" applyFont="1" applyAlignment="1">
      <alignment horizontal="center" vertical="center"/>
    </xf>
    <xf numFmtId="0" fontId="10" fillId="0" borderId="0" xfId="0" applyFont="1" applyAlignment="1">
      <alignment horizontal="center"/>
    </xf>
    <xf numFmtId="0" fontId="17" fillId="0" borderId="0" xfId="0" applyFont="1" applyAlignment="1">
      <alignment horizontal="left" wrapText="1"/>
    </xf>
    <xf numFmtId="49" fontId="27" fillId="2" borderId="4" xfId="0" applyNumberFormat="1" applyFont="1" applyFill="1" applyBorder="1" applyAlignment="1">
      <alignment horizontal="center" vertical="center" wrapText="1"/>
    </xf>
    <xf numFmtId="49" fontId="27" fillId="2" borderId="6" xfId="0" applyNumberFormat="1" applyFont="1" applyFill="1" applyBorder="1" applyAlignment="1">
      <alignment horizontal="center" vertical="center" wrapText="1"/>
    </xf>
    <xf numFmtId="0" fontId="27" fillId="2" borderId="4" xfId="0" applyFont="1" applyFill="1" applyBorder="1" applyAlignment="1">
      <alignment horizontal="center" vertical="center" wrapText="1"/>
    </xf>
    <xf numFmtId="0" fontId="27" fillId="2" borderId="6" xfId="0" applyFont="1" applyFill="1" applyBorder="1" applyAlignment="1">
      <alignment horizontal="center" vertical="center" wrapText="1"/>
    </xf>
    <xf numFmtId="49" fontId="27" fillId="2" borderId="1" xfId="0" applyNumberFormat="1" applyFont="1" applyFill="1" applyBorder="1" applyAlignment="1">
      <alignment horizontal="center" vertical="center" wrapText="1"/>
    </xf>
    <xf numFmtId="0" fontId="27" fillId="2" borderId="1" xfId="0" applyFont="1" applyFill="1" applyBorder="1" applyAlignment="1">
      <alignment horizontal="center" vertical="center" wrapText="1"/>
    </xf>
    <xf numFmtId="0" fontId="26" fillId="3" borderId="0" xfId="0" applyFont="1" applyFill="1" applyBorder="1" applyAlignment="1">
      <alignment horizontal="center" vertical="center"/>
    </xf>
    <xf numFmtId="49" fontId="27"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49" fontId="27" fillId="2" borderId="3" xfId="0" applyNumberFormat="1" applyFont="1" applyFill="1" applyBorder="1" applyAlignment="1">
      <alignment horizontal="center" vertical="center" wrapText="1"/>
    </xf>
    <xf numFmtId="0" fontId="27" fillId="2" borderId="5" xfId="0" applyFont="1" applyFill="1" applyBorder="1" applyAlignment="1">
      <alignment horizontal="center" vertical="center" wrapText="1"/>
    </xf>
    <xf numFmtId="0" fontId="19"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11" fillId="0" borderId="7" xfId="0" applyFont="1" applyBorder="1" applyAlignment="1">
      <alignment horizontal="left" vertical="top" wrapText="1"/>
    </xf>
    <xf numFmtId="0" fontId="12" fillId="2" borderId="1" xfId="0" applyFont="1" applyFill="1" applyBorder="1" applyAlignment="1">
      <alignment horizontal="center" vertical="center" wrapText="1"/>
    </xf>
    <xf numFmtId="0" fontId="14" fillId="2" borderId="1" xfId="0" applyFont="1" applyFill="1" applyBorder="1" applyAlignment="1">
      <alignment horizontal="center" vertical="center"/>
    </xf>
  </cellXfs>
  <cellStyles count="11">
    <cellStyle name="xl35" xfId="3"/>
    <cellStyle name="Гиперссылка" xfId="2" builtinId="8"/>
    <cellStyle name="Обычный" xfId="0" builtinId="0"/>
    <cellStyle name="Обычный 2" xfId="1"/>
    <cellStyle name="Обычный 2 2" xfId="4"/>
    <cellStyle name="Обычный 2 3" xfId="5"/>
    <cellStyle name="Обычный 3" xfId="6"/>
    <cellStyle name="Финансовый 2" xfId="7"/>
    <cellStyle name="Финансовый 3" xfId="8"/>
    <cellStyle name="Финансовый 3 2" xfId="9"/>
    <cellStyle name="Финансовый 4"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80;&#1090;&#1086;&#1075;&#1080;%202015%20&#1075;&#1086;&#1076;/&#1056;&#1072;&#1079;&#1076;&#1077;&#1083;%20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1074;&#1086;&#1083;&#1100;&#1089;&#1082;.&#1088;&#1092;/" TargetMode="External"/><Relationship Id="rId13" Type="http://schemas.openxmlformats.org/officeDocument/2006/relationships/hyperlink" Target="https://ivanteevka.sarmo.ru/byudzhet-dlya-grazhdan/proekt-byudzheta-dlya-grazhdan/proekt-resheniya-byudzheta-na-2025-god.php" TargetMode="External"/><Relationship Id="rId18" Type="http://schemas.openxmlformats.org/officeDocument/2006/relationships/hyperlink" Target="https://lysogorskij-r64.gosweb.gosuslugi.ru/glavnoe/byudzhet-munitsipalnogo-rayona/proekt-byudzheta/proekt-byudzheta_137.html" TargetMode="External"/><Relationship Id="rId26" Type="http://schemas.openxmlformats.org/officeDocument/2006/relationships/hyperlink" Target="https://piterka.gosuslugi.ru/ofitsialno/statistika/byudzhet-piterskogo-munitsipalnogo-rayona/2025-god/2025-god_2696.html" TargetMode="External"/><Relationship Id="rId39" Type="http://schemas.openxmlformats.org/officeDocument/2006/relationships/hyperlink" Target="https://shikhany.gosuslugi.ru/ofitsialno/dokumenty/vse-dokumenty_2906.html" TargetMode="External"/><Relationship Id="rId3" Type="http://schemas.openxmlformats.org/officeDocument/2006/relationships/hyperlink" Target="https://atkarsk-r64.gosweb.gosuslugi.ru/ofitsialno/finansovaya-deyatelnost/byudzhet-atkarskogo-munitsipalnogo-rayona/normativno-pravovye-dokumenty-po-byudzhetu/dokumenty-6_1147.html" TargetMode="External"/><Relationship Id="rId21" Type="http://schemas.openxmlformats.org/officeDocument/2006/relationships/hyperlink" Target="http://www.nbfin.ru/resheniya_o_byudzhetah/novoburasskogo_municipal_nogo_rajona/proekt_resheniya_o_byudzhete/na_2025_god/" TargetMode="External"/><Relationship Id="rId34" Type="http://schemas.openxmlformats.org/officeDocument/2006/relationships/hyperlink" Target="http://fedormr.ru/byudzhet/byudzhet2025.php" TargetMode="External"/><Relationship Id="rId7" Type="http://schemas.openxmlformats.org/officeDocument/2006/relationships/hyperlink" Target="https://admbk.ru/administration/finansovoe-upravlenie/byudzhet/proekt-byudzheta-bkmr-na-2025-2027-gg/proekt-resheniya-2024-g-o-byudzhete-bazarno-karabulakskogo-munitsipalnogo-rayona-na-2025-god-i-na-pl/" TargetMode="External"/><Relationship Id="rId12" Type="http://schemas.openxmlformats.org/officeDocument/2006/relationships/hyperlink" Target="https://adminemr.ru/byudzhet-i-finansy/byudzhet/PROEKTBUDJETA" TargetMode="External"/><Relationship Id="rId17" Type="http://schemas.openxmlformats.org/officeDocument/2006/relationships/hyperlink" Target="https://adminkmr.ru/byudzhet/byudzhet-munitsipalnogo-rayona/byudzhet-rayona-2025.php" TargetMode="External"/><Relationship Id="rId25" Type="http://schemas.openxmlformats.org/officeDocument/2006/relationships/hyperlink" Target="https://petrovsk64.gosuslugi.ru/ofitsialno/struktura/munitsipalnye-podvedomstvennye-organizatsii/fin-upr/byudzhet-munitsipalnogo-rayona/dokumenty_16978.html" TargetMode="External"/><Relationship Id="rId33" Type="http://schemas.openxmlformats.org/officeDocument/2006/relationships/hyperlink" Target="https://turkovskoe-r64.gosweb.gosuslugi.ru/deyatelnost/napravleniya-deyatelnosti/otkrytyy-byudzhet/proekt-byudzheta-turkovskogo-munitsipalnogo-rayona/2025-god/" TargetMode="External"/><Relationship Id="rId38" Type="http://schemas.openxmlformats.org/officeDocument/2006/relationships/hyperlink" Target="https://zatosvetly.gosuslugi.ru/upr-finansov/biudzhet/resheniyaobudzhete/2025god/novosti_4329.html" TargetMode="External"/><Relationship Id="rId2" Type="http://schemas.openxmlformats.org/officeDocument/2006/relationships/hyperlink" Target="https://arkadak.gosuslugi.ru/ofitsialno/statistika/byudzhet-dlya-grazhdan/" TargetMode="External"/><Relationship Id="rId16" Type="http://schemas.openxmlformats.org/officeDocument/2006/relationships/hyperlink" Target="https://krasny-kut.ru/finansy/novosti/" TargetMode="External"/><Relationship Id="rId20" Type="http://schemas.openxmlformats.org/officeDocument/2006/relationships/hyperlink" Target="http://mihailovski.ru/byudzhet-mo-na-2025-2027-gody/resheniya-o-byudzhete-/proekt-resheniya-o-byudzhete-i-materialy-k-nemu/" TargetMode="External"/><Relationship Id="rId29" Type="http://schemas.openxmlformats.org/officeDocument/2006/relationships/hyperlink" Target="http://romanovka.sarmo.ru/byudzhet-dlya-grazhdan/byudzhet-romanovskogo-munitsipalnogo-rayona/kharakteristika-utverzhdennogo-byudzheta/" TargetMode="External"/><Relationship Id="rId41" Type="http://schemas.openxmlformats.org/officeDocument/2006/relationships/printerSettings" Target="../printerSettings/printerSettings4.bin"/><Relationship Id="rId1" Type="http://schemas.openxmlformats.org/officeDocument/2006/relationships/hyperlink" Target="http://algay.sarmo.ru/byudzhet-ekonomika-finansy/byudzhet-dokumenty.php" TargetMode="External"/><Relationship Id="rId6" Type="http://schemas.openxmlformats.org/officeDocument/2006/relationships/hyperlink" Target="http://adm-baltay.ru/finansovoe-upravlenie/proekt-mestnogo-byudzheta-baltajskogo-municzipalnogo-rajona-na-2025-god-i-na-planovyj-period-2026-2027-godov/" TargetMode="External"/><Relationship Id="rId11" Type="http://schemas.openxmlformats.org/officeDocument/2006/relationships/hyperlink" Target="http://duhovnitskoe.sarmo.ru/ispolnenie-byudzheta/byudzhet-2025-goda/proekt.php" TargetMode="External"/><Relationship Id="rId24" Type="http://schemas.openxmlformats.org/officeDocument/2006/relationships/hyperlink" Target="https://www.&#1087;&#1077;&#1088;&#1077;&#1083;&#1102;&#1073;&#1089;&#1082;&#1080;&#1081;.&#1088;&#1092;/dokumenty/byudzhet-rayona/" TargetMode="External"/><Relationship Id="rId32" Type="http://schemas.openxmlformats.org/officeDocument/2006/relationships/hyperlink" Target="https://stepnoe-adm.ru/administration/use-budget-funds/mestnyy-byudzhet/" TargetMode="External"/><Relationship Id="rId37" Type="http://schemas.openxmlformats.org/officeDocument/2006/relationships/hyperlink" Target="https://saratovmer.ru/budget/rubrics/4/1340.html" TargetMode="External"/><Relationship Id="rId40" Type="http://schemas.openxmlformats.org/officeDocument/2006/relationships/hyperlink" Target="https://ekaterinovskij-r64.gosweb.gosuslugi.ru/deyatelnost/napravleniya-deyatelnosti/otkrytyy-byudzhet/" TargetMode="External"/><Relationship Id="rId5" Type="http://schemas.openxmlformats.org/officeDocument/2006/relationships/hyperlink" Target="https://balashovskij-r64.gosweb.gosuslugi.ru/ofitsialno/struktura-munitsipalnogo-obrazovaniya/munitsipalnye-podvedomstvennye-organizatsii/komitet-po-finansam/rayonnyy-byudzhet/byudzhet-na-2025-god-i-planovyy-period-2026-i-2027-godov/" TargetMode="External"/><Relationship Id="rId15" Type="http://schemas.openxmlformats.org/officeDocument/2006/relationships/hyperlink" Target="https://krasnoarmeysk64.ru/krasnoarmeyskiy-rayon/byudzhet/reshenie-o-byudzhete-krasnoarmeyskogo-munitsipalnogo-rayona/" TargetMode="External"/><Relationship Id="rId23" Type="http://schemas.openxmlformats.org/officeDocument/2006/relationships/hyperlink" Target="http://ozinki.sarmo.ru/byudzhet/byudzhet-munitsipalnogo-rayona.php?ELEMENT_ID=10496" TargetMode="External"/><Relationship Id="rId28" Type="http://schemas.openxmlformats.org/officeDocument/2006/relationships/hyperlink" Target="http://rovnoe.sarmo.ru/2025god.php?clear_cache=Y" TargetMode="External"/><Relationship Id="rId36" Type="http://schemas.openxmlformats.org/officeDocument/2006/relationships/hyperlink" Target="http://www.engels-city.ru/publichnye-slushaniya" TargetMode="External"/><Relationship Id="rId10" Type="http://schemas.openxmlformats.org/officeDocument/2006/relationships/hyperlink" Target="http://dergachi.sarmo.ru/sobranie-dergachevskogo-munitsipalnogo-rayona/resheniya-sobraniya-dergachevskogo-munitsipalnogo-rayona" TargetMode="External"/><Relationship Id="rId19" Type="http://schemas.openxmlformats.org/officeDocument/2006/relationships/hyperlink" Target="http://marksadm.ru/pr-but.html" TargetMode="External"/><Relationship Id="rId31" Type="http://schemas.openxmlformats.org/officeDocument/2006/relationships/hyperlink" Target="https://sam64.ru/ekonomika-i-byudzhet/byudzhet/resheniya-o-byudzhete/" TargetMode="External"/><Relationship Id="rId4" Type="http://schemas.openxmlformats.org/officeDocument/2006/relationships/hyperlink" Target="http://balkomfin.ru/" TargetMode="External"/><Relationship Id="rId9" Type="http://schemas.openxmlformats.org/officeDocument/2006/relationships/hyperlink" Target="https://voskresensk64.ru/administration/statistics/proekt-byudzheta/" TargetMode="External"/><Relationship Id="rId14" Type="http://schemas.openxmlformats.org/officeDocument/2006/relationships/hyperlink" Target="http://kalininsk.sarmo.ru/otkrytyybyudzhet/proekty-byudzheta/proekty-byudzheta-na2025.php" TargetMode="External"/><Relationship Id="rId22" Type="http://schemas.openxmlformats.org/officeDocument/2006/relationships/hyperlink" Target="https://novouzensk.gosuslugi.ru/ofitsialno/dokumenty/dokumenty-all_699.html" TargetMode="External"/><Relationship Id="rId27" Type="http://schemas.openxmlformats.org/officeDocument/2006/relationships/hyperlink" Target="https://pugachev-adm.gosuslugi.ru/ofitsialno/byudzhet-rayona/proekt-byudzheta/2025-god/" TargetMode="External"/><Relationship Id="rId30" Type="http://schemas.openxmlformats.org/officeDocument/2006/relationships/hyperlink" Target="http://rtishevo.sarmo.ru/finansovyy-organ/rtishchevskiy-munitsipalnyy-rayon/2025-god/proekt-byudzheta-rtishchevskogo-munitsipalnogo-rayona/" TargetMode="External"/><Relationship Id="rId35" Type="http://schemas.openxmlformats.org/officeDocument/2006/relationships/hyperlink" Target="http://hvalynsk.sarmo.ru/administratsiya-khvalynskogo-munitsipalnogo-rayona/byudzhet/proekt-byudzheta.php"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1074;&#1086;&#1083;&#1100;&#1089;&#1082;.&#1088;&#1092;/" TargetMode="External"/><Relationship Id="rId13" Type="http://schemas.openxmlformats.org/officeDocument/2006/relationships/hyperlink" Target="https://adminemr.ru/byudzhet-i-finansy/byudzhet-dlya-grazhdan" TargetMode="External"/><Relationship Id="rId18" Type="http://schemas.openxmlformats.org/officeDocument/2006/relationships/hyperlink" Target="https://adminkmr.ru/byudzhet/byudzhet-dlya-grazhdan/" TargetMode="External"/><Relationship Id="rId26" Type="http://schemas.openxmlformats.org/officeDocument/2006/relationships/hyperlink" Target="https://petrovskij-r64.gosweb.gosuslugi.ru/ofitsialno/struktura/munitsipalnye-podvedomstvennye-organizatsii/fin-upr/byudzhet-munitsipalnogo-rayona/dokumenty_16979.htm" TargetMode="External"/><Relationship Id="rId39" Type="http://schemas.openxmlformats.org/officeDocument/2006/relationships/hyperlink" Target="https://zatosvetly.gosuslugi.ru/upr-finansov/biudzhet/budzhetdlyadgr/" TargetMode="External"/><Relationship Id="rId3" Type="http://schemas.openxmlformats.org/officeDocument/2006/relationships/hyperlink" Target="https://atkarsk-r64.gosweb.gosuslugi.ru/ofitsialno/finansovaya-deyatelnost/byudzhet-atkarskogo-munitsipalnogo-rayona/byudzhet-dlya-grazhdan/" TargetMode="External"/><Relationship Id="rId21" Type="http://schemas.openxmlformats.org/officeDocument/2006/relationships/hyperlink" Target="http://mihailovski.ru/byudzhet-dlya-grazhdan/byudzhet-dlya-grazhdan-razrabotannyy-na-osnove-pro7309/" TargetMode="External"/><Relationship Id="rId34" Type="http://schemas.openxmlformats.org/officeDocument/2006/relationships/hyperlink" Target="https://turkovskoe-r64.gosweb.gosuslugi.ru/deyatelnost/napravleniya-deyatelnosti/otkrytyy-byudzhet/byudzhet-dlya-grazhdan/dokumenty_1510.html" TargetMode="External"/><Relationship Id="rId7" Type="http://schemas.openxmlformats.org/officeDocument/2006/relationships/hyperlink" Target="https://admbk.ru/administration/finansovoe-upravlenie/byudzhet/byudzhet-dlya-grazhdan-rayona/%D0%91%D1%8E%D0%B4%D0%B6%D0%B5%D1%82%20%D0%B4%D0%BB%D1%8F%20%D0%B3%D1%80%D0%B0%D0%B6%D0%B4%D0%B0%D0%BD%20%D0%BA%20%D0%BF%D1%80%D0%BE%D0%B5%D0%BA%D1%82%D1%83%20%D1%80%D0%B5%D1%88%D0%B5%D0%BD%D0%B8%D1%8F%20%D0%BE%20%D0%B1%D1%8E%D0%B4%D0%B6%D0%B5%D1%82%D0%B5%20%D0%91%D0%9A%D0%9C%D0%A0%20%D0%BD%D0%B0%202025-2027%20%D0%B3%D0%B3.pdf" TargetMode="External"/><Relationship Id="rId12" Type="http://schemas.openxmlformats.org/officeDocument/2006/relationships/hyperlink" Target="https://ekaterinovskij-r64.gosweb.gosuslugi.ru/ofitsialno/statistika/byudzhet-dlya-grazhdan/" TargetMode="External"/><Relationship Id="rId17" Type="http://schemas.openxmlformats.org/officeDocument/2006/relationships/hyperlink" Target="https://krasny-kut.ru/finansy/novosti/" TargetMode="External"/><Relationship Id="rId25" Type="http://schemas.openxmlformats.org/officeDocument/2006/relationships/hyperlink" Target="https://www.&#1087;&#1077;&#1088;&#1077;&#1083;&#1102;&#1073;&#1089;&#1082;&#1080;&#1081;.&#1088;&#1092;/dokumenty/byudzhet-dlya-grazhdan/" TargetMode="External"/><Relationship Id="rId33" Type="http://schemas.openxmlformats.org/officeDocument/2006/relationships/hyperlink" Target="https://stepnoe-adm.ru/administration/use-budget-funds/byudzhet-dlya-grazhdan/" TargetMode="External"/><Relationship Id="rId38" Type="http://schemas.openxmlformats.org/officeDocument/2006/relationships/hyperlink" Target="http://saratovmer.ru/budget/rubrics/6/1310.html" TargetMode="External"/><Relationship Id="rId2" Type="http://schemas.openxmlformats.org/officeDocument/2006/relationships/hyperlink" Target="https://arkadak.gosuslugi.ru/ofitsialno/statistika/byudzhet-dlya-grazhdan/" TargetMode="External"/><Relationship Id="rId16" Type="http://schemas.openxmlformats.org/officeDocument/2006/relationships/hyperlink" Target="https://krasnoarmeysk64.ru/krasnoarmeyskiy-rayon/byudzhet/byudzhet-dlya-grazhdan/" TargetMode="External"/><Relationship Id="rId20" Type="http://schemas.openxmlformats.org/officeDocument/2006/relationships/hyperlink" Target="http://marksadm.ru/bdg-kf.html" TargetMode="External"/><Relationship Id="rId29" Type="http://schemas.openxmlformats.org/officeDocument/2006/relationships/hyperlink" Target="http://rovnoe.sarmo.ru/byudzhet/byudzhet-dlyagrazhdan/" TargetMode="External"/><Relationship Id="rId1" Type="http://schemas.openxmlformats.org/officeDocument/2006/relationships/hyperlink" Target="http://algay.sarmo.ru/byudzhet-ekonomika-finansy/byudzhet-dlya-grazhdan.php" TargetMode="External"/><Relationship Id="rId6" Type="http://schemas.openxmlformats.org/officeDocument/2006/relationships/hyperlink" Target="http://adm-baltay.ru/finansovoe-upravlenie/proekt-mestnogo-byudzheta-baltajskogo-municzipalnogo-rajona-na-2025-god-i-na-planovyj-period-2026-2027-godov/" TargetMode="External"/><Relationship Id="rId11" Type="http://schemas.openxmlformats.org/officeDocument/2006/relationships/hyperlink" Target="http://duhovnitskoe.sarmo.ru/byudzhet-dlya-grazhdan/byudzhet-dlya-grazhdan/" TargetMode="External"/><Relationship Id="rId24" Type="http://schemas.openxmlformats.org/officeDocument/2006/relationships/hyperlink" Target="http://ozinki.sarmo.ru/byudzhet/byudzhet-dlya-grazhdan.php?ELEMENT_ID=10494" TargetMode="External"/><Relationship Id="rId32" Type="http://schemas.openxmlformats.org/officeDocument/2006/relationships/hyperlink" Target="https://sam64.ru/ekonomika-i-byudzhet/byudzhet/byudzhet-dlya-grazhdan/" TargetMode="External"/><Relationship Id="rId37" Type="http://schemas.openxmlformats.org/officeDocument/2006/relationships/hyperlink" Target="http://www.engels-city.ru/byudzhet-dlya-grazhdan" TargetMode="External"/><Relationship Id="rId40" Type="http://schemas.openxmlformats.org/officeDocument/2006/relationships/printerSettings" Target="../printerSettings/printerSettings5.bin"/><Relationship Id="rId5" Type="http://schemas.openxmlformats.org/officeDocument/2006/relationships/hyperlink" Target="https://balashovskij-r64.gosweb.gosuslugi.ru/ofitsialno/struktura-munitsipalnogo-obrazovaniya/munitsipalnye-podvedomstvennye-organizatsii/komitet-po-finansam/rayonnyy-byudzhet/otkrytyy-byudzhet/byudzhet-dlya-grazhdan/" TargetMode="External"/><Relationship Id="rId15" Type="http://schemas.openxmlformats.org/officeDocument/2006/relationships/hyperlink" Target="http://kalininsk.sarmo.ru/otkrytyybyudzhet/byudzhet-dlya-grazhdan/byudzhet-dlya-grazhdan-2025.php" TargetMode="External"/><Relationship Id="rId23" Type="http://schemas.openxmlformats.org/officeDocument/2006/relationships/hyperlink" Target="https://novouzensk.gosuslugi.ru/ofitsialno/dokumenty/dokumenty-all_693.html" TargetMode="External"/><Relationship Id="rId28" Type="http://schemas.openxmlformats.org/officeDocument/2006/relationships/hyperlink" Target="https://pugachev-adm.gosuslugi.ru/ofitsialno/byudzhet-rayona/byudzhet-dlya-grazhdan/2025-god" TargetMode="External"/><Relationship Id="rId36" Type="http://schemas.openxmlformats.org/officeDocument/2006/relationships/hyperlink" Target="http://hvalynsk.sarmo.ru/administratsiya-khvalynskogo-munitsipalnogo-rayona/byudzhet/byudzhet-dlya-grazhdan.php" TargetMode="External"/><Relationship Id="rId10" Type="http://schemas.openxmlformats.org/officeDocument/2006/relationships/hyperlink" Target="http://dergachi.sarmo.ru/byudzhet-dlya-grazhdan/" TargetMode="External"/><Relationship Id="rId19" Type="http://schemas.openxmlformats.org/officeDocument/2006/relationships/hyperlink" Target="https://lysogorskij-r64.gosweb.gosuslugi.ru/glavnoe/byudzhet-munitsipalnogo-rayona/byudzhet-dlya-grazhdan/byudzhet-dlya-grazhdan_483.html" TargetMode="External"/><Relationship Id="rId31" Type="http://schemas.openxmlformats.org/officeDocument/2006/relationships/hyperlink" Target="http://rtishevo.sarmo.ru/finansovyy-organ/rtishchevskiy-munitsipalnyy-rayon/2025-god/byudzhet-dlya-grazhdan/" TargetMode="External"/><Relationship Id="rId4" Type="http://schemas.openxmlformats.org/officeDocument/2006/relationships/hyperlink" Target="http://balkomfin.ru/" TargetMode="External"/><Relationship Id="rId9" Type="http://schemas.openxmlformats.org/officeDocument/2006/relationships/hyperlink" Target="https://voskresensk64.ru/administration/statistics/Budget%20for%20citizens/2025-god/" TargetMode="External"/><Relationship Id="rId14" Type="http://schemas.openxmlformats.org/officeDocument/2006/relationships/hyperlink" Target="https://ivanteevka.sarmo.ru/byudzhet-dlya-grazhdan/byudzhet-dlya-grazhdan/2025.php" TargetMode="External"/><Relationship Id="rId22" Type="http://schemas.openxmlformats.org/officeDocument/2006/relationships/hyperlink" Target="http://www.nbfin.ru/byudzhet_dlya_grazhdan1/novoburasskij_municipal_nyj_rajon/2025_god" TargetMode="External"/><Relationship Id="rId27" Type="http://schemas.openxmlformats.org/officeDocument/2006/relationships/hyperlink" Target="https://piterka.gosuslugi.ru/ofitsialno/statistika/byudzhet-dlya-grazhdan/" TargetMode="External"/><Relationship Id="rId30" Type="http://schemas.openxmlformats.org/officeDocument/2006/relationships/hyperlink" Target="http://romanovka.sarmo.ru/byudzhet-dlya-grazhdan/byudzhet-romanovskogo-munitsipalnogo-rayona/byudzhet-dlya-grazhdan.php" TargetMode="External"/><Relationship Id="rId35" Type="http://schemas.openxmlformats.org/officeDocument/2006/relationships/hyperlink" Target="http://fedormr.ru/byudzhet/byudzhet2025.php"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1074;&#1086;&#1083;&#1100;&#1089;&#1082;.&#1088;&#1092;/" TargetMode="External"/><Relationship Id="rId13" Type="http://schemas.openxmlformats.org/officeDocument/2006/relationships/hyperlink" Target="https://ivanteevka.sarmo.ru/novyy-razdel/?ELEMENT_ID=13479" TargetMode="External"/><Relationship Id="rId18" Type="http://schemas.openxmlformats.org/officeDocument/2006/relationships/hyperlink" Target="https://lysogorskij-r64.gosweb.gosuslugi.ru/dlya-zhiteley/novosti-i-reportazhi/novosti_237.html" TargetMode="External"/><Relationship Id="rId26" Type="http://schemas.openxmlformats.org/officeDocument/2006/relationships/hyperlink" Target="https://pugachev-adm.gosuslugi.ru/dlya-zhiteley/novosti/novosti_4256.html" TargetMode="External"/><Relationship Id="rId39" Type="http://schemas.openxmlformats.org/officeDocument/2006/relationships/hyperlink" Target="http://mihailovski.ru/news/obyavlenie3285/" TargetMode="External"/><Relationship Id="rId3" Type="http://schemas.openxmlformats.org/officeDocument/2006/relationships/hyperlink" Target="https://atkarsk-r64.gosweb.gosuslugi.ru/dlya-zhiteley/novosti-i-reportazhi/novosti_1662.html" TargetMode="External"/><Relationship Id="rId21" Type="http://schemas.openxmlformats.org/officeDocument/2006/relationships/hyperlink" Target="https://novouzensk.gosuslugi.ru/dlya-zhiteley/novosti-i-reportazhi/novosti_3098.html" TargetMode="External"/><Relationship Id="rId34" Type="http://schemas.openxmlformats.org/officeDocument/2006/relationships/hyperlink" Target="http://hvalynsk.sarmo.ru/administratsiya-khvalynskogo-munitsipalnogo-rayona/byudzhet/novosti/novosti.php" TargetMode="External"/><Relationship Id="rId7" Type="http://schemas.openxmlformats.org/officeDocument/2006/relationships/hyperlink" Target="https://admbk.ru/news/provodyatsya-publichnye-slushaniya-po-proektu-resheniya-sobraniya-bazarno-karabulakskogo-munitsipaln4/" TargetMode="External"/><Relationship Id="rId12" Type="http://schemas.openxmlformats.org/officeDocument/2006/relationships/hyperlink" Target="https://adminemr.ru/byudzhet-i-finansy/obshchestvennoe-uchastie" TargetMode="External"/><Relationship Id="rId17" Type="http://schemas.openxmlformats.org/officeDocument/2006/relationships/hyperlink" Target="https://adminkmr.ru/novosti/10856/" TargetMode="External"/><Relationship Id="rId25" Type="http://schemas.openxmlformats.org/officeDocument/2006/relationships/hyperlink" Target="https://piterka.gosuslugi.ru/dlya-zhiteley/novosti-i-reportazhi/novosti_664.html" TargetMode="External"/><Relationship Id="rId33" Type="http://schemas.openxmlformats.org/officeDocument/2006/relationships/hyperlink" Target="http://fedormr.ru/byudzhet/byudzhet2025.php" TargetMode="External"/><Relationship Id="rId38" Type="http://schemas.openxmlformats.org/officeDocument/2006/relationships/hyperlink" Target="https://shikhany.gosuslugi.ru/dlya-zhiteley/poleznaya-informatsiya/poleznaya-informatsiya-novosti_2024.html" TargetMode="External"/><Relationship Id="rId2" Type="http://schemas.openxmlformats.org/officeDocument/2006/relationships/hyperlink" Target="https://arkadak.gosuslugi.ru/dlya-zhiteley/novosti-i-reportazhi/?cur_cc=115&amp;curPos=50" TargetMode="External"/><Relationship Id="rId16" Type="http://schemas.openxmlformats.org/officeDocument/2006/relationships/hyperlink" Target="https://krasny-kut.ru/finansy/novosti/" TargetMode="External"/><Relationship Id="rId20" Type="http://schemas.openxmlformats.org/officeDocument/2006/relationships/hyperlink" Target="http://www.nbfin.ru/allnews/" TargetMode="External"/><Relationship Id="rId29" Type="http://schemas.openxmlformats.org/officeDocument/2006/relationships/hyperlink" Target="http://rtishevo.sarmo.ru/finansovyy-organ/novosti/" TargetMode="External"/><Relationship Id="rId41" Type="http://schemas.openxmlformats.org/officeDocument/2006/relationships/printerSettings" Target="../printerSettings/printerSettings6.bin"/><Relationship Id="rId1" Type="http://schemas.openxmlformats.org/officeDocument/2006/relationships/hyperlink" Target="http://algay.sarmo.ru/?ELEMENT_ID=11327" TargetMode="External"/><Relationship Id="rId6" Type="http://schemas.openxmlformats.org/officeDocument/2006/relationships/hyperlink" Target="http://adm-baltay.ru/finansovoe-upravlenie/proekt-mestnogo-byudzheta-baltajskogo-municzipalnogo-rajona-na-2025-god-i-na-planovyj-period-2026-2027-godov/" TargetMode="External"/><Relationship Id="rId11" Type="http://schemas.openxmlformats.org/officeDocument/2006/relationships/hyperlink" Target="https://ekaterinovka.gosuslugi.ru/dlya-zhiteley/novosti-i-reportazhi/novosti_766.html" TargetMode="External"/><Relationship Id="rId24" Type="http://schemas.openxmlformats.org/officeDocument/2006/relationships/hyperlink" Target="https://petrovsk64.ru/novosti/informatsiya/34012/" TargetMode="External"/><Relationship Id="rId32" Type="http://schemas.openxmlformats.org/officeDocument/2006/relationships/hyperlink" Target="https://turkovskoe-r64.gosweb.gosuslugi.ru/deyatelnost/napravleniya-deyatelnosti/otkrytyy-byudzhet/obschestvennoe-uchastie/publichnye-slushaniya-po-proektu-resheniya-o-byudzhete-na-2025/" TargetMode="External"/><Relationship Id="rId37" Type="http://schemas.openxmlformats.org/officeDocument/2006/relationships/hyperlink" Target="https://zatosvetly.gosuslugi.ru/dlya-zhiteley/novosti-i-reportazhi/novosti_4393.html" TargetMode="External"/><Relationship Id="rId40" Type="http://schemas.openxmlformats.org/officeDocument/2006/relationships/hyperlink" Target="https://tatishhevskij-r64.gosweb.gosuslugi.ru/dlya-zhiteley/novosti-i-reportazhi/" TargetMode="External"/><Relationship Id="rId5" Type="http://schemas.openxmlformats.org/officeDocument/2006/relationships/hyperlink" Target="https://balashovskij-r64.gosweb.gosuslugi.ru/dlya-zhiteley/novosti-i-reportazhi/novosti_2230.html" TargetMode="External"/><Relationship Id="rId15" Type="http://schemas.openxmlformats.org/officeDocument/2006/relationships/hyperlink" Target="https://krasnoarmeysk64.ru/predstavitelnyy-organ/resheniya-sobraniya-deputatov/" TargetMode="External"/><Relationship Id="rId23" Type="http://schemas.openxmlformats.org/officeDocument/2006/relationships/hyperlink" Target="https://www.&#1087;&#1077;&#1088;&#1077;&#1083;&#1102;&#1073;&#1089;&#1082;&#1080;&#1081;.&#1088;&#1092;/informatsiya-dlya-naseleniya/?PAGEN_1=2" TargetMode="External"/><Relationship Id="rId28" Type="http://schemas.openxmlformats.org/officeDocument/2006/relationships/hyperlink" Target="http://romanovka.sarmo.ru/?ELEMENT_ID=7966" TargetMode="External"/><Relationship Id="rId36" Type="http://schemas.openxmlformats.org/officeDocument/2006/relationships/hyperlink" Target="https://saratovmer.ru/news/87403/" TargetMode="External"/><Relationship Id="rId10" Type="http://schemas.openxmlformats.org/officeDocument/2006/relationships/hyperlink" Target="http://duhovnitskoe.ru/novosti/18505/" TargetMode="External"/><Relationship Id="rId19" Type="http://schemas.openxmlformats.org/officeDocument/2006/relationships/hyperlink" Target="https://marksadm.ru/news/16185-publichnye-slushaniya.html" TargetMode="External"/><Relationship Id="rId31" Type="http://schemas.openxmlformats.org/officeDocument/2006/relationships/hyperlink" Target="https://stepnoe-adm.ru/news/?PAGEN_1=23" TargetMode="External"/><Relationship Id="rId4" Type="http://schemas.openxmlformats.org/officeDocument/2006/relationships/hyperlink" Target="https://www.admbal.ru/news/6-dekabrya-sostoyatsya-publichnye-slushaniya-po-voprosu-o-proekte-resheniya-sobraniya-balakovskogo-m/" TargetMode="External"/><Relationship Id="rId9" Type="http://schemas.openxmlformats.org/officeDocument/2006/relationships/hyperlink" Target="http://dergachi.sarmo.ru/novosti/?PAGEN_1=3" TargetMode="External"/><Relationship Id="rId14" Type="http://schemas.openxmlformats.org/officeDocument/2006/relationships/hyperlink" Target="http://kalininsk.sarmo.ru/otkrytyybyudzhet/obshchestvennoe-uchastie/publichnye-slushaniya-po-proektu-resheniya-o-byudzhete/publichnye-slushaniya-po-proektu-resheniya-o-byudzhete2024.php" TargetMode="External"/><Relationship Id="rId22" Type="http://schemas.openxmlformats.org/officeDocument/2006/relationships/hyperlink" Target="http://ozinki.sarmo.ru/byudzhet/byudzhet-munitsipalnogo-rayona.php?ELEMENT_ID=10496" TargetMode="External"/><Relationship Id="rId27" Type="http://schemas.openxmlformats.org/officeDocument/2006/relationships/hyperlink" Target="http://rovnoe.sarmo.ru/novosti/novosti70.php?PAGEN_1=2" TargetMode="External"/><Relationship Id="rId30" Type="http://schemas.openxmlformats.org/officeDocument/2006/relationships/hyperlink" Target="https://sam64.ru/news/opoveshchenie-o-n1achale-publichnykh-sl1ushaniy-po-proektu-resheniya-o-byudzhete-samoylovskogo-munitsi/" TargetMode="External"/><Relationship Id="rId35" Type="http://schemas.openxmlformats.org/officeDocument/2006/relationships/hyperlink" Target="http://www.engels-city.ru/publichnye-slushaniya"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dergachi.sarmo.ru/sobranie-dergachevskogo-munitsipalnogo-rayona/resheniya-sobraniya-dergachevskogo-munitsipalnogo-rayona/" TargetMode="External"/><Relationship Id="rId13" Type="http://schemas.openxmlformats.org/officeDocument/2006/relationships/hyperlink" Target="http://kalininsk.sarmo.ru/otkrytyybyudzhet/obshchestvennoe-uchastie/publichnye-slushaniya-po-proektu-resheniya-o-byudzhete/publichnye-slushaniya-po-proektu-resheniya-o-byudzhete2024.php" TargetMode="External"/><Relationship Id="rId18" Type="http://schemas.openxmlformats.org/officeDocument/2006/relationships/hyperlink" Target="http://marksadm.ru/ps-sl.html" TargetMode="External"/><Relationship Id="rId26" Type="http://schemas.openxmlformats.org/officeDocument/2006/relationships/hyperlink" Target="https://pugachev-adm.gosuslugi.ru/ofitsialno/byudzhet-rayona/materialy-i-dokumenty-k-proektu/2025-god/" TargetMode="External"/><Relationship Id="rId39" Type="http://schemas.openxmlformats.org/officeDocument/2006/relationships/printerSettings" Target="../printerSettings/printerSettings7.bin"/><Relationship Id="rId3" Type="http://schemas.openxmlformats.org/officeDocument/2006/relationships/hyperlink" Target="https://atkarsk-r64.gosweb.gosuslugi.ru/ofitsialno/finansovaya-deyatelnost/byudzhet-atkarskogo-munitsipalnogo-rayona/normativno-pravovye-dokumenty-po-byudzhetu/dokumenty-6_1160.html" TargetMode="External"/><Relationship Id="rId21" Type="http://schemas.openxmlformats.org/officeDocument/2006/relationships/hyperlink" Target="https://novouzensk.gosuslugi.ru/ofitsialno/dokumenty/dokumenty-all_748.html" TargetMode="External"/><Relationship Id="rId34" Type="http://schemas.openxmlformats.org/officeDocument/2006/relationships/hyperlink" Target="http://hvalynsk.sarmo.ru/administratsiya-khvalynskogo-munitsipalnogo-rayona/byudzhet/proekt-byudzheta.php" TargetMode="External"/><Relationship Id="rId7" Type="http://schemas.openxmlformats.org/officeDocument/2006/relationships/hyperlink" Target="http://&#1074;&#1086;&#1083;&#1100;&#1089;&#1082;.&#1088;&#1092;/" TargetMode="External"/><Relationship Id="rId12" Type="http://schemas.openxmlformats.org/officeDocument/2006/relationships/hyperlink" Target="https://ivanteevka.sarmo.ru/upload/medialibrary/21d/&#1087;&#1088;&#1086;&#1090;&#1086;&#1082;&#1086;&#1083;%20&#1087;&#1091;&#1073;&#1083;&#1080;&#1095;&#1085;&#1099;&#1093;%20&#1089;&#1083;&#1091;&#1096;&#1072;&#1085;&#1080;&#1081;.pdf" TargetMode="External"/><Relationship Id="rId17" Type="http://schemas.openxmlformats.org/officeDocument/2006/relationships/hyperlink" Target="https://lysogorskij-r64.gosweb.gosuslugi.ru/glavnoe/byudzhet-munitsipalnogo-rayona/proekt-byudzheta/proekt-byudzheta_478.html" TargetMode="External"/><Relationship Id="rId25" Type="http://schemas.openxmlformats.org/officeDocument/2006/relationships/hyperlink" Target="https://piterka.gosuslugi.ru/ofitsialno/statistika/byudzhet-piterskogo-munitsipalnogo-rayona/2025-god/?cc=2555&amp;document_search=&amp;document_category=31&amp;document_publication_date=" TargetMode="External"/><Relationship Id="rId33" Type="http://schemas.openxmlformats.org/officeDocument/2006/relationships/hyperlink" Target="http://fedormr.ru/byudzhet/byudzhet2025.php" TargetMode="External"/><Relationship Id="rId38" Type="http://schemas.openxmlformats.org/officeDocument/2006/relationships/hyperlink" Target="https://shikhany.gosuslugi.ru/ofitsialno/dokumenty/vse-dokumenty_2931.html" TargetMode="External"/><Relationship Id="rId2" Type="http://schemas.openxmlformats.org/officeDocument/2006/relationships/hyperlink" Target="https://arkadak.gosuslugi.ru/ofitsialno/statistika/byudzhet-dlya-grazhdan/" TargetMode="External"/><Relationship Id="rId16" Type="http://schemas.openxmlformats.org/officeDocument/2006/relationships/hyperlink" Target="https://adminkmr.ru/byudzhet/byudzhet-munitsipalnogo-rayona/byudzhet-rayona-2025.php" TargetMode="External"/><Relationship Id="rId20" Type="http://schemas.openxmlformats.org/officeDocument/2006/relationships/hyperlink" Target="http://www.nbfin.ru/resheniya_o_byudzhetah/novoburasskogo_municipal_nogo_rajona/proekt_resheniya_o_byudzhete/na_2025_god/" TargetMode="External"/><Relationship Id="rId29" Type="http://schemas.openxmlformats.org/officeDocument/2006/relationships/hyperlink" Target="http://rtishevo.sarmo.ru/finansovyy-organ/rtishchevskiy-munitsipalnyy-rayon/2025-god/proekt-byudzheta-rtishchevskogo-munitsipalnogo-rayona/" TargetMode="External"/><Relationship Id="rId1" Type="http://schemas.openxmlformats.org/officeDocument/2006/relationships/hyperlink" Target="http://algay.sarmo.ru/?ELEMENT_ID=11328" TargetMode="External"/><Relationship Id="rId6" Type="http://schemas.openxmlformats.org/officeDocument/2006/relationships/hyperlink" Target="http://adm-baltay.ru/informacziya-o-provedenii-publichnyh-slushanij-po-proektu-o-mestnom-byudzhete-baltajskogo-municzipalnogo-rajona-na-2025-god-i-na-planovyj-period-2026-i-2027-godov/" TargetMode="External"/><Relationship Id="rId11" Type="http://schemas.openxmlformats.org/officeDocument/2006/relationships/hyperlink" Target="https://adminemr.ru/byudzhet-i-finansy/obshchestvennoe-uchastie/" TargetMode="External"/><Relationship Id="rId24" Type="http://schemas.openxmlformats.org/officeDocument/2006/relationships/hyperlink" Target="https://petrovskij-r64.gosweb.gosuslugi.ru/ofitsialno/struktura/munitsipalnye-podvedomstvennye-organizatsii/fin-upr/byudzhet-munitsipalnogo-rayona/dokumenty_16978.html" TargetMode="External"/><Relationship Id="rId32" Type="http://schemas.openxmlformats.org/officeDocument/2006/relationships/hyperlink" Target="https://turkovskoe-r64.gosweb.gosuslugi.ru/deyatelnost/napravleniya-deyatelnosti/otkrytyy-byudzhet/proekt-byudzheta-turkovskogo-munitsipalnogo-rayona/2025-god/" TargetMode="External"/><Relationship Id="rId37" Type="http://schemas.openxmlformats.org/officeDocument/2006/relationships/hyperlink" Target="https://zatosvetly.gosuslugi.ru/upr-finansov/biudzhet/resheniyaobudzhete/2025god/" TargetMode="External"/><Relationship Id="rId5" Type="http://schemas.openxmlformats.org/officeDocument/2006/relationships/hyperlink" Target="https://balashovskij-r64.gosweb.gosuslugi.ru/ofitsialno/struktura-munitsipalnogo-obrazovaniya/munitsipalnye-podvedomstvennye-organizatsii/komitet-po-finansam/rayonnyy-byudzhet/byudzhet-na-2025-god-i-planovyy-period-2026-i-2027-godov/" TargetMode="External"/><Relationship Id="rId15" Type="http://schemas.openxmlformats.org/officeDocument/2006/relationships/hyperlink" Target="https://krasny-kut.ru/finansy/novosti/" TargetMode="External"/><Relationship Id="rId23" Type="http://schemas.openxmlformats.org/officeDocument/2006/relationships/hyperlink" Target="https://www.&#1087;&#1077;&#1088;&#1077;&#1083;&#1102;&#1073;&#1089;&#1082;&#1080;&#1081;.&#1088;&#1092;/dokumenty/byudzhet-rayona/" TargetMode="External"/><Relationship Id="rId28" Type="http://schemas.openxmlformats.org/officeDocument/2006/relationships/hyperlink" Target="http://romanovka.sarmo.ru/byudzhet-dlya-grazhdan/byudzhet-romanovskogo-munitsipalnogo-rayona/kharakteristika-utverzhdennogo-byudzheta/" TargetMode="External"/><Relationship Id="rId36" Type="http://schemas.openxmlformats.org/officeDocument/2006/relationships/hyperlink" Target="https://saratovmer.ru/budget/rubrics/4/1340.html" TargetMode="External"/><Relationship Id="rId10" Type="http://schemas.openxmlformats.org/officeDocument/2006/relationships/hyperlink" Target="https://ekaterinovskij-r64.gosweb.gosuslugi.ru/deyatelnost/napravleniya-deyatelnosti/otkrytyy-byudzhet/" TargetMode="External"/><Relationship Id="rId19" Type="http://schemas.openxmlformats.org/officeDocument/2006/relationships/hyperlink" Target="http://mihailovski.ru/byudzhet-mo-na-2025-2027-gody/materialy-k-proektu-resheniya-o-byudzhete/protokol-publichnykh-slushaniy-po-proektu-byudzhet/" TargetMode="External"/><Relationship Id="rId31" Type="http://schemas.openxmlformats.org/officeDocument/2006/relationships/hyperlink" Target="https://stepnoe-adm.ru/administration/use-budget-funds/mestnyy-byudzhet/" TargetMode="External"/><Relationship Id="rId4" Type="http://schemas.openxmlformats.org/officeDocument/2006/relationships/hyperlink" Target="http://balkomfin.ru/" TargetMode="External"/><Relationship Id="rId9" Type="http://schemas.openxmlformats.org/officeDocument/2006/relationships/hyperlink" Target="http://duhovnitskoe.ru/publichnye-slushaniya/" TargetMode="External"/><Relationship Id="rId14" Type="http://schemas.openxmlformats.org/officeDocument/2006/relationships/hyperlink" Target="https://krasnoarmeysk64.ru/predstavitelnyy-organ/resheniya-sobraniya-deputatov/" TargetMode="External"/><Relationship Id="rId22" Type="http://schemas.openxmlformats.org/officeDocument/2006/relationships/hyperlink" Target="http://ozinki.sarmo.ru/byudzhet/byudzhet-munitsipalnogo-rayona.php?ELEMENT_ID=10496" TargetMode="External"/><Relationship Id="rId27" Type="http://schemas.openxmlformats.org/officeDocument/2006/relationships/hyperlink" Target="http://rovnoe.sarmo.ru/2025god.php?clear_cache=Y" TargetMode="External"/><Relationship Id="rId30" Type="http://schemas.openxmlformats.org/officeDocument/2006/relationships/hyperlink" Target="https://sam64.ru/ekonomika-i-byudzhet/byudzhet/publichnye-slushaniya/" TargetMode="External"/><Relationship Id="rId35" Type="http://schemas.openxmlformats.org/officeDocument/2006/relationships/hyperlink" Target="http://www.engels-city.ru/publichnye-slushaniya"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marksadm.ru/news/16571-regionalnyy-konkurs-byudzhet-dlya-grazhdan.html" TargetMode="External"/><Relationship Id="rId13" Type="http://schemas.openxmlformats.org/officeDocument/2006/relationships/hyperlink" Target="http://rtishevo.sarmo.ru/novosti/19699" TargetMode="External"/><Relationship Id="rId18" Type="http://schemas.openxmlformats.org/officeDocument/2006/relationships/hyperlink" Target="https://tatishhevskij-r64.gosweb.gosuslugi.ru/dlya-zhiteley/novosti-i-reportazhi/" TargetMode="External"/><Relationship Id="rId3" Type="http://schemas.openxmlformats.org/officeDocument/2006/relationships/hyperlink" Target="https://balashovskij-r64.gosweb.gosuslugi.ru/ofitsialno/struktura-munitsipalnogo-obrazovaniya/munitsipalnye-podvedomstvennye-organizatsii/komitet-po-finansam/uchastie-v-federalnyh-i-regionalnyh-konkursah/" TargetMode="External"/><Relationship Id="rId7" Type="http://schemas.openxmlformats.org/officeDocument/2006/relationships/hyperlink" Target="https://krasnoarmeysk64.ru/krasnoarmeyskiy-rayon/natsproekty.php" TargetMode="External"/><Relationship Id="rId12" Type="http://schemas.openxmlformats.org/officeDocument/2006/relationships/hyperlink" Target="http://romanovka.sarmo.ru/?ELEMENT_ID=8080" TargetMode="External"/><Relationship Id="rId17" Type="http://schemas.openxmlformats.org/officeDocument/2006/relationships/hyperlink" Target="https://petrovskij-r64.gosweb.gosuslugi.ru/ofitsialno/struktura/munitsipalnye-podvedomstvennye-organizatsii/fin-upr/byudzhet-munitsipalnogo-rayona/dokumenty_16982.html" TargetMode="External"/><Relationship Id="rId2" Type="http://schemas.openxmlformats.org/officeDocument/2006/relationships/hyperlink" Target="http://balkomfin.ru/docs/board/sertificatos_20.pdf" TargetMode="External"/><Relationship Id="rId16" Type="http://schemas.openxmlformats.org/officeDocument/2006/relationships/hyperlink" Target="https://saratovmer.ru/news/87809/" TargetMode="External"/><Relationship Id="rId1" Type="http://schemas.openxmlformats.org/officeDocument/2006/relationships/hyperlink" Target="https://atkarsk-r64.gosweb.gosuslugi.ru/dlya-zhiteley/novosti-i-reportazhi/novosti_616.html" TargetMode="External"/><Relationship Id="rId6" Type="http://schemas.openxmlformats.org/officeDocument/2006/relationships/hyperlink" Target="https://ivanteevka.sarmo.ru/novyy-razdel/?ELEMENT_ID=13621" TargetMode="External"/><Relationship Id="rId11" Type="http://schemas.openxmlformats.org/officeDocument/2006/relationships/hyperlink" Target="http://ozinki.sarmo.ru/novosti-munitsipalnogo-rayona/?ELEMENT_ID=10349" TargetMode="External"/><Relationship Id="rId5" Type="http://schemas.openxmlformats.org/officeDocument/2006/relationships/hyperlink" Target="https://&#1084;&#1086;&#1080;&#1092;&#1080;&#1085;&#1072;&#1085;&#1089;&#1099;.&#1088;&#1092;/b-projects/105082/" TargetMode="External"/><Relationship Id="rId15" Type="http://schemas.openxmlformats.org/officeDocument/2006/relationships/hyperlink" Target="http://www.engels-city.ru/informatsiya-o-konkursakh-po-byudzhetnoj-tematike" TargetMode="External"/><Relationship Id="rId10" Type="http://schemas.openxmlformats.org/officeDocument/2006/relationships/hyperlink" Target="http://www.nbfin.ru/allnews/" TargetMode="External"/><Relationship Id="rId19" Type="http://schemas.openxmlformats.org/officeDocument/2006/relationships/printerSettings" Target="../printerSettings/printerSettings8.bin"/><Relationship Id="rId4" Type="http://schemas.openxmlformats.org/officeDocument/2006/relationships/hyperlink" Target="http://&#1074;&#1086;&#1083;&#1100;&#1089;&#1082;.&#1088;&#1092;/about/info/news" TargetMode="External"/><Relationship Id="rId9" Type="http://schemas.openxmlformats.org/officeDocument/2006/relationships/hyperlink" Target="http://mihailovski.ru/news/obyavlenie3125/" TargetMode="External"/><Relationship Id="rId14" Type="http://schemas.openxmlformats.org/officeDocument/2006/relationships/hyperlink" Target="http://fedormr.ru/byudzhet/konkurs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0"/>
  <sheetViews>
    <sheetView tabSelected="1" view="pageBreakPreview" zoomScaleNormal="100" zoomScaleSheetLayoutView="100" zoomScalePageLayoutView="70" workbookViewId="0">
      <selection activeCell="I3" sqref="I3"/>
    </sheetView>
  </sheetViews>
  <sheetFormatPr defaultRowHeight="12.75" x14ac:dyDescent="0.2"/>
  <cols>
    <col min="1" max="1" width="27" style="11" customWidth="1"/>
    <col min="2" max="3" width="12.7109375" style="11" customWidth="1"/>
    <col min="4" max="4" width="16.5703125" style="11" customWidth="1"/>
    <col min="5" max="5" width="16.42578125" style="11" customWidth="1"/>
    <col min="6" max="6" width="17" style="11" customWidth="1"/>
    <col min="7" max="16384" width="9.140625" style="1"/>
  </cols>
  <sheetData>
    <row r="1" spans="1:7" ht="24" customHeight="1" x14ac:dyDescent="0.25">
      <c r="A1" s="172" t="s">
        <v>0</v>
      </c>
      <c r="B1" s="172"/>
      <c r="C1" s="172"/>
      <c r="D1" s="172"/>
      <c r="E1" s="173"/>
      <c r="F1" s="173"/>
    </row>
    <row r="2" spans="1:7" ht="18.75" customHeight="1" x14ac:dyDescent="0.2">
      <c r="A2" s="5" t="s">
        <v>1</v>
      </c>
      <c r="B2" s="3">
        <v>2024</v>
      </c>
      <c r="C2" s="4"/>
      <c r="D2" s="4"/>
      <c r="E2" s="5"/>
      <c r="F2" s="5"/>
    </row>
    <row r="3" spans="1:7" ht="53.25" customHeight="1" x14ac:dyDescent="0.2">
      <c r="A3" s="129" t="s">
        <v>9</v>
      </c>
      <c r="B3" s="138" t="s">
        <v>10</v>
      </c>
      <c r="C3" s="138" t="s">
        <v>2</v>
      </c>
      <c r="D3" s="138" t="s">
        <v>3</v>
      </c>
      <c r="E3" s="138" t="s">
        <v>4</v>
      </c>
      <c r="F3" s="138" t="s">
        <v>5</v>
      </c>
      <c r="G3" s="13"/>
    </row>
    <row r="4" spans="1:7" ht="15.95" customHeight="1" x14ac:dyDescent="0.2">
      <c r="A4" s="130" t="s">
        <v>6</v>
      </c>
      <c r="B4" s="137" t="s">
        <v>7</v>
      </c>
      <c r="C4" s="137" t="s">
        <v>7</v>
      </c>
      <c r="D4" s="137" t="s">
        <v>7</v>
      </c>
      <c r="E4" s="139" t="s">
        <v>7</v>
      </c>
      <c r="F4" s="139" t="s">
        <v>7</v>
      </c>
    </row>
    <row r="5" spans="1:7" ht="15.95" customHeight="1" x14ac:dyDescent="0.2">
      <c r="A5" s="130" t="s">
        <v>8</v>
      </c>
      <c r="B5" s="9">
        <f>SUM(C5:F5)</f>
        <v>40</v>
      </c>
      <c r="C5" s="9">
        <v>10</v>
      </c>
      <c r="D5" s="65">
        <v>10</v>
      </c>
      <c r="E5" s="65">
        <v>10</v>
      </c>
      <c r="F5" s="65">
        <v>10</v>
      </c>
    </row>
    <row r="6" spans="1:7" s="17" customFormat="1" ht="15.95" customHeight="1" x14ac:dyDescent="0.2">
      <c r="A6" s="14" t="s">
        <v>11</v>
      </c>
      <c r="B6" s="16"/>
      <c r="C6" s="16"/>
      <c r="D6" s="15"/>
      <c r="E6" s="66"/>
      <c r="F6" s="66"/>
    </row>
    <row r="7" spans="1:7" s="11" customFormat="1" ht="23.25" customHeight="1" x14ac:dyDescent="0.2">
      <c r="A7" s="36" t="s">
        <v>12</v>
      </c>
      <c r="B7" s="131">
        <f>SUM(C7:F7)</f>
        <v>38</v>
      </c>
      <c r="C7" s="132">
        <f>'Оценка (Этап IV)'!B7</f>
        <v>10</v>
      </c>
      <c r="D7" s="132">
        <v>8</v>
      </c>
      <c r="E7" s="133">
        <v>10</v>
      </c>
      <c r="F7" s="133">
        <v>10</v>
      </c>
    </row>
    <row r="8" spans="1:7" s="11" customFormat="1" ht="15.95" customHeight="1" x14ac:dyDescent="0.2">
      <c r="A8" s="91" t="s">
        <v>325</v>
      </c>
      <c r="B8" s="131">
        <f t="shared" ref="B8:B10" si="0">SUM(C8:F8)</f>
        <v>39</v>
      </c>
      <c r="C8" s="132">
        <f>'Оценка (Этап IV)'!B8</f>
        <v>10</v>
      </c>
      <c r="D8" s="132">
        <v>10</v>
      </c>
      <c r="E8" s="133">
        <v>9</v>
      </c>
      <c r="F8" s="133">
        <v>10</v>
      </c>
    </row>
    <row r="9" spans="1:7" s="11" customFormat="1" ht="15.95" customHeight="1" x14ac:dyDescent="0.2">
      <c r="A9" s="91" t="s">
        <v>13</v>
      </c>
      <c r="B9" s="131">
        <f t="shared" si="0"/>
        <v>38</v>
      </c>
      <c r="C9" s="132">
        <f>'Оценка (Этап IV)'!B9</f>
        <v>9</v>
      </c>
      <c r="D9" s="132">
        <v>10</v>
      </c>
      <c r="E9" s="133">
        <v>10</v>
      </c>
      <c r="F9" s="133">
        <v>9</v>
      </c>
    </row>
    <row r="10" spans="1:7" s="11" customFormat="1" ht="15.95" customHeight="1" x14ac:dyDescent="0.2">
      <c r="A10" s="91" t="s">
        <v>14</v>
      </c>
      <c r="B10" s="131">
        <f t="shared" si="0"/>
        <v>24</v>
      </c>
      <c r="C10" s="132">
        <f>'Оценка (Этап IV)'!B10</f>
        <v>6</v>
      </c>
      <c r="D10" s="132">
        <v>4</v>
      </c>
      <c r="E10" s="133">
        <v>6</v>
      </c>
      <c r="F10" s="133">
        <v>8</v>
      </c>
    </row>
    <row r="11" spans="1:7" s="18" customFormat="1" ht="15.95" customHeight="1" x14ac:dyDescent="0.2">
      <c r="A11" s="14" t="s">
        <v>15</v>
      </c>
      <c r="B11" s="16"/>
      <c r="C11" s="134"/>
      <c r="D11" s="134"/>
      <c r="E11" s="134"/>
      <c r="F11" s="134"/>
    </row>
    <row r="12" spans="1:7" s="11" customFormat="1" ht="15.95" customHeight="1" x14ac:dyDescent="0.2">
      <c r="A12" s="36" t="s">
        <v>16</v>
      </c>
      <c r="B12" s="131">
        <f>SUM(C12:F12)</f>
        <v>17.5</v>
      </c>
      <c r="C12" s="132">
        <f>'Оценка (Этап IV)'!B12</f>
        <v>6</v>
      </c>
      <c r="D12" s="132">
        <v>4.5</v>
      </c>
      <c r="E12" s="133">
        <v>2</v>
      </c>
      <c r="F12" s="133">
        <v>5</v>
      </c>
    </row>
    <row r="13" spans="1:7" s="11" customFormat="1" ht="15.95" customHeight="1" x14ac:dyDescent="0.2">
      <c r="A13" s="36" t="s">
        <v>17</v>
      </c>
      <c r="B13" s="131">
        <f t="shared" ref="B13:B48" si="1">SUM(C13:F13)</f>
        <v>28.5</v>
      </c>
      <c r="C13" s="132">
        <f>'Оценка (Этап IV)'!B13</f>
        <v>9.5</v>
      </c>
      <c r="D13" s="132">
        <v>6</v>
      </c>
      <c r="E13" s="133">
        <v>6</v>
      </c>
      <c r="F13" s="133">
        <v>7</v>
      </c>
    </row>
    <row r="14" spans="1:7" s="11" customFormat="1" ht="15.95" customHeight="1" x14ac:dyDescent="0.2">
      <c r="A14" s="36" t="s">
        <v>18</v>
      </c>
      <c r="B14" s="131">
        <f t="shared" si="1"/>
        <v>38</v>
      </c>
      <c r="C14" s="132">
        <f>'Оценка (Этап IV)'!B14</f>
        <v>10</v>
      </c>
      <c r="D14" s="132">
        <v>8</v>
      </c>
      <c r="E14" s="133">
        <v>10</v>
      </c>
      <c r="F14" s="133">
        <v>10</v>
      </c>
    </row>
    <row r="15" spans="1:7" s="11" customFormat="1" ht="15.95" customHeight="1" x14ac:dyDescent="0.2">
      <c r="A15" s="36" t="s">
        <v>19</v>
      </c>
      <c r="B15" s="131">
        <f t="shared" si="1"/>
        <v>38</v>
      </c>
      <c r="C15" s="132">
        <f>'Оценка (Этап IV)'!B15</f>
        <v>9</v>
      </c>
      <c r="D15" s="132">
        <v>9</v>
      </c>
      <c r="E15" s="133">
        <v>10</v>
      </c>
      <c r="F15" s="133">
        <v>10</v>
      </c>
    </row>
    <row r="16" spans="1:7" s="11" customFormat="1" ht="15.95" customHeight="1" x14ac:dyDescent="0.2">
      <c r="A16" s="36" t="s">
        <v>20</v>
      </c>
      <c r="B16" s="131">
        <f t="shared" si="1"/>
        <v>39</v>
      </c>
      <c r="C16" s="132">
        <f>'Оценка (Этап IV)'!B16</f>
        <v>10</v>
      </c>
      <c r="D16" s="132">
        <v>10</v>
      </c>
      <c r="E16" s="133">
        <v>9</v>
      </c>
      <c r="F16" s="133">
        <v>10</v>
      </c>
    </row>
    <row r="17" spans="1:6" s="11" customFormat="1" ht="15.95" customHeight="1" x14ac:dyDescent="0.2">
      <c r="A17" s="36" t="s">
        <v>21</v>
      </c>
      <c r="B17" s="131">
        <f t="shared" si="1"/>
        <v>38</v>
      </c>
      <c r="C17" s="132">
        <f>'Оценка (Этап IV)'!B17</f>
        <v>9</v>
      </c>
      <c r="D17" s="132">
        <v>10</v>
      </c>
      <c r="E17" s="133">
        <v>9</v>
      </c>
      <c r="F17" s="133">
        <v>10</v>
      </c>
    </row>
    <row r="18" spans="1:6" s="11" customFormat="1" ht="15.95" customHeight="1" x14ac:dyDescent="0.2">
      <c r="A18" s="36" t="s">
        <v>22</v>
      </c>
      <c r="B18" s="131">
        <f t="shared" si="1"/>
        <v>20</v>
      </c>
      <c r="C18" s="132">
        <f>'Оценка (Этап IV)'!B18</f>
        <v>8</v>
      </c>
      <c r="D18" s="132">
        <v>2</v>
      </c>
      <c r="E18" s="133">
        <v>1</v>
      </c>
      <c r="F18" s="133">
        <v>9</v>
      </c>
    </row>
    <row r="19" spans="1:6" s="11" customFormat="1" ht="15.95" customHeight="1" x14ac:dyDescent="0.2">
      <c r="A19" s="36" t="s">
        <v>23</v>
      </c>
      <c r="B19" s="131">
        <f t="shared" si="1"/>
        <v>10</v>
      </c>
      <c r="C19" s="132">
        <f>'Оценка (Этап IV)'!B19</f>
        <v>4</v>
      </c>
      <c r="D19" s="132">
        <v>2</v>
      </c>
      <c r="E19" s="133">
        <v>2</v>
      </c>
      <c r="F19" s="133">
        <v>2</v>
      </c>
    </row>
    <row r="20" spans="1:6" s="11" customFormat="1" ht="15.95" customHeight="1" x14ac:dyDescent="0.2">
      <c r="A20" s="36" t="s">
        <v>24</v>
      </c>
      <c r="B20" s="131">
        <f t="shared" si="1"/>
        <v>10</v>
      </c>
      <c r="C20" s="132">
        <f>'Оценка (Этап IV)'!B20</f>
        <v>1</v>
      </c>
      <c r="D20" s="132">
        <v>3</v>
      </c>
      <c r="E20" s="133">
        <v>4</v>
      </c>
      <c r="F20" s="133">
        <v>2</v>
      </c>
    </row>
    <row r="21" spans="1:6" s="11" customFormat="1" ht="15.95" customHeight="1" x14ac:dyDescent="0.2">
      <c r="A21" s="36" t="s">
        <v>25</v>
      </c>
      <c r="B21" s="131">
        <f t="shared" si="1"/>
        <v>32</v>
      </c>
      <c r="C21" s="132">
        <f>'Оценка (Этап IV)'!B21</f>
        <v>9</v>
      </c>
      <c r="D21" s="132">
        <v>7</v>
      </c>
      <c r="E21" s="133">
        <v>7</v>
      </c>
      <c r="F21" s="133">
        <v>9</v>
      </c>
    </row>
    <row r="22" spans="1:6" s="11" customFormat="1" ht="15.95" customHeight="1" x14ac:dyDescent="0.2">
      <c r="A22" s="36" t="s">
        <v>26</v>
      </c>
      <c r="B22" s="131">
        <f t="shared" si="1"/>
        <v>25</v>
      </c>
      <c r="C22" s="132">
        <f>'Оценка (Этап IV)'!B22</f>
        <v>6</v>
      </c>
      <c r="D22" s="132">
        <v>6</v>
      </c>
      <c r="E22" s="133">
        <v>4.5</v>
      </c>
      <c r="F22" s="133">
        <v>8.5</v>
      </c>
    </row>
    <row r="23" spans="1:6" s="11" customFormat="1" ht="15.95" customHeight="1" x14ac:dyDescent="0.2">
      <c r="A23" s="36" t="s">
        <v>27</v>
      </c>
      <c r="B23" s="131">
        <f t="shared" si="1"/>
        <v>15</v>
      </c>
      <c r="C23" s="132">
        <f>'Оценка (Этап IV)'!B23</f>
        <v>6</v>
      </c>
      <c r="D23" s="132">
        <v>3</v>
      </c>
      <c r="E23" s="133">
        <v>3</v>
      </c>
      <c r="F23" s="133">
        <v>3</v>
      </c>
    </row>
    <row r="24" spans="1:6" s="11" customFormat="1" ht="15.95" customHeight="1" x14ac:dyDescent="0.2">
      <c r="A24" s="36" t="s">
        <v>28</v>
      </c>
      <c r="B24" s="131">
        <f t="shared" si="1"/>
        <v>26.5</v>
      </c>
      <c r="C24" s="132">
        <f>'Оценка (Этап IV)'!B24</f>
        <v>5.5</v>
      </c>
      <c r="D24" s="132">
        <v>8</v>
      </c>
      <c r="E24" s="133">
        <v>5</v>
      </c>
      <c r="F24" s="133">
        <v>8</v>
      </c>
    </row>
    <row r="25" spans="1:6" s="11" customFormat="1" ht="15.95" customHeight="1" x14ac:dyDescent="0.2">
      <c r="A25" s="36" t="s">
        <v>29</v>
      </c>
      <c r="B25" s="131">
        <f t="shared" si="1"/>
        <v>40</v>
      </c>
      <c r="C25" s="132">
        <f>'Оценка (Этап IV)'!B25</f>
        <v>10</v>
      </c>
      <c r="D25" s="132">
        <v>10</v>
      </c>
      <c r="E25" s="133">
        <v>10</v>
      </c>
      <c r="F25" s="133">
        <v>10</v>
      </c>
    </row>
    <row r="26" spans="1:6" s="11" customFormat="1" ht="15.95" customHeight="1" x14ac:dyDescent="0.2">
      <c r="A26" s="36" t="s">
        <v>30</v>
      </c>
      <c r="B26" s="131">
        <f t="shared" si="1"/>
        <v>35</v>
      </c>
      <c r="C26" s="132">
        <f>'Оценка (Этап IV)'!B26</f>
        <v>9</v>
      </c>
      <c r="D26" s="132">
        <v>7</v>
      </c>
      <c r="E26" s="133">
        <v>9</v>
      </c>
      <c r="F26" s="133">
        <v>10</v>
      </c>
    </row>
    <row r="27" spans="1:6" s="11" customFormat="1" ht="15.95" customHeight="1" x14ac:dyDescent="0.2">
      <c r="A27" s="36" t="s">
        <v>31</v>
      </c>
      <c r="B27" s="131">
        <f t="shared" si="1"/>
        <v>18</v>
      </c>
      <c r="C27" s="132">
        <f>'Оценка (Этап IV)'!B27</f>
        <v>5</v>
      </c>
      <c r="D27" s="132">
        <v>6</v>
      </c>
      <c r="E27" s="133">
        <v>2</v>
      </c>
      <c r="F27" s="133">
        <v>5</v>
      </c>
    </row>
    <row r="28" spans="1:6" s="11" customFormat="1" ht="15.95" customHeight="1" x14ac:dyDescent="0.2">
      <c r="A28" s="36" t="s">
        <v>32</v>
      </c>
      <c r="B28" s="131">
        <f t="shared" si="1"/>
        <v>27.5</v>
      </c>
      <c r="C28" s="132">
        <f>'Оценка (Этап IV)'!B28</f>
        <v>8</v>
      </c>
      <c r="D28" s="132">
        <v>7</v>
      </c>
      <c r="E28" s="133">
        <v>4.5</v>
      </c>
      <c r="F28" s="133">
        <v>8</v>
      </c>
    </row>
    <row r="29" spans="1:6" s="11" customFormat="1" ht="15.95" customHeight="1" x14ac:dyDescent="0.2">
      <c r="A29" s="36" t="s">
        <v>33</v>
      </c>
      <c r="B29" s="131">
        <f t="shared" si="1"/>
        <v>32</v>
      </c>
      <c r="C29" s="132">
        <f>'Оценка (Этап IV)'!B29</f>
        <v>8</v>
      </c>
      <c r="D29" s="132">
        <v>8</v>
      </c>
      <c r="E29" s="133">
        <v>7</v>
      </c>
      <c r="F29" s="133">
        <v>9</v>
      </c>
    </row>
    <row r="30" spans="1:6" s="11" customFormat="1" ht="15.95" customHeight="1" x14ac:dyDescent="0.2">
      <c r="A30" s="36" t="s">
        <v>34</v>
      </c>
      <c r="B30" s="131">
        <f t="shared" si="1"/>
        <v>24</v>
      </c>
      <c r="C30" s="132">
        <f>'Оценка (Этап IV)'!B30</f>
        <v>4</v>
      </c>
      <c r="D30" s="132">
        <v>4</v>
      </c>
      <c r="E30" s="133">
        <v>7</v>
      </c>
      <c r="F30" s="133">
        <v>9</v>
      </c>
    </row>
    <row r="31" spans="1:6" s="11" customFormat="1" ht="15.95" customHeight="1" x14ac:dyDescent="0.2">
      <c r="A31" s="36" t="s">
        <v>35</v>
      </c>
      <c r="B31" s="131">
        <f t="shared" si="1"/>
        <v>37</v>
      </c>
      <c r="C31" s="132">
        <f>'Оценка (Этап IV)'!B31</f>
        <v>9</v>
      </c>
      <c r="D31" s="132">
        <v>9</v>
      </c>
      <c r="E31" s="133">
        <v>10</v>
      </c>
      <c r="F31" s="133">
        <v>9</v>
      </c>
    </row>
    <row r="32" spans="1:6" s="11" customFormat="1" ht="15.95" customHeight="1" x14ac:dyDescent="0.2">
      <c r="A32" s="36" t="s">
        <v>36</v>
      </c>
      <c r="B32" s="131">
        <f t="shared" si="1"/>
        <v>40</v>
      </c>
      <c r="C32" s="132">
        <f>'Оценка (Этап IV)'!B32</f>
        <v>10</v>
      </c>
      <c r="D32" s="132">
        <v>10</v>
      </c>
      <c r="E32" s="133">
        <v>10</v>
      </c>
      <c r="F32" s="133">
        <v>10</v>
      </c>
    </row>
    <row r="33" spans="1:6" s="11" customFormat="1" ht="15.95" customHeight="1" x14ac:dyDescent="0.2">
      <c r="A33" s="36" t="s">
        <v>37</v>
      </c>
      <c r="B33" s="131">
        <f t="shared" si="1"/>
        <v>28</v>
      </c>
      <c r="C33" s="132">
        <f>'Оценка (Этап IV)'!B33</f>
        <v>6.5</v>
      </c>
      <c r="D33" s="132">
        <v>5.5</v>
      </c>
      <c r="E33" s="133">
        <v>10</v>
      </c>
      <c r="F33" s="133">
        <v>6</v>
      </c>
    </row>
    <row r="34" spans="1:6" s="11" customFormat="1" ht="15.95" customHeight="1" x14ac:dyDescent="0.2">
      <c r="A34" s="36" t="s">
        <v>38</v>
      </c>
      <c r="B34" s="131">
        <f t="shared" si="1"/>
        <v>37</v>
      </c>
      <c r="C34" s="132">
        <f>'Оценка (Этап IV)'!B34</f>
        <v>10</v>
      </c>
      <c r="D34" s="132">
        <v>8</v>
      </c>
      <c r="E34" s="133">
        <v>10</v>
      </c>
      <c r="F34" s="133">
        <v>9</v>
      </c>
    </row>
    <row r="35" spans="1:6" s="11" customFormat="1" ht="15.95" customHeight="1" x14ac:dyDescent="0.2">
      <c r="A35" s="36" t="s">
        <v>39</v>
      </c>
      <c r="B35" s="131">
        <f t="shared" si="1"/>
        <v>32</v>
      </c>
      <c r="C35" s="132">
        <f>'Оценка (Этап IV)'!B35</f>
        <v>8</v>
      </c>
      <c r="D35" s="132">
        <v>7</v>
      </c>
      <c r="E35" s="133">
        <v>7</v>
      </c>
      <c r="F35" s="133">
        <v>10</v>
      </c>
    </row>
    <row r="36" spans="1:6" s="11" customFormat="1" ht="15.95" customHeight="1" x14ac:dyDescent="0.2">
      <c r="A36" s="36" t="s">
        <v>40</v>
      </c>
      <c r="B36" s="131">
        <f t="shared" si="1"/>
        <v>39</v>
      </c>
      <c r="C36" s="132">
        <f>'Оценка (Этап IV)'!B36</f>
        <v>10</v>
      </c>
      <c r="D36" s="132">
        <v>9</v>
      </c>
      <c r="E36" s="133">
        <v>10</v>
      </c>
      <c r="F36" s="133">
        <v>10</v>
      </c>
    </row>
    <row r="37" spans="1:6" s="11" customFormat="1" ht="15.95" customHeight="1" x14ac:dyDescent="0.2">
      <c r="A37" s="36" t="s">
        <v>41</v>
      </c>
      <c r="B37" s="131">
        <f t="shared" si="1"/>
        <v>32</v>
      </c>
      <c r="C37" s="132">
        <f>'Оценка (Этап IV)'!B37</f>
        <v>7</v>
      </c>
      <c r="D37" s="132">
        <v>7</v>
      </c>
      <c r="E37" s="133">
        <v>9</v>
      </c>
      <c r="F37" s="133">
        <v>9</v>
      </c>
    </row>
    <row r="38" spans="1:6" s="11" customFormat="1" ht="15.95" customHeight="1" x14ac:dyDescent="0.2">
      <c r="A38" s="36" t="s">
        <v>42</v>
      </c>
      <c r="B38" s="131">
        <f t="shared" si="1"/>
        <v>38</v>
      </c>
      <c r="C38" s="132">
        <f>'Оценка (Этап IV)'!B38</f>
        <v>9</v>
      </c>
      <c r="D38" s="132">
        <v>9</v>
      </c>
      <c r="E38" s="133">
        <v>10</v>
      </c>
      <c r="F38" s="133">
        <v>10</v>
      </c>
    </row>
    <row r="39" spans="1:6" s="11" customFormat="1" ht="15.95" customHeight="1" x14ac:dyDescent="0.2">
      <c r="A39" s="36" t="s">
        <v>43</v>
      </c>
      <c r="B39" s="131">
        <f t="shared" si="1"/>
        <v>37</v>
      </c>
      <c r="C39" s="132">
        <f>'Оценка (Этап IV)'!B39</f>
        <v>9</v>
      </c>
      <c r="D39" s="132">
        <v>8</v>
      </c>
      <c r="E39" s="133">
        <v>10</v>
      </c>
      <c r="F39" s="133">
        <v>10</v>
      </c>
    </row>
    <row r="40" spans="1:6" s="11" customFormat="1" ht="15.95" customHeight="1" x14ac:dyDescent="0.2">
      <c r="A40" s="36" t="s">
        <v>44</v>
      </c>
      <c r="B40" s="131">
        <f t="shared" si="1"/>
        <v>40</v>
      </c>
      <c r="C40" s="132">
        <f>'Оценка (Этап IV)'!B40</f>
        <v>10</v>
      </c>
      <c r="D40" s="132">
        <v>10</v>
      </c>
      <c r="E40" s="133">
        <v>10</v>
      </c>
      <c r="F40" s="133">
        <v>10</v>
      </c>
    </row>
    <row r="41" spans="1:6" s="11" customFormat="1" ht="15.95" customHeight="1" x14ac:dyDescent="0.2">
      <c r="A41" s="36" t="s">
        <v>45</v>
      </c>
      <c r="B41" s="131">
        <f t="shared" si="1"/>
        <v>40</v>
      </c>
      <c r="C41" s="132">
        <f>'Оценка (Этап IV)'!B41</f>
        <v>10</v>
      </c>
      <c r="D41" s="132">
        <v>10</v>
      </c>
      <c r="E41" s="133">
        <v>10</v>
      </c>
      <c r="F41" s="133">
        <v>10</v>
      </c>
    </row>
    <row r="42" spans="1:6" s="11" customFormat="1" ht="15.95" customHeight="1" x14ac:dyDescent="0.2">
      <c r="A42" s="36" t="s">
        <v>46</v>
      </c>
      <c r="B42" s="131">
        <f t="shared" si="1"/>
        <v>18</v>
      </c>
      <c r="C42" s="132">
        <f>'Оценка (Этап IV)'!B42</f>
        <v>3</v>
      </c>
      <c r="D42" s="132">
        <v>4</v>
      </c>
      <c r="E42" s="133">
        <v>3</v>
      </c>
      <c r="F42" s="133">
        <v>8</v>
      </c>
    </row>
    <row r="43" spans="1:6" s="11" customFormat="1" ht="15.95" customHeight="1" x14ac:dyDescent="0.2">
      <c r="A43" s="36" t="s">
        <v>47</v>
      </c>
      <c r="B43" s="131">
        <f t="shared" si="1"/>
        <v>34</v>
      </c>
      <c r="C43" s="132">
        <f>'Оценка (Этап IV)'!B43</f>
        <v>9</v>
      </c>
      <c r="D43" s="132">
        <v>7</v>
      </c>
      <c r="E43" s="133">
        <v>9</v>
      </c>
      <c r="F43" s="133">
        <v>9</v>
      </c>
    </row>
    <row r="44" spans="1:6" s="11" customFormat="1" ht="15.95" customHeight="1" x14ac:dyDescent="0.2">
      <c r="A44" s="36" t="s">
        <v>48</v>
      </c>
      <c r="B44" s="131">
        <f t="shared" si="1"/>
        <v>15.5</v>
      </c>
      <c r="C44" s="132">
        <f>'Оценка (Этап IV)'!B44</f>
        <v>0</v>
      </c>
      <c r="D44" s="132">
        <v>2</v>
      </c>
      <c r="E44" s="133">
        <v>6.5</v>
      </c>
      <c r="F44" s="133">
        <v>7</v>
      </c>
    </row>
    <row r="45" spans="1:6" s="11" customFormat="1" ht="15.95" customHeight="1" x14ac:dyDescent="0.2">
      <c r="A45" s="36" t="s">
        <v>49</v>
      </c>
      <c r="B45" s="131">
        <f t="shared" si="1"/>
        <v>30.5</v>
      </c>
      <c r="C45" s="132">
        <f>'Оценка (Этап IV)'!B45</f>
        <v>7.5</v>
      </c>
      <c r="D45" s="132">
        <v>8</v>
      </c>
      <c r="E45" s="133">
        <v>9</v>
      </c>
      <c r="F45" s="133">
        <v>6</v>
      </c>
    </row>
    <row r="46" spans="1:6" s="11" customFormat="1" ht="15.95" customHeight="1" x14ac:dyDescent="0.2">
      <c r="A46" s="36" t="s">
        <v>50</v>
      </c>
      <c r="B46" s="131">
        <f t="shared" si="1"/>
        <v>39</v>
      </c>
      <c r="C46" s="132">
        <f>'Оценка (Этап IV)'!B46</f>
        <v>10</v>
      </c>
      <c r="D46" s="132">
        <v>9</v>
      </c>
      <c r="E46" s="133">
        <v>10</v>
      </c>
      <c r="F46" s="133">
        <v>10</v>
      </c>
    </row>
    <row r="47" spans="1:6" s="11" customFormat="1" ht="15.95" customHeight="1" x14ac:dyDescent="0.2">
      <c r="A47" s="36" t="s">
        <v>51</v>
      </c>
      <c r="B47" s="131">
        <f t="shared" si="1"/>
        <v>32</v>
      </c>
      <c r="C47" s="132">
        <f>'Оценка (Этап IV)'!B47</f>
        <v>5</v>
      </c>
      <c r="D47" s="132">
        <v>9</v>
      </c>
      <c r="E47" s="133">
        <v>10</v>
      </c>
      <c r="F47" s="133">
        <v>8</v>
      </c>
    </row>
    <row r="48" spans="1:6" s="11" customFormat="1" ht="15.95" customHeight="1" x14ac:dyDescent="0.2">
      <c r="A48" s="36" t="s">
        <v>52</v>
      </c>
      <c r="B48" s="131">
        <f t="shared" si="1"/>
        <v>39</v>
      </c>
      <c r="C48" s="132">
        <f>'Оценка (Этап IV)'!B48</f>
        <v>10</v>
      </c>
      <c r="D48" s="132">
        <v>9</v>
      </c>
      <c r="E48" s="133">
        <v>10</v>
      </c>
      <c r="F48" s="133">
        <v>10</v>
      </c>
    </row>
    <row r="50" spans="1:6" ht="38.25" customHeight="1" x14ac:dyDescent="0.2">
      <c r="A50" s="174"/>
      <c r="B50" s="174"/>
      <c r="C50" s="174"/>
      <c r="D50" s="174"/>
      <c r="E50" s="174"/>
      <c r="F50" s="174"/>
    </row>
  </sheetData>
  <mergeCells count="2">
    <mergeCell ref="A1:F1"/>
    <mergeCell ref="A50:F50"/>
  </mergeCells>
  <pageMargins left="0.15748031496062992" right="0.15748031496062992" top="0.15748031496062992" bottom="0.15748031496062992" header="0" footer="0"/>
  <pageSetup paperSize="9" scale="9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8"/>
  <sheetViews>
    <sheetView view="pageBreakPreview" zoomScale="85" zoomScaleNormal="100" zoomScaleSheetLayoutView="85" zoomScalePageLayoutView="70" workbookViewId="0">
      <selection activeCell="I3" sqref="I3"/>
    </sheetView>
  </sheetViews>
  <sheetFormatPr defaultRowHeight="12.75" x14ac:dyDescent="0.2"/>
  <cols>
    <col min="1" max="1" width="27" style="1" customWidth="1"/>
    <col min="2" max="2" width="12.7109375" style="1" customWidth="1"/>
    <col min="3" max="3" width="22.42578125" style="1" customWidth="1"/>
    <col min="4" max="4" width="31.85546875" style="1" customWidth="1"/>
    <col min="5" max="5" width="32.28515625" style="1" customWidth="1"/>
    <col min="6" max="6" width="25.85546875" style="1" customWidth="1"/>
    <col min="7" max="7" width="27.42578125" style="1" customWidth="1"/>
    <col min="8" max="16384" width="9.140625" style="1"/>
  </cols>
  <sheetData>
    <row r="1" spans="1:8" ht="16.5" customHeight="1" x14ac:dyDescent="0.25">
      <c r="A1" s="172" t="s">
        <v>53</v>
      </c>
      <c r="B1" s="172"/>
      <c r="C1" s="172"/>
      <c r="D1" s="173"/>
      <c r="E1" s="173"/>
      <c r="F1" s="173"/>
      <c r="G1" s="173"/>
    </row>
    <row r="2" spans="1:8" ht="14.25" customHeight="1" x14ac:dyDescent="0.2">
      <c r="A2" s="2" t="s">
        <v>1</v>
      </c>
      <c r="B2" s="64" t="s">
        <v>138</v>
      </c>
      <c r="C2" s="12"/>
      <c r="D2" s="2"/>
      <c r="E2" s="2"/>
      <c r="F2" s="2"/>
      <c r="G2" s="2"/>
    </row>
    <row r="3" spans="1:8" s="11" customFormat="1" ht="101.25" customHeight="1" x14ac:dyDescent="0.2">
      <c r="A3" s="6" t="s">
        <v>9</v>
      </c>
      <c r="B3" s="6" t="s">
        <v>2</v>
      </c>
      <c r="C3" s="6" t="str">
        <f>'Показатель 8.1'!A1</f>
        <v xml:space="preserve">8.1. Проект решения о бюджете муниципального образования </v>
      </c>
      <c r="D3" s="6" t="str">
        <f>'Показатель 8.2'!A1</f>
        <v>8.2.   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v>
      </c>
      <c r="E3" s="6" t="str">
        <f>'Показатель 9.1'!A1</f>
        <v>9.1. Информационное сообщение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v>
      </c>
      <c r="F3" s="6" t="str">
        <f>'Показатель 9.2'!A1</f>
        <v xml:space="preserve">9.2. 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v>
      </c>
      <c r="G3" s="6" t="str">
        <f>'Показатель 9.3'!A1</f>
        <v>9.3. Участие муниципального образования в проводимых в текущем году федеральных и (или) региональных конкурсах по бюджетной тематике и  опубликование информации об этом  на портале (сайте).</v>
      </c>
      <c r="H3" s="13"/>
    </row>
    <row r="4" spans="1:8" s="11" customFormat="1" ht="15.95" customHeight="1" x14ac:dyDescent="0.2">
      <c r="A4" s="7" t="s">
        <v>6</v>
      </c>
      <c r="B4" s="8" t="s">
        <v>7</v>
      </c>
      <c r="C4" s="8" t="s">
        <v>7</v>
      </c>
      <c r="D4" s="7" t="s">
        <v>7</v>
      </c>
      <c r="E4" s="7" t="s">
        <v>7</v>
      </c>
      <c r="F4" s="7" t="s">
        <v>7</v>
      </c>
      <c r="G4" s="7" t="s">
        <v>7</v>
      </c>
    </row>
    <row r="5" spans="1:8" s="11" customFormat="1" ht="15.95" customHeight="1" x14ac:dyDescent="0.2">
      <c r="A5" s="7" t="s">
        <v>8</v>
      </c>
      <c r="B5" s="9">
        <f>SUM(C5:G5)</f>
        <v>10</v>
      </c>
      <c r="C5" s="65">
        <f>'Методика IV этап'!C8</f>
        <v>4</v>
      </c>
      <c r="D5" s="65">
        <f>'Методика IV этап'!C13</f>
        <v>3</v>
      </c>
      <c r="E5" s="65">
        <f>'Методика IV этап'!C20</f>
        <v>1</v>
      </c>
      <c r="F5" s="65">
        <f>'Методика IV этап'!C24</f>
        <v>1</v>
      </c>
      <c r="G5" s="65">
        <f>'Методика IV этап'!C28</f>
        <v>1</v>
      </c>
    </row>
    <row r="6" spans="1:8" s="18" customFormat="1" ht="15.95" customHeight="1" x14ac:dyDescent="0.2">
      <c r="A6" s="14" t="s">
        <v>11</v>
      </c>
      <c r="B6" s="16"/>
      <c r="C6" s="15"/>
      <c r="D6" s="66"/>
      <c r="E6" s="66"/>
      <c r="F6" s="66"/>
      <c r="G6" s="66"/>
    </row>
    <row r="7" spans="1:8" s="11" customFormat="1" ht="17.25" customHeight="1" x14ac:dyDescent="0.2">
      <c r="A7" s="36" t="s">
        <v>12</v>
      </c>
      <c r="B7" s="131">
        <f>SUM(C7:G7)</f>
        <v>10</v>
      </c>
      <c r="C7" s="132">
        <f>'Показатель 8.1'!J9</f>
        <v>4</v>
      </c>
      <c r="D7" s="133">
        <f>'Показатель 8.2'!H10</f>
        <v>3</v>
      </c>
      <c r="E7" s="133">
        <f>'Показатель 9.1'!H8</f>
        <v>1</v>
      </c>
      <c r="F7" s="133">
        <f>'Показатель 9.2'!J8</f>
        <v>1</v>
      </c>
      <c r="G7" s="133">
        <f>'Показатель 9.3'!G8</f>
        <v>1</v>
      </c>
    </row>
    <row r="8" spans="1:8" s="11" customFormat="1" ht="15.95" customHeight="1" x14ac:dyDescent="0.2">
      <c r="A8" s="91" t="s">
        <v>325</v>
      </c>
      <c r="B8" s="131">
        <f>SUM(C8:G8)</f>
        <v>10</v>
      </c>
      <c r="C8" s="132">
        <f>'Показатель 8.1'!J10</f>
        <v>4</v>
      </c>
      <c r="D8" s="133">
        <f>'Показатель 8.2'!H11</f>
        <v>3</v>
      </c>
      <c r="E8" s="133">
        <f>'Показатель 9.1'!H9</f>
        <v>1</v>
      </c>
      <c r="F8" s="133">
        <f>'Показатель 9.2'!J9</f>
        <v>1</v>
      </c>
      <c r="G8" s="133">
        <f>'Показатель 9.3'!G9</f>
        <v>1</v>
      </c>
    </row>
    <row r="9" spans="1:8" s="11" customFormat="1" ht="15.95" customHeight="1" x14ac:dyDescent="0.2">
      <c r="A9" s="36" t="s">
        <v>13</v>
      </c>
      <c r="B9" s="131">
        <f>SUM(C9:G9)</f>
        <v>9</v>
      </c>
      <c r="C9" s="132">
        <f>'Показатель 8.1'!J11</f>
        <v>4</v>
      </c>
      <c r="D9" s="133">
        <f>'Показатель 8.2'!H12</f>
        <v>3</v>
      </c>
      <c r="E9" s="133">
        <f>'Показатель 9.1'!H10</f>
        <v>1</v>
      </c>
      <c r="F9" s="133">
        <f>'Показатель 9.2'!J10</f>
        <v>1</v>
      </c>
      <c r="G9" s="133">
        <f>'Показатель 9.3'!G10</f>
        <v>0</v>
      </c>
    </row>
    <row r="10" spans="1:8" s="11" customFormat="1" ht="15.95" customHeight="1" x14ac:dyDescent="0.2">
      <c r="A10" s="36" t="s">
        <v>14</v>
      </c>
      <c r="B10" s="131">
        <f>SUM(C10:G10)</f>
        <v>6</v>
      </c>
      <c r="C10" s="132">
        <f>'Показатель 8.1'!J12</f>
        <v>4</v>
      </c>
      <c r="D10" s="133">
        <f>'Показатель 8.2'!H13</f>
        <v>2</v>
      </c>
      <c r="E10" s="133">
        <f>'Показатель 9.1'!H11</f>
        <v>0</v>
      </c>
      <c r="F10" s="133">
        <f>'Показатель 9.2'!J11</f>
        <v>0</v>
      </c>
      <c r="G10" s="133">
        <f>'Показатель 9.3'!G11</f>
        <v>0</v>
      </c>
    </row>
    <row r="11" spans="1:8" s="18" customFormat="1" ht="15.95" customHeight="1" x14ac:dyDescent="0.2">
      <c r="A11" s="14" t="s">
        <v>15</v>
      </c>
      <c r="B11" s="161"/>
      <c r="C11" s="162"/>
      <c r="D11" s="128"/>
      <c r="E11" s="128"/>
      <c r="F11" s="128"/>
      <c r="G11" s="128"/>
    </row>
    <row r="12" spans="1:8" s="11" customFormat="1" ht="15.95" customHeight="1" x14ac:dyDescent="0.2">
      <c r="A12" s="36" t="s">
        <v>16</v>
      </c>
      <c r="B12" s="131">
        <f>SUM(C12:G12)</f>
        <v>6</v>
      </c>
      <c r="C12" s="132">
        <f>'Показатель 8.1'!J14</f>
        <v>4</v>
      </c>
      <c r="D12" s="133">
        <f>'Показатель 8.2'!H15</f>
        <v>1</v>
      </c>
      <c r="E12" s="133">
        <f>'Показатель 9.1'!H13</f>
        <v>1</v>
      </c>
      <c r="F12" s="133">
        <f>'Показатель 9.2'!J13</f>
        <v>0</v>
      </c>
      <c r="G12" s="133">
        <f>'Показатель 9.3'!G13</f>
        <v>0</v>
      </c>
    </row>
    <row r="13" spans="1:8" s="11" customFormat="1" ht="15.95" customHeight="1" x14ac:dyDescent="0.2">
      <c r="A13" s="36" t="s">
        <v>17</v>
      </c>
      <c r="B13" s="131">
        <f t="shared" ref="B13:B48" si="0">SUM(C13:G13)</f>
        <v>9.5</v>
      </c>
      <c r="C13" s="132">
        <f>'Показатель 8.1'!J15</f>
        <v>4</v>
      </c>
      <c r="D13" s="133">
        <f>'Показатель 8.2'!H16</f>
        <v>3</v>
      </c>
      <c r="E13" s="133">
        <f>'Показатель 9.1'!H14</f>
        <v>1</v>
      </c>
      <c r="F13" s="133">
        <f>'Показатель 9.2'!J14</f>
        <v>0.5</v>
      </c>
      <c r="G13" s="133">
        <f>'Показатель 9.3'!G14</f>
        <v>1</v>
      </c>
    </row>
    <row r="14" spans="1:8" s="11" customFormat="1" ht="15.95" customHeight="1" x14ac:dyDescent="0.2">
      <c r="A14" s="36" t="s">
        <v>18</v>
      </c>
      <c r="B14" s="131">
        <f t="shared" si="0"/>
        <v>10</v>
      </c>
      <c r="C14" s="132">
        <f>'Показатель 8.1'!J16</f>
        <v>4</v>
      </c>
      <c r="D14" s="133">
        <f>'Показатель 8.2'!H17</f>
        <v>3</v>
      </c>
      <c r="E14" s="133">
        <f>'Показатель 9.1'!H15</f>
        <v>1</v>
      </c>
      <c r="F14" s="133">
        <f>'Показатель 9.2'!J15</f>
        <v>1</v>
      </c>
      <c r="G14" s="133">
        <f>'Показатель 9.3'!G15</f>
        <v>1</v>
      </c>
    </row>
    <row r="15" spans="1:8" s="11" customFormat="1" ht="15.95" customHeight="1" x14ac:dyDescent="0.2">
      <c r="A15" s="36" t="s">
        <v>19</v>
      </c>
      <c r="B15" s="131">
        <f t="shared" si="0"/>
        <v>9</v>
      </c>
      <c r="C15" s="132">
        <f>'Показатель 8.1'!J17</f>
        <v>4</v>
      </c>
      <c r="D15" s="133">
        <f>'Показатель 8.2'!H18</f>
        <v>3</v>
      </c>
      <c r="E15" s="133">
        <f>'Показатель 9.1'!H16</f>
        <v>1</v>
      </c>
      <c r="F15" s="133">
        <f>'Показатель 9.2'!J16</f>
        <v>1</v>
      </c>
      <c r="G15" s="133">
        <f>'Показатель 9.3'!G16</f>
        <v>0</v>
      </c>
    </row>
    <row r="16" spans="1:8" s="11" customFormat="1" ht="15.95" customHeight="1" x14ac:dyDescent="0.2">
      <c r="A16" s="36" t="s">
        <v>20</v>
      </c>
      <c r="B16" s="131">
        <f t="shared" si="0"/>
        <v>10</v>
      </c>
      <c r="C16" s="132">
        <f>'Показатель 8.1'!J18</f>
        <v>4</v>
      </c>
      <c r="D16" s="133">
        <f>'Показатель 8.2'!H19</f>
        <v>3</v>
      </c>
      <c r="E16" s="133">
        <f>'Показатель 9.1'!H17</f>
        <v>1</v>
      </c>
      <c r="F16" s="133">
        <f>'Показатель 9.2'!J17</f>
        <v>1</v>
      </c>
      <c r="G16" s="133">
        <f>'Показатель 9.3'!G17</f>
        <v>1</v>
      </c>
    </row>
    <row r="17" spans="1:7" s="11" customFormat="1" ht="15.95" customHeight="1" x14ac:dyDescent="0.2">
      <c r="A17" s="36" t="s">
        <v>21</v>
      </c>
      <c r="B17" s="131">
        <f t="shared" si="0"/>
        <v>9</v>
      </c>
      <c r="C17" s="132">
        <f>'Показатель 8.1'!J19</f>
        <v>4</v>
      </c>
      <c r="D17" s="133">
        <f>'Показатель 8.2'!H20</f>
        <v>2</v>
      </c>
      <c r="E17" s="133">
        <f>'Показатель 9.1'!H18</f>
        <v>1</v>
      </c>
      <c r="F17" s="133">
        <f>'Показатель 9.2'!J18</f>
        <v>1</v>
      </c>
      <c r="G17" s="133">
        <f>'Показатель 9.3'!G18</f>
        <v>1</v>
      </c>
    </row>
    <row r="18" spans="1:7" s="11" customFormat="1" ht="15.95" customHeight="1" x14ac:dyDescent="0.2">
      <c r="A18" s="36" t="s">
        <v>22</v>
      </c>
      <c r="B18" s="131">
        <f t="shared" si="0"/>
        <v>8</v>
      </c>
      <c r="C18" s="132">
        <f>'Показатель 8.1'!J20</f>
        <v>4</v>
      </c>
      <c r="D18" s="133">
        <f>'Показатель 8.2'!H21</f>
        <v>3</v>
      </c>
      <c r="E18" s="133">
        <f>'Показатель 9.1'!H19</f>
        <v>0</v>
      </c>
      <c r="F18" s="133">
        <f>'Показатель 9.2'!J19</f>
        <v>1</v>
      </c>
      <c r="G18" s="133">
        <f>'Показатель 9.3'!G19</f>
        <v>0</v>
      </c>
    </row>
    <row r="19" spans="1:7" s="11" customFormat="1" ht="15.95" customHeight="1" x14ac:dyDescent="0.2">
      <c r="A19" s="36" t="s">
        <v>23</v>
      </c>
      <c r="B19" s="131">
        <f t="shared" si="0"/>
        <v>4</v>
      </c>
      <c r="C19" s="132">
        <f>'Показатель 8.1'!J21</f>
        <v>4</v>
      </c>
      <c r="D19" s="133">
        <f>'Показатель 8.2'!H22</f>
        <v>0</v>
      </c>
      <c r="E19" s="133">
        <f>'Показатель 9.1'!H20</f>
        <v>0</v>
      </c>
      <c r="F19" s="133">
        <f>'Показатель 9.2'!J20</f>
        <v>0</v>
      </c>
      <c r="G19" s="133">
        <f>'Показатель 9.3'!G20</f>
        <v>0</v>
      </c>
    </row>
    <row r="20" spans="1:7" s="11" customFormat="1" ht="15.95" customHeight="1" x14ac:dyDescent="0.2">
      <c r="A20" s="36" t="s">
        <v>24</v>
      </c>
      <c r="B20" s="131">
        <f t="shared" si="0"/>
        <v>1</v>
      </c>
      <c r="C20" s="132">
        <f>'Показатель 8.1'!J22</f>
        <v>1</v>
      </c>
      <c r="D20" s="133">
        <f>'Показатель 8.2'!H23</f>
        <v>0</v>
      </c>
      <c r="E20" s="133">
        <f>'Показатель 9.1'!H21</f>
        <v>0</v>
      </c>
      <c r="F20" s="133">
        <f>'Показатель 9.2'!J21</f>
        <v>0</v>
      </c>
      <c r="G20" s="133">
        <f>'Показатель 9.3'!G21</f>
        <v>0</v>
      </c>
    </row>
    <row r="21" spans="1:7" s="11" customFormat="1" ht="15.95" customHeight="1" x14ac:dyDescent="0.2">
      <c r="A21" s="36" t="s">
        <v>25</v>
      </c>
      <c r="B21" s="131">
        <f t="shared" si="0"/>
        <v>9</v>
      </c>
      <c r="C21" s="132">
        <f>'Показатель 8.1'!J23</f>
        <v>4</v>
      </c>
      <c r="D21" s="133">
        <f>'Показатель 8.2'!H24</f>
        <v>3</v>
      </c>
      <c r="E21" s="133">
        <f>'Показатель 9.1'!H22</f>
        <v>1</v>
      </c>
      <c r="F21" s="133">
        <f>'Показатель 9.2'!J22</f>
        <v>1</v>
      </c>
      <c r="G21" s="133">
        <f>'Показатель 9.3'!G22</f>
        <v>0</v>
      </c>
    </row>
    <row r="22" spans="1:7" s="11" customFormat="1" ht="15.95" customHeight="1" x14ac:dyDescent="0.2">
      <c r="A22" s="36" t="s">
        <v>26</v>
      </c>
      <c r="B22" s="131">
        <f t="shared" si="0"/>
        <v>6</v>
      </c>
      <c r="C22" s="132">
        <f>'Показатель 8.1'!J24</f>
        <v>2</v>
      </c>
      <c r="D22" s="133">
        <f>'Показатель 8.2'!H25</f>
        <v>3</v>
      </c>
      <c r="E22" s="133">
        <f>'Показатель 9.1'!H23</f>
        <v>1</v>
      </c>
      <c r="F22" s="133">
        <f>'Показатель 9.2'!J23</f>
        <v>0</v>
      </c>
      <c r="G22" s="133">
        <f>'Показатель 9.3'!G23</f>
        <v>0</v>
      </c>
    </row>
    <row r="23" spans="1:7" s="11" customFormat="1" ht="15.95" customHeight="1" x14ac:dyDescent="0.2">
      <c r="A23" s="36" t="s">
        <v>27</v>
      </c>
      <c r="B23" s="131">
        <f t="shared" si="0"/>
        <v>6</v>
      </c>
      <c r="C23" s="132">
        <f>'Показатель 8.1'!J25</f>
        <v>2</v>
      </c>
      <c r="D23" s="133">
        <f>'Показатель 8.2'!H26</f>
        <v>3</v>
      </c>
      <c r="E23" s="133">
        <f>'Показатель 9.1'!H24</f>
        <v>1</v>
      </c>
      <c r="F23" s="133">
        <f>'Показатель 9.2'!J24</f>
        <v>0</v>
      </c>
      <c r="G23" s="133">
        <f>'Показатель 9.3'!G24</f>
        <v>0</v>
      </c>
    </row>
    <row r="24" spans="1:7" s="11" customFormat="1" ht="15.95" customHeight="1" x14ac:dyDescent="0.2">
      <c r="A24" s="36" t="s">
        <v>28</v>
      </c>
      <c r="B24" s="131">
        <f t="shared" si="0"/>
        <v>5.5</v>
      </c>
      <c r="C24" s="132">
        <f>'Показатель 8.1'!J26</f>
        <v>4</v>
      </c>
      <c r="D24" s="133">
        <f>'Показатель 8.2'!H27</f>
        <v>1.5</v>
      </c>
      <c r="E24" s="133">
        <f>'Показатель 9.1'!H25</f>
        <v>0</v>
      </c>
      <c r="F24" s="133">
        <f>'Показатель 9.2'!J25</f>
        <v>0</v>
      </c>
      <c r="G24" s="133">
        <f>'Показатель 9.3'!G25</f>
        <v>0</v>
      </c>
    </row>
    <row r="25" spans="1:7" s="11" customFormat="1" ht="15.95" customHeight="1" x14ac:dyDescent="0.2">
      <c r="A25" s="36" t="s">
        <v>29</v>
      </c>
      <c r="B25" s="131">
        <f t="shared" si="0"/>
        <v>10</v>
      </c>
      <c r="C25" s="132">
        <f>'Показатель 8.1'!J27</f>
        <v>4</v>
      </c>
      <c r="D25" s="133">
        <f>'Показатель 8.2'!H28</f>
        <v>3</v>
      </c>
      <c r="E25" s="133">
        <f>'Показатель 9.1'!H26</f>
        <v>1</v>
      </c>
      <c r="F25" s="133">
        <f>'Показатель 9.2'!J26</f>
        <v>1</v>
      </c>
      <c r="G25" s="133">
        <f>'Показатель 9.3'!G26</f>
        <v>1</v>
      </c>
    </row>
    <row r="26" spans="1:7" s="11" customFormat="1" ht="15.95" customHeight="1" x14ac:dyDescent="0.2">
      <c r="A26" s="36" t="s">
        <v>30</v>
      </c>
      <c r="B26" s="131">
        <f t="shared" si="0"/>
        <v>9</v>
      </c>
      <c r="C26" s="132">
        <f>'Показатель 8.1'!J28</f>
        <v>4</v>
      </c>
      <c r="D26" s="133">
        <f>'Показатель 8.2'!H29</f>
        <v>3</v>
      </c>
      <c r="E26" s="133">
        <f>'Показатель 9.1'!H27</f>
        <v>1</v>
      </c>
      <c r="F26" s="133">
        <f>'Показатель 9.2'!J27</f>
        <v>1</v>
      </c>
      <c r="G26" s="133">
        <f>'Показатель 9.3'!G27</f>
        <v>0</v>
      </c>
    </row>
    <row r="27" spans="1:7" s="11" customFormat="1" ht="15.95" customHeight="1" x14ac:dyDescent="0.2">
      <c r="A27" s="36" t="s">
        <v>31</v>
      </c>
      <c r="B27" s="131">
        <f t="shared" si="0"/>
        <v>5</v>
      </c>
      <c r="C27" s="132">
        <f>'Показатель 8.1'!J29</f>
        <v>4</v>
      </c>
      <c r="D27" s="133">
        <f>'Показатель 8.2'!H30</f>
        <v>1</v>
      </c>
      <c r="E27" s="133">
        <f>'Показатель 9.1'!H28</f>
        <v>0</v>
      </c>
      <c r="F27" s="133">
        <f>'Показатель 9.2'!J28</f>
        <v>0</v>
      </c>
      <c r="G27" s="133">
        <f>'Показатель 9.3'!G28</f>
        <v>0</v>
      </c>
    </row>
    <row r="28" spans="1:7" s="11" customFormat="1" ht="15" customHeight="1" x14ac:dyDescent="0.2">
      <c r="A28" s="36" t="s">
        <v>32</v>
      </c>
      <c r="B28" s="131">
        <f t="shared" si="0"/>
        <v>8</v>
      </c>
      <c r="C28" s="132">
        <f>'Показатель 8.1'!J30</f>
        <v>4</v>
      </c>
      <c r="D28" s="133">
        <f>'Показатель 8.2'!H31</f>
        <v>2</v>
      </c>
      <c r="E28" s="133">
        <f>'Показатель 9.1'!H29</f>
        <v>1</v>
      </c>
      <c r="F28" s="133">
        <f>'Показатель 9.2'!J29</f>
        <v>1</v>
      </c>
      <c r="G28" s="133">
        <f>'Показатель 9.3'!G29</f>
        <v>0</v>
      </c>
    </row>
    <row r="29" spans="1:7" s="11" customFormat="1" ht="15.95" customHeight="1" x14ac:dyDescent="0.2">
      <c r="A29" s="36" t="s">
        <v>33</v>
      </c>
      <c r="B29" s="131">
        <f t="shared" si="0"/>
        <v>8</v>
      </c>
      <c r="C29" s="132">
        <f>'Показатель 8.1'!J31</f>
        <v>4</v>
      </c>
      <c r="D29" s="133">
        <f>'Показатель 8.2'!H32</f>
        <v>3</v>
      </c>
      <c r="E29" s="133">
        <f>'Показатель 9.1'!H30</f>
        <v>0</v>
      </c>
      <c r="F29" s="133">
        <f>'Показатель 9.2'!J30</f>
        <v>1</v>
      </c>
      <c r="G29" s="133">
        <f>'Показатель 9.3'!G30</f>
        <v>0</v>
      </c>
    </row>
    <row r="30" spans="1:7" s="11" customFormat="1" ht="15.95" customHeight="1" x14ac:dyDescent="0.2">
      <c r="A30" s="36" t="s">
        <v>34</v>
      </c>
      <c r="B30" s="131">
        <f t="shared" si="0"/>
        <v>4</v>
      </c>
      <c r="C30" s="132">
        <f>'Показатель 8.1'!J32</f>
        <v>4</v>
      </c>
      <c r="D30" s="133">
        <f>'Показатель 8.2'!H33</f>
        <v>0</v>
      </c>
      <c r="E30" s="133">
        <f>'Показатель 9.1'!H31</f>
        <v>0</v>
      </c>
      <c r="F30" s="133">
        <f>'Показатель 9.2'!J31</f>
        <v>0</v>
      </c>
      <c r="G30" s="133">
        <f>'Показатель 9.3'!G31</f>
        <v>0</v>
      </c>
    </row>
    <row r="31" spans="1:7" s="11" customFormat="1" ht="15.95" customHeight="1" x14ac:dyDescent="0.2">
      <c r="A31" s="36" t="s">
        <v>35</v>
      </c>
      <c r="B31" s="131">
        <f t="shared" si="0"/>
        <v>9</v>
      </c>
      <c r="C31" s="132">
        <f>'Показатель 8.1'!J33</f>
        <v>4</v>
      </c>
      <c r="D31" s="133">
        <f>'Показатель 8.2'!H34</f>
        <v>2</v>
      </c>
      <c r="E31" s="133">
        <f>'Показатель 9.1'!H32</f>
        <v>1</v>
      </c>
      <c r="F31" s="133">
        <f>'Показатель 9.2'!J32</f>
        <v>1</v>
      </c>
      <c r="G31" s="133">
        <f>'Показатель 9.3'!G32</f>
        <v>1</v>
      </c>
    </row>
    <row r="32" spans="1:7" s="11" customFormat="1" ht="15.95" customHeight="1" x14ac:dyDescent="0.2">
      <c r="A32" s="36" t="s">
        <v>36</v>
      </c>
      <c r="B32" s="131">
        <f t="shared" si="0"/>
        <v>10</v>
      </c>
      <c r="C32" s="132">
        <f>'Показатель 8.1'!J34</f>
        <v>4</v>
      </c>
      <c r="D32" s="133">
        <f>'Показатель 8.2'!H35</f>
        <v>3</v>
      </c>
      <c r="E32" s="133">
        <f>'Показатель 9.1'!H33</f>
        <v>1</v>
      </c>
      <c r="F32" s="133">
        <f>'Показатель 9.2'!J33</f>
        <v>1</v>
      </c>
      <c r="G32" s="133">
        <f>'Показатель 9.3'!G33</f>
        <v>1</v>
      </c>
    </row>
    <row r="33" spans="1:7" s="11" customFormat="1" ht="15.95" customHeight="1" x14ac:dyDescent="0.2">
      <c r="A33" s="36" t="s">
        <v>37</v>
      </c>
      <c r="B33" s="131">
        <f t="shared" si="0"/>
        <v>6.5</v>
      </c>
      <c r="C33" s="132">
        <f>'Показатель 8.1'!J35</f>
        <v>4</v>
      </c>
      <c r="D33" s="133">
        <f>'Показатель 8.2'!H36</f>
        <v>1.5</v>
      </c>
      <c r="E33" s="133">
        <f>'Показатель 9.1'!H34</f>
        <v>1</v>
      </c>
      <c r="F33" s="133">
        <f>'Показатель 9.2'!J34</f>
        <v>0</v>
      </c>
      <c r="G33" s="133">
        <f>'Показатель 9.3'!G34</f>
        <v>0</v>
      </c>
    </row>
    <row r="34" spans="1:7" s="11" customFormat="1" ht="15.95" customHeight="1" x14ac:dyDescent="0.2">
      <c r="A34" s="36" t="s">
        <v>38</v>
      </c>
      <c r="B34" s="131">
        <f t="shared" si="0"/>
        <v>10</v>
      </c>
      <c r="C34" s="132">
        <f>'Показатель 8.1'!J36</f>
        <v>4</v>
      </c>
      <c r="D34" s="133">
        <f>'Показатель 8.2'!H37</f>
        <v>3</v>
      </c>
      <c r="E34" s="133">
        <f>'Показатель 9.1'!H35</f>
        <v>1</v>
      </c>
      <c r="F34" s="133">
        <f>'Показатель 9.2'!J35</f>
        <v>1</v>
      </c>
      <c r="G34" s="133">
        <f>'Показатель 9.3'!G35</f>
        <v>1</v>
      </c>
    </row>
    <row r="35" spans="1:7" s="11" customFormat="1" ht="15.95" customHeight="1" x14ac:dyDescent="0.2">
      <c r="A35" s="36" t="s">
        <v>39</v>
      </c>
      <c r="B35" s="131">
        <f t="shared" si="0"/>
        <v>8</v>
      </c>
      <c r="C35" s="132">
        <f>'Показатель 8.1'!J37</f>
        <v>4</v>
      </c>
      <c r="D35" s="133">
        <f>'Показатель 8.2'!H38</f>
        <v>3</v>
      </c>
      <c r="E35" s="133">
        <f>'Показатель 9.1'!H36</f>
        <v>1</v>
      </c>
      <c r="F35" s="133">
        <f>'Показатель 9.2'!J36</f>
        <v>0</v>
      </c>
      <c r="G35" s="133">
        <f>'Показатель 9.3'!G36</f>
        <v>0</v>
      </c>
    </row>
    <row r="36" spans="1:7" s="11" customFormat="1" ht="15.95" customHeight="1" x14ac:dyDescent="0.2">
      <c r="A36" s="36" t="s">
        <v>40</v>
      </c>
      <c r="B36" s="131">
        <f t="shared" si="0"/>
        <v>10</v>
      </c>
      <c r="C36" s="132">
        <f>'Показатель 8.1'!J38</f>
        <v>4</v>
      </c>
      <c r="D36" s="133">
        <f>'Показатель 8.2'!H39</f>
        <v>3</v>
      </c>
      <c r="E36" s="133">
        <f>'Показатель 9.1'!H37</f>
        <v>1</v>
      </c>
      <c r="F36" s="133">
        <f>'Показатель 9.2'!J37</f>
        <v>1</v>
      </c>
      <c r="G36" s="133">
        <f>'Показатель 9.3'!G37</f>
        <v>1</v>
      </c>
    </row>
    <row r="37" spans="1:7" s="11" customFormat="1" ht="15.95" customHeight="1" x14ac:dyDescent="0.2">
      <c r="A37" s="36" t="s">
        <v>41</v>
      </c>
      <c r="B37" s="131">
        <f t="shared" si="0"/>
        <v>7</v>
      </c>
      <c r="C37" s="132">
        <f>'Показатель 8.1'!J39</f>
        <v>4</v>
      </c>
      <c r="D37" s="133">
        <f>'Показатель 8.2'!H40</f>
        <v>1</v>
      </c>
      <c r="E37" s="133">
        <f>'Показатель 9.1'!H38</f>
        <v>1</v>
      </c>
      <c r="F37" s="133">
        <f>'Показатель 9.2'!J38</f>
        <v>1</v>
      </c>
      <c r="G37" s="133">
        <f>'Показатель 9.3'!G38</f>
        <v>0</v>
      </c>
    </row>
    <row r="38" spans="1:7" s="11" customFormat="1" ht="15.95" customHeight="1" x14ac:dyDescent="0.2">
      <c r="A38" s="36" t="s">
        <v>42</v>
      </c>
      <c r="B38" s="131">
        <f t="shared" si="0"/>
        <v>9</v>
      </c>
      <c r="C38" s="132">
        <f>'Показатель 8.1'!J40</f>
        <v>4</v>
      </c>
      <c r="D38" s="133">
        <f>'Показатель 8.2'!H41</f>
        <v>3</v>
      </c>
      <c r="E38" s="133">
        <f>'Показатель 9.1'!H39</f>
        <v>1</v>
      </c>
      <c r="F38" s="133">
        <f>'Показатель 9.2'!J39</f>
        <v>1</v>
      </c>
      <c r="G38" s="133">
        <f>'Показатель 9.3'!G39</f>
        <v>0</v>
      </c>
    </row>
    <row r="39" spans="1:7" s="11" customFormat="1" ht="15.95" customHeight="1" x14ac:dyDescent="0.2">
      <c r="A39" s="36" t="s">
        <v>43</v>
      </c>
      <c r="B39" s="131">
        <f t="shared" si="0"/>
        <v>9</v>
      </c>
      <c r="C39" s="132">
        <f>'Показатель 8.1'!J41</f>
        <v>4</v>
      </c>
      <c r="D39" s="133">
        <f>'Показатель 8.2'!H42</f>
        <v>3</v>
      </c>
      <c r="E39" s="133">
        <f>'Показатель 9.1'!H40</f>
        <v>1</v>
      </c>
      <c r="F39" s="133">
        <f>'Показатель 9.2'!J40</f>
        <v>1</v>
      </c>
      <c r="G39" s="133">
        <f>'Показатель 9.3'!G40</f>
        <v>0</v>
      </c>
    </row>
    <row r="40" spans="1:7" s="11" customFormat="1" ht="15.95" customHeight="1" x14ac:dyDescent="0.2">
      <c r="A40" s="36" t="s">
        <v>44</v>
      </c>
      <c r="B40" s="131">
        <f t="shared" si="0"/>
        <v>10</v>
      </c>
      <c r="C40" s="132">
        <f>'Показатель 8.1'!J42</f>
        <v>4</v>
      </c>
      <c r="D40" s="133">
        <f>'Показатель 8.2'!H43</f>
        <v>3</v>
      </c>
      <c r="E40" s="133">
        <f>'Показатель 9.1'!H41</f>
        <v>1</v>
      </c>
      <c r="F40" s="133">
        <f>'Показатель 9.2'!J41</f>
        <v>1</v>
      </c>
      <c r="G40" s="133">
        <f>'Показатель 9.3'!G41</f>
        <v>1</v>
      </c>
    </row>
    <row r="41" spans="1:7" s="11" customFormat="1" ht="15" customHeight="1" x14ac:dyDescent="0.2">
      <c r="A41" s="36" t="s">
        <v>45</v>
      </c>
      <c r="B41" s="131">
        <f t="shared" si="0"/>
        <v>10</v>
      </c>
      <c r="C41" s="132">
        <f>'Показатель 8.1'!J43</f>
        <v>4</v>
      </c>
      <c r="D41" s="133">
        <f>'Показатель 8.2'!H44</f>
        <v>3</v>
      </c>
      <c r="E41" s="133">
        <f>'Показатель 9.1'!H42</f>
        <v>1</v>
      </c>
      <c r="F41" s="133">
        <f>'Показатель 9.2'!J42</f>
        <v>1</v>
      </c>
      <c r="G41" s="133">
        <f>'Показатель 9.3'!G42</f>
        <v>1</v>
      </c>
    </row>
    <row r="42" spans="1:7" s="11" customFormat="1" ht="15.95" customHeight="1" x14ac:dyDescent="0.2">
      <c r="A42" s="36" t="s">
        <v>46</v>
      </c>
      <c r="B42" s="131">
        <f t="shared" si="0"/>
        <v>3</v>
      </c>
      <c r="C42" s="132">
        <f>'Показатель 8.1'!J44</f>
        <v>2</v>
      </c>
      <c r="D42" s="133">
        <f>'Показатель 8.2'!H45</f>
        <v>0</v>
      </c>
      <c r="E42" s="133">
        <f>'Показатель 9.1'!H43</f>
        <v>1</v>
      </c>
      <c r="F42" s="133">
        <f>'Показатель 9.2'!J43</f>
        <v>0</v>
      </c>
      <c r="G42" s="133">
        <f>'Показатель 9.3'!G43</f>
        <v>0</v>
      </c>
    </row>
    <row r="43" spans="1:7" s="11" customFormat="1" ht="15.95" customHeight="1" x14ac:dyDescent="0.2">
      <c r="A43" s="36" t="s">
        <v>47</v>
      </c>
      <c r="B43" s="131">
        <f t="shared" si="0"/>
        <v>9</v>
      </c>
      <c r="C43" s="132">
        <f>'Показатель 8.1'!J45</f>
        <v>4</v>
      </c>
      <c r="D43" s="133">
        <f>'Показатель 8.2'!H46</f>
        <v>3</v>
      </c>
      <c r="E43" s="133">
        <f>'Показатель 9.1'!H44</f>
        <v>1</v>
      </c>
      <c r="F43" s="133">
        <f>'Показатель 9.2'!J44</f>
        <v>1</v>
      </c>
      <c r="G43" s="133">
        <f>'Показатель 9.3'!G44</f>
        <v>0</v>
      </c>
    </row>
    <row r="44" spans="1:7" s="11" customFormat="1" ht="15.95" customHeight="1" x14ac:dyDescent="0.2">
      <c r="A44" s="36" t="s">
        <v>48</v>
      </c>
      <c r="B44" s="131">
        <f t="shared" si="0"/>
        <v>0</v>
      </c>
      <c r="C44" s="132">
        <f>'Показатель 8.1'!J46</f>
        <v>0</v>
      </c>
      <c r="D44" s="133">
        <f>'Показатель 8.2'!H47</f>
        <v>0</v>
      </c>
      <c r="E44" s="133">
        <f>'Показатель 9.1'!H45</f>
        <v>0</v>
      </c>
      <c r="F44" s="133">
        <f>'Показатель 9.2'!J45</f>
        <v>0</v>
      </c>
      <c r="G44" s="133">
        <f>'Показатель 9.3'!G45</f>
        <v>0</v>
      </c>
    </row>
    <row r="45" spans="1:7" s="11" customFormat="1" ht="15.95" customHeight="1" x14ac:dyDescent="0.2">
      <c r="A45" s="36" t="s">
        <v>49</v>
      </c>
      <c r="B45" s="131">
        <f t="shared" si="0"/>
        <v>7.5</v>
      </c>
      <c r="C45" s="132">
        <f>'Показатель 8.1'!J47</f>
        <v>4</v>
      </c>
      <c r="D45" s="133">
        <f>'Показатель 8.2'!H48</f>
        <v>1.5</v>
      </c>
      <c r="E45" s="133">
        <f>'Показатель 9.1'!H46</f>
        <v>1</v>
      </c>
      <c r="F45" s="133">
        <f>'Показатель 9.2'!J46</f>
        <v>1</v>
      </c>
      <c r="G45" s="133">
        <f>'Показатель 9.3'!G46</f>
        <v>0</v>
      </c>
    </row>
    <row r="46" spans="1:7" s="11" customFormat="1" ht="15.95" customHeight="1" x14ac:dyDescent="0.2">
      <c r="A46" s="36" t="s">
        <v>50</v>
      </c>
      <c r="B46" s="131">
        <f t="shared" si="0"/>
        <v>10</v>
      </c>
      <c r="C46" s="132">
        <f>'Показатель 8.1'!J48</f>
        <v>4</v>
      </c>
      <c r="D46" s="133">
        <f>'Показатель 8.2'!H49</f>
        <v>3</v>
      </c>
      <c r="E46" s="133">
        <f>'Показатель 9.1'!H47</f>
        <v>1</v>
      </c>
      <c r="F46" s="133">
        <f>'Показатель 9.2'!J47</f>
        <v>1</v>
      </c>
      <c r="G46" s="133">
        <f>'Показатель 9.3'!G47</f>
        <v>1</v>
      </c>
    </row>
    <row r="47" spans="1:7" s="11" customFormat="1" ht="15.95" customHeight="1" x14ac:dyDescent="0.2">
      <c r="A47" s="36" t="s">
        <v>51</v>
      </c>
      <c r="B47" s="131">
        <f t="shared" si="0"/>
        <v>5</v>
      </c>
      <c r="C47" s="132">
        <f>'Показатель 8.1'!J49</f>
        <v>0</v>
      </c>
      <c r="D47" s="133">
        <f>'Показатель 8.2'!H50</f>
        <v>3</v>
      </c>
      <c r="E47" s="133">
        <f>'Показатель 9.1'!H48</f>
        <v>1</v>
      </c>
      <c r="F47" s="133">
        <f>'Показатель 9.2'!J48</f>
        <v>1</v>
      </c>
      <c r="G47" s="133">
        <f>'Показатель 9.3'!G48</f>
        <v>0</v>
      </c>
    </row>
    <row r="48" spans="1:7" s="11" customFormat="1" ht="15.95" customHeight="1" x14ac:dyDescent="0.2">
      <c r="A48" s="36" t="s">
        <v>52</v>
      </c>
      <c r="B48" s="131">
        <f t="shared" si="0"/>
        <v>10</v>
      </c>
      <c r="C48" s="132">
        <f>'Показатель 8.1'!J50</f>
        <v>4</v>
      </c>
      <c r="D48" s="133">
        <f>'Показатель 8.2'!H51</f>
        <v>3</v>
      </c>
      <c r="E48" s="133">
        <f>'Показатель 9.1'!H49</f>
        <v>1</v>
      </c>
      <c r="F48" s="133">
        <f>'Показатель 9.2'!J49</f>
        <v>1</v>
      </c>
      <c r="G48" s="133">
        <f>'Показатель 9.3'!G49</f>
        <v>1</v>
      </c>
    </row>
  </sheetData>
  <mergeCells count="1">
    <mergeCell ref="A1:G1"/>
  </mergeCells>
  <printOptions horizontalCentered="1"/>
  <pageMargins left="0.11811023622047245" right="0.11811023622047245" top="0.35433070866141736" bottom="0.35433070866141736" header="0.11811023622047245" footer="0.11811023622047245"/>
  <pageSetup paperSize="9" scale="8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view="pageBreakPreview" zoomScale="98" zoomScaleNormal="100" zoomScaleSheetLayoutView="98" workbookViewId="0">
      <pane ySplit="4" topLeftCell="A8" activePane="bottomLeft" state="frozen"/>
      <selection activeCell="L37" sqref="L37"/>
      <selection pane="bottomLeft" activeCell="L12" sqref="L12"/>
    </sheetView>
  </sheetViews>
  <sheetFormatPr defaultRowHeight="15" x14ac:dyDescent="0.25"/>
  <cols>
    <col min="1" max="1" width="6.140625" style="23" customWidth="1"/>
    <col min="2" max="2" width="110.28515625" style="23" customWidth="1"/>
    <col min="3" max="3" width="7.42578125" style="23" customWidth="1"/>
    <col min="4" max="16384" width="9.140625" style="23"/>
  </cols>
  <sheetData>
    <row r="1" spans="1:3" ht="15.75" x14ac:dyDescent="0.25">
      <c r="A1" s="181" t="s">
        <v>54</v>
      </c>
      <c r="B1" s="181"/>
      <c r="C1" s="181"/>
    </row>
    <row r="2" spans="1:3" ht="15.75" x14ac:dyDescent="0.25">
      <c r="A2" s="68"/>
      <c r="B2" s="68"/>
      <c r="C2" s="68"/>
    </row>
    <row r="3" spans="1:3" ht="15" customHeight="1" x14ac:dyDescent="0.25">
      <c r="A3" s="182" t="s">
        <v>55</v>
      </c>
      <c r="B3" s="183" t="s">
        <v>56</v>
      </c>
      <c r="C3" s="183" t="s">
        <v>57</v>
      </c>
    </row>
    <row r="4" spans="1:3" x14ac:dyDescent="0.25">
      <c r="A4" s="182"/>
      <c r="B4" s="183"/>
      <c r="C4" s="183"/>
    </row>
    <row r="5" spans="1:3" x14ac:dyDescent="0.25">
      <c r="A5" s="69" t="s">
        <v>58</v>
      </c>
      <c r="B5" s="70" t="s">
        <v>59</v>
      </c>
      <c r="C5" s="71">
        <f>C8+C13</f>
        <v>7</v>
      </c>
    </row>
    <row r="6" spans="1:3" ht="36.75" customHeight="1" x14ac:dyDescent="0.25">
      <c r="A6" s="184" t="s">
        <v>60</v>
      </c>
      <c r="B6" s="72" t="s">
        <v>61</v>
      </c>
      <c r="C6" s="185"/>
    </row>
    <row r="7" spans="1:3" ht="106.5" customHeight="1" x14ac:dyDescent="0.25">
      <c r="A7" s="184"/>
      <c r="B7" s="73" t="s">
        <v>115</v>
      </c>
      <c r="C7" s="185"/>
    </row>
    <row r="8" spans="1:3" x14ac:dyDescent="0.25">
      <c r="A8" s="74"/>
      <c r="B8" s="75" t="s">
        <v>62</v>
      </c>
      <c r="C8" s="76">
        <v>4</v>
      </c>
    </row>
    <row r="9" spans="1:3" x14ac:dyDescent="0.25">
      <c r="A9" s="74"/>
      <c r="B9" s="75" t="s">
        <v>63</v>
      </c>
      <c r="C9" s="76">
        <v>2</v>
      </c>
    </row>
    <row r="10" spans="1:3" x14ac:dyDescent="0.25">
      <c r="A10" s="74"/>
      <c r="B10" s="77" t="s">
        <v>64</v>
      </c>
      <c r="C10" s="76">
        <v>0</v>
      </c>
    </row>
    <row r="11" spans="1:3" ht="38.25" customHeight="1" x14ac:dyDescent="0.25">
      <c r="A11" s="179" t="s">
        <v>65</v>
      </c>
      <c r="B11" s="72" t="s">
        <v>66</v>
      </c>
      <c r="C11" s="180"/>
    </row>
    <row r="12" spans="1:3" ht="288" customHeight="1" x14ac:dyDescent="0.25">
      <c r="A12" s="179"/>
      <c r="B12" s="73" t="s">
        <v>116</v>
      </c>
      <c r="C12" s="180"/>
    </row>
    <row r="13" spans="1:3" x14ac:dyDescent="0.25">
      <c r="A13" s="78"/>
      <c r="B13" s="75" t="s">
        <v>67</v>
      </c>
      <c r="C13" s="76">
        <v>3</v>
      </c>
    </row>
    <row r="14" spans="1:3" x14ac:dyDescent="0.25">
      <c r="A14" s="78"/>
      <c r="B14" s="75" t="s">
        <v>68</v>
      </c>
      <c r="C14" s="76">
        <v>2</v>
      </c>
    </row>
    <row r="15" spans="1:3" x14ac:dyDescent="0.25">
      <c r="A15" s="78"/>
      <c r="B15" s="75" t="s">
        <v>69</v>
      </c>
      <c r="C15" s="76">
        <v>1</v>
      </c>
    </row>
    <row r="16" spans="1:3" x14ac:dyDescent="0.25">
      <c r="A16" s="78"/>
      <c r="B16" s="77" t="s">
        <v>70</v>
      </c>
      <c r="C16" s="76">
        <v>0</v>
      </c>
    </row>
    <row r="17" spans="1:3" x14ac:dyDescent="0.25">
      <c r="A17" s="79" t="s">
        <v>71</v>
      </c>
      <c r="B17" s="70" t="s">
        <v>72</v>
      </c>
      <c r="C17" s="71">
        <f>C20+C24+C28</f>
        <v>3</v>
      </c>
    </row>
    <row r="18" spans="1:3" ht="34.5" customHeight="1" x14ac:dyDescent="0.25">
      <c r="A18" s="175" t="s">
        <v>73</v>
      </c>
      <c r="B18" s="72" t="s">
        <v>74</v>
      </c>
      <c r="C18" s="177"/>
    </row>
    <row r="19" spans="1:3" ht="161.25" customHeight="1" x14ac:dyDescent="0.25">
      <c r="A19" s="176"/>
      <c r="B19" s="73" t="s">
        <v>75</v>
      </c>
      <c r="C19" s="178"/>
    </row>
    <row r="20" spans="1:3" ht="30" customHeight="1" x14ac:dyDescent="0.25">
      <c r="A20" s="80"/>
      <c r="B20" s="75" t="s">
        <v>76</v>
      </c>
      <c r="C20" s="76">
        <v>1</v>
      </c>
    </row>
    <row r="21" spans="1:3" ht="17.25" customHeight="1" x14ac:dyDescent="0.25">
      <c r="A21" s="80"/>
      <c r="B21" s="75" t="s">
        <v>77</v>
      </c>
      <c r="C21" s="76">
        <v>0</v>
      </c>
    </row>
    <row r="22" spans="1:3" ht="66" customHeight="1" x14ac:dyDescent="0.25">
      <c r="A22" s="175" t="s">
        <v>78</v>
      </c>
      <c r="B22" s="72" t="s">
        <v>79</v>
      </c>
      <c r="C22" s="177"/>
    </row>
    <row r="23" spans="1:3" ht="73.5" customHeight="1" x14ac:dyDescent="0.25">
      <c r="A23" s="176"/>
      <c r="B23" s="81" t="s">
        <v>80</v>
      </c>
      <c r="C23" s="178"/>
    </row>
    <row r="24" spans="1:3" ht="39" customHeight="1" x14ac:dyDescent="0.25">
      <c r="A24" s="80"/>
      <c r="B24" s="75" t="s">
        <v>81</v>
      </c>
      <c r="C24" s="76">
        <v>1</v>
      </c>
    </row>
    <row r="25" spans="1:3" ht="30" customHeight="1" x14ac:dyDescent="0.25">
      <c r="A25" s="80"/>
      <c r="B25" s="75" t="s">
        <v>82</v>
      </c>
      <c r="C25" s="76">
        <v>0</v>
      </c>
    </row>
    <row r="26" spans="1:3" ht="33.75" customHeight="1" x14ac:dyDescent="0.25">
      <c r="A26" s="175" t="s">
        <v>83</v>
      </c>
      <c r="B26" s="72" t="s">
        <v>84</v>
      </c>
      <c r="C26" s="177"/>
    </row>
    <row r="27" spans="1:3" ht="55.5" customHeight="1" x14ac:dyDescent="0.25">
      <c r="A27" s="176"/>
      <c r="B27" s="73" t="s">
        <v>85</v>
      </c>
      <c r="C27" s="178"/>
    </row>
    <row r="28" spans="1:3" x14ac:dyDescent="0.25">
      <c r="A28" s="80"/>
      <c r="B28" s="75" t="s">
        <v>86</v>
      </c>
      <c r="C28" s="76">
        <v>1</v>
      </c>
    </row>
    <row r="29" spans="1:3" x14ac:dyDescent="0.25">
      <c r="A29" s="80"/>
      <c r="B29" s="75" t="s">
        <v>87</v>
      </c>
      <c r="C29" s="76">
        <v>0</v>
      </c>
    </row>
    <row r="30" spans="1:3" x14ac:dyDescent="0.25">
      <c r="A30" s="34"/>
      <c r="B30" s="82" t="s">
        <v>88</v>
      </c>
      <c r="C30" s="83">
        <f>C5+C17</f>
        <v>10</v>
      </c>
    </row>
  </sheetData>
  <mergeCells count="14">
    <mergeCell ref="A1:C1"/>
    <mergeCell ref="A3:A4"/>
    <mergeCell ref="B3:B4"/>
    <mergeCell ref="C3:C4"/>
    <mergeCell ref="A6:A7"/>
    <mergeCell ref="C6:C7"/>
    <mergeCell ref="A26:A27"/>
    <mergeCell ref="C26:C27"/>
    <mergeCell ref="A11:A12"/>
    <mergeCell ref="C11:C12"/>
    <mergeCell ref="A18:A19"/>
    <mergeCell ref="C18:C19"/>
    <mergeCell ref="A22:A23"/>
    <mergeCell ref="C22:C23"/>
  </mergeCells>
  <pageMargins left="1.1023622047244095" right="0.70866141732283472" top="0.35433070866141736" bottom="0.35433070866141736" header="0.31496062992125984" footer="0.31496062992125984"/>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9"/>
  <sheetViews>
    <sheetView view="pageBreakPreview" zoomScale="85" zoomScaleNormal="100" zoomScaleSheetLayoutView="85" workbookViewId="0">
      <pane ySplit="7" topLeftCell="A8" activePane="bottomLeft" state="frozen"/>
      <selection activeCell="L37" sqref="L37"/>
      <selection pane="bottomLeft" activeCell="N3" sqref="N3"/>
    </sheetView>
  </sheetViews>
  <sheetFormatPr defaultRowHeight="12.75" x14ac:dyDescent="0.2"/>
  <cols>
    <col min="1" max="1" width="3.85546875" style="56" customWidth="1"/>
    <col min="2" max="2" width="23.28515625" style="1" customWidth="1"/>
    <col min="3" max="3" width="55.140625" style="60" customWidth="1"/>
    <col min="4" max="4" width="16.28515625" style="60" customWidth="1"/>
    <col min="5" max="5" width="25.28515625" style="60" customWidth="1"/>
    <col min="6" max="6" width="11" style="60" customWidth="1"/>
    <col min="7" max="7" width="12.140625" style="60" customWidth="1"/>
    <col min="8" max="8" width="10.42578125" style="60" customWidth="1"/>
    <col min="9" max="9" width="10.42578125" style="1" customWidth="1"/>
    <col min="10" max="10" width="9.140625" style="1"/>
    <col min="11" max="11" width="49.7109375" style="1" customWidth="1"/>
    <col min="12" max="12" width="39.85546875" style="1" customWidth="1"/>
    <col min="13" max="16384" width="9.140625" style="1"/>
  </cols>
  <sheetData>
    <row r="1" spans="1:12" ht="17.25" customHeight="1" x14ac:dyDescent="0.25">
      <c r="A1" s="21" t="s">
        <v>89</v>
      </c>
      <c r="B1" s="22"/>
      <c r="C1" s="22"/>
      <c r="D1" s="22"/>
      <c r="E1" s="22"/>
      <c r="F1" s="22"/>
      <c r="G1" s="22"/>
      <c r="H1" s="22"/>
      <c r="I1" s="22"/>
      <c r="J1" s="22"/>
      <c r="K1" s="23"/>
    </row>
    <row r="2" spans="1:12" ht="16.5" customHeight="1" x14ac:dyDescent="0.2">
      <c r="A2" s="24" t="s">
        <v>90</v>
      </c>
      <c r="B2" s="25"/>
      <c r="C2" s="26"/>
      <c r="D2" s="26"/>
      <c r="E2" s="26"/>
      <c r="F2" s="26"/>
      <c r="G2" s="26"/>
      <c r="H2" s="12"/>
    </row>
    <row r="3" spans="1:12" ht="42.75" customHeight="1" x14ac:dyDescent="0.2">
      <c r="A3" s="188" t="str">
        <f>'Методика IV этап'!B7</f>
        <v xml:space="preserve">В целях оценки показателя учитывается публикация проекта решения о бюджете муниципального образования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 бюджете муниципального образования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В случае нарушения указанного срока применяется понижающий коэффициент за несоблюдение сроков обеспечения доступа к бюджетным данным. В случае если документ размещен позднее даты принятия решения о бюджете муниципального образования на очередной финансовый год (очередной финансовый год и плановый период), оценка показателя принимает значение 0 баллов.
</v>
      </c>
      <c r="B3" s="188"/>
      <c r="C3" s="188"/>
      <c r="D3" s="188"/>
      <c r="E3" s="188"/>
      <c r="F3" s="188"/>
      <c r="G3" s="188"/>
      <c r="H3" s="188"/>
      <c r="I3" s="188"/>
      <c r="J3" s="188"/>
      <c r="K3" s="188"/>
      <c r="L3" s="188"/>
    </row>
    <row r="4" spans="1:12" ht="51" customHeight="1" x14ac:dyDescent="0.2">
      <c r="A4" s="189" t="s">
        <v>55</v>
      </c>
      <c r="B4" s="127" t="s">
        <v>9</v>
      </c>
      <c r="C4" s="127" t="str">
        <f>'Методика IV этап'!B6</f>
        <v>Опубликование проекта решения о бюджете муниципального образования на очередной финансовый год (очередной финансовый год и плановый период) на портале (сайте)</v>
      </c>
      <c r="D4" s="127" t="s">
        <v>91</v>
      </c>
      <c r="E4" s="189" t="s">
        <v>92</v>
      </c>
      <c r="F4" s="189" t="s">
        <v>93</v>
      </c>
      <c r="G4" s="189"/>
      <c r="H4" s="189"/>
      <c r="I4" s="189"/>
      <c r="J4" s="189"/>
      <c r="K4" s="189" t="s">
        <v>94</v>
      </c>
      <c r="L4" s="189" t="s">
        <v>95</v>
      </c>
    </row>
    <row r="5" spans="1:12" s="27" customFormat="1" ht="30.75" customHeight="1" x14ac:dyDescent="0.2">
      <c r="A5" s="189"/>
      <c r="B5" s="189" t="s">
        <v>96</v>
      </c>
      <c r="C5" s="126" t="str">
        <f>'Методика IV этап'!B8</f>
        <v>Опубликован в структурированном виде, с указанием полных или кратких наименований всех составляющих</v>
      </c>
      <c r="D5" s="187" t="s">
        <v>97</v>
      </c>
      <c r="E5" s="189"/>
      <c r="F5" s="186" t="s">
        <v>98</v>
      </c>
      <c r="G5" s="187" t="s">
        <v>99</v>
      </c>
      <c r="H5" s="187"/>
      <c r="I5" s="187"/>
      <c r="J5" s="186" t="s">
        <v>100</v>
      </c>
      <c r="K5" s="189"/>
      <c r="L5" s="189"/>
    </row>
    <row r="6" spans="1:12" s="27" customFormat="1" ht="46.5" customHeight="1" x14ac:dyDescent="0.2">
      <c r="A6" s="189"/>
      <c r="B6" s="189"/>
      <c r="C6" s="126" t="str">
        <f>'Методика IV этап'!B9</f>
        <v>Опубликован, но не в структурированном виде и (или) без указания полных или кратких наименований всех составляющих</v>
      </c>
      <c r="D6" s="187"/>
      <c r="E6" s="189"/>
      <c r="F6" s="186"/>
      <c r="G6" s="187" t="s">
        <v>101</v>
      </c>
      <c r="H6" s="187" t="s">
        <v>102</v>
      </c>
      <c r="I6" s="187" t="s">
        <v>103</v>
      </c>
      <c r="J6" s="186"/>
      <c r="K6" s="189"/>
      <c r="L6" s="189"/>
    </row>
    <row r="7" spans="1:12" s="27" customFormat="1" ht="22.5" customHeight="1" x14ac:dyDescent="0.2">
      <c r="A7" s="189"/>
      <c r="B7" s="189"/>
      <c r="C7" s="126" t="str">
        <f>'Методика IV этап'!B10</f>
        <v>Не опубликован</v>
      </c>
      <c r="D7" s="187"/>
      <c r="E7" s="189"/>
      <c r="F7" s="186"/>
      <c r="G7" s="187"/>
      <c r="H7" s="187"/>
      <c r="I7" s="187"/>
      <c r="J7" s="186"/>
      <c r="K7" s="189"/>
      <c r="L7" s="189"/>
    </row>
    <row r="8" spans="1:12" s="17" customFormat="1" x14ac:dyDescent="0.2">
      <c r="A8" s="28"/>
      <c r="B8" s="29" t="s">
        <v>104</v>
      </c>
      <c r="C8" s="30"/>
      <c r="D8" s="30"/>
      <c r="E8" s="31"/>
      <c r="F8" s="32"/>
      <c r="G8" s="32"/>
      <c r="H8" s="32"/>
      <c r="I8" s="32"/>
      <c r="J8" s="32"/>
      <c r="K8" s="147"/>
      <c r="L8" s="34"/>
    </row>
    <row r="9" spans="1:12" s="10" customFormat="1" ht="25.5" x14ac:dyDescent="0.2">
      <c r="A9" s="35">
        <v>1</v>
      </c>
      <c r="B9" s="36" t="s">
        <v>12</v>
      </c>
      <c r="C9" s="37" t="s">
        <v>62</v>
      </c>
      <c r="D9" s="38" t="s">
        <v>117</v>
      </c>
      <c r="E9" s="39"/>
      <c r="F9" s="40">
        <f>IF(C9=$C$5,4,IF(C9=$C$6,2,0))</f>
        <v>4</v>
      </c>
      <c r="G9" s="40"/>
      <c r="H9" s="40"/>
      <c r="I9" s="40"/>
      <c r="J9" s="140">
        <f>F9*(1-G9)*(1-H9)*(1-I9)</f>
        <v>4</v>
      </c>
      <c r="K9" s="20" t="s">
        <v>260</v>
      </c>
      <c r="L9" s="163"/>
    </row>
    <row r="10" spans="1:12" s="10" customFormat="1" ht="38.25" x14ac:dyDescent="0.2">
      <c r="A10" s="35">
        <v>2</v>
      </c>
      <c r="B10" s="91" t="s">
        <v>325</v>
      </c>
      <c r="C10" s="37" t="s">
        <v>62</v>
      </c>
      <c r="D10" s="38" t="s">
        <v>120</v>
      </c>
      <c r="E10" s="38"/>
      <c r="F10" s="40">
        <f t="shared" ref="F10:F50" si="0">IF(C10=$C$5,4,IF(C10=$C$6,2,0))</f>
        <v>4</v>
      </c>
      <c r="G10" s="40"/>
      <c r="H10" s="40"/>
      <c r="I10" s="40"/>
      <c r="J10" s="140">
        <f t="shared" ref="J10:J12" si="1">F10*(1-H10)*(1-I10)</f>
        <v>4</v>
      </c>
      <c r="K10" s="20" t="s">
        <v>200</v>
      </c>
      <c r="L10" s="163"/>
    </row>
    <row r="11" spans="1:12" s="10" customFormat="1" ht="38.25" x14ac:dyDescent="0.2">
      <c r="A11" s="35">
        <v>3</v>
      </c>
      <c r="B11" s="36" t="s">
        <v>13</v>
      </c>
      <c r="C11" s="37" t="s">
        <v>62</v>
      </c>
      <c r="D11" s="41" t="s">
        <v>119</v>
      </c>
      <c r="E11" s="42"/>
      <c r="F11" s="40">
        <f t="shared" si="0"/>
        <v>4</v>
      </c>
      <c r="G11" s="40"/>
      <c r="H11" s="40"/>
      <c r="I11" s="40"/>
      <c r="J11" s="140">
        <f t="shared" si="1"/>
        <v>4</v>
      </c>
      <c r="K11" s="20" t="s">
        <v>264</v>
      </c>
      <c r="L11" s="142"/>
    </row>
    <row r="12" spans="1:12" s="10" customFormat="1" ht="25.5" x14ac:dyDescent="0.2">
      <c r="A12" s="35">
        <v>4</v>
      </c>
      <c r="B12" s="36" t="s">
        <v>14</v>
      </c>
      <c r="C12" s="37" t="s">
        <v>62</v>
      </c>
      <c r="D12" s="38" t="s">
        <v>117</v>
      </c>
      <c r="E12" s="44"/>
      <c r="F12" s="40">
        <f t="shared" si="0"/>
        <v>4</v>
      </c>
      <c r="G12" s="40"/>
      <c r="H12" s="40"/>
      <c r="I12" s="40"/>
      <c r="J12" s="140">
        <f t="shared" si="1"/>
        <v>4</v>
      </c>
      <c r="K12" s="20" t="s">
        <v>273</v>
      </c>
      <c r="L12" s="146"/>
    </row>
    <row r="13" spans="1:12" s="18" customFormat="1" x14ac:dyDescent="0.2">
      <c r="A13" s="45"/>
      <c r="B13" s="29" t="s">
        <v>15</v>
      </c>
      <c r="C13" s="46"/>
      <c r="D13" s="46"/>
      <c r="E13" s="46"/>
      <c r="F13" s="46"/>
      <c r="G13" s="32"/>
      <c r="H13" s="32"/>
      <c r="I13" s="32"/>
      <c r="J13" s="32"/>
      <c r="K13" s="148"/>
      <c r="L13" s="48"/>
    </row>
    <row r="14" spans="1:12" s="10" customFormat="1" ht="25.5" x14ac:dyDescent="0.2">
      <c r="A14" s="49">
        <v>5</v>
      </c>
      <c r="B14" s="36" t="s">
        <v>16</v>
      </c>
      <c r="C14" s="37" t="s">
        <v>62</v>
      </c>
      <c r="D14" s="38" t="s">
        <v>117</v>
      </c>
      <c r="E14" s="44"/>
      <c r="F14" s="40">
        <f t="shared" si="0"/>
        <v>4</v>
      </c>
      <c r="G14" s="40"/>
      <c r="H14" s="40"/>
      <c r="I14" s="40"/>
      <c r="J14" s="140">
        <f>F14*(1-H14)*(1-I14)*(1-G14)</f>
        <v>4</v>
      </c>
      <c r="K14" s="20" t="s">
        <v>122</v>
      </c>
      <c r="L14" s="142"/>
    </row>
    <row r="15" spans="1:12" s="10" customFormat="1" ht="25.5" x14ac:dyDescent="0.2">
      <c r="A15" s="49">
        <v>6</v>
      </c>
      <c r="B15" s="36" t="s">
        <v>17</v>
      </c>
      <c r="C15" s="37" t="s">
        <v>62</v>
      </c>
      <c r="D15" s="38" t="s">
        <v>117</v>
      </c>
      <c r="E15" s="39"/>
      <c r="F15" s="40">
        <f t="shared" si="0"/>
        <v>4</v>
      </c>
      <c r="G15" s="40"/>
      <c r="H15" s="40"/>
      <c r="I15" s="40"/>
      <c r="J15" s="140">
        <f t="shared" ref="J15:J50" si="2">F15*(1-H15)*(1-I15)*(1-G15)</f>
        <v>4</v>
      </c>
      <c r="K15" s="20" t="s">
        <v>280</v>
      </c>
      <c r="L15" s="145"/>
    </row>
    <row r="16" spans="1:12" s="10" customFormat="1" ht="54" customHeight="1" x14ac:dyDescent="0.2">
      <c r="A16" s="35">
        <v>7</v>
      </c>
      <c r="B16" s="36" t="s">
        <v>18</v>
      </c>
      <c r="C16" s="37" t="s">
        <v>62</v>
      </c>
      <c r="D16" s="38" t="s">
        <v>120</v>
      </c>
      <c r="E16" s="39"/>
      <c r="F16" s="40">
        <f t="shared" si="0"/>
        <v>4</v>
      </c>
      <c r="G16" s="40"/>
      <c r="H16" s="40"/>
      <c r="I16" s="40"/>
      <c r="J16" s="140">
        <f t="shared" si="2"/>
        <v>4</v>
      </c>
      <c r="K16" s="20" t="s">
        <v>143</v>
      </c>
      <c r="L16" s="145"/>
    </row>
    <row r="17" spans="1:15" s="10" customFormat="1" ht="52.5" customHeight="1" x14ac:dyDescent="0.2">
      <c r="A17" s="35">
        <v>8</v>
      </c>
      <c r="B17" s="36" t="s">
        <v>19</v>
      </c>
      <c r="C17" s="37" t="s">
        <v>62</v>
      </c>
      <c r="D17" s="41" t="s">
        <v>125</v>
      </c>
      <c r="E17" s="39"/>
      <c r="F17" s="40">
        <f t="shared" si="0"/>
        <v>4</v>
      </c>
      <c r="G17" s="40"/>
      <c r="H17" s="40"/>
      <c r="I17" s="40"/>
      <c r="J17" s="140">
        <f t="shared" si="2"/>
        <v>4</v>
      </c>
      <c r="K17" s="150" t="s">
        <v>153</v>
      </c>
      <c r="L17" s="141"/>
    </row>
    <row r="18" spans="1:15" s="10" customFormat="1" ht="25.5" x14ac:dyDescent="0.2">
      <c r="A18" s="35">
        <v>9</v>
      </c>
      <c r="B18" s="36" t="s">
        <v>20</v>
      </c>
      <c r="C18" s="37" t="s">
        <v>62</v>
      </c>
      <c r="D18" s="38" t="s">
        <v>120</v>
      </c>
      <c r="E18" s="39"/>
      <c r="F18" s="40">
        <f t="shared" si="0"/>
        <v>4</v>
      </c>
      <c r="G18" s="40"/>
      <c r="H18" s="40"/>
      <c r="I18" s="40"/>
      <c r="J18" s="140">
        <f t="shared" si="2"/>
        <v>4</v>
      </c>
      <c r="K18" s="19" t="s">
        <v>127</v>
      </c>
      <c r="L18" s="142"/>
    </row>
    <row r="19" spans="1:15" s="10" customFormat="1" ht="76.5" x14ac:dyDescent="0.2">
      <c r="A19" s="35">
        <v>10</v>
      </c>
      <c r="B19" s="36" t="s">
        <v>21</v>
      </c>
      <c r="C19" s="37" t="s">
        <v>62</v>
      </c>
      <c r="D19" s="38" t="s">
        <v>117</v>
      </c>
      <c r="E19" s="39"/>
      <c r="F19" s="40">
        <f t="shared" si="0"/>
        <v>4</v>
      </c>
      <c r="G19" s="40"/>
      <c r="H19" s="40"/>
      <c r="I19" s="40"/>
      <c r="J19" s="140">
        <f t="shared" si="2"/>
        <v>4</v>
      </c>
      <c r="K19" s="20" t="s">
        <v>149</v>
      </c>
      <c r="L19" s="142"/>
    </row>
    <row r="20" spans="1:15" s="10" customFormat="1" ht="38.25" x14ac:dyDescent="0.2">
      <c r="A20" s="35">
        <v>11</v>
      </c>
      <c r="B20" s="36" t="s">
        <v>22</v>
      </c>
      <c r="C20" s="37" t="s">
        <v>62</v>
      </c>
      <c r="D20" s="38" t="s">
        <v>120</v>
      </c>
      <c r="E20" s="39"/>
      <c r="F20" s="40">
        <f t="shared" si="0"/>
        <v>4</v>
      </c>
      <c r="G20" s="40"/>
      <c r="H20" s="40"/>
      <c r="I20" s="40"/>
      <c r="J20" s="140">
        <f t="shared" si="2"/>
        <v>4</v>
      </c>
      <c r="K20" s="20" t="s">
        <v>151</v>
      </c>
      <c r="L20" s="141"/>
    </row>
    <row r="21" spans="1:15" s="10" customFormat="1" ht="63.75" x14ac:dyDescent="0.2">
      <c r="A21" s="35">
        <v>12</v>
      </c>
      <c r="B21" s="36" t="s">
        <v>23</v>
      </c>
      <c r="C21" s="37" t="s">
        <v>62</v>
      </c>
      <c r="D21" s="38" t="s">
        <v>117</v>
      </c>
      <c r="E21" s="39"/>
      <c r="F21" s="40">
        <f t="shared" si="0"/>
        <v>4</v>
      </c>
      <c r="G21" s="40"/>
      <c r="H21" s="40"/>
      <c r="I21" s="40"/>
      <c r="J21" s="140">
        <f t="shared" si="2"/>
        <v>4</v>
      </c>
      <c r="K21" s="151" t="s">
        <v>131</v>
      </c>
      <c r="L21" s="110" t="s">
        <v>290</v>
      </c>
    </row>
    <row r="22" spans="1:15" s="10" customFormat="1" ht="38.25" x14ac:dyDescent="0.2">
      <c r="A22" s="35">
        <v>13</v>
      </c>
      <c r="B22" s="36" t="s">
        <v>24</v>
      </c>
      <c r="C22" s="37" t="s">
        <v>63</v>
      </c>
      <c r="D22" s="41" t="s">
        <v>118</v>
      </c>
      <c r="E22" s="39"/>
      <c r="F22" s="40">
        <f t="shared" si="0"/>
        <v>2</v>
      </c>
      <c r="G22" s="40">
        <v>0.5</v>
      </c>
      <c r="H22" s="40"/>
      <c r="I22" s="40"/>
      <c r="J22" s="140">
        <f t="shared" si="2"/>
        <v>1</v>
      </c>
      <c r="K22" s="151" t="s">
        <v>156</v>
      </c>
      <c r="L22" s="142" t="s">
        <v>278</v>
      </c>
    </row>
    <row r="23" spans="1:15" s="10" customFormat="1" ht="38.25" x14ac:dyDescent="0.2">
      <c r="A23" s="35">
        <v>14</v>
      </c>
      <c r="B23" s="36" t="s">
        <v>25</v>
      </c>
      <c r="C23" s="37" t="s">
        <v>62</v>
      </c>
      <c r="D23" s="38" t="s">
        <v>120</v>
      </c>
      <c r="E23" s="39"/>
      <c r="F23" s="40">
        <f t="shared" si="0"/>
        <v>4</v>
      </c>
      <c r="G23" s="40"/>
      <c r="H23" s="40"/>
      <c r="I23" s="40"/>
      <c r="J23" s="140">
        <f t="shared" si="2"/>
        <v>4</v>
      </c>
      <c r="K23" s="20" t="s">
        <v>160</v>
      </c>
      <c r="L23" s="142"/>
    </row>
    <row r="24" spans="1:15" s="11" customFormat="1" ht="89.25" x14ac:dyDescent="0.2">
      <c r="A24" s="35">
        <v>15</v>
      </c>
      <c r="B24" s="36" t="s">
        <v>26</v>
      </c>
      <c r="C24" s="37" t="s">
        <v>62</v>
      </c>
      <c r="D24" s="41" t="s">
        <v>125</v>
      </c>
      <c r="E24" s="39"/>
      <c r="F24" s="40">
        <f t="shared" si="0"/>
        <v>4</v>
      </c>
      <c r="G24" s="40"/>
      <c r="H24" s="40">
        <v>0.5</v>
      </c>
      <c r="I24" s="40"/>
      <c r="J24" s="140">
        <f t="shared" si="2"/>
        <v>2</v>
      </c>
      <c r="K24" s="150" t="s">
        <v>163</v>
      </c>
      <c r="L24" s="142" t="s">
        <v>296</v>
      </c>
    </row>
    <row r="25" spans="1:15" s="10" customFormat="1" ht="38.25" x14ac:dyDescent="0.2">
      <c r="A25" s="35">
        <v>16</v>
      </c>
      <c r="B25" s="36" t="s">
        <v>27</v>
      </c>
      <c r="C25" s="37" t="s">
        <v>63</v>
      </c>
      <c r="D25" s="41" t="s">
        <v>117</v>
      </c>
      <c r="E25" s="39"/>
      <c r="F25" s="40">
        <f t="shared" si="0"/>
        <v>2</v>
      </c>
      <c r="G25" s="40"/>
      <c r="H25" s="40"/>
      <c r="I25" s="40"/>
      <c r="J25" s="140">
        <f t="shared" si="2"/>
        <v>2</v>
      </c>
      <c r="K25" s="150" t="s">
        <v>165</v>
      </c>
      <c r="L25" s="142"/>
    </row>
    <row r="26" spans="1:15" s="10" customFormat="1" ht="25.5" x14ac:dyDescent="0.2">
      <c r="A26" s="35">
        <v>17</v>
      </c>
      <c r="B26" s="36" t="s">
        <v>28</v>
      </c>
      <c r="C26" s="37" t="s">
        <v>62</v>
      </c>
      <c r="D26" s="38" t="s">
        <v>120</v>
      </c>
      <c r="E26" s="39" t="s">
        <v>134</v>
      </c>
      <c r="F26" s="40">
        <f t="shared" si="0"/>
        <v>4</v>
      </c>
      <c r="G26" s="40"/>
      <c r="H26" s="40"/>
      <c r="I26" s="40"/>
      <c r="J26" s="140">
        <f t="shared" si="2"/>
        <v>4</v>
      </c>
      <c r="K26" s="20" t="s">
        <v>169</v>
      </c>
      <c r="L26" s="144"/>
    </row>
    <row r="27" spans="1:15" s="52" customFormat="1" ht="38.25" x14ac:dyDescent="0.2">
      <c r="A27" s="35">
        <v>18</v>
      </c>
      <c r="B27" s="36" t="s">
        <v>29</v>
      </c>
      <c r="C27" s="37" t="s">
        <v>62</v>
      </c>
      <c r="D27" s="41" t="s">
        <v>119</v>
      </c>
      <c r="E27" s="39"/>
      <c r="F27" s="40">
        <f t="shared" si="0"/>
        <v>4</v>
      </c>
      <c r="G27" s="40"/>
      <c r="H27" s="40"/>
      <c r="I27" s="40"/>
      <c r="J27" s="140">
        <f t="shared" si="2"/>
        <v>4</v>
      </c>
      <c r="K27" s="20" t="s">
        <v>173</v>
      </c>
      <c r="L27" s="141" t="s">
        <v>270</v>
      </c>
    </row>
    <row r="28" spans="1:15" s="10" customFormat="1" ht="25.5" x14ac:dyDescent="0.2">
      <c r="A28" s="35">
        <v>19</v>
      </c>
      <c r="B28" s="36" t="s">
        <v>30</v>
      </c>
      <c r="C28" s="37" t="s">
        <v>62</v>
      </c>
      <c r="D28" s="41" t="s">
        <v>117</v>
      </c>
      <c r="E28" s="39"/>
      <c r="F28" s="40">
        <f t="shared" si="0"/>
        <v>4</v>
      </c>
      <c r="G28" s="40"/>
      <c r="H28" s="40"/>
      <c r="I28" s="40"/>
      <c r="J28" s="140">
        <f t="shared" si="2"/>
        <v>4</v>
      </c>
      <c r="K28" s="20" t="s">
        <v>178</v>
      </c>
      <c r="L28" s="142"/>
      <c r="O28" s="53"/>
    </row>
    <row r="29" spans="1:15" s="10" customFormat="1" ht="38.25" x14ac:dyDescent="0.2">
      <c r="A29" s="35">
        <v>20</v>
      </c>
      <c r="B29" s="36" t="s">
        <v>31</v>
      </c>
      <c r="C29" s="37" t="s">
        <v>62</v>
      </c>
      <c r="D29" s="38" t="s">
        <v>136</v>
      </c>
      <c r="E29" s="39" t="s">
        <v>134</v>
      </c>
      <c r="F29" s="40">
        <f t="shared" si="0"/>
        <v>4</v>
      </c>
      <c r="G29" s="40"/>
      <c r="H29" s="40"/>
      <c r="I29" s="40"/>
      <c r="J29" s="140">
        <f t="shared" si="2"/>
        <v>4</v>
      </c>
      <c r="K29" s="150" t="s">
        <v>182</v>
      </c>
      <c r="L29" s="141"/>
    </row>
    <row r="30" spans="1:15" s="10" customFormat="1" ht="25.5" customHeight="1" x14ac:dyDescent="0.2">
      <c r="A30" s="35">
        <v>21</v>
      </c>
      <c r="B30" s="36" t="s">
        <v>32</v>
      </c>
      <c r="C30" s="37" t="s">
        <v>62</v>
      </c>
      <c r="D30" s="41" t="s">
        <v>117</v>
      </c>
      <c r="E30" s="39"/>
      <c r="F30" s="40">
        <f t="shared" si="0"/>
        <v>4</v>
      </c>
      <c r="G30" s="40"/>
      <c r="H30" s="40"/>
      <c r="I30" s="40"/>
      <c r="J30" s="140">
        <f t="shared" si="2"/>
        <v>4</v>
      </c>
      <c r="K30" s="151" t="s">
        <v>187</v>
      </c>
      <c r="L30" s="141"/>
    </row>
    <row r="31" spans="1:15" s="10" customFormat="1" ht="25.5" x14ac:dyDescent="0.2">
      <c r="A31" s="35">
        <v>22</v>
      </c>
      <c r="B31" s="36" t="s">
        <v>33</v>
      </c>
      <c r="C31" s="37" t="s">
        <v>62</v>
      </c>
      <c r="D31" s="38" t="s">
        <v>136</v>
      </c>
      <c r="E31" s="54"/>
      <c r="F31" s="40">
        <f t="shared" si="0"/>
        <v>4</v>
      </c>
      <c r="G31" s="40"/>
      <c r="H31" s="40"/>
      <c r="I31" s="40"/>
      <c r="J31" s="140">
        <f t="shared" si="2"/>
        <v>4</v>
      </c>
      <c r="K31" s="150" t="s">
        <v>188</v>
      </c>
      <c r="L31" s="141"/>
    </row>
    <row r="32" spans="1:15" s="10" customFormat="1" ht="38.25" x14ac:dyDescent="0.2">
      <c r="A32" s="35">
        <v>23</v>
      </c>
      <c r="B32" s="36" t="s">
        <v>34</v>
      </c>
      <c r="C32" s="37" t="s">
        <v>62</v>
      </c>
      <c r="D32" s="41" t="s">
        <v>117</v>
      </c>
      <c r="E32" s="39" t="s">
        <v>134</v>
      </c>
      <c r="F32" s="40">
        <f t="shared" si="0"/>
        <v>4</v>
      </c>
      <c r="G32" s="40"/>
      <c r="H32" s="40"/>
      <c r="I32" s="40"/>
      <c r="J32" s="140">
        <f t="shared" si="2"/>
        <v>4</v>
      </c>
      <c r="K32" s="20" t="s">
        <v>191</v>
      </c>
      <c r="L32" s="144"/>
    </row>
    <row r="33" spans="1:12" s="10" customFormat="1" ht="25.5" x14ac:dyDescent="0.2">
      <c r="A33" s="35">
        <v>24</v>
      </c>
      <c r="B33" s="36" t="s">
        <v>35</v>
      </c>
      <c r="C33" s="37" t="s">
        <v>62</v>
      </c>
      <c r="D33" s="38" t="s">
        <v>136</v>
      </c>
      <c r="E33" s="39"/>
      <c r="F33" s="40">
        <f t="shared" si="0"/>
        <v>4</v>
      </c>
      <c r="G33" s="40"/>
      <c r="H33" s="40"/>
      <c r="I33" s="40"/>
      <c r="J33" s="140">
        <f t="shared" si="2"/>
        <v>4</v>
      </c>
      <c r="K33" s="19" t="s">
        <v>195</v>
      </c>
      <c r="L33" s="142"/>
    </row>
    <row r="34" spans="1:12" s="10" customFormat="1" ht="38.25" x14ac:dyDescent="0.2">
      <c r="A34" s="35">
        <v>25</v>
      </c>
      <c r="B34" s="36" t="s">
        <v>36</v>
      </c>
      <c r="C34" s="37" t="s">
        <v>62</v>
      </c>
      <c r="D34" s="41" t="s">
        <v>125</v>
      </c>
      <c r="E34" s="39"/>
      <c r="F34" s="40">
        <f t="shared" si="0"/>
        <v>4</v>
      </c>
      <c r="G34" s="40"/>
      <c r="H34" s="40"/>
      <c r="I34" s="40"/>
      <c r="J34" s="140">
        <f t="shared" si="2"/>
        <v>4</v>
      </c>
      <c r="K34" s="149" t="s">
        <v>205</v>
      </c>
      <c r="L34" s="142"/>
    </row>
    <row r="35" spans="1:12" s="10" customFormat="1" ht="38.25" x14ac:dyDescent="0.2">
      <c r="A35" s="35">
        <v>26</v>
      </c>
      <c r="B35" s="36" t="s">
        <v>37</v>
      </c>
      <c r="C35" s="37" t="s">
        <v>62</v>
      </c>
      <c r="D35" s="41" t="s">
        <v>117</v>
      </c>
      <c r="E35" s="39"/>
      <c r="F35" s="40">
        <f t="shared" si="0"/>
        <v>4</v>
      </c>
      <c r="G35" s="40"/>
      <c r="H35" s="40"/>
      <c r="I35" s="40"/>
      <c r="J35" s="140">
        <f t="shared" si="2"/>
        <v>4</v>
      </c>
      <c r="K35" s="150" t="s">
        <v>208</v>
      </c>
      <c r="L35" s="142" t="s">
        <v>271</v>
      </c>
    </row>
    <row r="36" spans="1:12" s="10" customFormat="1" ht="32.25" customHeight="1" x14ac:dyDescent="0.2">
      <c r="A36" s="35">
        <v>27</v>
      </c>
      <c r="B36" s="36" t="s">
        <v>38</v>
      </c>
      <c r="C36" s="37" t="s">
        <v>62</v>
      </c>
      <c r="D36" s="38" t="s">
        <v>136</v>
      </c>
      <c r="E36" s="39"/>
      <c r="F36" s="40">
        <f t="shared" si="0"/>
        <v>4</v>
      </c>
      <c r="G36" s="40"/>
      <c r="H36" s="40"/>
      <c r="I36" s="40"/>
      <c r="J36" s="140">
        <f t="shared" si="2"/>
        <v>4</v>
      </c>
      <c r="K36" s="20" t="s">
        <v>212</v>
      </c>
      <c r="L36" s="142"/>
    </row>
    <row r="37" spans="1:12" s="10" customFormat="1" ht="27" customHeight="1" x14ac:dyDescent="0.2">
      <c r="A37" s="35">
        <v>28</v>
      </c>
      <c r="B37" s="36" t="s">
        <v>39</v>
      </c>
      <c r="C37" s="37" t="s">
        <v>62</v>
      </c>
      <c r="D37" s="38" t="s">
        <v>136</v>
      </c>
      <c r="E37" s="39" t="s">
        <v>135</v>
      </c>
      <c r="F37" s="40">
        <f t="shared" si="0"/>
        <v>4</v>
      </c>
      <c r="G37" s="40"/>
      <c r="H37" s="40"/>
      <c r="I37" s="40"/>
      <c r="J37" s="140">
        <f t="shared" si="2"/>
        <v>4</v>
      </c>
      <c r="K37" s="19" t="s">
        <v>214</v>
      </c>
      <c r="L37" s="171"/>
    </row>
    <row r="38" spans="1:12" s="10" customFormat="1" ht="34.5" customHeight="1" x14ac:dyDescent="0.2">
      <c r="A38" s="35">
        <v>29</v>
      </c>
      <c r="B38" s="36" t="s">
        <v>40</v>
      </c>
      <c r="C38" s="37" t="s">
        <v>62</v>
      </c>
      <c r="D38" s="41" t="s">
        <v>117</v>
      </c>
      <c r="E38" s="39"/>
      <c r="F38" s="40">
        <f t="shared" si="0"/>
        <v>4</v>
      </c>
      <c r="G38" s="40"/>
      <c r="H38" s="40"/>
      <c r="I38" s="40"/>
      <c r="J38" s="140">
        <f t="shared" si="2"/>
        <v>4</v>
      </c>
      <c r="K38" s="20" t="s">
        <v>217</v>
      </c>
      <c r="L38" s="142"/>
    </row>
    <row r="39" spans="1:12" s="52" customFormat="1" ht="38.25" x14ac:dyDescent="0.2">
      <c r="A39" s="55">
        <v>30</v>
      </c>
      <c r="B39" s="36" t="s">
        <v>41</v>
      </c>
      <c r="C39" s="37" t="s">
        <v>62</v>
      </c>
      <c r="D39" s="41" t="s">
        <v>117</v>
      </c>
      <c r="E39" s="39"/>
      <c r="F39" s="40">
        <f t="shared" si="0"/>
        <v>4</v>
      </c>
      <c r="G39" s="40"/>
      <c r="H39" s="40"/>
      <c r="I39" s="40"/>
      <c r="J39" s="140">
        <f t="shared" si="2"/>
        <v>4</v>
      </c>
      <c r="K39" s="20" t="s">
        <v>221</v>
      </c>
      <c r="L39" s="142"/>
    </row>
    <row r="40" spans="1:12" s="10" customFormat="1" ht="25.5" x14ac:dyDescent="0.2">
      <c r="A40" s="55">
        <v>31</v>
      </c>
      <c r="B40" s="36" t="s">
        <v>42</v>
      </c>
      <c r="C40" s="37" t="s">
        <v>62</v>
      </c>
      <c r="D40" s="41" t="s">
        <v>117</v>
      </c>
      <c r="E40" s="39"/>
      <c r="F40" s="40">
        <f t="shared" si="0"/>
        <v>4</v>
      </c>
      <c r="G40" s="40"/>
      <c r="H40" s="40"/>
      <c r="I40" s="40"/>
      <c r="J40" s="140">
        <f t="shared" si="2"/>
        <v>4</v>
      </c>
      <c r="K40" s="20" t="s">
        <v>225</v>
      </c>
      <c r="L40" s="142"/>
    </row>
    <row r="41" spans="1:12" s="10" customFormat="1" ht="25.5" x14ac:dyDescent="0.2">
      <c r="A41" s="55">
        <v>32</v>
      </c>
      <c r="B41" s="36" t="s">
        <v>43</v>
      </c>
      <c r="C41" s="37" t="s">
        <v>62</v>
      </c>
      <c r="D41" s="38" t="s">
        <v>136</v>
      </c>
      <c r="E41" s="39"/>
      <c r="F41" s="40">
        <f t="shared" si="0"/>
        <v>4</v>
      </c>
      <c r="G41" s="40"/>
      <c r="H41" s="40"/>
      <c r="I41" s="40"/>
      <c r="J41" s="140">
        <f t="shared" si="2"/>
        <v>4</v>
      </c>
      <c r="K41" s="151" t="s">
        <v>229</v>
      </c>
      <c r="L41" s="142"/>
    </row>
    <row r="42" spans="1:12" s="10" customFormat="1" ht="38.25" x14ac:dyDescent="0.2">
      <c r="A42" s="55">
        <v>33</v>
      </c>
      <c r="B42" s="36" t="s">
        <v>44</v>
      </c>
      <c r="C42" s="37" t="s">
        <v>62</v>
      </c>
      <c r="D42" s="41" t="s">
        <v>117</v>
      </c>
      <c r="E42" s="39"/>
      <c r="F42" s="40">
        <f t="shared" si="0"/>
        <v>4</v>
      </c>
      <c r="G42" s="40"/>
      <c r="H42" s="40"/>
      <c r="I42" s="40"/>
      <c r="J42" s="140">
        <f t="shared" si="2"/>
        <v>4</v>
      </c>
      <c r="K42" s="150" t="s">
        <v>232</v>
      </c>
      <c r="L42" s="142"/>
    </row>
    <row r="43" spans="1:12" s="10" customFormat="1" ht="38.25" x14ac:dyDescent="0.2">
      <c r="A43" s="55">
        <v>34</v>
      </c>
      <c r="B43" s="36" t="s">
        <v>45</v>
      </c>
      <c r="C43" s="37" t="s">
        <v>62</v>
      </c>
      <c r="D43" s="38" t="s">
        <v>117</v>
      </c>
      <c r="E43" s="39"/>
      <c r="F43" s="40">
        <f t="shared" si="0"/>
        <v>4</v>
      </c>
      <c r="G43" s="40"/>
      <c r="H43" s="40"/>
      <c r="I43" s="40"/>
      <c r="J43" s="140">
        <f t="shared" si="2"/>
        <v>4</v>
      </c>
      <c r="K43" s="150" t="s">
        <v>236</v>
      </c>
      <c r="L43" s="141"/>
    </row>
    <row r="44" spans="1:12" s="10" customFormat="1" ht="89.25" x14ac:dyDescent="0.2">
      <c r="A44" s="55">
        <v>35</v>
      </c>
      <c r="B44" s="36" t="s">
        <v>46</v>
      </c>
      <c r="C44" s="37" t="s">
        <v>63</v>
      </c>
      <c r="D44" s="41" t="s">
        <v>117</v>
      </c>
      <c r="E44" s="43"/>
      <c r="F44" s="40">
        <f t="shared" si="0"/>
        <v>2</v>
      </c>
      <c r="G44" s="40"/>
      <c r="H44" s="40"/>
      <c r="I44" s="40"/>
      <c r="J44" s="140">
        <f t="shared" si="2"/>
        <v>2</v>
      </c>
      <c r="K44" s="20" t="s">
        <v>240</v>
      </c>
      <c r="L44" s="142" t="s">
        <v>314</v>
      </c>
    </row>
    <row r="45" spans="1:12" s="52" customFormat="1" ht="25.5" x14ac:dyDescent="0.2">
      <c r="A45" s="35">
        <v>36</v>
      </c>
      <c r="B45" s="36" t="s">
        <v>47</v>
      </c>
      <c r="C45" s="37" t="s">
        <v>62</v>
      </c>
      <c r="D45" s="38" t="s">
        <v>136</v>
      </c>
      <c r="E45" s="39"/>
      <c r="F45" s="40">
        <f t="shared" si="0"/>
        <v>4</v>
      </c>
      <c r="G45" s="40"/>
      <c r="H45" s="40"/>
      <c r="I45" s="40"/>
      <c r="J45" s="140">
        <f t="shared" si="2"/>
        <v>4</v>
      </c>
      <c r="K45" s="20" t="s">
        <v>245</v>
      </c>
      <c r="L45" s="141"/>
    </row>
    <row r="46" spans="1:12" s="10" customFormat="1" ht="54" customHeight="1" x14ac:dyDescent="0.2">
      <c r="A46" s="35">
        <v>37</v>
      </c>
      <c r="B46" s="36" t="s">
        <v>48</v>
      </c>
      <c r="C46" s="37" t="s">
        <v>64</v>
      </c>
      <c r="D46" s="41" t="s">
        <v>117</v>
      </c>
      <c r="E46" s="39"/>
      <c r="F46" s="40">
        <f t="shared" si="0"/>
        <v>0</v>
      </c>
      <c r="G46" s="40"/>
      <c r="H46" s="40"/>
      <c r="I46" s="40"/>
      <c r="J46" s="140">
        <f t="shared" si="2"/>
        <v>0</v>
      </c>
      <c r="K46" s="19" t="s">
        <v>315</v>
      </c>
      <c r="L46" s="141" t="s">
        <v>316</v>
      </c>
    </row>
    <row r="47" spans="1:12" s="10" customFormat="1" ht="51" x14ac:dyDescent="0.2">
      <c r="A47" s="35">
        <v>38</v>
      </c>
      <c r="B47" s="36" t="s">
        <v>49</v>
      </c>
      <c r="C47" s="37" t="s">
        <v>62</v>
      </c>
      <c r="D47" s="41" t="s">
        <v>119</v>
      </c>
      <c r="E47" s="39"/>
      <c r="F47" s="40">
        <f t="shared" si="0"/>
        <v>4</v>
      </c>
      <c r="G47" s="40"/>
      <c r="H47" s="40"/>
      <c r="I47" s="40"/>
      <c r="J47" s="140">
        <f t="shared" si="2"/>
        <v>4</v>
      </c>
      <c r="K47" s="20" t="s">
        <v>248</v>
      </c>
      <c r="L47" s="142" t="s">
        <v>272</v>
      </c>
    </row>
    <row r="48" spans="1:12" s="10" customFormat="1" ht="25.5" x14ac:dyDescent="0.2">
      <c r="A48" s="35">
        <v>39</v>
      </c>
      <c r="B48" s="36" t="s">
        <v>50</v>
      </c>
      <c r="C48" s="37" t="s">
        <v>62</v>
      </c>
      <c r="D48" s="38" t="s">
        <v>136</v>
      </c>
      <c r="E48" s="39"/>
      <c r="F48" s="40">
        <f t="shared" si="0"/>
        <v>4</v>
      </c>
      <c r="G48" s="40"/>
      <c r="H48" s="40"/>
      <c r="I48" s="40"/>
      <c r="J48" s="140">
        <f t="shared" si="2"/>
        <v>4</v>
      </c>
      <c r="K48" s="150" t="s">
        <v>251</v>
      </c>
      <c r="L48" s="141"/>
    </row>
    <row r="49" spans="1:12" s="10" customFormat="1" ht="25.5" x14ac:dyDescent="0.2">
      <c r="A49" s="35">
        <v>40</v>
      </c>
      <c r="B49" s="36" t="s">
        <v>51</v>
      </c>
      <c r="C49" s="37" t="s">
        <v>64</v>
      </c>
      <c r="D49" s="41"/>
      <c r="E49" s="122"/>
      <c r="F49" s="40">
        <f t="shared" si="0"/>
        <v>0</v>
      </c>
      <c r="G49" s="40"/>
      <c r="H49" s="40"/>
      <c r="I49" s="40"/>
      <c r="J49" s="140">
        <f t="shared" si="2"/>
        <v>0</v>
      </c>
      <c r="K49" s="20" t="s">
        <v>252</v>
      </c>
      <c r="L49" s="142" t="s">
        <v>255</v>
      </c>
    </row>
    <row r="50" spans="1:12" s="10" customFormat="1" ht="25.5" x14ac:dyDescent="0.2">
      <c r="A50" s="35">
        <v>41</v>
      </c>
      <c r="B50" s="36" t="s">
        <v>52</v>
      </c>
      <c r="C50" s="37" t="s">
        <v>62</v>
      </c>
      <c r="D50" s="38" t="s">
        <v>136</v>
      </c>
      <c r="E50" s="39"/>
      <c r="F50" s="40">
        <f t="shared" si="0"/>
        <v>4</v>
      </c>
      <c r="G50" s="40"/>
      <c r="H50" s="40"/>
      <c r="I50" s="40"/>
      <c r="J50" s="140">
        <f t="shared" si="2"/>
        <v>4</v>
      </c>
      <c r="K50" s="151" t="s">
        <v>256</v>
      </c>
      <c r="L50" s="142"/>
    </row>
    <row r="51" spans="1:12" x14ac:dyDescent="0.2">
      <c r="C51" s="57"/>
      <c r="D51" s="57"/>
      <c r="E51" s="57"/>
      <c r="F51" s="57"/>
      <c r="G51" s="57"/>
      <c r="H51" s="57"/>
      <c r="K51" s="58"/>
      <c r="L51" s="59"/>
    </row>
    <row r="52" spans="1:12" x14ac:dyDescent="0.2">
      <c r="C52" s="57"/>
      <c r="D52" s="57"/>
      <c r="E52" s="57"/>
      <c r="F52" s="57"/>
      <c r="G52" s="57"/>
      <c r="H52" s="57"/>
      <c r="K52" s="58"/>
      <c r="L52" s="11"/>
    </row>
    <row r="53" spans="1:12" x14ac:dyDescent="0.2">
      <c r="K53" s="58"/>
      <c r="L53" s="11"/>
    </row>
    <row r="54" spans="1:12" x14ac:dyDescent="0.2">
      <c r="A54" s="61"/>
      <c r="B54" s="62"/>
      <c r="C54" s="63"/>
      <c r="D54" s="63"/>
      <c r="E54" s="63"/>
      <c r="F54" s="63"/>
      <c r="G54" s="63"/>
      <c r="H54" s="63"/>
      <c r="L54" s="11"/>
    </row>
    <row r="55" spans="1:12" x14ac:dyDescent="0.2">
      <c r="L55" s="11"/>
    </row>
    <row r="56" spans="1:12" x14ac:dyDescent="0.2">
      <c r="L56" s="11"/>
    </row>
    <row r="57" spans="1:12" x14ac:dyDescent="0.2">
      <c r="L57" s="11"/>
    </row>
    <row r="58" spans="1:12" x14ac:dyDescent="0.2">
      <c r="L58" s="11"/>
    </row>
    <row r="59" spans="1:12" x14ac:dyDescent="0.2">
      <c r="L59" s="11"/>
    </row>
    <row r="60" spans="1:12" x14ac:dyDescent="0.2">
      <c r="L60" s="11"/>
    </row>
    <row r="61" spans="1:12" x14ac:dyDescent="0.2">
      <c r="A61" s="61"/>
      <c r="B61" s="62"/>
      <c r="C61" s="63"/>
      <c r="D61" s="63"/>
      <c r="E61" s="63"/>
      <c r="F61" s="63"/>
      <c r="G61" s="63"/>
      <c r="H61" s="63"/>
    </row>
    <row r="65" spans="1:8" x14ac:dyDescent="0.2">
      <c r="A65" s="61"/>
      <c r="B65" s="62"/>
      <c r="C65" s="63"/>
      <c r="D65" s="63"/>
      <c r="E65" s="63"/>
      <c r="F65" s="63"/>
      <c r="G65" s="63"/>
      <c r="H65" s="63"/>
    </row>
    <row r="68" spans="1:8" x14ac:dyDescent="0.2">
      <c r="A68" s="61"/>
      <c r="B68" s="62"/>
      <c r="C68" s="63"/>
      <c r="D68" s="63"/>
      <c r="E68" s="63"/>
      <c r="F68" s="63"/>
      <c r="G68" s="63"/>
      <c r="H68" s="63"/>
    </row>
    <row r="72" spans="1:8" x14ac:dyDescent="0.2">
      <c r="A72" s="61"/>
      <c r="B72" s="62"/>
      <c r="C72" s="63"/>
      <c r="D72" s="63"/>
      <c r="E72" s="63"/>
      <c r="F72" s="63"/>
      <c r="G72" s="63"/>
      <c r="H72" s="63"/>
    </row>
    <row r="75" spans="1:8" x14ac:dyDescent="0.2">
      <c r="A75" s="61"/>
      <c r="B75" s="62"/>
      <c r="C75" s="63"/>
      <c r="D75" s="63"/>
      <c r="E75" s="63"/>
      <c r="F75" s="63"/>
      <c r="G75" s="63"/>
      <c r="H75" s="63"/>
    </row>
    <row r="79" spans="1:8" x14ac:dyDescent="0.2">
      <c r="A79" s="61"/>
      <c r="B79" s="62"/>
      <c r="C79" s="63"/>
      <c r="D79" s="63"/>
      <c r="E79" s="63"/>
      <c r="F79" s="63"/>
      <c r="G79" s="63"/>
      <c r="H79" s="63"/>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2">
    <dataValidation type="list" allowBlank="1" showInputMessage="1" showErrorMessage="1" sqref="C9:C12 C14:C50">
      <formula1>$C$5:$C$7</formula1>
    </dataValidation>
    <dataValidation type="list" allowBlank="1" showInputMessage="1" showErrorMessage="1" sqref="G9:G12 G14:G44 G45:I50 H8:I44">
      <formula1>Формат</formula1>
    </dataValidation>
  </dataValidations>
  <hyperlinks>
    <hyperlink ref="K14" r:id="rId1"/>
    <hyperlink ref="K15" r:id="rId2"/>
    <hyperlink ref="K16" r:id="rId3"/>
    <hyperlink ref="K18" r:id="rId4"/>
    <hyperlink ref="K19" r:id="rId5"/>
    <hyperlink ref="K20" r:id="rId6"/>
    <hyperlink ref="K17" r:id="rId7"/>
    <hyperlink ref="K21" r:id="rId8"/>
    <hyperlink ref="K22" r:id="rId9"/>
    <hyperlink ref="K23" r:id="rId10"/>
    <hyperlink ref="K24" r:id="rId11"/>
    <hyperlink ref="K26" r:id="rId12"/>
    <hyperlink ref="K27" r:id="rId13"/>
    <hyperlink ref="K28" r:id="rId14"/>
    <hyperlink ref="K29" r:id="rId15"/>
    <hyperlink ref="K30" r:id="rId16"/>
    <hyperlink ref="K31" r:id="rId17"/>
    <hyperlink ref="K32" r:id="rId18"/>
    <hyperlink ref="K33" r:id="rId19"/>
    <hyperlink ref="K10" r:id="rId20"/>
    <hyperlink ref="K34" r:id="rId21"/>
    <hyperlink ref="K35" r:id="rId22"/>
    <hyperlink ref="K36" r:id="rId23"/>
    <hyperlink ref="K37" r:id="rId24"/>
    <hyperlink ref="K38" r:id="rId25"/>
    <hyperlink ref="K39" r:id="rId26"/>
    <hyperlink ref="K40" r:id="rId27"/>
    <hyperlink ref="K41" r:id="rId28"/>
    <hyperlink ref="K42" r:id="rId29"/>
    <hyperlink ref="K43" r:id="rId30"/>
    <hyperlink ref="K44" r:id="rId31"/>
    <hyperlink ref="K45" r:id="rId32"/>
    <hyperlink ref="K47" r:id="rId33"/>
    <hyperlink ref="K48" r:id="rId34"/>
    <hyperlink ref="K49" r:id="rId35"/>
    <hyperlink ref="K50" r:id="rId36"/>
    <hyperlink ref="K9" r:id="rId37"/>
    <hyperlink ref="K11" r:id="rId38"/>
    <hyperlink ref="K12" r:id="rId39"/>
    <hyperlink ref="K25" r:id="rId40"/>
  </hyperlinks>
  <pageMargins left="0.51181102362204722" right="0.51181102362204722" top="0.35433070866141736" bottom="0.35433070866141736" header="0.31496062992125984" footer="0.31496062992125984"/>
  <pageSetup paperSize="9" scale="51" fitToHeight="0" orientation="landscape" r:id="rId4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0"/>
  <sheetViews>
    <sheetView view="pageBreakPreview" zoomScale="85" zoomScaleNormal="100" zoomScaleSheetLayoutView="85" workbookViewId="0">
      <pane ySplit="9" topLeftCell="A10" activePane="bottomLeft" state="frozen"/>
      <selection activeCell="L37" sqref="L37"/>
      <selection pane="bottomLeft" activeCell="K3" sqref="K3"/>
    </sheetView>
  </sheetViews>
  <sheetFormatPr defaultRowHeight="12.75" x14ac:dyDescent="0.2"/>
  <cols>
    <col min="1" max="1" width="3.85546875" style="95" customWidth="1"/>
    <col min="2" max="2" width="23.28515625" style="1" customWidth="1"/>
    <col min="3" max="3" width="55.140625" style="60" customWidth="1"/>
    <col min="4" max="4" width="25.28515625" style="60" customWidth="1"/>
    <col min="5" max="5" width="11" style="60" customWidth="1"/>
    <col min="6" max="6" width="12.140625" style="60" customWidth="1"/>
    <col min="7" max="7" width="10.42578125" style="60" customWidth="1"/>
    <col min="8" max="8" width="9.140625" style="1"/>
    <col min="9" max="9" width="49.7109375" style="1" customWidth="1"/>
    <col min="10" max="10" width="63.42578125" style="1" customWidth="1"/>
    <col min="11" max="16384" width="9.140625" style="1"/>
  </cols>
  <sheetData>
    <row r="1" spans="1:10" ht="17.25" customHeight="1" x14ac:dyDescent="0.25">
      <c r="A1" s="84" t="s">
        <v>105</v>
      </c>
      <c r="B1" s="22"/>
      <c r="C1" s="22"/>
      <c r="D1" s="22"/>
      <c r="E1" s="22"/>
      <c r="F1" s="22"/>
      <c r="G1" s="22"/>
      <c r="H1" s="22"/>
      <c r="I1" s="23"/>
    </row>
    <row r="2" spans="1:10" ht="16.5" customHeight="1" x14ac:dyDescent="0.2">
      <c r="A2" s="85" t="s">
        <v>90</v>
      </c>
      <c r="B2" s="25"/>
      <c r="C2" s="26"/>
      <c r="D2" s="26"/>
      <c r="E2" s="26"/>
      <c r="F2" s="26"/>
      <c r="G2" s="12"/>
    </row>
    <row r="3" spans="1:10" ht="156.75" customHeight="1" x14ac:dyDescent="0.2">
      <c r="A3" s="188" t="str">
        <f>'Методика IV этап'!B12</f>
        <v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проект бюджета на очередной финансовый год (очередной финансовый год и плановый период) (в том числе, показатели, характеризующие объемы производства, численность и состав населения и т.д.); 
2) сведения о доходах бюджета муниципального образования в разрезе видов доходов;
3) сведения о расходах бюджета муниципального образования по разделам и подразделам классификации расходов бюджета;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образования, или об отсутствии таких проектов;
6) сведения об объеме (об отсутствии) муниципального долга;
7) контактная информация для обратной связи с гражданами могут использовать для дальнейшего обсуждения и участия в бюджетном процессе.
По пунктам 1-6 информация должна быть представлена в динамике: фактические значения за отчетный год, оценку за текущий год и прогноз на очередной финансовый год и плановый период.
Бюджет для граждан, разработанный на основе проекта решения о бюджете муниципального образования, должен быть опубликован  не позднее даты внесения проекта решения о бюджете муниципального образования в представительный орган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88"/>
      <c r="C3" s="188"/>
      <c r="D3" s="188"/>
      <c r="E3" s="188"/>
      <c r="F3" s="188"/>
      <c r="G3" s="188"/>
      <c r="H3" s="188"/>
      <c r="I3" s="188"/>
      <c r="J3" s="188"/>
    </row>
    <row r="4" spans="1:10" ht="51" customHeight="1" x14ac:dyDescent="0.2">
      <c r="A4" s="189" t="s">
        <v>55</v>
      </c>
      <c r="B4" s="6" t="s">
        <v>9</v>
      </c>
      <c r="C4" s="6" t="str">
        <f>'Методика IV этап'!B11</f>
        <v>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v>
      </c>
      <c r="D4" s="189" t="s">
        <v>92</v>
      </c>
      <c r="E4" s="189" t="s">
        <v>106</v>
      </c>
      <c r="F4" s="189"/>
      <c r="G4" s="189"/>
      <c r="H4" s="189"/>
      <c r="I4" s="189" t="s">
        <v>94</v>
      </c>
      <c r="J4" s="189" t="s">
        <v>95</v>
      </c>
    </row>
    <row r="5" spans="1:10" s="27" customFormat="1" ht="27.75" customHeight="1" x14ac:dyDescent="0.2">
      <c r="A5" s="189"/>
      <c r="B5" s="189" t="s">
        <v>96</v>
      </c>
      <c r="C5" s="8" t="str">
        <f>'Методика IV этап'!B13</f>
        <v>Опубликован и содержит информацию по всем ключевым элементам</v>
      </c>
      <c r="D5" s="189"/>
      <c r="E5" s="186" t="s">
        <v>98</v>
      </c>
      <c r="F5" s="187" t="s">
        <v>99</v>
      </c>
      <c r="G5" s="187"/>
      <c r="H5" s="186" t="s">
        <v>100</v>
      </c>
      <c r="I5" s="189"/>
      <c r="J5" s="189"/>
    </row>
    <row r="6" spans="1:10" s="27" customFormat="1" ht="29.25" customHeight="1" x14ac:dyDescent="0.2">
      <c r="A6" s="189"/>
      <c r="B6" s="189"/>
      <c r="C6" s="8" t="str">
        <f>'Методика IV этап'!B14</f>
        <v>Опубликован и содержит информацию по пяти и более ключевым элементам</v>
      </c>
      <c r="D6" s="189"/>
      <c r="E6" s="186"/>
      <c r="F6" s="187" t="s">
        <v>102</v>
      </c>
      <c r="G6" s="187" t="s">
        <v>103</v>
      </c>
      <c r="H6" s="186"/>
      <c r="I6" s="189"/>
      <c r="J6" s="189"/>
    </row>
    <row r="7" spans="1:10" s="27" customFormat="1" ht="23.25" customHeight="1" x14ac:dyDescent="0.2">
      <c r="A7" s="189"/>
      <c r="B7" s="189"/>
      <c r="C7" s="8" t="str">
        <f>'Методика IV этап'!B15</f>
        <v>Опубликован и содержит информацию по трем и более ключевым элементам</v>
      </c>
      <c r="D7" s="189"/>
      <c r="E7" s="186"/>
      <c r="F7" s="187"/>
      <c r="G7" s="187"/>
      <c r="H7" s="186"/>
      <c r="I7" s="189"/>
      <c r="J7" s="189"/>
    </row>
    <row r="8" spans="1:10" s="27" customFormat="1" ht="27.75" customHeight="1" x14ac:dyDescent="0.2">
      <c r="A8" s="189"/>
      <c r="B8" s="189"/>
      <c r="C8" s="8" t="str">
        <f>'Методика IV этап'!B16</f>
        <v>Не опубликован или содержит информацию менее чем по трем ключевым элементам</v>
      </c>
      <c r="D8" s="189"/>
      <c r="E8" s="186"/>
      <c r="F8" s="187"/>
      <c r="G8" s="187"/>
      <c r="H8" s="186"/>
      <c r="I8" s="189"/>
      <c r="J8" s="189"/>
    </row>
    <row r="9" spans="1:10" s="17" customFormat="1" x14ac:dyDescent="0.2">
      <c r="A9" s="28"/>
      <c r="B9" s="29" t="s">
        <v>104</v>
      </c>
      <c r="C9" s="30"/>
      <c r="D9" s="31"/>
      <c r="E9" s="32"/>
      <c r="F9" s="32"/>
      <c r="G9" s="32"/>
      <c r="H9" s="32"/>
      <c r="I9" s="33"/>
      <c r="J9" s="34"/>
    </row>
    <row r="10" spans="1:10" s="10" customFormat="1" ht="25.5" x14ac:dyDescent="0.2">
      <c r="A10" s="49">
        <v>1</v>
      </c>
      <c r="B10" s="36" t="s">
        <v>12</v>
      </c>
      <c r="C10" s="37" t="s">
        <v>67</v>
      </c>
      <c r="D10" s="39"/>
      <c r="E10" s="40">
        <f>IF(C10=$C$5,3,(IF(C10=$C$6,2,(IF(C10=$C$7,1,0)))))</f>
        <v>3</v>
      </c>
      <c r="F10" s="40"/>
      <c r="G10" s="40"/>
      <c r="H10" s="140">
        <f>E10*(1-F10)*(1-G10)</f>
        <v>3</v>
      </c>
      <c r="I10" s="151" t="s">
        <v>261</v>
      </c>
      <c r="J10" s="142"/>
    </row>
    <row r="11" spans="1:10" s="10" customFormat="1" ht="25.5" x14ac:dyDescent="0.2">
      <c r="A11" s="49">
        <v>2</v>
      </c>
      <c r="B11" s="91" t="s">
        <v>325</v>
      </c>
      <c r="C11" s="37" t="s">
        <v>67</v>
      </c>
      <c r="D11" s="86"/>
      <c r="E11" s="40">
        <f t="shared" ref="E11:E51" si="0">IF(C11=$C$5,3,(IF(C11=$C$6,2,(IF(C11=$C$7,1,0)))))</f>
        <v>3</v>
      </c>
      <c r="F11" s="40"/>
      <c r="G11" s="40"/>
      <c r="H11" s="140">
        <f t="shared" ref="H11:H50" si="1">E11*(1-F11)*(1-G11)</f>
        <v>3</v>
      </c>
      <c r="I11" s="20" t="s">
        <v>201</v>
      </c>
      <c r="J11" s="142"/>
    </row>
    <row r="12" spans="1:10" s="10" customFormat="1" ht="25.5" x14ac:dyDescent="0.2">
      <c r="A12" s="49">
        <v>3</v>
      </c>
      <c r="B12" s="36" t="s">
        <v>13</v>
      </c>
      <c r="C12" s="37" t="s">
        <v>67</v>
      </c>
      <c r="D12" s="86"/>
      <c r="E12" s="40">
        <f t="shared" si="0"/>
        <v>3</v>
      </c>
      <c r="F12" s="40"/>
      <c r="G12" s="40"/>
      <c r="H12" s="140">
        <f t="shared" si="1"/>
        <v>3</v>
      </c>
      <c r="I12" s="20" t="s">
        <v>265</v>
      </c>
      <c r="J12" s="142"/>
    </row>
    <row r="13" spans="1:10" s="10" customFormat="1" ht="25.5" x14ac:dyDescent="0.2">
      <c r="A13" s="49">
        <v>4</v>
      </c>
      <c r="B13" s="36" t="s">
        <v>14</v>
      </c>
      <c r="C13" s="37" t="s">
        <v>68</v>
      </c>
      <c r="D13" s="67"/>
      <c r="E13" s="40">
        <f t="shared" si="0"/>
        <v>2</v>
      </c>
      <c r="F13" s="40"/>
      <c r="G13" s="40"/>
      <c r="H13" s="140">
        <f t="shared" si="1"/>
        <v>2</v>
      </c>
      <c r="I13" s="20" t="s">
        <v>274</v>
      </c>
      <c r="J13" s="142" t="s">
        <v>276</v>
      </c>
    </row>
    <row r="14" spans="1:10" s="89" customFormat="1" x14ac:dyDescent="0.2">
      <c r="A14" s="45"/>
      <c r="B14" s="29" t="s">
        <v>15</v>
      </c>
      <c r="C14" s="46"/>
      <c r="D14" s="46"/>
      <c r="E14" s="46"/>
      <c r="F14" s="46"/>
      <c r="G14" s="87"/>
      <c r="H14" s="152"/>
      <c r="I14" s="88"/>
      <c r="J14" s="153"/>
    </row>
    <row r="15" spans="1:10" s="10" customFormat="1" ht="60" customHeight="1" x14ac:dyDescent="0.2">
      <c r="A15" s="49">
        <v>5</v>
      </c>
      <c r="B15" s="36" t="s">
        <v>16</v>
      </c>
      <c r="C15" s="37" t="s">
        <v>69</v>
      </c>
      <c r="D15" s="44"/>
      <c r="E15" s="40">
        <f t="shared" si="0"/>
        <v>1</v>
      </c>
      <c r="F15" s="40"/>
      <c r="G15" s="40"/>
      <c r="H15" s="140">
        <f t="shared" si="1"/>
        <v>1</v>
      </c>
      <c r="I15" s="20" t="s">
        <v>139</v>
      </c>
      <c r="J15" s="142" t="s">
        <v>279</v>
      </c>
    </row>
    <row r="16" spans="1:10" s="10" customFormat="1" ht="25.5" x14ac:dyDescent="0.2">
      <c r="A16" s="49">
        <v>6</v>
      </c>
      <c r="B16" s="36" t="s">
        <v>17</v>
      </c>
      <c r="C16" s="37" t="s">
        <v>67</v>
      </c>
      <c r="D16" s="39"/>
      <c r="E16" s="40">
        <f t="shared" si="0"/>
        <v>3</v>
      </c>
      <c r="F16" s="40"/>
      <c r="G16" s="40"/>
      <c r="H16" s="140">
        <f t="shared" si="1"/>
        <v>3</v>
      </c>
      <c r="I16" s="20" t="s">
        <v>280</v>
      </c>
      <c r="J16" s="145"/>
    </row>
    <row r="17" spans="1:10" s="10" customFormat="1" ht="51" x14ac:dyDescent="0.2">
      <c r="A17" s="49">
        <v>7</v>
      </c>
      <c r="B17" s="36" t="s">
        <v>18</v>
      </c>
      <c r="C17" s="37" t="s">
        <v>67</v>
      </c>
      <c r="D17" s="39"/>
      <c r="E17" s="40">
        <f t="shared" si="0"/>
        <v>3</v>
      </c>
      <c r="F17" s="40"/>
      <c r="G17" s="40"/>
      <c r="H17" s="140">
        <f t="shared" si="1"/>
        <v>3</v>
      </c>
      <c r="I17" s="19" t="s">
        <v>144</v>
      </c>
      <c r="J17" s="142"/>
    </row>
    <row r="18" spans="1:10" s="10" customFormat="1" ht="140.25" x14ac:dyDescent="0.2">
      <c r="A18" s="49">
        <v>8</v>
      </c>
      <c r="B18" s="36" t="s">
        <v>19</v>
      </c>
      <c r="C18" s="37" t="s">
        <v>67</v>
      </c>
      <c r="D18" s="44"/>
      <c r="E18" s="40">
        <f t="shared" si="0"/>
        <v>3</v>
      </c>
      <c r="F18" s="40"/>
      <c r="G18" s="40"/>
      <c r="H18" s="140">
        <f>E18*(1-F18)*(1-G18)</f>
        <v>3</v>
      </c>
      <c r="I18" s="150" t="s">
        <v>154</v>
      </c>
      <c r="J18" s="142" t="s">
        <v>283</v>
      </c>
    </row>
    <row r="19" spans="1:10" s="10" customFormat="1" ht="25.5" x14ac:dyDescent="0.2">
      <c r="A19" s="49">
        <v>9</v>
      </c>
      <c r="B19" s="36" t="s">
        <v>20</v>
      </c>
      <c r="C19" s="37" t="s">
        <v>67</v>
      </c>
      <c r="D19" s="86"/>
      <c r="E19" s="40">
        <f t="shared" si="0"/>
        <v>3</v>
      </c>
      <c r="F19" s="40"/>
      <c r="G19" s="40"/>
      <c r="H19" s="140">
        <f t="shared" si="1"/>
        <v>3</v>
      </c>
      <c r="I19" s="151" t="s">
        <v>127</v>
      </c>
      <c r="J19" s="142"/>
    </row>
    <row r="20" spans="1:10" s="10" customFormat="1" ht="25.5" x14ac:dyDescent="0.2">
      <c r="A20" s="49">
        <v>10</v>
      </c>
      <c r="B20" s="36" t="s">
        <v>21</v>
      </c>
      <c r="C20" s="37" t="s">
        <v>68</v>
      </c>
      <c r="D20" s="39"/>
      <c r="E20" s="40">
        <f t="shared" si="0"/>
        <v>2</v>
      </c>
      <c r="F20" s="40"/>
      <c r="G20" s="40"/>
      <c r="H20" s="140">
        <f t="shared" si="1"/>
        <v>2</v>
      </c>
      <c r="I20" s="151" t="s">
        <v>150</v>
      </c>
      <c r="J20" s="142" t="s">
        <v>286</v>
      </c>
    </row>
    <row r="21" spans="1:10" s="10" customFormat="1" ht="38.25" x14ac:dyDescent="0.2">
      <c r="A21" s="49">
        <v>11</v>
      </c>
      <c r="B21" s="36" t="s">
        <v>22</v>
      </c>
      <c r="C21" s="37" t="s">
        <v>67</v>
      </c>
      <c r="D21" s="39"/>
      <c r="E21" s="40">
        <f t="shared" si="0"/>
        <v>3</v>
      </c>
      <c r="F21" s="40"/>
      <c r="G21" s="40"/>
      <c r="H21" s="140">
        <f t="shared" si="1"/>
        <v>3</v>
      </c>
      <c r="I21" s="20" t="s">
        <v>151</v>
      </c>
      <c r="J21" s="142"/>
    </row>
    <row r="22" spans="1:10" s="10" customFormat="1" ht="25.5" x14ac:dyDescent="0.2">
      <c r="A22" s="49">
        <v>12</v>
      </c>
      <c r="B22" s="36" t="s">
        <v>23</v>
      </c>
      <c r="C22" s="37" t="s">
        <v>70</v>
      </c>
      <c r="D22" s="39"/>
      <c r="E22" s="40">
        <f t="shared" si="0"/>
        <v>0</v>
      </c>
      <c r="F22" s="40"/>
      <c r="G22" s="40"/>
      <c r="H22" s="140">
        <f t="shared" si="1"/>
        <v>0</v>
      </c>
      <c r="I22" s="151" t="s">
        <v>131</v>
      </c>
      <c r="J22" s="142" t="s">
        <v>130</v>
      </c>
    </row>
    <row r="23" spans="1:10" s="10" customFormat="1" ht="38.25" x14ac:dyDescent="0.2">
      <c r="A23" s="49">
        <v>13</v>
      </c>
      <c r="B23" s="36" t="s">
        <v>24</v>
      </c>
      <c r="C23" s="37" t="s">
        <v>70</v>
      </c>
      <c r="D23" s="39"/>
      <c r="E23" s="40">
        <f t="shared" si="0"/>
        <v>0</v>
      </c>
      <c r="F23" s="40"/>
      <c r="G23" s="40"/>
      <c r="H23" s="140">
        <f t="shared" si="1"/>
        <v>0</v>
      </c>
      <c r="I23" s="20" t="s">
        <v>157</v>
      </c>
      <c r="J23" s="43" t="s">
        <v>292</v>
      </c>
    </row>
    <row r="24" spans="1:10" s="10" customFormat="1" ht="44.25" customHeight="1" x14ac:dyDescent="0.2">
      <c r="A24" s="49">
        <v>14</v>
      </c>
      <c r="B24" s="36" t="s">
        <v>25</v>
      </c>
      <c r="C24" s="37" t="s">
        <v>67</v>
      </c>
      <c r="D24" s="39"/>
      <c r="E24" s="40">
        <f t="shared" si="0"/>
        <v>3</v>
      </c>
      <c r="F24" s="40"/>
      <c r="G24" s="40"/>
      <c r="H24" s="140">
        <f t="shared" si="1"/>
        <v>3</v>
      </c>
      <c r="I24" s="151" t="s">
        <v>132</v>
      </c>
      <c r="J24" s="144"/>
    </row>
    <row r="25" spans="1:10" s="10" customFormat="1" ht="25.5" x14ac:dyDescent="0.2">
      <c r="A25" s="49">
        <v>15</v>
      </c>
      <c r="B25" s="36" t="s">
        <v>26</v>
      </c>
      <c r="C25" s="37" t="s">
        <v>67</v>
      </c>
      <c r="D25" s="39"/>
      <c r="E25" s="40">
        <f t="shared" si="0"/>
        <v>3</v>
      </c>
      <c r="F25" s="40"/>
      <c r="G25" s="40"/>
      <c r="H25" s="140">
        <f t="shared" si="1"/>
        <v>3</v>
      </c>
      <c r="I25" s="150" t="s">
        <v>133</v>
      </c>
      <c r="J25" s="142"/>
    </row>
    <row r="26" spans="1:10" s="10" customFormat="1" ht="38.25" x14ac:dyDescent="0.2">
      <c r="A26" s="49">
        <v>16</v>
      </c>
      <c r="B26" s="36" t="s">
        <v>27</v>
      </c>
      <c r="C26" s="37" t="s">
        <v>67</v>
      </c>
      <c r="D26" s="39"/>
      <c r="E26" s="40">
        <f t="shared" si="0"/>
        <v>3</v>
      </c>
      <c r="F26" s="40"/>
      <c r="G26" s="40"/>
      <c r="H26" s="140">
        <f t="shared" si="1"/>
        <v>3</v>
      </c>
      <c r="I26" s="20" t="s">
        <v>166</v>
      </c>
      <c r="J26" s="142"/>
    </row>
    <row r="27" spans="1:10" s="10" customFormat="1" ht="63.75" x14ac:dyDescent="0.2">
      <c r="A27" s="49">
        <v>17</v>
      </c>
      <c r="B27" s="36" t="s">
        <v>28</v>
      </c>
      <c r="C27" s="37" t="s">
        <v>67</v>
      </c>
      <c r="D27" s="39"/>
      <c r="E27" s="40">
        <f t="shared" si="0"/>
        <v>3</v>
      </c>
      <c r="F27" s="40"/>
      <c r="G27" s="40">
        <v>0.5</v>
      </c>
      <c r="H27" s="140">
        <f t="shared" si="1"/>
        <v>1.5</v>
      </c>
      <c r="I27" s="20" t="s">
        <v>170</v>
      </c>
      <c r="J27" s="142" t="s">
        <v>298</v>
      </c>
    </row>
    <row r="28" spans="1:10" s="52" customFormat="1" ht="25.5" x14ac:dyDescent="0.2">
      <c r="A28" s="90">
        <v>18</v>
      </c>
      <c r="B28" s="91" t="s">
        <v>29</v>
      </c>
      <c r="C28" s="37" t="s">
        <v>67</v>
      </c>
      <c r="D28" s="92"/>
      <c r="E28" s="93">
        <f t="shared" si="0"/>
        <v>3</v>
      </c>
      <c r="F28" s="93"/>
      <c r="G28" s="93"/>
      <c r="H28" s="170">
        <f t="shared" si="1"/>
        <v>3</v>
      </c>
      <c r="I28" s="20" t="s">
        <v>174</v>
      </c>
      <c r="J28" s="171"/>
    </row>
    <row r="29" spans="1:10" s="10" customFormat="1" ht="25.5" x14ac:dyDescent="0.2">
      <c r="A29" s="49">
        <v>19</v>
      </c>
      <c r="B29" s="36" t="s">
        <v>30</v>
      </c>
      <c r="C29" s="37" t="s">
        <v>67</v>
      </c>
      <c r="D29" s="39"/>
      <c r="E29" s="40">
        <f t="shared" si="0"/>
        <v>3</v>
      </c>
      <c r="F29" s="40"/>
      <c r="G29" s="40"/>
      <c r="H29" s="140">
        <f t="shared" si="1"/>
        <v>3</v>
      </c>
      <c r="I29" s="20" t="s">
        <v>179</v>
      </c>
      <c r="J29" s="142"/>
    </row>
    <row r="30" spans="1:10" s="10" customFormat="1" ht="25.5" x14ac:dyDescent="0.2">
      <c r="A30" s="49">
        <v>20</v>
      </c>
      <c r="B30" s="36" t="s">
        <v>31</v>
      </c>
      <c r="C30" s="37" t="s">
        <v>69</v>
      </c>
      <c r="D30" s="86"/>
      <c r="E30" s="40">
        <f t="shared" si="0"/>
        <v>1</v>
      </c>
      <c r="F30" s="40"/>
      <c r="G30" s="40"/>
      <c r="H30" s="140">
        <f t="shared" si="1"/>
        <v>1</v>
      </c>
      <c r="I30" s="150" t="s">
        <v>183</v>
      </c>
      <c r="J30" s="142" t="s">
        <v>301</v>
      </c>
    </row>
    <row r="31" spans="1:10" s="10" customFormat="1" ht="38.25" x14ac:dyDescent="0.2">
      <c r="A31" s="49">
        <v>21</v>
      </c>
      <c r="B31" s="36" t="s">
        <v>32</v>
      </c>
      <c r="C31" s="37" t="s">
        <v>68</v>
      </c>
      <c r="D31" s="39"/>
      <c r="E31" s="40">
        <f t="shared" si="0"/>
        <v>2</v>
      </c>
      <c r="F31" s="40"/>
      <c r="G31" s="40"/>
      <c r="H31" s="140">
        <f t="shared" si="1"/>
        <v>2</v>
      </c>
      <c r="I31" s="151" t="s">
        <v>187</v>
      </c>
      <c r="J31" s="142" t="s">
        <v>303</v>
      </c>
    </row>
    <row r="32" spans="1:10" s="10" customFormat="1" ht="25.5" x14ac:dyDescent="0.2">
      <c r="A32" s="49">
        <v>22</v>
      </c>
      <c r="B32" s="36" t="s">
        <v>33</v>
      </c>
      <c r="C32" s="37" t="s">
        <v>67</v>
      </c>
      <c r="D32" s="86"/>
      <c r="E32" s="40">
        <f t="shared" si="0"/>
        <v>3</v>
      </c>
      <c r="F32" s="40"/>
      <c r="G32" s="40"/>
      <c r="H32" s="140">
        <f t="shared" si="1"/>
        <v>3</v>
      </c>
      <c r="I32" s="150" t="s">
        <v>189</v>
      </c>
      <c r="J32" s="142"/>
    </row>
    <row r="33" spans="1:10" s="10" customFormat="1" ht="51" x14ac:dyDescent="0.2">
      <c r="A33" s="49">
        <v>23</v>
      </c>
      <c r="B33" s="36" t="s">
        <v>34</v>
      </c>
      <c r="C33" s="37" t="s">
        <v>70</v>
      </c>
      <c r="D33" s="39"/>
      <c r="E33" s="40">
        <f t="shared" si="0"/>
        <v>0</v>
      </c>
      <c r="F33" s="40"/>
      <c r="G33" s="40"/>
      <c r="H33" s="140">
        <f t="shared" si="1"/>
        <v>0</v>
      </c>
      <c r="I33" s="150" t="s">
        <v>192</v>
      </c>
      <c r="J33" s="142" t="s">
        <v>292</v>
      </c>
    </row>
    <row r="34" spans="1:10" s="10" customFormat="1" ht="25.5" x14ac:dyDescent="0.2">
      <c r="A34" s="49">
        <v>24</v>
      </c>
      <c r="B34" s="36" t="s">
        <v>35</v>
      </c>
      <c r="C34" s="37" t="s">
        <v>68</v>
      </c>
      <c r="D34" s="86"/>
      <c r="E34" s="40">
        <f t="shared" si="0"/>
        <v>2</v>
      </c>
      <c r="F34" s="40"/>
      <c r="G34" s="40"/>
      <c r="H34" s="140">
        <f t="shared" si="1"/>
        <v>2</v>
      </c>
      <c r="I34" s="19" t="s">
        <v>196</v>
      </c>
      <c r="J34" s="142" t="s">
        <v>305</v>
      </c>
    </row>
    <row r="35" spans="1:10" s="10" customFormat="1" ht="25.5" x14ac:dyDescent="0.2">
      <c r="A35" s="49">
        <v>25</v>
      </c>
      <c r="B35" s="36" t="s">
        <v>36</v>
      </c>
      <c r="C35" s="37" t="s">
        <v>67</v>
      </c>
      <c r="D35" s="86"/>
      <c r="E35" s="40">
        <f t="shared" si="0"/>
        <v>3</v>
      </c>
      <c r="F35" s="40"/>
      <c r="G35" s="40"/>
      <c r="H35" s="140">
        <f t="shared" si="1"/>
        <v>3</v>
      </c>
      <c r="I35" s="20" t="s">
        <v>206</v>
      </c>
      <c r="J35" s="142"/>
    </row>
    <row r="36" spans="1:10" s="10" customFormat="1" ht="51" x14ac:dyDescent="0.2">
      <c r="A36" s="49">
        <v>26</v>
      </c>
      <c r="B36" s="36" t="s">
        <v>37</v>
      </c>
      <c r="C36" s="37" t="s">
        <v>67</v>
      </c>
      <c r="D36" s="39" t="s">
        <v>306</v>
      </c>
      <c r="E36" s="40">
        <f t="shared" si="0"/>
        <v>3</v>
      </c>
      <c r="F36" s="40">
        <v>0.5</v>
      </c>
      <c r="G36" s="40"/>
      <c r="H36" s="140">
        <f t="shared" si="1"/>
        <v>1.5</v>
      </c>
      <c r="I36" s="150" t="s">
        <v>210</v>
      </c>
      <c r="J36" s="142" t="s">
        <v>307</v>
      </c>
    </row>
    <row r="37" spans="1:10" s="10" customFormat="1" ht="25.5" x14ac:dyDescent="0.2">
      <c r="A37" s="49">
        <v>27</v>
      </c>
      <c r="B37" s="36" t="s">
        <v>38</v>
      </c>
      <c r="C37" s="37" t="s">
        <v>67</v>
      </c>
      <c r="D37" s="39"/>
      <c r="E37" s="40">
        <f t="shared" si="0"/>
        <v>3</v>
      </c>
      <c r="F37" s="40"/>
      <c r="G37" s="40"/>
      <c r="H37" s="140">
        <f t="shared" si="1"/>
        <v>3</v>
      </c>
      <c r="I37" s="20" t="s">
        <v>213</v>
      </c>
      <c r="J37" s="142"/>
    </row>
    <row r="38" spans="1:10" s="10" customFormat="1" ht="25.5" x14ac:dyDescent="0.2">
      <c r="A38" s="49">
        <v>28</v>
      </c>
      <c r="B38" s="36" t="s">
        <v>39</v>
      </c>
      <c r="C38" s="37" t="s">
        <v>67</v>
      </c>
      <c r="D38" s="39"/>
      <c r="E38" s="40">
        <f t="shared" si="0"/>
        <v>3</v>
      </c>
      <c r="F38" s="40"/>
      <c r="G38" s="40"/>
      <c r="H38" s="140">
        <f t="shared" si="1"/>
        <v>3</v>
      </c>
      <c r="I38" s="19" t="s">
        <v>215</v>
      </c>
      <c r="J38" s="142"/>
    </row>
    <row r="39" spans="1:10" s="10" customFormat="1" ht="51" x14ac:dyDescent="0.2">
      <c r="A39" s="49">
        <v>29</v>
      </c>
      <c r="B39" s="36" t="s">
        <v>40</v>
      </c>
      <c r="C39" s="37" t="s">
        <v>67</v>
      </c>
      <c r="D39" s="39"/>
      <c r="E39" s="40">
        <f t="shared" si="0"/>
        <v>3</v>
      </c>
      <c r="F39" s="40"/>
      <c r="G39" s="40"/>
      <c r="H39" s="140">
        <f t="shared" si="1"/>
        <v>3</v>
      </c>
      <c r="I39" s="20" t="s">
        <v>218</v>
      </c>
      <c r="J39" s="142"/>
    </row>
    <row r="40" spans="1:10" s="52" customFormat="1" ht="89.25" x14ac:dyDescent="0.2">
      <c r="A40" s="41">
        <v>30</v>
      </c>
      <c r="B40" s="36" t="s">
        <v>41</v>
      </c>
      <c r="C40" s="37" t="s">
        <v>68</v>
      </c>
      <c r="D40" s="39"/>
      <c r="E40" s="40">
        <f t="shared" si="0"/>
        <v>2</v>
      </c>
      <c r="F40" s="40"/>
      <c r="G40" s="40">
        <v>0.5</v>
      </c>
      <c r="H40" s="140">
        <f t="shared" si="1"/>
        <v>1</v>
      </c>
      <c r="I40" s="20" t="s">
        <v>222</v>
      </c>
      <c r="J40" s="142" t="s">
        <v>313</v>
      </c>
    </row>
    <row r="41" spans="1:10" s="10" customFormat="1" ht="25.5" x14ac:dyDescent="0.2">
      <c r="A41" s="41">
        <v>31</v>
      </c>
      <c r="B41" s="36" t="s">
        <v>42</v>
      </c>
      <c r="C41" s="37" t="s">
        <v>67</v>
      </c>
      <c r="D41" s="39"/>
      <c r="E41" s="40">
        <f t="shared" si="0"/>
        <v>3</v>
      </c>
      <c r="F41" s="40"/>
      <c r="G41" s="40"/>
      <c r="H41" s="140">
        <f t="shared" si="1"/>
        <v>3</v>
      </c>
      <c r="I41" s="20" t="s">
        <v>226</v>
      </c>
      <c r="J41" s="142"/>
    </row>
    <row r="42" spans="1:10" s="10" customFormat="1" ht="25.5" x14ac:dyDescent="0.2">
      <c r="A42" s="41">
        <v>32</v>
      </c>
      <c r="B42" s="36" t="s">
        <v>43</v>
      </c>
      <c r="C42" s="37" t="s">
        <v>67</v>
      </c>
      <c r="D42" s="39"/>
      <c r="E42" s="40">
        <f t="shared" si="0"/>
        <v>3</v>
      </c>
      <c r="F42" s="40"/>
      <c r="G42" s="40"/>
      <c r="H42" s="140">
        <f t="shared" si="1"/>
        <v>3</v>
      </c>
      <c r="I42" s="20" t="s">
        <v>230</v>
      </c>
      <c r="J42" s="142"/>
    </row>
    <row r="43" spans="1:10" s="10" customFormat="1" ht="38.25" x14ac:dyDescent="0.2">
      <c r="A43" s="41">
        <v>33</v>
      </c>
      <c r="B43" s="36" t="s">
        <v>44</v>
      </c>
      <c r="C43" s="37" t="s">
        <v>67</v>
      </c>
      <c r="D43" s="39"/>
      <c r="E43" s="40">
        <f t="shared" si="0"/>
        <v>3</v>
      </c>
      <c r="F43" s="40"/>
      <c r="G43" s="40"/>
      <c r="H43" s="140">
        <f t="shared" si="1"/>
        <v>3</v>
      </c>
      <c r="I43" s="150" t="s">
        <v>233</v>
      </c>
      <c r="J43" s="142"/>
    </row>
    <row r="44" spans="1:10" s="10" customFormat="1" ht="25.5" x14ac:dyDescent="0.2">
      <c r="A44" s="41">
        <v>34</v>
      </c>
      <c r="B44" s="36" t="s">
        <v>45</v>
      </c>
      <c r="C44" s="37" t="s">
        <v>67</v>
      </c>
      <c r="D44" s="39"/>
      <c r="E44" s="40">
        <f t="shared" si="0"/>
        <v>3</v>
      </c>
      <c r="F44" s="40"/>
      <c r="G44" s="40"/>
      <c r="H44" s="140">
        <f t="shared" si="1"/>
        <v>3</v>
      </c>
      <c r="I44" s="150" t="s">
        <v>237</v>
      </c>
      <c r="J44" s="142"/>
    </row>
    <row r="45" spans="1:10" s="10" customFormat="1" ht="38.25" x14ac:dyDescent="0.2">
      <c r="A45" s="41">
        <v>35</v>
      </c>
      <c r="B45" s="36" t="s">
        <v>46</v>
      </c>
      <c r="C45" s="37" t="s">
        <v>70</v>
      </c>
      <c r="D45" s="39"/>
      <c r="E45" s="40">
        <f t="shared" si="0"/>
        <v>0</v>
      </c>
      <c r="F45" s="40"/>
      <c r="G45" s="40"/>
      <c r="H45" s="140">
        <f t="shared" si="1"/>
        <v>0</v>
      </c>
      <c r="I45" s="20" t="s">
        <v>241</v>
      </c>
      <c r="J45" s="43" t="s">
        <v>292</v>
      </c>
    </row>
    <row r="46" spans="1:10" s="52" customFormat="1" ht="25.5" x14ac:dyDescent="0.2">
      <c r="A46" s="49">
        <v>36</v>
      </c>
      <c r="B46" s="36" t="s">
        <v>47</v>
      </c>
      <c r="C46" s="37" t="s">
        <v>67</v>
      </c>
      <c r="D46" s="41"/>
      <c r="E46" s="40">
        <f t="shared" si="0"/>
        <v>3</v>
      </c>
      <c r="F46" s="40"/>
      <c r="G46" s="40"/>
      <c r="H46" s="140">
        <f t="shared" si="1"/>
        <v>3</v>
      </c>
      <c r="I46" s="20" t="s">
        <v>246</v>
      </c>
      <c r="J46" s="142"/>
    </row>
    <row r="47" spans="1:10" s="11" customFormat="1" ht="38.25" x14ac:dyDescent="0.2">
      <c r="A47" s="49">
        <v>37</v>
      </c>
      <c r="B47" s="36" t="s">
        <v>48</v>
      </c>
      <c r="C47" s="37" t="s">
        <v>70</v>
      </c>
      <c r="D47" s="86"/>
      <c r="E47" s="40">
        <f t="shared" si="0"/>
        <v>0</v>
      </c>
      <c r="F47" s="40"/>
      <c r="G47" s="40"/>
      <c r="H47" s="140">
        <f t="shared" si="1"/>
        <v>0</v>
      </c>
      <c r="I47" s="20" t="s">
        <v>317</v>
      </c>
      <c r="J47" s="141" t="s">
        <v>316</v>
      </c>
    </row>
    <row r="48" spans="1:10" s="10" customFormat="1" ht="63.75" x14ac:dyDescent="0.2">
      <c r="A48" s="49">
        <v>38</v>
      </c>
      <c r="B48" s="36" t="s">
        <v>49</v>
      </c>
      <c r="C48" s="37" t="s">
        <v>67</v>
      </c>
      <c r="D48" s="41"/>
      <c r="E48" s="40">
        <f t="shared" si="0"/>
        <v>3</v>
      </c>
      <c r="F48" s="40"/>
      <c r="G48" s="40">
        <v>0.5</v>
      </c>
      <c r="H48" s="140">
        <f t="shared" si="1"/>
        <v>1.5</v>
      </c>
      <c r="I48" s="20" t="s">
        <v>249</v>
      </c>
      <c r="J48" s="142" t="s">
        <v>321</v>
      </c>
    </row>
    <row r="49" spans="1:10" s="10" customFormat="1" ht="25.5" x14ac:dyDescent="0.2">
      <c r="A49" s="49">
        <v>39</v>
      </c>
      <c r="B49" s="36" t="s">
        <v>50</v>
      </c>
      <c r="C49" s="37" t="s">
        <v>67</v>
      </c>
      <c r="D49" s="39"/>
      <c r="E49" s="40">
        <f t="shared" si="0"/>
        <v>3</v>
      </c>
      <c r="F49" s="40"/>
      <c r="G49" s="40"/>
      <c r="H49" s="140">
        <f t="shared" si="1"/>
        <v>3</v>
      </c>
      <c r="I49" s="150" t="s">
        <v>251</v>
      </c>
      <c r="J49" s="142"/>
    </row>
    <row r="50" spans="1:10" s="10" customFormat="1" ht="38.25" x14ac:dyDescent="0.2">
      <c r="A50" s="49">
        <v>40</v>
      </c>
      <c r="B50" s="36" t="s">
        <v>51</v>
      </c>
      <c r="C50" s="37" t="s">
        <v>67</v>
      </c>
      <c r="D50" s="123"/>
      <c r="E50" s="40">
        <f t="shared" si="0"/>
        <v>3</v>
      </c>
      <c r="F50" s="40"/>
      <c r="G50" s="40"/>
      <c r="H50" s="140">
        <f t="shared" si="1"/>
        <v>3</v>
      </c>
      <c r="I50" s="20" t="s">
        <v>253</v>
      </c>
      <c r="J50" s="141"/>
    </row>
    <row r="51" spans="1:10" s="10" customFormat="1" ht="25.5" x14ac:dyDescent="0.2">
      <c r="A51" s="49">
        <v>41</v>
      </c>
      <c r="B51" s="36" t="s">
        <v>52</v>
      </c>
      <c r="C51" s="37" t="s">
        <v>67</v>
      </c>
      <c r="D51" s="125"/>
      <c r="E51" s="40">
        <f t="shared" si="0"/>
        <v>3</v>
      </c>
      <c r="F51" s="40"/>
      <c r="G51" s="40"/>
      <c r="H51" s="140">
        <f>E51*(1-F51)*(1-G51)</f>
        <v>3</v>
      </c>
      <c r="I51" s="20" t="s">
        <v>257</v>
      </c>
      <c r="J51" s="171"/>
    </row>
    <row r="52" spans="1:10" ht="13.5" customHeight="1" x14ac:dyDescent="0.2">
      <c r="C52" s="57"/>
      <c r="D52" s="57"/>
      <c r="E52" s="57"/>
      <c r="F52" s="57"/>
      <c r="G52" s="57"/>
      <c r="I52" s="58"/>
      <c r="J52" s="96"/>
    </row>
    <row r="53" spans="1:10" x14ac:dyDescent="0.2">
      <c r="C53" s="57"/>
      <c r="D53" s="57"/>
      <c r="E53" s="57"/>
      <c r="F53" s="57"/>
      <c r="G53" s="57"/>
      <c r="I53" s="58"/>
      <c r="J53" s="2"/>
    </row>
    <row r="54" spans="1:10" x14ac:dyDescent="0.2">
      <c r="I54" s="58"/>
      <c r="J54" s="2"/>
    </row>
    <row r="55" spans="1:10" x14ac:dyDescent="0.2">
      <c r="A55" s="97"/>
      <c r="B55" s="62"/>
      <c r="C55" s="63"/>
      <c r="D55" s="63"/>
      <c r="E55" s="63"/>
      <c r="F55" s="63"/>
      <c r="G55" s="63"/>
      <c r="I55" s="58"/>
      <c r="J55" s="2"/>
    </row>
    <row r="56" spans="1:10" x14ac:dyDescent="0.2">
      <c r="I56" s="58"/>
    </row>
    <row r="57" spans="1:10" x14ac:dyDescent="0.2">
      <c r="I57" s="58"/>
    </row>
    <row r="58" spans="1:10" x14ac:dyDescent="0.2">
      <c r="I58" s="58"/>
    </row>
    <row r="59" spans="1:10" x14ac:dyDescent="0.2">
      <c r="I59" s="58"/>
    </row>
    <row r="60" spans="1:10" x14ac:dyDescent="0.2">
      <c r="I60" s="58"/>
    </row>
    <row r="61" spans="1:10" x14ac:dyDescent="0.2">
      <c r="I61" s="58"/>
    </row>
    <row r="62" spans="1:10" x14ac:dyDescent="0.2">
      <c r="A62" s="97"/>
      <c r="B62" s="62"/>
      <c r="C62" s="63"/>
      <c r="D62" s="63"/>
      <c r="E62" s="63"/>
      <c r="F62" s="63"/>
      <c r="G62" s="63"/>
      <c r="I62" s="58"/>
    </row>
    <row r="66" spans="1:7" x14ac:dyDescent="0.2">
      <c r="A66" s="97"/>
      <c r="B66" s="62"/>
      <c r="C66" s="63"/>
      <c r="D66" s="63"/>
      <c r="E66" s="63"/>
      <c r="F66" s="63"/>
      <c r="G66" s="63"/>
    </row>
    <row r="69" spans="1:7" x14ac:dyDescent="0.2">
      <c r="A69" s="97"/>
      <c r="B69" s="62"/>
      <c r="C69" s="63"/>
      <c r="D69" s="63"/>
      <c r="E69" s="63"/>
      <c r="F69" s="63"/>
      <c r="G69" s="63"/>
    </row>
    <row r="73" spans="1:7" x14ac:dyDescent="0.2">
      <c r="A73" s="97"/>
      <c r="B73" s="62"/>
      <c r="C73" s="63"/>
      <c r="D73" s="63"/>
      <c r="E73" s="63"/>
      <c r="F73" s="63"/>
      <c r="G73" s="63"/>
    </row>
    <row r="76" spans="1:7" x14ac:dyDescent="0.2">
      <c r="A76" s="97"/>
      <c r="B76" s="62"/>
      <c r="C76" s="63"/>
      <c r="D76" s="63"/>
      <c r="E76" s="63"/>
      <c r="F76" s="63"/>
      <c r="G76" s="63"/>
    </row>
    <row r="80" spans="1:7" x14ac:dyDescent="0.2">
      <c r="A80" s="97"/>
      <c r="B80" s="62"/>
      <c r="C80" s="63"/>
      <c r="D80" s="63"/>
      <c r="E80" s="63"/>
      <c r="F80" s="63"/>
      <c r="G80" s="63"/>
    </row>
  </sheetData>
  <mergeCells count="12">
    <mergeCell ref="F6:F8"/>
    <mergeCell ref="G6:G8"/>
    <mergeCell ref="A3:J3"/>
    <mergeCell ref="A4:A8"/>
    <mergeCell ref="D4:D8"/>
    <mergeCell ref="E4:H4"/>
    <mergeCell ref="I4:I8"/>
    <mergeCell ref="J4:J8"/>
    <mergeCell ref="B5:B8"/>
    <mergeCell ref="E5:E8"/>
    <mergeCell ref="F5:G5"/>
    <mergeCell ref="H5:H8"/>
  </mergeCells>
  <dataValidations count="3">
    <dataValidation type="list" allowBlank="1" showInputMessage="1" showErrorMessage="1" sqref="C10:C13 C15:C51">
      <formula1>$C$5:$C$8</formula1>
    </dataValidation>
    <dataValidation type="list" allowBlank="1" showInputMessage="1" showErrorMessage="1" sqref="F10:F13 G9:G13 F15:G51">
      <formula1>Формат</formula1>
    </dataValidation>
    <dataValidation type="list" allowBlank="1" showInputMessage="1" showErrorMessage="1" sqref="D51">
      <formula1>$C$5:$C$6</formula1>
    </dataValidation>
  </dataValidations>
  <hyperlinks>
    <hyperlink ref="I15" r:id="rId1"/>
    <hyperlink ref="I16" r:id="rId2"/>
    <hyperlink ref="I17" r:id="rId3"/>
    <hyperlink ref="I19" r:id="rId4"/>
    <hyperlink ref="I20" r:id="rId5"/>
    <hyperlink ref="I21" r:id="rId6"/>
    <hyperlink ref="I18" r:id="rId7" display="https://admbk.ru/administration/finansovoe-upravlenie/byudzhet/byudzhet-dlya-grazhdan-rayona/%D0%91%D1%8E%D0%B4%D0%B6%D0%B5%D1%82 %D0%B4%D0%BB%D1%8F %D0%B3%D1%80%D0%B0%D0%B6%D0%B4%D0%B0%D0%BD %D0%BA %D0%BF%D1%80%D0%BE%D0%B5%D0%BA%D1%82%D1%83 %D1%80%D0%B5%D1%88%D0%B5%D0%BD%D0%B8%D1%8F %D0%BE %D0%B1%D1%8E%D0%B4%D0%B6%D0%B5%D1%82%D0%B5 %D0%91%D0%9A%D0%9C%D0%A0 %D0%BD%D0%B0 2025-2027 %D0%B3%D0%B3.pdf"/>
    <hyperlink ref="I22" r:id="rId8"/>
    <hyperlink ref="I23" r:id="rId9"/>
    <hyperlink ref="I24" r:id="rId10"/>
    <hyperlink ref="I25" r:id="rId11"/>
    <hyperlink ref="I26" r:id="rId12"/>
    <hyperlink ref="I27" r:id="rId13"/>
    <hyperlink ref="I28" r:id="rId14"/>
    <hyperlink ref="I29" r:id="rId15"/>
    <hyperlink ref="I30" r:id="rId16"/>
    <hyperlink ref="I31" r:id="rId17"/>
    <hyperlink ref="I32" r:id="rId18"/>
    <hyperlink ref="I33" r:id="rId19"/>
    <hyperlink ref="I34" r:id="rId20"/>
    <hyperlink ref="I11" r:id="rId21"/>
    <hyperlink ref="I35" r:id="rId22"/>
    <hyperlink ref="I36" r:id="rId23"/>
    <hyperlink ref="I37" r:id="rId24"/>
    <hyperlink ref="I38" r:id="rId25"/>
    <hyperlink ref="I39" r:id="rId26"/>
    <hyperlink ref="I40" r:id="rId27"/>
    <hyperlink ref="I41" r:id="rId28"/>
    <hyperlink ref="I42" r:id="rId29"/>
    <hyperlink ref="I43" r:id="rId30"/>
    <hyperlink ref="I44" r:id="rId31"/>
    <hyperlink ref="I45" r:id="rId32"/>
    <hyperlink ref="I46" r:id="rId33"/>
    <hyperlink ref="I48" r:id="rId34"/>
    <hyperlink ref="I49" r:id="rId35"/>
    <hyperlink ref="I50" r:id="rId36"/>
    <hyperlink ref="I51" r:id="rId37"/>
    <hyperlink ref="I10" r:id="rId38"/>
    <hyperlink ref="I12" r:id="rId39"/>
  </hyperlinks>
  <pageMargins left="0.31496062992125984" right="0.31496062992125984" top="0.35433070866141736" bottom="0.35433070866141736" header="0.11811023622047245" footer="0.11811023622047245"/>
  <pageSetup paperSize="9" scale="53" fitToHeight="0" orientation="landscape" r:id="rId40"/>
  <rowBreaks count="1" manualBreakCount="1">
    <brk id="26"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0"/>
  <sheetViews>
    <sheetView view="pageBreakPreview" zoomScale="85" zoomScaleNormal="100" zoomScaleSheetLayoutView="85" workbookViewId="0">
      <pane ySplit="6" topLeftCell="A7" activePane="bottomLeft" state="frozenSplit"/>
      <selection activeCell="L37" sqref="L37"/>
      <selection pane="bottomLeft" activeCell="L3" sqref="L3"/>
    </sheetView>
  </sheetViews>
  <sheetFormatPr defaultRowHeight="12.75" x14ac:dyDescent="0.2"/>
  <cols>
    <col min="1" max="1" width="4.28515625" style="95" customWidth="1"/>
    <col min="2" max="2" width="22.7109375" style="1" customWidth="1"/>
    <col min="3" max="3" width="58" style="1" customWidth="1"/>
    <col min="4" max="4" width="24.85546875" style="1" customWidth="1"/>
    <col min="5" max="5" width="21.5703125" style="60" customWidth="1"/>
    <col min="6" max="6" width="12.85546875" style="60" customWidth="1"/>
    <col min="7" max="7" width="10.85546875" style="60" customWidth="1"/>
    <col min="8" max="8" width="9.85546875" style="60" customWidth="1"/>
    <col min="9" max="9" width="36.140625" style="60" customWidth="1"/>
    <col min="10" max="10" width="62.7109375" style="60" customWidth="1"/>
    <col min="11" max="11" width="9.140625" style="1"/>
    <col min="12" max="12" width="40" style="99" customWidth="1"/>
    <col min="13" max="16384" width="9.140625" style="1"/>
  </cols>
  <sheetData>
    <row r="1" spans="1:12" ht="20.25" customHeight="1" x14ac:dyDescent="0.2">
      <c r="A1" s="84" t="s">
        <v>107</v>
      </c>
      <c r="B1" s="98"/>
      <c r="C1" s="98"/>
      <c r="D1" s="98"/>
      <c r="E1" s="98"/>
      <c r="F1" s="98"/>
      <c r="G1" s="98"/>
      <c r="H1" s="98"/>
      <c r="I1" s="1"/>
      <c r="J1" s="98"/>
      <c r="K1" s="99"/>
      <c r="L1" s="1"/>
    </row>
    <row r="2" spans="1:12" ht="15" customHeight="1" x14ac:dyDescent="0.2">
      <c r="A2" s="85" t="s">
        <v>90</v>
      </c>
      <c r="B2" s="85"/>
      <c r="C2" s="12"/>
      <c r="D2" s="12"/>
      <c r="E2" s="12"/>
      <c r="F2" s="12"/>
      <c r="G2" s="12"/>
      <c r="H2" s="12"/>
      <c r="I2" s="12"/>
      <c r="J2" s="12"/>
      <c r="K2" s="99"/>
      <c r="L2" s="1"/>
    </row>
    <row r="3" spans="1:12" ht="71.25" customHeight="1" x14ac:dyDescent="0.2">
      <c r="A3" s="188" t="str">
        <f>'Методика IV этап'!B19</f>
        <v xml:space="preserve">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и определения результата.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 бюджете муниципального образования на очередной финансовый год (очередной финансовый год и плановый период) не опубликован, оценка показателя принимает значение 0 баллов.
Информационное сообщение о проведении публичных слушаний по проекту решения о бюджете должно быть опубликовано не позднее, чем за пять рабочих дней до дня проведения публичных слушаний и сохраняться до принятия решения об исполнении бюджета. При нарушении указанного срока применяется понижающий коэффициент за несоблюдение сроков обеспечения доступа к бюджетным данным. В случае, если информационное сообщение о проведении публичных слушаний опубликовано в день их проведения или позднее, оценка показателя принимает значение 0 баллов.
</v>
      </c>
      <c r="B3" s="188"/>
      <c r="C3" s="188"/>
      <c r="D3" s="188"/>
      <c r="E3" s="188"/>
      <c r="F3" s="188"/>
      <c r="G3" s="188"/>
      <c r="H3" s="188"/>
      <c r="I3" s="188"/>
      <c r="J3" s="188"/>
      <c r="K3" s="99"/>
      <c r="L3" s="1"/>
    </row>
    <row r="4" spans="1:12" ht="58.5" customHeight="1" x14ac:dyDescent="0.2">
      <c r="A4" s="189" t="s">
        <v>55</v>
      </c>
      <c r="B4" s="6" t="s">
        <v>108</v>
      </c>
      <c r="C4" s="6" t="str">
        <f>'Методика IV этап'!B18</f>
        <v>Опубликование информационного сообщения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v>
      </c>
      <c r="D4" s="189" t="s">
        <v>92</v>
      </c>
      <c r="E4" s="189" t="s">
        <v>109</v>
      </c>
      <c r="F4" s="189"/>
      <c r="G4" s="189"/>
      <c r="H4" s="189"/>
      <c r="I4" s="189" t="s">
        <v>94</v>
      </c>
      <c r="J4" s="189" t="s">
        <v>95</v>
      </c>
      <c r="L4" s="100"/>
    </row>
    <row r="5" spans="1:12" s="27" customFormat="1" ht="66" customHeight="1" x14ac:dyDescent="0.2">
      <c r="A5" s="189"/>
      <c r="B5" s="189" t="s">
        <v>96</v>
      </c>
      <c r="C5" s="8" t="str">
        <f>'Методика IV этап'!B20</f>
        <v>Опубликовано и содержит информацию о том, где можно ознакомиться с проектом решения о бюджете муниципального образования на очередной финансовый год (очередной финансовый год и плановый период)</v>
      </c>
      <c r="D5" s="189"/>
      <c r="E5" s="186" t="s">
        <v>98</v>
      </c>
      <c r="F5" s="187" t="s">
        <v>99</v>
      </c>
      <c r="G5" s="187"/>
      <c r="H5" s="186" t="s">
        <v>100</v>
      </c>
      <c r="I5" s="189"/>
      <c r="J5" s="189"/>
      <c r="L5" s="101"/>
    </row>
    <row r="6" spans="1:12" s="27" customFormat="1" ht="27.75" customHeight="1" x14ac:dyDescent="0.2">
      <c r="A6" s="189"/>
      <c r="B6" s="189"/>
      <c r="C6" s="8" t="str">
        <f>'Методика IV этап'!B21</f>
        <v>Не опубликовано, или публичные слушания не проводились, или не отвечает требованиям</v>
      </c>
      <c r="D6" s="189"/>
      <c r="E6" s="186"/>
      <c r="F6" s="8" t="s">
        <v>102</v>
      </c>
      <c r="G6" s="8" t="s">
        <v>103</v>
      </c>
      <c r="H6" s="186"/>
      <c r="I6" s="189"/>
      <c r="J6" s="189"/>
      <c r="L6" s="101"/>
    </row>
    <row r="7" spans="1:12" s="105" customFormat="1" x14ac:dyDescent="0.2">
      <c r="A7" s="28"/>
      <c r="B7" s="29" t="s">
        <v>104</v>
      </c>
      <c r="C7" s="102"/>
      <c r="D7" s="46"/>
      <c r="E7" s="103"/>
      <c r="F7" s="103"/>
      <c r="G7" s="103"/>
      <c r="H7" s="103"/>
      <c r="I7" s="155"/>
      <c r="J7" s="104"/>
      <c r="L7" s="106"/>
    </row>
    <row r="8" spans="1:12" s="10" customFormat="1" ht="51" x14ac:dyDescent="0.2">
      <c r="A8" s="35">
        <v>1</v>
      </c>
      <c r="B8" s="36" t="s">
        <v>12</v>
      </c>
      <c r="C8" s="43" t="s">
        <v>76</v>
      </c>
      <c r="D8" s="107"/>
      <c r="E8" s="40">
        <f>IF(C8=$C$5,1,0)</f>
        <v>1</v>
      </c>
      <c r="F8" s="40"/>
      <c r="G8" s="40"/>
      <c r="H8" s="140">
        <f>E8*(1-F8)*(1-G8)</f>
        <v>1</v>
      </c>
      <c r="I8" s="20" t="s">
        <v>262</v>
      </c>
      <c r="J8" s="164"/>
    </row>
    <row r="9" spans="1:12" s="10" customFormat="1" ht="51" x14ac:dyDescent="0.2">
      <c r="A9" s="35">
        <v>2</v>
      </c>
      <c r="B9" s="91" t="s">
        <v>325</v>
      </c>
      <c r="C9" s="43" t="s">
        <v>76</v>
      </c>
      <c r="D9" s="39"/>
      <c r="E9" s="40">
        <f>IF(C9=$C$5,1,0)</f>
        <v>1</v>
      </c>
      <c r="F9" s="40"/>
      <c r="G9" s="40"/>
      <c r="H9" s="140">
        <f t="shared" ref="H9:H49" si="0">E9*(1-F9)*(1-G9)</f>
        <v>1</v>
      </c>
      <c r="I9" s="20" t="s">
        <v>202</v>
      </c>
      <c r="J9" s="141"/>
    </row>
    <row r="10" spans="1:12" s="10" customFormat="1" ht="51" x14ac:dyDescent="0.2">
      <c r="A10" s="35">
        <v>3</v>
      </c>
      <c r="B10" s="36" t="s">
        <v>13</v>
      </c>
      <c r="C10" s="43" t="s">
        <v>76</v>
      </c>
      <c r="D10" s="38"/>
      <c r="E10" s="40">
        <f>IF(C10=$C$5,1,0)</f>
        <v>1</v>
      </c>
      <c r="F10" s="40"/>
      <c r="G10" s="40"/>
      <c r="H10" s="140">
        <f t="shared" si="0"/>
        <v>1</v>
      </c>
      <c r="I10" s="20" t="s">
        <v>266</v>
      </c>
      <c r="J10" s="141"/>
    </row>
    <row r="11" spans="1:12" s="10" customFormat="1" ht="63.75" x14ac:dyDescent="0.2">
      <c r="A11" s="35">
        <v>4</v>
      </c>
      <c r="B11" s="36" t="s">
        <v>14</v>
      </c>
      <c r="C11" s="43" t="s">
        <v>77</v>
      </c>
      <c r="D11" s="42"/>
      <c r="E11" s="40">
        <f>IF(C11=$C$5,1,0)</f>
        <v>0</v>
      </c>
      <c r="F11" s="40"/>
      <c r="G11" s="40"/>
      <c r="H11" s="140">
        <f t="shared" si="0"/>
        <v>0</v>
      </c>
      <c r="I11" s="20" t="s">
        <v>268</v>
      </c>
      <c r="J11" s="141" t="s">
        <v>269</v>
      </c>
    </row>
    <row r="12" spans="1:12" s="105" customFormat="1" x14ac:dyDescent="0.2">
      <c r="A12" s="45"/>
      <c r="B12" s="29" t="s">
        <v>15</v>
      </c>
      <c r="C12" s="165"/>
      <c r="D12" s="46"/>
      <c r="E12" s="32"/>
      <c r="F12" s="103"/>
      <c r="G12" s="103"/>
      <c r="H12" s="166"/>
      <c r="I12" s="108"/>
      <c r="J12" s="154"/>
      <c r="L12" s="106"/>
    </row>
    <row r="13" spans="1:12" s="109" customFormat="1" ht="51" x14ac:dyDescent="0.2">
      <c r="A13" s="49">
        <v>5</v>
      </c>
      <c r="B13" s="36" t="s">
        <v>16</v>
      </c>
      <c r="C13" s="43" t="s">
        <v>76</v>
      </c>
      <c r="D13" s="44"/>
      <c r="E13" s="40">
        <f>IF(C13=$C$5,1,0)</f>
        <v>1</v>
      </c>
      <c r="F13" s="40"/>
      <c r="G13" s="40"/>
      <c r="H13" s="140">
        <f t="shared" si="0"/>
        <v>1</v>
      </c>
      <c r="I13" s="20" t="s">
        <v>140</v>
      </c>
      <c r="J13" s="141"/>
    </row>
    <row r="14" spans="1:12" s="109" customFormat="1" ht="77.25" customHeight="1" x14ac:dyDescent="0.2">
      <c r="A14" s="35">
        <v>6</v>
      </c>
      <c r="B14" s="36" t="s">
        <v>17</v>
      </c>
      <c r="C14" s="43" t="s">
        <v>76</v>
      </c>
      <c r="D14" s="39"/>
      <c r="E14" s="40">
        <f t="shared" ref="E14:E49" si="1">IF(C14=$C$5,1,0)</f>
        <v>1</v>
      </c>
      <c r="F14" s="40"/>
      <c r="G14" s="40"/>
      <c r="H14" s="140">
        <f t="shared" si="0"/>
        <v>1</v>
      </c>
      <c r="I14" s="20" t="s">
        <v>142</v>
      </c>
      <c r="J14" s="144"/>
    </row>
    <row r="15" spans="1:12" s="109" customFormat="1" ht="51" customHeight="1" x14ac:dyDescent="0.2">
      <c r="A15" s="35">
        <v>7</v>
      </c>
      <c r="B15" s="36" t="s">
        <v>18</v>
      </c>
      <c r="C15" s="43" t="s">
        <v>76</v>
      </c>
      <c r="D15" s="39"/>
      <c r="E15" s="40">
        <f t="shared" si="1"/>
        <v>1</v>
      </c>
      <c r="F15" s="40"/>
      <c r="G15" s="40"/>
      <c r="H15" s="140">
        <f t="shared" si="0"/>
        <v>1</v>
      </c>
      <c r="I15" s="149" t="s">
        <v>145</v>
      </c>
      <c r="J15" s="142"/>
    </row>
    <row r="16" spans="1:12" s="109" customFormat="1" ht="51" x14ac:dyDescent="0.2">
      <c r="A16" s="35">
        <v>8</v>
      </c>
      <c r="B16" s="36" t="s">
        <v>19</v>
      </c>
      <c r="C16" s="43" t="s">
        <v>76</v>
      </c>
      <c r="D16" s="39"/>
      <c r="E16" s="40">
        <f t="shared" si="1"/>
        <v>1</v>
      </c>
      <c r="F16" s="40"/>
      <c r="G16" s="40"/>
      <c r="H16" s="140">
        <f t="shared" si="0"/>
        <v>1</v>
      </c>
      <c r="I16" s="149" t="s">
        <v>282</v>
      </c>
      <c r="J16" s="141"/>
    </row>
    <row r="17" spans="1:10" s="109" customFormat="1" ht="51" x14ac:dyDescent="0.2">
      <c r="A17" s="35">
        <v>9</v>
      </c>
      <c r="B17" s="36" t="s">
        <v>20</v>
      </c>
      <c r="C17" s="43" t="s">
        <v>76</v>
      </c>
      <c r="D17" s="39"/>
      <c r="E17" s="40">
        <f t="shared" si="1"/>
        <v>1</v>
      </c>
      <c r="F17" s="40"/>
      <c r="G17" s="40"/>
      <c r="H17" s="140">
        <f t="shared" si="0"/>
        <v>1</v>
      </c>
      <c r="I17" s="20" t="s">
        <v>148</v>
      </c>
      <c r="J17" s="167"/>
    </row>
    <row r="18" spans="1:10" s="109" customFormat="1" ht="138" customHeight="1" x14ac:dyDescent="0.2">
      <c r="A18" s="35">
        <v>10</v>
      </c>
      <c r="B18" s="36" t="s">
        <v>21</v>
      </c>
      <c r="C18" s="43" t="s">
        <v>76</v>
      </c>
      <c r="D18" s="39"/>
      <c r="E18" s="40">
        <f t="shared" si="1"/>
        <v>1</v>
      </c>
      <c r="F18" s="40"/>
      <c r="G18" s="40"/>
      <c r="H18" s="140">
        <f t="shared" si="0"/>
        <v>1</v>
      </c>
      <c r="I18" s="20" t="s">
        <v>287</v>
      </c>
      <c r="J18" s="141"/>
    </row>
    <row r="19" spans="1:10" s="109" customFormat="1" ht="63.75" x14ac:dyDescent="0.2">
      <c r="A19" s="35">
        <v>11</v>
      </c>
      <c r="B19" s="36" t="s">
        <v>22</v>
      </c>
      <c r="C19" s="43" t="s">
        <v>77</v>
      </c>
      <c r="D19" s="39"/>
      <c r="E19" s="40">
        <f t="shared" si="1"/>
        <v>0</v>
      </c>
      <c r="F19" s="40"/>
      <c r="G19" s="40"/>
      <c r="H19" s="140">
        <f t="shared" si="0"/>
        <v>0</v>
      </c>
      <c r="I19" s="20" t="s">
        <v>151</v>
      </c>
      <c r="J19" s="168" t="s">
        <v>288</v>
      </c>
    </row>
    <row r="20" spans="1:10" s="109" customFormat="1" ht="25.5" x14ac:dyDescent="0.2">
      <c r="A20" s="35">
        <v>12</v>
      </c>
      <c r="B20" s="36" t="s">
        <v>23</v>
      </c>
      <c r="C20" s="43" t="s">
        <v>77</v>
      </c>
      <c r="D20" s="44"/>
      <c r="E20" s="40">
        <f t="shared" si="1"/>
        <v>0</v>
      </c>
      <c r="F20" s="40"/>
      <c r="G20" s="40"/>
      <c r="H20" s="140">
        <f t="shared" si="0"/>
        <v>0</v>
      </c>
      <c r="I20" s="151" t="s">
        <v>131</v>
      </c>
      <c r="J20" s="43" t="s">
        <v>289</v>
      </c>
    </row>
    <row r="21" spans="1:10" s="111" customFormat="1" ht="25.5" x14ac:dyDescent="0.2">
      <c r="A21" s="35">
        <v>13</v>
      </c>
      <c r="B21" s="36" t="s">
        <v>24</v>
      </c>
      <c r="C21" s="43" t="s">
        <v>77</v>
      </c>
      <c r="D21" s="44"/>
      <c r="E21" s="40">
        <f t="shared" si="1"/>
        <v>0</v>
      </c>
      <c r="F21" s="40"/>
      <c r="G21" s="40"/>
      <c r="H21" s="140">
        <f t="shared" si="0"/>
        <v>0</v>
      </c>
      <c r="I21" s="169"/>
      <c r="J21" s="167" t="s">
        <v>124</v>
      </c>
    </row>
    <row r="22" spans="1:10" s="52" customFormat="1" ht="51" x14ac:dyDescent="0.2">
      <c r="A22" s="90">
        <v>14</v>
      </c>
      <c r="B22" s="91" t="s">
        <v>25</v>
      </c>
      <c r="C22" s="94" t="s">
        <v>76</v>
      </c>
      <c r="D22" s="135"/>
      <c r="E22" s="93">
        <f t="shared" si="1"/>
        <v>1</v>
      </c>
      <c r="F22" s="93"/>
      <c r="G22" s="93"/>
      <c r="H22" s="170">
        <f t="shared" si="0"/>
        <v>1</v>
      </c>
      <c r="I22" s="20" t="s">
        <v>161</v>
      </c>
      <c r="J22" s="141" t="s">
        <v>295</v>
      </c>
    </row>
    <row r="23" spans="1:10" s="109" customFormat="1" ht="51" x14ac:dyDescent="0.2">
      <c r="A23" s="35">
        <v>15</v>
      </c>
      <c r="B23" s="36" t="s">
        <v>26</v>
      </c>
      <c r="C23" s="43" t="s">
        <v>76</v>
      </c>
      <c r="D23" s="39"/>
      <c r="E23" s="40">
        <f t="shared" si="1"/>
        <v>1</v>
      </c>
      <c r="F23" s="40"/>
      <c r="G23" s="40"/>
      <c r="H23" s="140">
        <f t="shared" si="0"/>
        <v>1</v>
      </c>
      <c r="I23" s="20" t="s">
        <v>297</v>
      </c>
      <c r="J23" s="142"/>
    </row>
    <row r="24" spans="1:10" s="109" customFormat="1" ht="51" x14ac:dyDescent="0.2">
      <c r="A24" s="35">
        <v>16</v>
      </c>
      <c r="B24" s="36" t="s">
        <v>27</v>
      </c>
      <c r="C24" s="43" t="s">
        <v>76</v>
      </c>
      <c r="D24" s="44"/>
      <c r="E24" s="40">
        <f t="shared" si="1"/>
        <v>1</v>
      </c>
      <c r="F24" s="40"/>
      <c r="G24" s="40"/>
      <c r="H24" s="140">
        <f t="shared" si="0"/>
        <v>1</v>
      </c>
      <c r="I24" s="20" t="s">
        <v>167</v>
      </c>
      <c r="J24" s="142"/>
    </row>
    <row r="25" spans="1:10" s="109" customFormat="1" ht="25.5" x14ac:dyDescent="0.2">
      <c r="A25" s="35">
        <v>17</v>
      </c>
      <c r="B25" s="36" t="s">
        <v>28</v>
      </c>
      <c r="C25" s="43" t="s">
        <v>77</v>
      </c>
      <c r="D25" s="39"/>
      <c r="E25" s="40">
        <f t="shared" si="1"/>
        <v>0</v>
      </c>
      <c r="F25" s="40"/>
      <c r="G25" s="40"/>
      <c r="H25" s="140">
        <f t="shared" si="0"/>
        <v>0</v>
      </c>
      <c r="I25" s="20" t="s">
        <v>171</v>
      </c>
      <c r="J25" s="142" t="s">
        <v>299</v>
      </c>
    </row>
    <row r="26" spans="1:10" s="109" customFormat="1" ht="51" x14ac:dyDescent="0.2">
      <c r="A26" s="35">
        <v>18</v>
      </c>
      <c r="B26" s="36" t="s">
        <v>29</v>
      </c>
      <c r="C26" s="43" t="s">
        <v>76</v>
      </c>
      <c r="D26" s="39"/>
      <c r="E26" s="40">
        <f t="shared" si="1"/>
        <v>1</v>
      </c>
      <c r="F26" s="40"/>
      <c r="G26" s="40"/>
      <c r="H26" s="140">
        <f t="shared" si="0"/>
        <v>1</v>
      </c>
      <c r="I26" s="20" t="s">
        <v>175</v>
      </c>
      <c r="J26" s="141"/>
    </row>
    <row r="27" spans="1:10" s="10" customFormat="1" ht="63.75" x14ac:dyDescent="0.2">
      <c r="A27" s="35">
        <v>19</v>
      </c>
      <c r="B27" s="36" t="s">
        <v>30</v>
      </c>
      <c r="C27" s="43" t="s">
        <v>76</v>
      </c>
      <c r="D27" s="41"/>
      <c r="E27" s="40">
        <f t="shared" si="1"/>
        <v>1</v>
      </c>
      <c r="F27" s="40"/>
      <c r="G27" s="40"/>
      <c r="H27" s="140">
        <f t="shared" si="0"/>
        <v>1</v>
      </c>
      <c r="I27" s="20" t="s">
        <v>180</v>
      </c>
      <c r="J27" s="142"/>
    </row>
    <row r="28" spans="1:10" s="10" customFormat="1" ht="25.5" customHeight="1" x14ac:dyDescent="0.2">
      <c r="A28" s="35">
        <v>20</v>
      </c>
      <c r="B28" s="36" t="s">
        <v>31</v>
      </c>
      <c r="C28" s="43" t="s">
        <v>77</v>
      </c>
      <c r="D28" s="41"/>
      <c r="E28" s="40">
        <f t="shared" si="1"/>
        <v>0</v>
      </c>
      <c r="F28" s="40"/>
      <c r="G28" s="40"/>
      <c r="H28" s="140">
        <f t="shared" si="0"/>
        <v>0</v>
      </c>
      <c r="I28" s="20" t="s">
        <v>184</v>
      </c>
      <c r="J28" s="43" t="s">
        <v>186</v>
      </c>
    </row>
    <row r="29" spans="1:10" s="10" customFormat="1" ht="51" x14ac:dyDescent="0.2">
      <c r="A29" s="35">
        <v>21</v>
      </c>
      <c r="B29" s="36" t="s">
        <v>32</v>
      </c>
      <c r="C29" s="43" t="s">
        <v>76</v>
      </c>
      <c r="D29" s="39"/>
      <c r="E29" s="40">
        <f t="shared" si="1"/>
        <v>1</v>
      </c>
      <c r="F29" s="40"/>
      <c r="G29" s="40"/>
      <c r="H29" s="140">
        <f t="shared" si="0"/>
        <v>1</v>
      </c>
      <c r="I29" s="151" t="s">
        <v>187</v>
      </c>
      <c r="J29" s="141"/>
    </row>
    <row r="30" spans="1:10" s="10" customFormat="1" ht="102" x14ac:dyDescent="0.2">
      <c r="A30" s="35">
        <v>22</v>
      </c>
      <c r="B30" s="36" t="s">
        <v>33</v>
      </c>
      <c r="C30" s="43" t="s">
        <v>77</v>
      </c>
      <c r="D30" s="113"/>
      <c r="E30" s="40">
        <f t="shared" si="1"/>
        <v>0</v>
      </c>
      <c r="F30" s="40"/>
      <c r="G30" s="40"/>
      <c r="H30" s="140">
        <f t="shared" si="0"/>
        <v>0</v>
      </c>
      <c r="I30" s="151" t="s">
        <v>190</v>
      </c>
      <c r="J30" s="141" t="s">
        <v>304</v>
      </c>
    </row>
    <row r="31" spans="1:10" s="10" customFormat="1" ht="51" x14ac:dyDescent="0.2">
      <c r="A31" s="35">
        <v>23</v>
      </c>
      <c r="B31" s="36" t="s">
        <v>34</v>
      </c>
      <c r="C31" s="43" t="s">
        <v>77</v>
      </c>
      <c r="D31" s="39"/>
      <c r="E31" s="40">
        <f t="shared" si="1"/>
        <v>0</v>
      </c>
      <c r="F31" s="40"/>
      <c r="G31" s="40"/>
      <c r="H31" s="140">
        <f t="shared" si="0"/>
        <v>0</v>
      </c>
      <c r="I31" s="20" t="s">
        <v>193</v>
      </c>
      <c r="J31" s="142" t="s">
        <v>299</v>
      </c>
    </row>
    <row r="32" spans="1:10" s="10" customFormat="1" ht="51" x14ac:dyDescent="0.2">
      <c r="A32" s="35">
        <v>24</v>
      </c>
      <c r="B32" s="36" t="s">
        <v>35</v>
      </c>
      <c r="C32" s="43" t="s">
        <v>76</v>
      </c>
      <c r="D32" s="39"/>
      <c r="E32" s="40">
        <f t="shared" si="1"/>
        <v>1</v>
      </c>
      <c r="F32" s="40"/>
      <c r="G32" s="40"/>
      <c r="H32" s="140">
        <f t="shared" si="0"/>
        <v>1</v>
      </c>
      <c r="I32" s="20" t="s">
        <v>197</v>
      </c>
      <c r="J32" s="142"/>
    </row>
    <row r="33" spans="1:10" s="10" customFormat="1" ht="51" x14ac:dyDescent="0.2">
      <c r="A33" s="35">
        <v>25</v>
      </c>
      <c r="B33" s="36" t="s">
        <v>36</v>
      </c>
      <c r="C33" s="43" t="s">
        <v>76</v>
      </c>
      <c r="D33" s="39"/>
      <c r="E33" s="40">
        <f t="shared" si="1"/>
        <v>1</v>
      </c>
      <c r="F33" s="40"/>
      <c r="G33" s="40"/>
      <c r="H33" s="140">
        <f t="shared" si="0"/>
        <v>1</v>
      </c>
      <c r="I33" s="151" t="s">
        <v>207</v>
      </c>
      <c r="J33" s="141"/>
    </row>
    <row r="34" spans="1:10" s="10" customFormat="1" ht="51" x14ac:dyDescent="0.2">
      <c r="A34" s="35">
        <v>26</v>
      </c>
      <c r="B34" s="36" t="s">
        <v>37</v>
      </c>
      <c r="C34" s="43" t="s">
        <v>76</v>
      </c>
      <c r="D34" s="39"/>
      <c r="E34" s="40">
        <f t="shared" si="1"/>
        <v>1</v>
      </c>
      <c r="F34" s="40"/>
      <c r="G34" s="40"/>
      <c r="H34" s="140">
        <f t="shared" si="0"/>
        <v>1</v>
      </c>
      <c r="I34" s="20" t="s">
        <v>209</v>
      </c>
      <c r="J34" s="141"/>
    </row>
    <row r="35" spans="1:10" s="10" customFormat="1" ht="51" x14ac:dyDescent="0.2">
      <c r="A35" s="35">
        <v>27</v>
      </c>
      <c r="B35" s="36" t="s">
        <v>38</v>
      </c>
      <c r="C35" s="43" t="s">
        <v>76</v>
      </c>
      <c r="D35" s="39"/>
      <c r="E35" s="40">
        <f t="shared" si="1"/>
        <v>1</v>
      </c>
      <c r="F35" s="40"/>
      <c r="G35" s="40"/>
      <c r="H35" s="140">
        <f t="shared" si="0"/>
        <v>1</v>
      </c>
      <c r="I35" s="20" t="s">
        <v>212</v>
      </c>
      <c r="J35" s="141"/>
    </row>
    <row r="36" spans="1:10" s="10" customFormat="1" ht="51" x14ac:dyDescent="0.2">
      <c r="A36" s="35">
        <v>28</v>
      </c>
      <c r="B36" s="36" t="s">
        <v>39</v>
      </c>
      <c r="C36" s="43" t="s">
        <v>76</v>
      </c>
      <c r="D36" s="39"/>
      <c r="E36" s="40">
        <f t="shared" si="1"/>
        <v>1</v>
      </c>
      <c r="F36" s="40"/>
      <c r="G36" s="40"/>
      <c r="H36" s="140">
        <f t="shared" si="0"/>
        <v>1</v>
      </c>
      <c r="I36" s="20" t="s">
        <v>216</v>
      </c>
      <c r="J36" s="141" t="s">
        <v>295</v>
      </c>
    </row>
    <row r="37" spans="1:10" s="10" customFormat="1" ht="51" x14ac:dyDescent="0.2">
      <c r="A37" s="35">
        <v>29</v>
      </c>
      <c r="B37" s="36" t="s">
        <v>40</v>
      </c>
      <c r="C37" s="43" t="s">
        <v>76</v>
      </c>
      <c r="D37" s="39"/>
      <c r="E37" s="40">
        <f t="shared" si="1"/>
        <v>1</v>
      </c>
      <c r="F37" s="40"/>
      <c r="G37" s="40"/>
      <c r="H37" s="140">
        <f t="shared" si="0"/>
        <v>1</v>
      </c>
      <c r="I37" s="20" t="s">
        <v>219</v>
      </c>
      <c r="J37" s="142"/>
    </row>
    <row r="38" spans="1:10" s="10" customFormat="1" ht="51" x14ac:dyDescent="0.2">
      <c r="A38" s="55">
        <v>30</v>
      </c>
      <c r="B38" s="36" t="s">
        <v>41</v>
      </c>
      <c r="C38" s="43" t="s">
        <v>76</v>
      </c>
      <c r="D38" s="39"/>
      <c r="E38" s="40">
        <f t="shared" si="1"/>
        <v>1</v>
      </c>
      <c r="F38" s="40"/>
      <c r="G38" s="40"/>
      <c r="H38" s="140">
        <f t="shared" si="0"/>
        <v>1</v>
      </c>
      <c r="I38" s="20" t="s">
        <v>223</v>
      </c>
      <c r="J38" s="141"/>
    </row>
    <row r="39" spans="1:10" s="10" customFormat="1" ht="51" x14ac:dyDescent="0.2">
      <c r="A39" s="55">
        <v>31</v>
      </c>
      <c r="B39" s="36" t="s">
        <v>42</v>
      </c>
      <c r="C39" s="43" t="s">
        <v>76</v>
      </c>
      <c r="D39" s="39"/>
      <c r="E39" s="40">
        <f t="shared" si="1"/>
        <v>1</v>
      </c>
      <c r="F39" s="40"/>
      <c r="G39" s="40"/>
      <c r="H39" s="140">
        <f t="shared" si="0"/>
        <v>1</v>
      </c>
      <c r="I39" s="20" t="s">
        <v>227</v>
      </c>
      <c r="J39" s="142"/>
    </row>
    <row r="40" spans="1:10" s="10" customFormat="1" ht="51" x14ac:dyDescent="0.2">
      <c r="A40" s="55">
        <v>32</v>
      </c>
      <c r="B40" s="36" t="s">
        <v>43</v>
      </c>
      <c r="C40" s="43" t="s">
        <v>76</v>
      </c>
      <c r="D40" s="39"/>
      <c r="E40" s="40">
        <f t="shared" si="1"/>
        <v>1</v>
      </c>
      <c r="F40" s="40"/>
      <c r="G40" s="40"/>
      <c r="H40" s="140">
        <f t="shared" si="0"/>
        <v>1</v>
      </c>
      <c r="I40" s="20" t="s">
        <v>231</v>
      </c>
      <c r="J40" s="141" t="s">
        <v>295</v>
      </c>
    </row>
    <row r="41" spans="1:10" s="10" customFormat="1" ht="51" x14ac:dyDescent="0.2">
      <c r="A41" s="55">
        <v>33</v>
      </c>
      <c r="B41" s="36" t="s">
        <v>44</v>
      </c>
      <c r="C41" s="43" t="s">
        <v>76</v>
      </c>
      <c r="D41" s="39"/>
      <c r="E41" s="40">
        <f t="shared" si="1"/>
        <v>1</v>
      </c>
      <c r="F41" s="40"/>
      <c r="G41" s="40"/>
      <c r="H41" s="140">
        <f t="shared" si="0"/>
        <v>1</v>
      </c>
      <c r="I41" s="20" t="s">
        <v>234</v>
      </c>
      <c r="J41" s="141"/>
    </row>
    <row r="42" spans="1:10" s="10" customFormat="1" ht="51" x14ac:dyDescent="0.2">
      <c r="A42" s="55">
        <v>34</v>
      </c>
      <c r="B42" s="36" t="s">
        <v>45</v>
      </c>
      <c r="C42" s="43" t="s">
        <v>76</v>
      </c>
      <c r="D42" s="39"/>
      <c r="E42" s="40">
        <f t="shared" si="1"/>
        <v>1</v>
      </c>
      <c r="F42" s="40"/>
      <c r="G42" s="40"/>
      <c r="H42" s="140">
        <f t="shared" si="0"/>
        <v>1</v>
      </c>
      <c r="I42" s="20" t="s">
        <v>238</v>
      </c>
      <c r="J42" s="141"/>
    </row>
    <row r="43" spans="1:10" s="10" customFormat="1" ht="51" x14ac:dyDescent="0.2">
      <c r="A43" s="55">
        <v>35</v>
      </c>
      <c r="B43" s="36" t="s">
        <v>46</v>
      </c>
      <c r="C43" s="43" t="s">
        <v>76</v>
      </c>
      <c r="D43" s="39"/>
      <c r="E43" s="40">
        <f t="shared" si="1"/>
        <v>1</v>
      </c>
      <c r="F43" s="40"/>
      <c r="G43" s="40"/>
      <c r="H43" s="140">
        <f t="shared" si="0"/>
        <v>1</v>
      </c>
      <c r="I43" s="20" t="s">
        <v>242</v>
      </c>
      <c r="J43" s="141"/>
    </row>
    <row r="44" spans="1:10" s="10" customFormat="1" ht="51" x14ac:dyDescent="0.2">
      <c r="A44" s="35">
        <v>36</v>
      </c>
      <c r="B44" s="36" t="s">
        <v>47</v>
      </c>
      <c r="C44" s="43" t="s">
        <v>76</v>
      </c>
      <c r="D44" s="39"/>
      <c r="E44" s="40">
        <f t="shared" si="1"/>
        <v>1</v>
      </c>
      <c r="F44" s="40"/>
      <c r="G44" s="40"/>
      <c r="H44" s="140">
        <f t="shared" si="0"/>
        <v>1</v>
      </c>
      <c r="I44" s="20" t="s">
        <v>247</v>
      </c>
      <c r="J44" s="145"/>
    </row>
    <row r="45" spans="1:10" s="10" customFormat="1" ht="38.25" x14ac:dyDescent="0.2">
      <c r="A45" s="35">
        <v>37</v>
      </c>
      <c r="B45" s="36" t="s">
        <v>48</v>
      </c>
      <c r="C45" s="43" t="s">
        <v>77</v>
      </c>
      <c r="D45" s="39"/>
      <c r="E45" s="40">
        <f t="shared" si="1"/>
        <v>0</v>
      </c>
      <c r="F45" s="40"/>
      <c r="G45" s="40"/>
      <c r="H45" s="140">
        <f t="shared" si="0"/>
        <v>0</v>
      </c>
      <c r="I45" s="20" t="s">
        <v>319</v>
      </c>
      <c r="J45" s="141" t="s">
        <v>318</v>
      </c>
    </row>
    <row r="46" spans="1:10" s="10" customFormat="1" ht="76.5" x14ac:dyDescent="0.2">
      <c r="A46" s="35">
        <v>38</v>
      </c>
      <c r="B46" s="36" t="s">
        <v>49</v>
      </c>
      <c r="C46" s="43" t="s">
        <v>76</v>
      </c>
      <c r="D46" s="39" t="s">
        <v>137</v>
      </c>
      <c r="E46" s="40">
        <f t="shared" si="1"/>
        <v>1</v>
      </c>
      <c r="F46" s="40"/>
      <c r="G46" s="40"/>
      <c r="H46" s="140">
        <f t="shared" si="0"/>
        <v>1</v>
      </c>
      <c r="I46" s="20" t="s">
        <v>250</v>
      </c>
      <c r="J46" s="141"/>
    </row>
    <row r="47" spans="1:10" s="10" customFormat="1" ht="51" x14ac:dyDescent="0.2">
      <c r="A47" s="35">
        <v>39</v>
      </c>
      <c r="B47" s="36" t="s">
        <v>50</v>
      </c>
      <c r="C47" s="43" t="s">
        <v>76</v>
      </c>
      <c r="D47" s="39"/>
      <c r="E47" s="40">
        <f t="shared" si="1"/>
        <v>1</v>
      </c>
      <c r="F47" s="40"/>
      <c r="G47" s="40"/>
      <c r="H47" s="140">
        <f t="shared" si="0"/>
        <v>1</v>
      </c>
      <c r="I47" s="20" t="s">
        <v>323</v>
      </c>
      <c r="J47" s="142"/>
    </row>
    <row r="48" spans="1:10" s="10" customFormat="1" ht="51" x14ac:dyDescent="0.2">
      <c r="A48" s="35">
        <v>40</v>
      </c>
      <c r="B48" s="36" t="s">
        <v>51</v>
      </c>
      <c r="C48" s="43" t="s">
        <v>76</v>
      </c>
      <c r="D48" s="39"/>
      <c r="E48" s="40">
        <f t="shared" si="1"/>
        <v>1</v>
      </c>
      <c r="F48" s="40"/>
      <c r="G48" s="40"/>
      <c r="H48" s="140">
        <f t="shared" si="0"/>
        <v>1</v>
      </c>
      <c r="I48" s="20" t="s">
        <v>254</v>
      </c>
      <c r="J48" s="11"/>
    </row>
    <row r="49" spans="1:10" s="10" customFormat="1" ht="63.75" x14ac:dyDescent="0.2">
      <c r="A49" s="35">
        <v>41</v>
      </c>
      <c r="B49" s="36" t="s">
        <v>52</v>
      </c>
      <c r="C49" s="43" t="s">
        <v>76</v>
      </c>
      <c r="D49" s="39"/>
      <c r="E49" s="40">
        <f t="shared" si="1"/>
        <v>1</v>
      </c>
      <c r="F49" s="40"/>
      <c r="G49" s="40"/>
      <c r="H49" s="140">
        <f t="shared" si="0"/>
        <v>1</v>
      </c>
      <c r="I49" s="149" t="s">
        <v>259</v>
      </c>
      <c r="J49" s="141"/>
    </row>
    <row r="50" spans="1:10" x14ac:dyDescent="0.2">
      <c r="I50" s="136"/>
      <c r="J50" s="12"/>
    </row>
    <row r="51" spans="1:10" x14ac:dyDescent="0.2">
      <c r="I51" s="12"/>
    </row>
    <row r="52" spans="1:10" x14ac:dyDescent="0.2">
      <c r="A52" s="97"/>
      <c r="B52" s="62"/>
      <c r="C52" s="62"/>
      <c r="D52" s="62"/>
      <c r="E52" s="63"/>
      <c r="F52" s="63"/>
      <c r="G52" s="63"/>
      <c r="H52" s="63"/>
      <c r="I52" s="114"/>
      <c r="J52" s="63"/>
    </row>
    <row r="56" spans="1:10" x14ac:dyDescent="0.2">
      <c r="A56" s="97"/>
      <c r="B56" s="62"/>
      <c r="C56" s="62"/>
      <c r="D56" s="62"/>
      <c r="E56" s="63"/>
      <c r="F56" s="63"/>
      <c r="G56" s="63"/>
      <c r="H56" s="63"/>
      <c r="I56" s="63"/>
      <c r="J56" s="63"/>
    </row>
    <row r="59" spans="1:10" x14ac:dyDescent="0.2">
      <c r="A59" s="97"/>
      <c r="B59" s="62"/>
      <c r="C59" s="62"/>
      <c r="D59" s="62"/>
      <c r="E59" s="63"/>
      <c r="F59" s="63"/>
      <c r="G59" s="63"/>
      <c r="H59" s="63"/>
      <c r="I59" s="63"/>
      <c r="J59" s="63"/>
    </row>
    <row r="63" spans="1:10" x14ac:dyDescent="0.2">
      <c r="A63" s="97"/>
      <c r="B63" s="62"/>
      <c r="C63" s="62"/>
      <c r="D63" s="62"/>
      <c r="E63" s="63"/>
      <c r="F63" s="63"/>
      <c r="G63" s="63"/>
      <c r="H63" s="63"/>
      <c r="I63" s="63"/>
      <c r="J63" s="63"/>
    </row>
    <row r="66" spans="1:10" x14ac:dyDescent="0.2">
      <c r="A66" s="97"/>
      <c r="B66" s="62"/>
      <c r="C66" s="62"/>
      <c r="D66" s="62"/>
      <c r="E66" s="63"/>
      <c r="F66" s="63"/>
      <c r="G66" s="63"/>
      <c r="H66" s="63"/>
      <c r="I66" s="63"/>
      <c r="J66" s="63"/>
    </row>
    <row r="70" spans="1:10" x14ac:dyDescent="0.2">
      <c r="A70" s="97"/>
      <c r="B70" s="62"/>
      <c r="C70" s="62"/>
      <c r="D70" s="62"/>
      <c r="E70" s="63"/>
      <c r="F70" s="63"/>
      <c r="G70" s="63"/>
      <c r="H70" s="63"/>
      <c r="I70" s="63"/>
      <c r="J70" s="63"/>
    </row>
  </sheetData>
  <mergeCells count="10">
    <mergeCell ref="A3:J3"/>
    <mergeCell ref="A4:A6"/>
    <mergeCell ref="D4:D6"/>
    <mergeCell ref="E4:H4"/>
    <mergeCell ref="I4:I6"/>
    <mergeCell ref="J4:J6"/>
    <mergeCell ref="B5:B6"/>
    <mergeCell ref="E5:E6"/>
    <mergeCell ref="F5:G5"/>
    <mergeCell ref="H5:H6"/>
  </mergeCells>
  <dataValidations count="3">
    <dataValidation type="list" allowBlank="1" showInputMessage="1" showErrorMessage="1" sqref="F13">
      <formula1 xml:space="preserve"> Формат</formula1>
    </dataValidation>
    <dataValidation type="list" allowBlank="1" showInputMessage="1" showErrorMessage="1" sqref="F8:G11 G13:G43 F14:F43 F44:G49">
      <formula1>Формат</formula1>
    </dataValidation>
    <dataValidation type="list" allowBlank="1" showInputMessage="1" showErrorMessage="1" sqref="C8:C11 C13:C49">
      <formula1>Выбор_1.1</formula1>
    </dataValidation>
  </dataValidations>
  <hyperlinks>
    <hyperlink ref="I13" r:id="rId1"/>
    <hyperlink ref="I14" r:id="rId2" display="https://arkadak.gosuslugi.ru/dlya-zhiteley/novosti-i-reportazhi/?cur_cc=115&amp;curPos=50"/>
    <hyperlink ref="I15" r:id="rId3"/>
    <hyperlink ref="I17" r:id="rId4"/>
    <hyperlink ref="I18" r:id="rId5" display="https://balashovskij-r64.gosweb.gosuslugi.ru/dlya-zhiteley/novosti-i-reportazhi/novosti_2230.html"/>
    <hyperlink ref="I19" r:id="rId6"/>
    <hyperlink ref="I16" r:id="rId7"/>
    <hyperlink ref="I20" r:id="rId8" display="http://вольск.рф/"/>
    <hyperlink ref="I22" r:id="rId9"/>
    <hyperlink ref="I23" r:id="rId10" display="http://duhovnitskoe.ru/novosti/18505/"/>
    <hyperlink ref="I24" r:id="rId11"/>
    <hyperlink ref="I25" r:id="rId12"/>
    <hyperlink ref="I26" r:id="rId13"/>
    <hyperlink ref="I27" r:id="rId14"/>
    <hyperlink ref="I28" r:id="rId15"/>
    <hyperlink ref="I29" r:id="rId16"/>
    <hyperlink ref="I30" r:id="rId17"/>
    <hyperlink ref="I31" r:id="rId18"/>
    <hyperlink ref="I32" r:id="rId19"/>
    <hyperlink ref="I33" r:id="rId20"/>
    <hyperlink ref="I34" r:id="rId21"/>
    <hyperlink ref="I35" r:id="rId22"/>
    <hyperlink ref="I36" r:id="rId23"/>
    <hyperlink ref="I37" r:id="rId24"/>
    <hyperlink ref="I38" r:id="rId25"/>
    <hyperlink ref="I39" r:id="rId26"/>
    <hyperlink ref="I40" r:id="rId27"/>
    <hyperlink ref="I41" r:id="rId28"/>
    <hyperlink ref="I42" r:id="rId29" display="http://rtishevo.sarmo.ru/finansovyy-organ/novosti/"/>
    <hyperlink ref="I43" r:id="rId30"/>
    <hyperlink ref="I44" r:id="rId31"/>
    <hyperlink ref="I46" r:id="rId32"/>
    <hyperlink ref="I47" r:id="rId33" display="http://fedormr.ru/byudzhet/byudzhet2025.php"/>
    <hyperlink ref="I48" r:id="rId34"/>
    <hyperlink ref="I49" r:id="rId35" display="http://www.engels-city.ru/publichnye-slushaniya"/>
    <hyperlink ref="I8" r:id="rId36"/>
    <hyperlink ref="I10" r:id="rId37"/>
    <hyperlink ref="I11" r:id="rId38"/>
    <hyperlink ref="I9" r:id="rId39"/>
    <hyperlink ref="I45" r:id="rId40"/>
  </hyperlinks>
  <pageMargins left="0.51181102362204722" right="0.31496062992125984" top="0.35433070866141736" bottom="0.35433070866141736" header="0.31496062992125984" footer="0.31496062992125984"/>
  <pageSetup paperSize="9" scale="52" fitToHeight="4" orientation="landscape" r:id="rId4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0"/>
  <sheetViews>
    <sheetView view="pageBreakPreview" zoomScale="85" zoomScaleNormal="100" zoomScaleSheetLayoutView="85" workbookViewId="0">
      <pane ySplit="6" topLeftCell="A7" activePane="bottomLeft" state="frozenSplit"/>
      <selection activeCell="L37" sqref="L37"/>
      <selection pane="bottomLeft" activeCell="M3" sqref="M3"/>
    </sheetView>
  </sheetViews>
  <sheetFormatPr defaultRowHeight="12.75" x14ac:dyDescent="0.2"/>
  <cols>
    <col min="1" max="1" width="4.28515625" style="56" customWidth="1"/>
    <col min="2" max="2" width="22.7109375" style="1" customWidth="1"/>
    <col min="3" max="3" width="54.5703125" style="1" customWidth="1"/>
    <col min="4" max="4" width="16.42578125" style="1" customWidth="1"/>
    <col min="5" max="5" width="32.5703125" style="1" customWidth="1"/>
    <col min="6" max="6" width="21.5703125" style="60" customWidth="1"/>
    <col min="7" max="7" width="12.42578125" style="60" customWidth="1"/>
    <col min="8" max="8" width="10.85546875" style="60" customWidth="1"/>
    <col min="9" max="9" width="10.7109375" style="60" customWidth="1"/>
    <col min="10" max="10" width="9.85546875" style="60" customWidth="1"/>
    <col min="11" max="11" width="45.140625" style="60" customWidth="1"/>
    <col min="12" max="12" width="66.42578125" style="60" customWidth="1"/>
    <col min="13" max="13" width="9.140625" style="1"/>
    <col min="14" max="14" width="40" style="99" customWidth="1"/>
    <col min="15" max="16384" width="9.140625" style="1"/>
  </cols>
  <sheetData>
    <row r="1" spans="1:14" ht="21" customHeight="1" x14ac:dyDescent="0.2">
      <c r="A1" s="21" t="s">
        <v>110</v>
      </c>
      <c r="B1" s="98"/>
      <c r="C1" s="98"/>
      <c r="D1" s="98"/>
      <c r="E1" s="98"/>
      <c r="F1" s="98"/>
      <c r="G1" s="98"/>
      <c r="H1" s="98"/>
      <c r="I1" s="98"/>
      <c r="J1" s="98"/>
      <c r="K1" s="98"/>
      <c r="L1" s="98"/>
      <c r="M1" s="99"/>
      <c r="N1" s="1"/>
    </row>
    <row r="2" spans="1:14" ht="15" customHeight="1" x14ac:dyDescent="0.2">
      <c r="A2" s="24" t="s">
        <v>90</v>
      </c>
      <c r="B2" s="85"/>
      <c r="C2" s="12"/>
      <c r="D2" s="12"/>
      <c r="E2" s="12"/>
      <c r="F2" s="12"/>
      <c r="G2" s="12"/>
      <c r="H2" s="12"/>
      <c r="I2" s="12"/>
      <c r="J2" s="12"/>
      <c r="K2" s="12"/>
      <c r="L2" s="12"/>
      <c r="M2" s="99"/>
      <c r="N2" s="1"/>
    </row>
    <row r="3" spans="1:14" ht="33.75" customHeight="1" x14ac:dyDescent="0.2">
      <c r="A3" s="188" t="str">
        <f>'Методика IV этап'!B23</f>
        <v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88"/>
      <c r="C3" s="188"/>
      <c r="D3" s="188"/>
      <c r="E3" s="188"/>
      <c r="F3" s="188"/>
      <c r="G3" s="188"/>
      <c r="H3" s="188"/>
      <c r="I3" s="188"/>
      <c r="J3" s="188"/>
      <c r="K3" s="188"/>
      <c r="L3" s="188"/>
      <c r="M3" s="99"/>
      <c r="N3" s="1"/>
    </row>
    <row r="4" spans="1:14" ht="120.75" customHeight="1" x14ac:dyDescent="0.2">
      <c r="A4" s="189" t="s">
        <v>55</v>
      </c>
      <c r="B4" s="6" t="s">
        <v>108</v>
      </c>
      <c r="C4" s="6" t="str">
        <f>'Методика IV этап'!B22</f>
        <v>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и опубликование в составе материалов к проекту решения о бюджете муниципального образования на очередной финансовый год (очередной финансовый год и плановый период) итогового документа (решения/ протокола), принятого по результатам публичных слушаний, на портале (сайте)</v>
      </c>
      <c r="D4" s="6" t="s">
        <v>91</v>
      </c>
      <c r="E4" s="189" t="s">
        <v>92</v>
      </c>
      <c r="F4" s="189" t="s">
        <v>111</v>
      </c>
      <c r="G4" s="189"/>
      <c r="H4" s="189"/>
      <c r="I4" s="189"/>
      <c r="J4" s="189"/>
      <c r="K4" s="189" t="s">
        <v>94</v>
      </c>
      <c r="L4" s="189" t="s">
        <v>95</v>
      </c>
      <c r="N4" s="100"/>
    </row>
    <row r="5" spans="1:14" s="27" customFormat="1" ht="77.25" customHeight="1" x14ac:dyDescent="0.2">
      <c r="A5" s="189"/>
      <c r="B5" s="189" t="s">
        <v>96</v>
      </c>
      <c r="C5" s="8" t="str">
        <f>'Методика IV этап'!B24</f>
        <v>Проводились, и в составе материалов к проекту решения о бюджете муниципального образования на очередной финансовый год (очередной финансовый год и плановый период) опубликован итоговый документ (решение/протокол), принятый по результатам публичных слушаний</v>
      </c>
      <c r="D5" s="187" t="s">
        <v>97</v>
      </c>
      <c r="E5" s="189"/>
      <c r="F5" s="186" t="s">
        <v>98</v>
      </c>
      <c r="G5" s="187" t="s">
        <v>99</v>
      </c>
      <c r="H5" s="187"/>
      <c r="I5" s="187"/>
      <c r="J5" s="186" t="s">
        <v>100</v>
      </c>
      <c r="K5" s="189"/>
      <c r="L5" s="189"/>
      <c r="N5" s="101"/>
    </row>
    <row r="6" spans="1:14" s="27" customFormat="1" ht="40.5" x14ac:dyDescent="0.2">
      <c r="A6" s="189"/>
      <c r="B6" s="189"/>
      <c r="C6" s="8" t="str">
        <f>'Методика IV этап'!B25</f>
        <v>Публичные слушания не проводились, или не опубликован итоговый документ (решение/протокол), принятый по результатам публичных слушаний</v>
      </c>
      <c r="D6" s="187"/>
      <c r="E6" s="189"/>
      <c r="F6" s="186"/>
      <c r="G6" s="8" t="s">
        <v>101</v>
      </c>
      <c r="H6" s="8" t="s">
        <v>102</v>
      </c>
      <c r="I6" s="8" t="s">
        <v>103</v>
      </c>
      <c r="J6" s="186"/>
      <c r="K6" s="189"/>
      <c r="L6" s="189"/>
      <c r="N6" s="101"/>
    </row>
    <row r="7" spans="1:14" s="105" customFormat="1" x14ac:dyDescent="0.2">
      <c r="A7" s="28"/>
      <c r="B7" s="29" t="s">
        <v>104</v>
      </c>
      <c r="C7" s="102"/>
      <c r="D7" s="46"/>
      <c r="E7" s="46"/>
      <c r="F7" s="103"/>
      <c r="G7" s="103"/>
      <c r="H7" s="103"/>
      <c r="I7" s="103"/>
      <c r="J7" s="103"/>
      <c r="K7" s="104"/>
      <c r="L7" s="104"/>
      <c r="N7" s="106"/>
    </row>
    <row r="8" spans="1:14" s="10" customFormat="1" ht="63.75" x14ac:dyDescent="0.2">
      <c r="A8" s="35">
        <v>1</v>
      </c>
      <c r="B8" s="36" t="s">
        <v>12</v>
      </c>
      <c r="C8" s="43" t="s">
        <v>81</v>
      </c>
      <c r="D8" s="41" t="s">
        <v>118</v>
      </c>
      <c r="E8" s="39"/>
      <c r="F8" s="40">
        <f>IF(C8=$C$5,1,0)</f>
        <v>1</v>
      </c>
      <c r="G8" s="40"/>
      <c r="H8" s="40"/>
      <c r="I8" s="40"/>
      <c r="J8" s="40">
        <f>F8*(1-G8)*(1-H8)*(1-I8)</f>
        <v>1</v>
      </c>
      <c r="K8" s="20" t="s">
        <v>260</v>
      </c>
      <c r="L8" s="51"/>
    </row>
    <row r="9" spans="1:14" s="10" customFormat="1" ht="63.75" x14ac:dyDescent="0.2">
      <c r="A9" s="49">
        <v>2</v>
      </c>
      <c r="B9" s="91" t="s">
        <v>325</v>
      </c>
      <c r="C9" s="43" t="s">
        <v>81</v>
      </c>
      <c r="D9" s="41" t="s">
        <v>121</v>
      </c>
      <c r="E9" s="39"/>
      <c r="F9" s="40">
        <f t="shared" ref="F9:F49" si="0">IF(C9=$C$5,1,0)</f>
        <v>1</v>
      </c>
      <c r="G9" s="40"/>
      <c r="H9" s="40"/>
      <c r="I9" s="40"/>
      <c r="J9" s="40">
        <f t="shared" ref="J9:J49" si="1">F9*(1-G9)*(1-H9)*(1-I9)</f>
        <v>1</v>
      </c>
      <c r="K9" s="20" t="s">
        <v>203</v>
      </c>
      <c r="L9" s="43"/>
    </row>
    <row r="10" spans="1:14" s="10" customFormat="1" ht="63.75" x14ac:dyDescent="0.2">
      <c r="A10" s="35">
        <v>3</v>
      </c>
      <c r="B10" s="36" t="s">
        <v>13</v>
      </c>
      <c r="C10" s="43" t="s">
        <v>81</v>
      </c>
      <c r="D10" s="41" t="s">
        <v>118</v>
      </c>
      <c r="E10" s="54"/>
      <c r="F10" s="40">
        <f t="shared" si="0"/>
        <v>1</v>
      </c>
      <c r="G10" s="40"/>
      <c r="H10" s="40"/>
      <c r="I10" s="40"/>
      <c r="J10" s="40">
        <f t="shared" si="1"/>
        <v>1</v>
      </c>
      <c r="K10" s="20" t="s">
        <v>267</v>
      </c>
      <c r="L10" s="51"/>
    </row>
    <row r="11" spans="1:14" s="10" customFormat="1" ht="38.25" x14ac:dyDescent="0.2">
      <c r="A11" s="35">
        <v>4</v>
      </c>
      <c r="B11" s="36" t="s">
        <v>14</v>
      </c>
      <c r="C11" s="43" t="s">
        <v>82</v>
      </c>
      <c r="D11" s="41"/>
      <c r="E11" s="54"/>
      <c r="F11" s="40">
        <f t="shared" si="0"/>
        <v>0</v>
      </c>
      <c r="G11" s="40"/>
      <c r="H11" s="40"/>
      <c r="I11" s="40"/>
      <c r="J11" s="40">
        <f t="shared" si="1"/>
        <v>0</v>
      </c>
      <c r="K11" s="20" t="s">
        <v>275</v>
      </c>
      <c r="L11" s="43" t="s">
        <v>277</v>
      </c>
    </row>
    <row r="12" spans="1:14" s="120" customFormat="1" x14ac:dyDescent="0.2">
      <c r="A12" s="45"/>
      <c r="B12" s="29" t="s">
        <v>15</v>
      </c>
      <c r="C12" s="46"/>
      <c r="D12" s="46"/>
      <c r="E12" s="46"/>
      <c r="F12" s="103"/>
      <c r="G12" s="103"/>
      <c r="H12" s="103"/>
      <c r="I12" s="103"/>
      <c r="J12" s="32"/>
      <c r="K12" s="47"/>
      <c r="L12" s="47"/>
    </row>
    <row r="13" spans="1:14" s="109" customFormat="1" ht="51" x14ac:dyDescent="0.2">
      <c r="A13" s="49">
        <v>5</v>
      </c>
      <c r="B13" s="36" t="s">
        <v>16</v>
      </c>
      <c r="C13" s="43" t="s">
        <v>82</v>
      </c>
      <c r="D13" s="41" t="s">
        <v>118</v>
      </c>
      <c r="E13" s="54" t="s">
        <v>123</v>
      </c>
      <c r="F13" s="40">
        <f t="shared" si="0"/>
        <v>0</v>
      </c>
      <c r="G13" s="40"/>
      <c r="H13" s="40"/>
      <c r="I13" s="40"/>
      <c r="J13" s="40">
        <f t="shared" si="1"/>
        <v>0</v>
      </c>
      <c r="K13" s="20" t="s">
        <v>141</v>
      </c>
      <c r="L13" s="50"/>
    </row>
    <row r="14" spans="1:14" s="109" customFormat="1" ht="63.75" x14ac:dyDescent="0.2">
      <c r="A14" s="35">
        <v>6</v>
      </c>
      <c r="B14" s="36" t="s">
        <v>17</v>
      </c>
      <c r="C14" s="43" t="s">
        <v>81</v>
      </c>
      <c r="D14" s="41" t="s">
        <v>118</v>
      </c>
      <c r="E14" s="39"/>
      <c r="F14" s="40">
        <f t="shared" si="0"/>
        <v>1</v>
      </c>
      <c r="G14" s="40"/>
      <c r="H14" s="40">
        <v>0.5</v>
      </c>
      <c r="I14" s="40"/>
      <c r="J14" s="40">
        <f t="shared" si="1"/>
        <v>0.5</v>
      </c>
      <c r="K14" s="20" t="s">
        <v>280</v>
      </c>
      <c r="L14" s="50"/>
    </row>
    <row r="15" spans="1:14" s="109" customFormat="1" ht="63.75" x14ac:dyDescent="0.2">
      <c r="A15" s="35">
        <v>7</v>
      </c>
      <c r="B15" s="36" t="s">
        <v>18</v>
      </c>
      <c r="C15" s="43" t="s">
        <v>81</v>
      </c>
      <c r="D15" s="41" t="s">
        <v>118</v>
      </c>
      <c r="E15" s="39"/>
      <c r="F15" s="40">
        <f t="shared" si="0"/>
        <v>1</v>
      </c>
      <c r="G15" s="40"/>
      <c r="H15" s="40"/>
      <c r="I15" s="40"/>
      <c r="J15" s="40">
        <f t="shared" si="1"/>
        <v>1</v>
      </c>
      <c r="K15" s="20" t="s">
        <v>146</v>
      </c>
      <c r="L15" s="50"/>
    </row>
    <row r="16" spans="1:14" s="109" customFormat="1" ht="102" x14ac:dyDescent="0.2">
      <c r="A16" s="35">
        <v>8</v>
      </c>
      <c r="B16" s="36" t="s">
        <v>19</v>
      </c>
      <c r="C16" s="43" t="s">
        <v>81</v>
      </c>
      <c r="D16" s="41" t="s">
        <v>118</v>
      </c>
      <c r="E16" s="39"/>
      <c r="F16" s="40">
        <f t="shared" si="0"/>
        <v>1</v>
      </c>
      <c r="G16" s="40"/>
      <c r="H16" s="40"/>
      <c r="I16" s="40"/>
      <c r="J16" s="40">
        <f t="shared" si="1"/>
        <v>1</v>
      </c>
      <c r="K16" s="20" t="s">
        <v>155</v>
      </c>
      <c r="L16" s="142" t="s">
        <v>284</v>
      </c>
    </row>
    <row r="17" spans="1:12" s="109" customFormat="1" ht="63.75" x14ac:dyDescent="0.2">
      <c r="A17" s="35">
        <v>9</v>
      </c>
      <c r="B17" s="36" t="s">
        <v>20</v>
      </c>
      <c r="C17" s="43" t="s">
        <v>81</v>
      </c>
      <c r="D17" s="41" t="s">
        <v>118</v>
      </c>
      <c r="E17" s="44"/>
      <c r="F17" s="40">
        <f t="shared" si="0"/>
        <v>1</v>
      </c>
      <c r="G17" s="40"/>
      <c r="H17" s="40"/>
      <c r="I17" s="40"/>
      <c r="J17" s="40">
        <f t="shared" si="1"/>
        <v>1</v>
      </c>
      <c r="K17" s="20" t="s">
        <v>127</v>
      </c>
      <c r="L17" s="110"/>
    </row>
    <row r="18" spans="1:12" s="109" customFormat="1" ht="76.5" x14ac:dyDescent="0.2">
      <c r="A18" s="35">
        <v>10</v>
      </c>
      <c r="B18" s="36" t="s">
        <v>21</v>
      </c>
      <c r="C18" s="43" t="s">
        <v>81</v>
      </c>
      <c r="D18" s="41" t="s">
        <v>118</v>
      </c>
      <c r="E18" s="39"/>
      <c r="F18" s="40">
        <f t="shared" si="0"/>
        <v>1</v>
      </c>
      <c r="G18" s="40"/>
      <c r="H18" s="40"/>
      <c r="I18" s="40"/>
      <c r="J18" s="40">
        <f t="shared" si="1"/>
        <v>1</v>
      </c>
      <c r="K18" s="20" t="s">
        <v>149</v>
      </c>
      <c r="L18" s="51"/>
    </row>
    <row r="19" spans="1:12" s="109" customFormat="1" ht="63.75" x14ac:dyDescent="0.2">
      <c r="A19" s="35">
        <v>11</v>
      </c>
      <c r="B19" s="36" t="s">
        <v>22</v>
      </c>
      <c r="C19" s="43" t="s">
        <v>81</v>
      </c>
      <c r="D19" s="41" t="s">
        <v>118</v>
      </c>
      <c r="E19" s="39"/>
      <c r="F19" s="40">
        <f t="shared" si="0"/>
        <v>1</v>
      </c>
      <c r="G19" s="40"/>
      <c r="H19" s="40"/>
      <c r="I19" s="40"/>
      <c r="J19" s="40">
        <f t="shared" si="1"/>
        <v>1</v>
      </c>
      <c r="K19" s="20" t="s">
        <v>152</v>
      </c>
      <c r="L19" s="51"/>
    </row>
    <row r="20" spans="1:12" s="109" customFormat="1" ht="63.75" x14ac:dyDescent="0.2">
      <c r="A20" s="35">
        <v>12</v>
      </c>
      <c r="B20" s="36" t="s">
        <v>23</v>
      </c>
      <c r="C20" s="43" t="s">
        <v>82</v>
      </c>
      <c r="D20" s="41" t="s">
        <v>117</v>
      </c>
      <c r="E20" s="54"/>
      <c r="F20" s="40">
        <f t="shared" si="0"/>
        <v>0</v>
      </c>
      <c r="G20" s="40"/>
      <c r="H20" s="40"/>
      <c r="I20" s="40"/>
      <c r="J20" s="40">
        <f t="shared" si="1"/>
        <v>0</v>
      </c>
      <c r="K20" s="151" t="s">
        <v>131</v>
      </c>
      <c r="L20" s="110" t="s">
        <v>291</v>
      </c>
    </row>
    <row r="21" spans="1:12" s="109" customFormat="1" ht="140.25" x14ac:dyDescent="0.2">
      <c r="A21" s="35">
        <v>13</v>
      </c>
      <c r="B21" s="36" t="s">
        <v>24</v>
      </c>
      <c r="C21" s="43" t="s">
        <v>82</v>
      </c>
      <c r="D21" s="41"/>
      <c r="E21" s="54"/>
      <c r="F21" s="40">
        <f t="shared" si="0"/>
        <v>0</v>
      </c>
      <c r="G21" s="40"/>
      <c r="H21" s="40"/>
      <c r="I21" s="40"/>
      <c r="J21" s="40">
        <f t="shared" si="1"/>
        <v>0</v>
      </c>
      <c r="K21" s="20" t="s">
        <v>158</v>
      </c>
      <c r="L21" s="43" t="s">
        <v>159</v>
      </c>
    </row>
    <row r="22" spans="1:12" s="109" customFormat="1" ht="63.75" x14ac:dyDescent="0.2">
      <c r="A22" s="35">
        <v>14</v>
      </c>
      <c r="B22" s="36" t="s">
        <v>25</v>
      </c>
      <c r="C22" s="43" t="s">
        <v>81</v>
      </c>
      <c r="D22" s="41" t="s">
        <v>118</v>
      </c>
      <c r="E22" s="54"/>
      <c r="F22" s="40">
        <f t="shared" si="0"/>
        <v>1</v>
      </c>
      <c r="G22" s="40"/>
      <c r="H22" s="40"/>
      <c r="I22" s="40"/>
      <c r="J22" s="40">
        <f t="shared" si="1"/>
        <v>1</v>
      </c>
      <c r="K22" s="20" t="s">
        <v>162</v>
      </c>
      <c r="L22" s="43"/>
    </row>
    <row r="23" spans="1:12" s="109" customFormat="1" ht="51" x14ac:dyDescent="0.2">
      <c r="A23" s="35">
        <v>15</v>
      </c>
      <c r="B23" s="36" t="s">
        <v>26</v>
      </c>
      <c r="C23" s="43" t="s">
        <v>82</v>
      </c>
      <c r="D23" s="41" t="s">
        <v>118</v>
      </c>
      <c r="E23" s="54" t="s">
        <v>123</v>
      </c>
      <c r="F23" s="40">
        <f t="shared" si="0"/>
        <v>0</v>
      </c>
      <c r="G23" s="40"/>
      <c r="H23" s="40"/>
      <c r="I23" s="40"/>
      <c r="J23" s="40">
        <f t="shared" si="1"/>
        <v>0</v>
      </c>
      <c r="K23" s="151" t="s">
        <v>164</v>
      </c>
      <c r="L23" s="51"/>
    </row>
    <row r="24" spans="1:12" s="109" customFormat="1" ht="38.25" x14ac:dyDescent="0.2">
      <c r="A24" s="35">
        <v>16</v>
      </c>
      <c r="B24" s="36" t="s">
        <v>27</v>
      </c>
      <c r="C24" s="43" t="s">
        <v>82</v>
      </c>
      <c r="D24" s="41"/>
      <c r="E24" s="54"/>
      <c r="F24" s="40">
        <f t="shared" si="0"/>
        <v>0</v>
      </c>
      <c r="G24" s="40"/>
      <c r="H24" s="40"/>
      <c r="I24" s="40"/>
      <c r="J24" s="40">
        <f t="shared" si="1"/>
        <v>0</v>
      </c>
      <c r="K24" s="20" t="s">
        <v>165</v>
      </c>
      <c r="L24" s="43" t="s">
        <v>168</v>
      </c>
    </row>
    <row r="25" spans="1:12" s="109" customFormat="1" ht="51" x14ac:dyDescent="0.2">
      <c r="A25" s="35">
        <v>17</v>
      </c>
      <c r="B25" s="36" t="s">
        <v>28</v>
      </c>
      <c r="C25" s="43" t="s">
        <v>82</v>
      </c>
      <c r="D25" s="41" t="s">
        <v>118</v>
      </c>
      <c r="E25" s="54" t="s">
        <v>123</v>
      </c>
      <c r="F25" s="40">
        <f t="shared" si="0"/>
        <v>0</v>
      </c>
      <c r="G25" s="40"/>
      <c r="H25" s="40"/>
      <c r="I25" s="40"/>
      <c r="J25" s="40">
        <f t="shared" si="1"/>
        <v>0</v>
      </c>
      <c r="K25" s="20" t="s">
        <v>172</v>
      </c>
      <c r="L25" s="43"/>
    </row>
    <row r="26" spans="1:12" s="109" customFormat="1" ht="63.75" x14ac:dyDescent="0.2">
      <c r="A26" s="35">
        <v>18</v>
      </c>
      <c r="B26" s="36" t="s">
        <v>29</v>
      </c>
      <c r="C26" s="43" t="s">
        <v>81</v>
      </c>
      <c r="D26" s="41" t="s">
        <v>118</v>
      </c>
      <c r="E26" s="54"/>
      <c r="F26" s="40">
        <f t="shared" si="0"/>
        <v>1</v>
      </c>
      <c r="G26" s="40"/>
      <c r="H26" s="40"/>
      <c r="I26" s="40"/>
      <c r="J26" s="40">
        <f t="shared" si="1"/>
        <v>1</v>
      </c>
      <c r="K26" s="20" t="s">
        <v>176</v>
      </c>
      <c r="L26" s="115"/>
    </row>
    <row r="27" spans="1:12" s="10" customFormat="1" ht="48.75" customHeight="1" x14ac:dyDescent="0.2">
      <c r="A27" s="35">
        <v>19</v>
      </c>
      <c r="B27" s="36" t="s">
        <v>30</v>
      </c>
      <c r="C27" s="43" t="s">
        <v>81</v>
      </c>
      <c r="D27" s="41" t="s">
        <v>118</v>
      </c>
      <c r="E27" s="41"/>
      <c r="F27" s="40">
        <f t="shared" si="0"/>
        <v>1</v>
      </c>
      <c r="G27" s="40"/>
      <c r="H27" s="40"/>
      <c r="I27" s="40"/>
      <c r="J27" s="40">
        <f t="shared" si="1"/>
        <v>1</v>
      </c>
      <c r="K27" s="20" t="s">
        <v>181</v>
      </c>
      <c r="L27" s="51"/>
    </row>
    <row r="28" spans="1:12" s="10" customFormat="1" ht="51" x14ac:dyDescent="0.2">
      <c r="A28" s="35">
        <v>20</v>
      </c>
      <c r="B28" s="36" t="s">
        <v>31</v>
      </c>
      <c r="C28" s="43" t="s">
        <v>82</v>
      </c>
      <c r="D28" s="41" t="s">
        <v>117</v>
      </c>
      <c r="E28" s="54" t="s">
        <v>123</v>
      </c>
      <c r="F28" s="40">
        <f t="shared" si="0"/>
        <v>0</v>
      </c>
      <c r="G28" s="40"/>
      <c r="H28" s="40"/>
      <c r="I28" s="40"/>
      <c r="J28" s="40">
        <f t="shared" si="1"/>
        <v>0</v>
      </c>
      <c r="K28" s="20" t="s">
        <v>184</v>
      </c>
      <c r="L28" s="51" t="s">
        <v>302</v>
      </c>
    </row>
    <row r="29" spans="1:12" s="10" customFormat="1" ht="63.75" x14ac:dyDescent="0.2">
      <c r="A29" s="35">
        <v>21</v>
      </c>
      <c r="B29" s="36" t="s">
        <v>32</v>
      </c>
      <c r="C29" s="43" t="s">
        <v>81</v>
      </c>
      <c r="D29" s="41" t="s">
        <v>118</v>
      </c>
      <c r="E29" s="54"/>
      <c r="F29" s="40">
        <f t="shared" si="0"/>
        <v>1</v>
      </c>
      <c r="G29" s="40"/>
      <c r="H29" s="40"/>
      <c r="I29" s="40"/>
      <c r="J29" s="40">
        <f t="shared" si="1"/>
        <v>1</v>
      </c>
      <c r="K29" s="151" t="s">
        <v>187</v>
      </c>
      <c r="L29" s="51"/>
    </row>
    <row r="30" spans="1:12" s="10" customFormat="1" ht="63.75" x14ac:dyDescent="0.2">
      <c r="A30" s="35">
        <v>22</v>
      </c>
      <c r="B30" s="36" t="s">
        <v>33</v>
      </c>
      <c r="C30" s="43" t="s">
        <v>81</v>
      </c>
      <c r="D30" s="41" t="s">
        <v>118</v>
      </c>
      <c r="E30" s="54"/>
      <c r="F30" s="40">
        <f t="shared" si="0"/>
        <v>1</v>
      </c>
      <c r="G30" s="40"/>
      <c r="H30" s="40"/>
      <c r="I30" s="40"/>
      <c r="J30" s="40">
        <f t="shared" si="1"/>
        <v>1</v>
      </c>
      <c r="K30" s="20" t="s">
        <v>188</v>
      </c>
      <c r="L30" s="51"/>
    </row>
    <row r="31" spans="1:12" s="10" customFormat="1" ht="51" x14ac:dyDescent="0.2">
      <c r="A31" s="35">
        <v>23</v>
      </c>
      <c r="B31" s="36" t="s">
        <v>34</v>
      </c>
      <c r="C31" s="43" t="s">
        <v>82</v>
      </c>
      <c r="D31" s="41" t="s">
        <v>117</v>
      </c>
      <c r="E31" s="54"/>
      <c r="F31" s="40">
        <f t="shared" si="0"/>
        <v>0</v>
      </c>
      <c r="G31" s="40"/>
      <c r="H31" s="40"/>
      <c r="I31" s="40"/>
      <c r="J31" s="40">
        <f t="shared" si="1"/>
        <v>0</v>
      </c>
      <c r="K31" s="20" t="s">
        <v>194</v>
      </c>
      <c r="L31" s="51" t="s">
        <v>302</v>
      </c>
    </row>
    <row r="32" spans="1:12" s="10" customFormat="1" ht="63.75" x14ac:dyDescent="0.2">
      <c r="A32" s="35">
        <v>24</v>
      </c>
      <c r="B32" s="36" t="s">
        <v>35</v>
      </c>
      <c r="C32" s="43" t="s">
        <v>81</v>
      </c>
      <c r="D32" s="41" t="s">
        <v>118</v>
      </c>
      <c r="E32" s="54"/>
      <c r="F32" s="40">
        <f t="shared" si="0"/>
        <v>1</v>
      </c>
      <c r="G32" s="40"/>
      <c r="H32" s="40"/>
      <c r="I32" s="40"/>
      <c r="J32" s="140">
        <f t="shared" si="1"/>
        <v>1</v>
      </c>
      <c r="K32" s="19" t="s">
        <v>198</v>
      </c>
      <c r="L32" s="141"/>
    </row>
    <row r="33" spans="1:12" s="10" customFormat="1" ht="63.75" x14ac:dyDescent="0.2">
      <c r="A33" s="35">
        <v>25</v>
      </c>
      <c r="B33" s="36" t="s">
        <v>36</v>
      </c>
      <c r="C33" s="43" t="s">
        <v>81</v>
      </c>
      <c r="D33" s="41" t="s">
        <v>118</v>
      </c>
      <c r="E33" s="54"/>
      <c r="F33" s="40">
        <f t="shared" si="0"/>
        <v>1</v>
      </c>
      <c r="G33" s="40"/>
      <c r="H33" s="40"/>
      <c r="I33" s="40"/>
      <c r="J33" s="140">
        <f t="shared" si="1"/>
        <v>1</v>
      </c>
      <c r="K33" s="20" t="s">
        <v>205</v>
      </c>
      <c r="L33" s="141"/>
    </row>
    <row r="34" spans="1:12" s="10" customFormat="1" ht="51" x14ac:dyDescent="0.2">
      <c r="A34" s="35">
        <v>26</v>
      </c>
      <c r="B34" s="36" t="s">
        <v>37</v>
      </c>
      <c r="C34" s="43" t="s">
        <v>82</v>
      </c>
      <c r="D34" s="41" t="s">
        <v>118</v>
      </c>
      <c r="E34" s="39" t="s">
        <v>123</v>
      </c>
      <c r="F34" s="40">
        <f t="shared" si="0"/>
        <v>0</v>
      </c>
      <c r="G34" s="40"/>
      <c r="H34" s="40"/>
      <c r="I34" s="40"/>
      <c r="J34" s="140">
        <f t="shared" si="1"/>
        <v>0</v>
      </c>
      <c r="K34" s="20" t="s">
        <v>211</v>
      </c>
      <c r="L34" s="141" t="s">
        <v>308</v>
      </c>
    </row>
    <row r="35" spans="1:12" s="10" customFormat="1" ht="63.75" x14ac:dyDescent="0.2">
      <c r="A35" s="35">
        <v>27</v>
      </c>
      <c r="B35" s="36" t="s">
        <v>38</v>
      </c>
      <c r="C35" s="43" t="s">
        <v>81</v>
      </c>
      <c r="D35" s="41" t="s">
        <v>118</v>
      </c>
      <c r="E35" s="39"/>
      <c r="F35" s="40">
        <f t="shared" si="0"/>
        <v>1</v>
      </c>
      <c r="G35" s="40"/>
      <c r="H35" s="40"/>
      <c r="I35" s="40"/>
      <c r="J35" s="140">
        <f t="shared" si="1"/>
        <v>1</v>
      </c>
      <c r="K35" s="20" t="s">
        <v>212</v>
      </c>
      <c r="L35" s="141"/>
    </row>
    <row r="36" spans="1:12" s="10" customFormat="1" ht="38.25" x14ac:dyDescent="0.2">
      <c r="A36" s="35">
        <v>28</v>
      </c>
      <c r="B36" s="36" t="s">
        <v>39</v>
      </c>
      <c r="C36" s="43" t="s">
        <v>82</v>
      </c>
      <c r="D36" s="41"/>
      <c r="E36" s="39"/>
      <c r="F36" s="40">
        <f t="shared" si="0"/>
        <v>0</v>
      </c>
      <c r="G36" s="40"/>
      <c r="H36" s="40"/>
      <c r="I36" s="40"/>
      <c r="J36" s="40">
        <f t="shared" si="1"/>
        <v>0</v>
      </c>
      <c r="K36" s="157" t="s">
        <v>214</v>
      </c>
      <c r="L36" s="43" t="s">
        <v>159</v>
      </c>
    </row>
    <row r="37" spans="1:12" s="10" customFormat="1" ht="63.75" x14ac:dyDescent="0.2">
      <c r="A37" s="35">
        <v>29</v>
      </c>
      <c r="B37" s="36" t="s">
        <v>40</v>
      </c>
      <c r="C37" s="43" t="s">
        <v>81</v>
      </c>
      <c r="D37" s="41" t="s">
        <v>118</v>
      </c>
      <c r="E37" s="39"/>
      <c r="F37" s="40">
        <f t="shared" si="0"/>
        <v>1</v>
      </c>
      <c r="G37" s="40"/>
      <c r="H37" s="40"/>
      <c r="I37" s="40"/>
      <c r="J37" s="40">
        <f t="shared" si="1"/>
        <v>1</v>
      </c>
      <c r="K37" s="20" t="s">
        <v>220</v>
      </c>
      <c r="L37" s="51"/>
    </row>
    <row r="38" spans="1:12" s="10" customFormat="1" ht="63.75" x14ac:dyDescent="0.2">
      <c r="A38" s="55">
        <v>30</v>
      </c>
      <c r="B38" s="36" t="s">
        <v>41</v>
      </c>
      <c r="C38" s="43" t="s">
        <v>81</v>
      </c>
      <c r="D38" s="41" t="s">
        <v>118</v>
      </c>
      <c r="E38" s="54"/>
      <c r="F38" s="40">
        <f t="shared" si="0"/>
        <v>1</v>
      </c>
      <c r="G38" s="40"/>
      <c r="H38" s="40"/>
      <c r="I38" s="40"/>
      <c r="J38" s="40">
        <f t="shared" si="1"/>
        <v>1</v>
      </c>
      <c r="K38" s="20" t="s">
        <v>224</v>
      </c>
      <c r="L38" s="51"/>
    </row>
    <row r="39" spans="1:12" s="10" customFormat="1" ht="63.75" x14ac:dyDescent="0.2">
      <c r="A39" s="55">
        <v>31</v>
      </c>
      <c r="B39" s="36" t="s">
        <v>42</v>
      </c>
      <c r="C39" s="43" t="s">
        <v>81</v>
      </c>
      <c r="D39" s="41" t="s">
        <v>118</v>
      </c>
      <c r="E39" s="54"/>
      <c r="F39" s="40">
        <f t="shared" si="0"/>
        <v>1</v>
      </c>
      <c r="G39" s="40"/>
      <c r="H39" s="40"/>
      <c r="I39" s="40"/>
      <c r="J39" s="40">
        <f t="shared" si="1"/>
        <v>1</v>
      </c>
      <c r="K39" s="20" t="s">
        <v>228</v>
      </c>
      <c r="L39" s="43"/>
    </row>
    <row r="40" spans="1:12" s="10" customFormat="1" ht="63.75" x14ac:dyDescent="0.2">
      <c r="A40" s="55">
        <v>32</v>
      </c>
      <c r="B40" s="36" t="s">
        <v>43</v>
      </c>
      <c r="C40" s="43" t="s">
        <v>81</v>
      </c>
      <c r="D40" s="41" t="s">
        <v>118</v>
      </c>
      <c r="E40" s="39"/>
      <c r="F40" s="40">
        <f t="shared" si="0"/>
        <v>1</v>
      </c>
      <c r="G40" s="40"/>
      <c r="H40" s="40"/>
      <c r="I40" s="40"/>
      <c r="J40" s="40">
        <f t="shared" si="1"/>
        <v>1</v>
      </c>
      <c r="K40" s="20" t="s">
        <v>229</v>
      </c>
      <c r="L40" s="51"/>
    </row>
    <row r="41" spans="1:12" s="10" customFormat="1" ht="63.75" x14ac:dyDescent="0.2">
      <c r="A41" s="55">
        <v>33</v>
      </c>
      <c r="B41" s="36" t="s">
        <v>44</v>
      </c>
      <c r="C41" s="43" t="s">
        <v>81</v>
      </c>
      <c r="D41" s="41" t="s">
        <v>118</v>
      </c>
      <c r="E41" s="39"/>
      <c r="F41" s="40">
        <f t="shared" si="0"/>
        <v>1</v>
      </c>
      <c r="G41" s="40"/>
      <c r="H41" s="40"/>
      <c r="I41" s="40"/>
      <c r="J41" s="40">
        <f t="shared" si="1"/>
        <v>1</v>
      </c>
      <c r="K41" s="20" t="s">
        <v>232</v>
      </c>
      <c r="L41" s="51"/>
    </row>
    <row r="42" spans="1:12" s="10" customFormat="1" ht="63.75" x14ac:dyDescent="0.2">
      <c r="A42" s="55">
        <v>34</v>
      </c>
      <c r="B42" s="36" t="s">
        <v>45</v>
      </c>
      <c r="C42" s="43" t="s">
        <v>81</v>
      </c>
      <c r="D42" s="41" t="s">
        <v>118</v>
      </c>
      <c r="E42" s="39"/>
      <c r="F42" s="40">
        <f t="shared" si="0"/>
        <v>1</v>
      </c>
      <c r="G42" s="40"/>
      <c r="H42" s="40"/>
      <c r="I42" s="40"/>
      <c r="J42" s="40">
        <f t="shared" si="1"/>
        <v>1</v>
      </c>
      <c r="K42" s="20" t="s">
        <v>236</v>
      </c>
      <c r="L42" s="51"/>
    </row>
    <row r="43" spans="1:12" s="10" customFormat="1" ht="38.25" x14ac:dyDescent="0.2">
      <c r="A43" s="55">
        <v>35</v>
      </c>
      <c r="B43" s="36" t="s">
        <v>46</v>
      </c>
      <c r="C43" s="43" t="s">
        <v>82</v>
      </c>
      <c r="D43" s="41"/>
      <c r="E43" s="39"/>
      <c r="F43" s="40">
        <f t="shared" si="0"/>
        <v>0</v>
      </c>
      <c r="G43" s="40"/>
      <c r="H43" s="40"/>
      <c r="I43" s="40"/>
      <c r="J43" s="40">
        <f t="shared" si="1"/>
        <v>0</v>
      </c>
      <c r="K43" s="20" t="s">
        <v>243</v>
      </c>
      <c r="L43" s="51" t="s">
        <v>244</v>
      </c>
    </row>
    <row r="44" spans="1:12" s="10" customFormat="1" ht="63.75" x14ac:dyDescent="0.2">
      <c r="A44" s="35">
        <v>36</v>
      </c>
      <c r="B44" s="36" t="s">
        <v>47</v>
      </c>
      <c r="C44" s="43" t="s">
        <v>81</v>
      </c>
      <c r="D44" s="41" t="s">
        <v>118</v>
      </c>
      <c r="E44" s="39"/>
      <c r="F44" s="40">
        <f t="shared" si="0"/>
        <v>1</v>
      </c>
      <c r="G44" s="40"/>
      <c r="H44" s="40"/>
      <c r="I44" s="40"/>
      <c r="J44" s="40">
        <f t="shared" si="1"/>
        <v>1</v>
      </c>
      <c r="K44" s="20" t="s">
        <v>245</v>
      </c>
      <c r="L44" s="51"/>
    </row>
    <row r="45" spans="1:12" s="10" customFormat="1" ht="51" x14ac:dyDescent="0.2">
      <c r="A45" s="35">
        <v>37</v>
      </c>
      <c r="B45" s="36" t="s">
        <v>48</v>
      </c>
      <c r="C45" s="43" t="s">
        <v>82</v>
      </c>
      <c r="D45" s="41"/>
      <c r="E45" s="39"/>
      <c r="F45" s="40">
        <f t="shared" si="0"/>
        <v>0</v>
      </c>
      <c r="G45" s="40"/>
      <c r="H45" s="40"/>
      <c r="I45" s="40"/>
      <c r="J45" s="40">
        <f t="shared" si="1"/>
        <v>0</v>
      </c>
      <c r="K45" s="19" t="s">
        <v>315</v>
      </c>
      <c r="L45" s="141" t="s">
        <v>316</v>
      </c>
    </row>
    <row r="46" spans="1:12" s="10" customFormat="1" ht="63.75" x14ac:dyDescent="0.2">
      <c r="A46" s="35">
        <v>38</v>
      </c>
      <c r="B46" s="36" t="s">
        <v>49</v>
      </c>
      <c r="C46" s="43" t="s">
        <v>81</v>
      </c>
      <c r="D46" s="41" t="s">
        <v>118</v>
      </c>
      <c r="E46" s="39"/>
      <c r="F46" s="40">
        <f t="shared" si="0"/>
        <v>1</v>
      </c>
      <c r="G46" s="40"/>
      <c r="H46" s="40"/>
      <c r="I46" s="40"/>
      <c r="J46" s="140">
        <f t="shared" si="1"/>
        <v>1</v>
      </c>
      <c r="K46" s="20" t="s">
        <v>248</v>
      </c>
      <c r="L46" s="141"/>
    </row>
    <row r="47" spans="1:12" s="10" customFormat="1" ht="63.75" x14ac:dyDescent="0.2">
      <c r="A47" s="35">
        <v>39</v>
      </c>
      <c r="B47" s="36" t="s">
        <v>50</v>
      </c>
      <c r="C47" s="43" t="s">
        <v>81</v>
      </c>
      <c r="D47" s="41" t="s">
        <v>118</v>
      </c>
      <c r="E47" s="39"/>
      <c r="F47" s="40">
        <f t="shared" si="0"/>
        <v>1</v>
      </c>
      <c r="G47" s="40"/>
      <c r="H47" s="40"/>
      <c r="I47" s="40"/>
      <c r="J47" s="140">
        <f t="shared" si="1"/>
        <v>1</v>
      </c>
      <c r="K47" s="20" t="s">
        <v>324</v>
      </c>
      <c r="L47" s="141"/>
    </row>
    <row r="48" spans="1:12" s="10" customFormat="1" ht="63.75" x14ac:dyDescent="0.2">
      <c r="A48" s="35">
        <v>40</v>
      </c>
      <c r="B48" s="36" t="s">
        <v>51</v>
      </c>
      <c r="C48" s="43" t="s">
        <v>81</v>
      </c>
      <c r="D48" s="41"/>
      <c r="E48" s="54"/>
      <c r="F48" s="40">
        <f t="shared" si="0"/>
        <v>1</v>
      </c>
      <c r="G48" s="40"/>
      <c r="H48" s="40"/>
      <c r="I48" s="40"/>
      <c r="J48" s="140">
        <f t="shared" si="1"/>
        <v>1</v>
      </c>
      <c r="K48" s="20" t="s">
        <v>252</v>
      </c>
      <c r="L48" s="142"/>
    </row>
    <row r="49" spans="1:12" s="10" customFormat="1" ht="63.75" x14ac:dyDescent="0.2">
      <c r="A49" s="35">
        <v>41</v>
      </c>
      <c r="B49" s="36" t="s">
        <v>52</v>
      </c>
      <c r="C49" s="43" t="s">
        <v>81</v>
      </c>
      <c r="D49" s="41" t="s">
        <v>118</v>
      </c>
      <c r="E49" s="54"/>
      <c r="F49" s="40">
        <f t="shared" si="0"/>
        <v>1</v>
      </c>
      <c r="G49" s="40"/>
      <c r="H49" s="40"/>
      <c r="I49" s="40"/>
      <c r="J49" s="140">
        <f t="shared" si="1"/>
        <v>1</v>
      </c>
      <c r="K49" s="20" t="s">
        <v>256</v>
      </c>
      <c r="L49" s="142"/>
    </row>
    <row r="50" spans="1:12" x14ac:dyDescent="0.2">
      <c r="K50" s="116"/>
    </row>
    <row r="52" spans="1:12" x14ac:dyDescent="0.2">
      <c r="A52" s="61"/>
      <c r="B52" s="62"/>
      <c r="C52" s="62"/>
      <c r="D52" s="62"/>
      <c r="E52" s="62"/>
      <c r="F52" s="63"/>
      <c r="G52" s="63"/>
      <c r="H52" s="63"/>
      <c r="I52" s="63"/>
      <c r="J52" s="63"/>
      <c r="K52" s="63"/>
      <c r="L52" s="63"/>
    </row>
    <row r="56" spans="1:12" x14ac:dyDescent="0.2">
      <c r="A56" s="61"/>
      <c r="B56" s="62"/>
      <c r="C56" s="62"/>
      <c r="D56" s="62"/>
      <c r="E56" s="62"/>
      <c r="F56" s="63"/>
      <c r="G56" s="63"/>
      <c r="H56" s="63"/>
      <c r="I56" s="63"/>
      <c r="J56" s="63"/>
      <c r="K56" s="63"/>
      <c r="L56" s="63"/>
    </row>
    <row r="59" spans="1:12" x14ac:dyDescent="0.2">
      <c r="A59" s="61"/>
      <c r="B59" s="62"/>
      <c r="C59" s="62"/>
      <c r="D59" s="62"/>
      <c r="E59" s="62"/>
      <c r="F59" s="63"/>
      <c r="G59" s="63"/>
      <c r="H59" s="63"/>
      <c r="I59" s="63"/>
      <c r="J59" s="63"/>
      <c r="K59" s="63"/>
      <c r="L59" s="63"/>
    </row>
    <row r="63" spans="1:12" x14ac:dyDescent="0.2">
      <c r="A63" s="61"/>
      <c r="B63" s="62"/>
      <c r="C63" s="62"/>
      <c r="D63" s="62"/>
      <c r="E63" s="62"/>
      <c r="F63" s="63"/>
      <c r="G63" s="63"/>
      <c r="H63" s="63"/>
      <c r="I63" s="63"/>
      <c r="J63" s="63"/>
      <c r="K63" s="63"/>
      <c r="L63" s="63"/>
    </row>
    <row r="66" spans="1:12" x14ac:dyDescent="0.2">
      <c r="A66" s="61"/>
      <c r="B66" s="62"/>
      <c r="C66" s="62"/>
      <c r="D66" s="62"/>
      <c r="E66" s="62"/>
      <c r="F66" s="63"/>
      <c r="G66" s="63"/>
      <c r="H66" s="63"/>
      <c r="I66" s="63"/>
      <c r="J66" s="63"/>
      <c r="K66" s="63"/>
      <c r="L66" s="63"/>
    </row>
    <row r="70" spans="1:12" x14ac:dyDescent="0.2">
      <c r="A70" s="61"/>
      <c r="B70" s="62"/>
      <c r="C70" s="62"/>
      <c r="D70" s="62"/>
      <c r="E70" s="62"/>
      <c r="F70" s="63"/>
      <c r="G70" s="63"/>
      <c r="H70" s="63"/>
      <c r="I70" s="63"/>
      <c r="J70" s="63"/>
      <c r="K70" s="63"/>
      <c r="L70" s="63"/>
    </row>
  </sheetData>
  <mergeCells count="11">
    <mergeCell ref="J5:J6"/>
    <mergeCell ref="A3:L3"/>
    <mergeCell ref="A4:A6"/>
    <mergeCell ref="E4:E6"/>
    <mergeCell ref="F4:J4"/>
    <mergeCell ref="K4:K6"/>
    <mergeCell ref="L4:L6"/>
    <mergeCell ref="B5:B6"/>
    <mergeCell ref="D5:D6"/>
    <mergeCell ref="F5:F6"/>
    <mergeCell ref="G5:I5"/>
  </mergeCells>
  <dataValidations count="3">
    <dataValidation type="list" allowBlank="1" showInputMessage="1" showErrorMessage="1" sqref="C8:C11 C13:C49">
      <formula1>$C$5:$C$6</formula1>
    </dataValidation>
    <dataValidation type="list" allowBlank="1" showInputMessage="1" showErrorMessage="1" sqref="G8:I11 H13:I43 G14:G43 G44:I49">
      <formula1>Формат</formula1>
    </dataValidation>
    <dataValidation type="list" allowBlank="1" showInputMessage="1" showErrorMessage="1" sqref="G13">
      <formula1 xml:space="preserve"> Формат</formula1>
    </dataValidation>
  </dataValidations>
  <hyperlinks>
    <hyperlink ref="K13" r:id="rId1"/>
    <hyperlink ref="K14" r:id="rId2"/>
    <hyperlink ref="K15" r:id="rId3"/>
    <hyperlink ref="K17" r:id="rId4"/>
    <hyperlink ref="K18" r:id="rId5"/>
    <hyperlink ref="K19" r:id="rId6"/>
    <hyperlink ref="K16" display="https://admbk.ru/administration/finansovoe-upravlenie/byudzhet/proekt-byudzheta-bkmr-na-2025-2027-gg/%D0%9F%D1%80%D0%BE%D1%82%D0%BE%D0%BA%D0%BE%D0%BB%20%D0%BF%D1%83%D0%B1%D0%BB%D0%B8%D1%87%D0%BD%D1%8B%D1%85%20%D1%81%D0%BB%D1%83%D1%88%D0%B0%D0%BD%D0%B8%D0%"/>
    <hyperlink ref="K20" r:id="rId7"/>
    <hyperlink ref="K21" display="https://docs.yandex.ru/docs/view?url=ya-browser%3A%2F%2F4DT1uXEPRrJRXlUFoewruH9NryEq17jNHthwiEBy7qxmN7aoNWuuFWnrtkEN57AZY5qDvfpZ9EmKlDMG3bCYbmJNDYyN6b3xh9SIM7eeChu5WX_AiDgdMtJJFZhmQKMPs89F7h9dJmf1j4r4Y922IA%3D%3D%3Fsign%3D2Paavgckv2aQOo6IL6H1Wx2Zfo-cONZ5g"/>
    <hyperlink ref="K22" r:id="rId8"/>
    <hyperlink ref="K23" r:id="rId9"/>
    <hyperlink ref="K24" r:id="rId10"/>
    <hyperlink ref="K25" r:id="rId11"/>
    <hyperlink ref="K26" r:id="rId12"/>
    <hyperlink ref="K27" r:id="rId13"/>
    <hyperlink ref="K28" r:id="rId14"/>
    <hyperlink ref="K29" r:id="rId15"/>
    <hyperlink ref="K30" r:id="rId16"/>
    <hyperlink ref="K31" r:id="rId17"/>
    <hyperlink ref="K32" r:id="rId18"/>
    <hyperlink ref="K9" r:id="rId19"/>
    <hyperlink ref="K33" r:id="rId20"/>
    <hyperlink ref="K34" r:id="rId21"/>
    <hyperlink ref="K35" r:id="rId22"/>
    <hyperlink ref="K36" r:id="rId23"/>
    <hyperlink ref="K37" r:id="rId24"/>
    <hyperlink ref="K38" r:id="rId25"/>
    <hyperlink ref="K39" r:id="rId26"/>
    <hyperlink ref="K40" r:id="rId27"/>
    <hyperlink ref="K41" r:id="rId28"/>
    <hyperlink ref="K42" r:id="rId29"/>
    <hyperlink ref="K43" r:id="rId30"/>
    <hyperlink ref="K44" r:id="rId31"/>
    <hyperlink ref="K46" r:id="rId32"/>
    <hyperlink ref="K47" r:id="rId33" display="http://fedormr.ru/byudzhet/byudzhet2025.php"/>
    <hyperlink ref="K48" r:id="rId34"/>
    <hyperlink ref="K49" r:id="rId35"/>
    <hyperlink ref="K8" r:id="rId36"/>
    <hyperlink ref="K10" r:id="rId37"/>
    <hyperlink ref="K11" r:id="rId38"/>
  </hyperlinks>
  <pageMargins left="0.51181102362204722" right="0.31496062992125984" top="0.15748031496062992" bottom="0.15748031496062992" header="0" footer="0"/>
  <pageSetup paperSize="9" scale="45" fitToHeight="0" orientation="landscape" r:id="rId39"/>
  <rowBreaks count="1" manualBreakCount="1">
    <brk id="21"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0"/>
  <sheetViews>
    <sheetView view="pageBreakPreview" zoomScale="85" zoomScaleNormal="100" zoomScaleSheetLayoutView="85" workbookViewId="0">
      <pane ySplit="6" topLeftCell="A7" activePane="bottomLeft" state="frozenSplit"/>
      <selection activeCell="L37" sqref="L37"/>
      <selection pane="bottomLeft" activeCell="K3" sqref="K3"/>
    </sheetView>
  </sheetViews>
  <sheetFormatPr defaultRowHeight="12.75" x14ac:dyDescent="0.2"/>
  <cols>
    <col min="1" max="1" width="4.28515625" style="95" customWidth="1"/>
    <col min="2" max="2" width="26" style="1" customWidth="1"/>
    <col min="3" max="3" width="38.5703125" style="1" customWidth="1"/>
    <col min="4" max="4" width="24.140625" style="1" customWidth="1"/>
    <col min="5" max="5" width="8.140625" style="60" customWidth="1"/>
    <col min="6" max="6" width="16.140625" style="60" customWidth="1"/>
    <col min="7" max="7" width="8.5703125" style="60" customWidth="1"/>
    <col min="8" max="8" width="49.7109375" style="60" customWidth="1"/>
    <col min="9" max="9" width="77.85546875" style="60" customWidth="1"/>
    <col min="10" max="10" width="9.140625" style="1"/>
    <col min="11" max="11" width="40" style="99" customWidth="1"/>
    <col min="12" max="16384" width="9.140625" style="1"/>
  </cols>
  <sheetData>
    <row r="1" spans="1:11" ht="28.5" customHeight="1" x14ac:dyDescent="0.2">
      <c r="A1" s="84" t="s">
        <v>112</v>
      </c>
      <c r="B1" s="98"/>
      <c r="C1" s="98"/>
      <c r="D1" s="98"/>
      <c r="E1" s="98"/>
      <c r="F1" s="98"/>
      <c r="G1" s="98"/>
      <c r="H1" s="98"/>
      <c r="I1" s="98"/>
      <c r="J1" s="99"/>
      <c r="K1" s="1"/>
    </row>
    <row r="2" spans="1:11" ht="15" customHeight="1" x14ac:dyDescent="0.2">
      <c r="A2" s="85" t="s">
        <v>90</v>
      </c>
      <c r="B2" s="85"/>
      <c r="C2" s="12"/>
      <c r="D2" s="12"/>
      <c r="E2" s="12"/>
      <c r="F2" s="12"/>
      <c r="G2" s="12"/>
      <c r="H2" s="12"/>
      <c r="I2" s="12"/>
      <c r="J2" s="99"/>
      <c r="K2" s="1"/>
    </row>
    <row r="3" spans="1:11" s="118" customFormat="1" ht="29.25" customHeight="1" x14ac:dyDescent="0.25">
      <c r="A3" s="188" t="str">
        <f>'Методика IV этап'!B27</f>
        <v xml:space="preserve">В целях оценки показателя учитывается публикация информации об участии муниципального образования в федеральных или региональных конкурсах по бюджетной тематике на портале (сайте).
В опубликованных сведениях в обязательном порядке должны быть указаны его наименование, организатор(-ы), сроки проведения, а также достигнутые результаты.
</v>
      </c>
      <c r="B3" s="188"/>
      <c r="C3" s="188"/>
      <c r="D3" s="188"/>
      <c r="E3" s="188"/>
      <c r="F3" s="188"/>
      <c r="G3" s="188"/>
      <c r="H3" s="188"/>
      <c r="I3" s="188"/>
      <c r="J3" s="117"/>
    </row>
    <row r="4" spans="1:11" ht="63.75" x14ac:dyDescent="0.2">
      <c r="A4" s="189" t="s">
        <v>55</v>
      </c>
      <c r="B4" s="6" t="s">
        <v>108</v>
      </c>
      <c r="C4" s="6" t="str">
        <f>'Методика IV этап'!B26</f>
        <v>Участие муниципального образования в проводимых в текущем году федеральных и (или) региональных конкурсах по бюджетной тематике и  опубликование информации об этом  на портале (сайте).</v>
      </c>
      <c r="D4" s="189" t="s">
        <v>92</v>
      </c>
      <c r="E4" s="189" t="s">
        <v>113</v>
      </c>
      <c r="F4" s="189"/>
      <c r="G4" s="189"/>
      <c r="H4" s="189" t="s">
        <v>94</v>
      </c>
      <c r="I4" s="189" t="s">
        <v>95</v>
      </c>
      <c r="K4" s="100"/>
    </row>
    <row r="5" spans="1:11" s="27" customFormat="1" ht="27" x14ac:dyDescent="0.2">
      <c r="A5" s="189"/>
      <c r="B5" s="189" t="s">
        <v>96</v>
      </c>
      <c r="C5" s="8" t="str">
        <f>'Методика IV этап'!B28</f>
        <v xml:space="preserve">Опубликована  </v>
      </c>
      <c r="D5" s="189"/>
      <c r="E5" s="190" t="s">
        <v>98</v>
      </c>
      <c r="F5" s="8" t="s">
        <v>99</v>
      </c>
      <c r="G5" s="190" t="s">
        <v>100</v>
      </c>
      <c r="H5" s="189"/>
      <c r="I5" s="189"/>
      <c r="K5" s="101"/>
    </row>
    <row r="6" spans="1:11" s="27" customFormat="1" ht="27" x14ac:dyDescent="0.2">
      <c r="A6" s="189"/>
      <c r="B6" s="189"/>
      <c r="C6" s="8" t="str">
        <f>'Методика IV этап'!B29</f>
        <v>Не опубликована или не отвечает требованиям</v>
      </c>
      <c r="D6" s="189"/>
      <c r="E6" s="190"/>
      <c r="F6" s="8" t="s">
        <v>114</v>
      </c>
      <c r="G6" s="190"/>
      <c r="H6" s="189"/>
      <c r="I6" s="189"/>
      <c r="K6" s="101"/>
    </row>
    <row r="7" spans="1:11" s="105" customFormat="1" x14ac:dyDescent="0.2">
      <c r="A7" s="28"/>
      <c r="B7" s="29" t="s">
        <v>104</v>
      </c>
      <c r="C7" s="102"/>
      <c r="D7" s="46"/>
      <c r="E7" s="103"/>
      <c r="F7" s="103"/>
      <c r="G7" s="103"/>
      <c r="H7" s="104"/>
      <c r="I7" s="104"/>
      <c r="K7" s="106"/>
    </row>
    <row r="8" spans="1:11" s="10" customFormat="1" ht="19.5" customHeight="1" x14ac:dyDescent="0.2">
      <c r="A8" s="35">
        <v>1</v>
      </c>
      <c r="B8" s="36" t="s">
        <v>12</v>
      </c>
      <c r="C8" s="43" t="s">
        <v>86</v>
      </c>
      <c r="D8" s="39"/>
      <c r="E8" s="40">
        <f>IF(C8=$C$5,1,0)</f>
        <v>1</v>
      </c>
      <c r="F8" s="40"/>
      <c r="G8" s="40">
        <f>E8*(1-F8)</f>
        <v>1</v>
      </c>
      <c r="H8" s="19" t="s">
        <v>263</v>
      </c>
      <c r="I8" s="53"/>
    </row>
    <row r="9" spans="1:11" s="10" customFormat="1" ht="19.5" customHeight="1" x14ac:dyDescent="0.2">
      <c r="A9" s="35">
        <v>2</v>
      </c>
      <c r="B9" s="91" t="s">
        <v>325</v>
      </c>
      <c r="C9" s="43" t="s">
        <v>86</v>
      </c>
      <c r="D9" s="41"/>
      <c r="E9" s="40">
        <f>IF(C9=$C$5,1,0)</f>
        <v>1</v>
      </c>
      <c r="F9" s="40"/>
      <c r="G9" s="40">
        <f t="shared" ref="G9:G49" si="0">E9*(1-F9)</f>
        <v>1</v>
      </c>
      <c r="H9" s="19" t="s">
        <v>204</v>
      </c>
      <c r="I9" s="110"/>
    </row>
    <row r="10" spans="1:11" s="10" customFormat="1" ht="25.5" x14ac:dyDescent="0.2">
      <c r="A10" s="35">
        <v>3</v>
      </c>
      <c r="B10" s="36" t="s">
        <v>13</v>
      </c>
      <c r="C10" s="43" t="s">
        <v>87</v>
      </c>
      <c r="D10" s="38"/>
      <c r="E10" s="40">
        <f>IF(C10=$C$5,1,0)</f>
        <v>0</v>
      </c>
      <c r="F10" s="40"/>
      <c r="G10" s="40">
        <f t="shared" si="0"/>
        <v>0</v>
      </c>
      <c r="H10" s="119"/>
      <c r="I10" s="110"/>
    </row>
    <row r="11" spans="1:11" s="11" customFormat="1" ht="25.5" x14ac:dyDescent="0.2">
      <c r="A11" s="35">
        <v>4</v>
      </c>
      <c r="B11" s="36" t="s">
        <v>14</v>
      </c>
      <c r="C11" s="43" t="s">
        <v>87</v>
      </c>
      <c r="D11" s="42"/>
      <c r="E11" s="40">
        <f>IF(C11=$C$5,1,0)</f>
        <v>0</v>
      </c>
      <c r="F11" s="40"/>
      <c r="G11" s="40">
        <f t="shared" si="0"/>
        <v>0</v>
      </c>
      <c r="H11" s="112"/>
      <c r="I11" s="43"/>
    </row>
    <row r="12" spans="1:11" s="120" customFormat="1" x14ac:dyDescent="0.2">
      <c r="A12" s="45"/>
      <c r="B12" s="29" t="s">
        <v>15</v>
      </c>
      <c r="C12" s="46"/>
      <c r="D12" s="46"/>
      <c r="E12" s="32"/>
      <c r="F12" s="103"/>
      <c r="G12" s="104"/>
      <c r="H12" s="47"/>
      <c r="I12" s="47"/>
    </row>
    <row r="13" spans="1:11" s="111" customFormat="1" ht="25.5" x14ac:dyDescent="0.2">
      <c r="A13" s="35">
        <v>5</v>
      </c>
      <c r="B13" s="36" t="s">
        <v>16</v>
      </c>
      <c r="C13" s="43" t="s">
        <v>87</v>
      </c>
      <c r="D13" s="44"/>
      <c r="E13" s="40">
        <f t="shared" ref="E13:E49" si="1">IF(C13=$C$5,1,0)</f>
        <v>0</v>
      </c>
      <c r="F13" s="40"/>
      <c r="G13" s="40">
        <f t="shared" si="0"/>
        <v>0</v>
      </c>
      <c r="H13" s="112"/>
      <c r="I13" s="110"/>
    </row>
    <row r="14" spans="1:11" s="111" customFormat="1" ht="76.5" x14ac:dyDescent="0.2">
      <c r="A14" s="35">
        <v>6</v>
      </c>
      <c r="B14" s="36" t="s">
        <v>17</v>
      </c>
      <c r="C14" s="43" t="s">
        <v>86</v>
      </c>
      <c r="D14" s="39"/>
      <c r="E14" s="40">
        <f t="shared" si="1"/>
        <v>1</v>
      </c>
      <c r="F14" s="40"/>
      <c r="G14" s="40">
        <f t="shared" si="0"/>
        <v>1</v>
      </c>
      <c r="H14" s="19" t="s">
        <v>281</v>
      </c>
      <c r="I14" s="143"/>
    </row>
    <row r="15" spans="1:11" s="109" customFormat="1" ht="25.5" x14ac:dyDescent="0.2">
      <c r="A15" s="35">
        <v>7</v>
      </c>
      <c r="B15" s="36" t="s">
        <v>18</v>
      </c>
      <c r="C15" s="43" t="s">
        <v>86</v>
      </c>
      <c r="D15" s="39"/>
      <c r="E15" s="40">
        <f t="shared" si="1"/>
        <v>1</v>
      </c>
      <c r="F15" s="40"/>
      <c r="G15" s="40">
        <f t="shared" si="0"/>
        <v>1</v>
      </c>
      <c r="H15" s="156" t="s">
        <v>147</v>
      </c>
      <c r="I15" s="51"/>
    </row>
    <row r="16" spans="1:11" s="111" customFormat="1" ht="25.5" x14ac:dyDescent="0.2">
      <c r="A16" s="35">
        <v>8</v>
      </c>
      <c r="B16" s="36" t="s">
        <v>19</v>
      </c>
      <c r="C16" s="43" t="s">
        <v>87</v>
      </c>
      <c r="D16" s="39"/>
      <c r="E16" s="40">
        <f t="shared" si="1"/>
        <v>0</v>
      </c>
      <c r="F16" s="40"/>
      <c r="G16" s="40">
        <f t="shared" si="0"/>
        <v>0</v>
      </c>
      <c r="H16" s="112"/>
      <c r="I16" s="110"/>
    </row>
    <row r="17" spans="1:9" s="109" customFormat="1" ht="21.75" customHeight="1" x14ac:dyDescent="0.2">
      <c r="A17" s="35">
        <v>9</v>
      </c>
      <c r="B17" s="36" t="s">
        <v>20</v>
      </c>
      <c r="C17" s="43" t="s">
        <v>86</v>
      </c>
      <c r="D17" s="44"/>
      <c r="E17" s="40">
        <f t="shared" si="1"/>
        <v>1</v>
      </c>
      <c r="F17" s="40"/>
      <c r="G17" s="40">
        <f t="shared" si="0"/>
        <v>1</v>
      </c>
      <c r="H17" s="19" t="s">
        <v>126</v>
      </c>
      <c r="I17" s="110"/>
    </row>
    <row r="18" spans="1:9" s="109" customFormat="1" ht="79.5" customHeight="1" x14ac:dyDescent="0.2">
      <c r="A18" s="35">
        <v>10</v>
      </c>
      <c r="B18" s="36" t="s">
        <v>21</v>
      </c>
      <c r="C18" s="43" t="s">
        <v>86</v>
      </c>
      <c r="D18" s="39"/>
      <c r="E18" s="40">
        <f t="shared" si="1"/>
        <v>1</v>
      </c>
      <c r="F18" s="40"/>
      <c r="G18" s="40">
        <f t="shared" si="0"/>
        <v>1</v>
      </c>
      <c r="H18" s="159" t="s">
        <v>285</v>
      </c>
      <c r="I18" s="51"/>
    </row>
    <row r="19" spans="1:9" s="111" customFormat="1" ht="25.5" x14ac:dyDescent="0.2">
      <c r="A19" s="35">
        <v>11</v>
      </c>
      <c r="B19" s="36" t="s">
        <v>22</v>
      </c>
      <c r="C19" s="43" t="s">
        <v>87</v>
      </c>
      <c r="D19" s="39"/>
      <c r="E19" s="40">
        <f t="shared" si="1"/>
        <v>0</v>
      </c>
      <c r="F19" s="40"/>
      <c r="G19" s="40">
        <f t="shared" si="0"/>
        <v>0</v>
      </c>
      <c r="H19" s="112"/>
      <c r="I19" s="110"/>
    </row>
    <row r="20" spans="1:9" s="111" customFormat="1" ht="25.5" x14ac:dyDescent="0.2">
      <c r="A20" s="35">
        <v>12</v>
      </c>
      <c r="B20" s="36" t="s">
        <v>23</v>
      </c>
      <c r="C20" s="43" t="s">
        <v>87</v>
      </c>
      <c r="D20" s="44"/>
      <c r="E20" s="40">
        <f t="shared" si="1"/>
        <v>0</v>
      </c>
      <c r="F20" s="40"/>
      <c r="G20" s="40">
        <f t="shared" si="0"/>
        <v>0</v>
      </c>
      <c r="H20" s="160" t="s">
        <v>128</v>
      </c>
      <c r="I20" s="110" t="s">
        <v>129</v>
      </c>
    </row>
    <row r="21" spans="1:9" s="111" customFormat="1" ht="25.5" x14ac:dyDescent="0.2">
      <c r="A21" s="35">
        <v>13</v>
      </c>
      <c r="B21" s="36" t="s">
        <v>24</v>
      </c>
      <c r="C21" s="43" t="s">
        <v>87</v>
      </c>
      <c r="D21" s="44"/>
      <c r="E21" s="40">
        <f t="shared" si="1"/>
        <v>0</v>
      </c>
      <c r="F21" s="40"/>
      <c r="G21" s="40">
        <f t="shared" si="0"/>
        <v>0</v>
      </c>
      <c r="H21" s="112"/>
      <c r="I21" s="110"/>
    </row>
    <row r="22" spans="1:9" s="111" customFormat="1" ht="36.75" customHeight="1" x14ac:dyDescent="0.2">
      <c r="A22" s="35">
        <v>14</v>
      </c>
      <c r="B22" s="36" t="s">
        <v>25</v>
      </c>
      <c r="C22" s="43" t="s">
        <v>87</v>
      </c>
      <c r="D22" s="44"/>
      <c r="E22" s="40">
        <f t="shared" si="1"/>
        <v>0</v>
      </c>
      <c r="F22" s="40"/>
      <c r="G22" s="40">
        <f t="shared" si="0"/>
        <v>0</v>
      </c>
      <c r="H22" s="156" t="s">
        <v>293</v>
      </c>
      <c r="I22" s="110" t="s">
        <v>294</v>
      </c>
    </row>
    <row r="23" spans="1:9" s="111" customFormat="1" ht="25.5" x14ac:dyDescent="0.2">
      <c r="A23" s="35">
        <v>15</v>
      </c>
      <c r="B23" s="36" t="s">
        <v>26</v>
      </c>
      <c r="C23" s="43" t="s">
        <v>87</v>
      </c>
      <c r="D23" s="44"/>
      <c r="E23" s="40">
        <f t="shared" si="1"/>
        <v>0</v>
      </c>
      <c r="F23" s="40"/>
      <c r="G23" s="40">
        <f t="shared" si="0"/>
        <v>0</v>
      </c>
      <c r="H23" s="112"/>
      <c r="I23" s="110"/>
    </row>
    <row r="24" spans="1:9" s="111" customFormat="1" ht="25.5" x14ac:dyDescent="0.2">
      <c r="A24" s="35">
        <v>16</v>
      </c>
      <c r="B24" s="36" t="s">
        <v>27</v>
      </c>
      <c r="C24" s="43" t="s">
        <v>87</v>
      </c>
      <c r="D24" s="44"/>
      <c r="E24" s="40">
        <f t="shared" si="1"/>
        <v>0</v>
      </c>
      <c r="F24" s="40"/>
      <c r="G24" s="40">
        <f t="shared" si="0"/>
        <v>0</v>
      </c>
      <c r="H24" s="112"/>
      <c r="I24" s="110"/>
    </row>
    <row r="25" spans="1:9" s="111" customFormat="1" ht="25.5" x14ac:dyDescent="0.2">
      <c r="A25" s="35">
        <v>17</v>
      </c>
      <c r="B25" s="36" t="s">
        <v>28</v>
      </c>
      <c r="C25" s="43" t="s">
        <v>87</v>
      </c>
      <c r="D25" s="44"/>
      <c r="E25" s="40">
        <f t="shared" si="1"/>
        <v>0</v>
      </c>
      <c r="F25" s="40"/>
      <c r="G25" s="40">
        <f t="shared" si="0"/>
        <v>0</v>
      </c>
      <c r="H25" s="112"/>
      <c r="I25" s="110"/>
    </row>
    <row r="26" spans="1:9" s="109" customFormat="1" ht="25.5" x14ac:dyDescent="0.2">
      <c r="A26" s="35">
        <v>18</v>
      </c>
      <c r="B26" s="36" t="s">
        <v>29</v>
      </c>
      <c r="C26" s="43" t="s">
        <v>86</v>
      </c>
      <c r="D26" s="39"/>
      <c r="E26" s="40">
        <f t="shared" si="1"/>
        <v>1</v>
      </c>
      <c r="F26" s="40"/>
      <c r="G26" s="40">
        <f t="shared" si="0"/>
        <v>1</v>
      </c>
      <c r="H26" s="156" t="s">
        <v>177</v>
      </c>
      <c r="I26" s="51"/>
    </row>
    <row r="27" spans="1:9" s="11" customFormat="1" ht="25.5" x14ac:dyDescent="0.2">
      <c r="A27" s="35">
        <v>19</v>
      </c>
      <c r="B27" s="36" t="s">
        <v>30</v>
      </c>
      <c r="C27" s="43" t="s">
        <v>87</v>
      </c>
      <c r="D27" s="41"/>
      <c r="E27" s="40">
        <f t="shared" si="1"/>
        <v>0</v>
      </c>
      <c r="F27" s="40"/>
      <c r="G27" s="40">
        <f t="shared" si="0"/>
        <v>0</v>
      </c>
      <c r="H27" s="112"/>
      <c r="I27" s="110"/>
    </row>
    <row r="28" spans="1:9" s="11" customFormat="1" ht="38.25" x14ac:dyDescent="0.2">
      <c r="A28" s="35">
        <v>20</v>
      </c>
      <c r="B28" s="36" t="s">
        <v>31</v>
      </c>
      <c r="C28" s="43" t="s">
        <v>87</v>
      </c>
      <c r="D28" s="41"/>
      <c r="E28" s="40">
        <f t="shared" si="1"/>
        <v>0</v>
      </c>
      <c r="F28" s="40"/>
      <c r="G28" s="40">
        <f t="shared" si="0"/>
        <v>0</v>
      </c>
      <c r="H28" s="156" t="s">
        <v>185</v>
      </c>
      <c r="I28" s="110" t="s">
        <v>300</v>
      </c>
    </row>
    <row r="29" spans="1:9" s="11" customFormat="1" ht="25.5" x14ac:dyDescent="0.2">
      <c r="A29" s="35">
        <v>21</v>
      </c>
      <c r="B29" s="36" t="s">
        <v>32</v>
      </c>
      <c r="C29" s="43" t="s">
        <v>87</v>
      </c>
      <c r="D29" s="39"/>
      <c r="E29" s="40">
        <f t="shared" si="1"/>
        <v>0</v>
      </c>
      <c r="F29" s="40"/>
      <c r="G29" s="40">
        <f t="shared" si="0"/>
        <v>0</v>
      </c>
      <c r="H29" s="112"/>
      <c r="I29" s="110"/>
    </row>
    <row r="30" spans="1:9" s="11" customFormat="1" ht="25.5" x14ac:dyDescent="0.2">
      <c r="A30" s="35">
        <v>22</v>
      </c>
      <c r="B30" s="36" t="s">
        <v>33</v>
      </c>
      <c r="C30" s="43" t="s">
        <v>87</v>
      </c>
      <c r="D30" s="41"/>
      <c r="E30" s="40">
        <f t="shared" si="1"/>
        <v>0</v>
      </c>
      <c r="F30" s="40"/>
      <c r="G30" s="40">
        <f t="shared" si="0"/>
        <v>0</v>
      </c>
      <c r="H30" s="112"/>
      <c r="I30" s="110"/>
    </row>
    <row r="31" spans="1:9" s="11" customFormat="1" ht="25.5" x14ac:dyDescent="0.2">
      <c r="A31" s="35">
        <v>23</v>
      </c>
      <c r="B31" s="36" t="s">
        <v>34</v>
      </c>
      <c r="C31" s="43" t="s">
        <v>87</v>
      </c>
      <c r="D31" s="41"/>
      <c r="E31" s="40">
        <f t="shared" si="1"/>
        <v>0</v>
      </c>
      <c r="F31" s="40"/>
      <c r="G31" s="40">
        <f t="shared" si="0"/>
        <v>0</v>
      </c>
      <c r="H31" s="112"/>
      <c r="I31" s="110"/>
    </row>
    <row r="32" spans="1:9" s="11" customFormat="1" ht="25.5" x14ac:dyDescent="0.2">
      <c r="A32" s="35">
        <v>24</v>
      </c>
      <c r="B32" s="36" t="s">
        <v>35</v>
      </c>
      <c r="C32" s="43" t="s">
        <v>86</v>
      </c>
      <c r="D32" s="41"/>
      <c r="E32" s="40">
        <f t="shared" si="1"/>
        <v>1</v>
      </c>
      <c r="F32" s="40"/>
      <c r="G32" s="40">
        <f t="shared" si="0"/>
        <v>1</v>
      </c>
      <c r="H32" s="19" t="s">
        <v>199</v>
      </c>
      <c r="I32" s="110"/>
    </row>
    <row r="33" spans="1:9" s="10" customFormat="1" ht="21.75" customHeight="1" x14ac:dyDescent="0.2">
      <c r="A33" s="35">
        <v>25</v>
      </c>
      <c r="B33" s="36" t="s">
        <v>36</v>
      </c>
      <c r="C33" s="43" t="s">
        <v>86</v>
      </c>
      <c r="D33" s="41"/>
      <c r="E33" s="40">
        <f t="shared" si="1"/>
        <v>1</v>
      </c>
      <c r="F33" s="40"/>
      <c r="G33" s="40">
        <f t="shared" si="0"/>
        <v>1</v>
      </c>
      <c r="H33" s="160" t="s">
        <v>207</v>
      </c>
      <c r="I33" s="51"/>
    </row>
    <row r="34" spans="1:9" s="11" customFormat="1" ht="25.5" x14ac:dyDescent="0.2">
      <c r="A34" s="35">
        <v>26</v>
      </c>
      <c r="B34" s="36" t="s">
        <v>37</v>
      </c>
      <c r="C34" s="43" t="s">
        <v>87</v>
      </c>
      <c r="D34" s="39"/>
      <c r="E34" s="40">
        <f t="shared" si="1"/>
        <v>0</v>
      </c>
      <c r="F34" s="40"/>
      <c r="G34" s="40">
        <f t="shared" si="0"/>
        <v>0</v>
      </c>
      <c r="H34" s="112"/>
      <c r="I34" s="110"/>
    </row>
    <row r="35" spans="1:9" s="11" customFormat="1" ht="51" x14ac:dyDescent="0.2">
      <c r="A35" s="35">
        <v>27</v>
      </c>
      <c r="B35" s="36" t="s">
        <v>38</v>
      </c>
      <c r="C35" s="43" t="s">
        <v>86</v>
      </c>
      <c r="D35" s="39"/>
      <c r="E35" s="40">
        <f t="shared" si="1"/>
        <v>1</v>
      </c>
      <c r="F35" s="40"/>
      <c r="G35" s="40">
        <f t="shared" si="0"/>
        <v>1</v>
      </c>
      <c r="H35" s="156" t="s">
        <v>309</v>
      </c>
      <c r="I35" s="110"/>
    </row>
    <row r="36" spans="1:9" s="11" customFormat="1" ht="55.5" customHeight="1" x14ac:dyDescent="0.2">
      <c r="A36" s="35">
        <v>28</v>
      </c>
      <c r="B36" s="36" t="s">
        <v>39</v>
      </c>
      <c r="C36" s="43" t="s">
        <v>87</v>
      </c>
      <c r="D36" s="39"/>
      <c r="E36" s="40">
        <f t="shared" si="1"/>
        <v>0</v>
      </c>
      <c r="F36" s="40"/>
      <c r="G36" s="40">
        <f t="shared" si="0"/>
        <v>0</v>
      </c>
      <c r="H36" s="112"/>
      <c r="I36" s="110" t="s">
        <v>310</v>
      </c>
    </row>
    <row r="37" spans="1:9" s="11" customFormat="1" ht="51" x14ac:dyDescent="0.2">
      <c r="A37" s="35">
        <v>29</v>
      </c>
      <c r="B37" s="36" t="s">
        <v>40</v>
      </c>
      <c r="C37" s="43" t="s">
        <v>86</v>
      </c>
      <c r="D37" s="39"/>
      <c r="E37" s="40">
        <f t="shared" si="1"/>
        <v>1</v>
      </c>
      <c r="F37" s="40"/>
      <c r="G37" s="40">
        <f t="shared" si="0"/>
        <v>1</v>
      </c>
      <c r="H37" s="156" t="s">
        <v>311</v>
      </c>
      <c r="I37" s="110" t="s">
        <v>312</v>
      </c>
    </row>
    <row r="38" spans="1:9" s="11" customFormat="1" ht="25.5" x14ac:dyDescent="0.2">
      <c r="A38" s="55">
        <v>30</v>
      </c>
      <c r="B38" s="36" t="s">
        <v>41</v>
      </c>
      <c r="C38" s="43" t="s">
        <v>87</v>
      </c>
      <c r="D38" s="39"/>
      <c r="E38" s="40">
        <f t="shared" si="1"/>
        <v>0</v>
      </c>
      <c r="F38" s="40"/>
      <c r="G38" s="40">
        <f t="shared" si="0"/>
        <v>0</v>
      </c>
      <c r="H38" s="112"/>
      <c r="I38" s="110"/>
    </row>
    <row r="39" spans="1:9" s="11" customFormat="1" ht="25.5" x14ac:dyDescent="0.2">
      <c r="A39" s="55">
        <v>31</v>
      </c>
      <c r="B39" s="36" t="s">
        <v>42</v>
      </c>
      <c r="C39" s="43" t="s">
        <v>87</v>
      </c>
      <c r="D39" s="39"/>
      <c r="E39" s="40">
        <f t="shared" si="1"/>
        <v>0</v>
      </c>
      <c r="F39" s="40"/>
      <c r="G39" s="40">
        <f t="shared" si="0"/>
        <v>0</v>
      </c>
      <c r="H39" s="112"/>
      <c r="I39" s="110"/>
    </row>
    <row r="40" spans="1:9" s="11" customFormat="1" ht="25.5" x14ac:dyDescent="0.2">
      <c r="A40" s="55">
        <v>32</v>
      </c>
      <c r="B40" s="36" t="s">
        <v>43</v>
      </c>
      <c r="C40" s="43" t="s">
        <v>87</v>
      </c>
      <c r="D40" s="39"/>
      <c r="E40" s="40">
        <f t="shared" si="1"/>
        <v>0</v>
      </c>
      <c r="F40" s="40"/>
      <c r="G40" s="40">
        <f t="shared" si="0"/>
        <v>0</v>
      </c>
      <c r="H40" s="112"/>
      <c r="I40" s="110"/>
    </row>
    <row r="41" spans="1:9" s="10" customFormat="1" ht="26.25" customHeight="1" x14ac:dyDescent="0.2">
      <c r="A41" s="55">
        <v>33</v>
      </c>
      <c r="B41" s="36" t="s">
        <v>44</v>
      </c>
      <c r="C41" s="43" t="s">
        <v>86</v>
      </c>
      <c r="D41" s="39"/>
      <c r="E41" s="40">
        <f t="shared" si="1"/>
        <v>1</v>
      </c>
      <c r="F41" s="40"/>
      <c r="G41" s="40">
        <f t="shared" si="0"/>
        <v>1</v>
      </c>
      <c r="H41" s="151" t="s">
        <v>235</v>
      </c>
      <c r="I41" s="141" t="s">
        <v>295</v>
      </c>
    </row>
    <row r="42" spans="1:9" s="10" customFormat="1" ht="27.75" customHeight="1" x14ac:dyDescent="0.2">
      <c r="A42" s="55">
        <v>34</v>
      </c>
      <c r="B42" s="36" t="s">
        <v>45</v>
      </c>
      <c r="C42" s="43" t="s">
        <v>86</v>
      </c>
      <c r="D42" s="39"/>
      <c r="E42" s="40">
        <f t="shared" si="1"/>
        <v>1</v>
      </c>
      <c r="F42" s="40"/>
      <c r="G42" s="40">
        <f t="shared" si="0"/>
        <v>1</v>
      </c>
      <c r="H42" s="151" t="s">
        <v>239</v>
      </c>
      <c r="I42" s="43"/>
    </row>
    <row r="43" spans="1:9" s="11" customFormat="1" ht="25.5" x14ac:dyDescent="0.2">
      <c r="A43" s="55">
        <v>35</v>
      </c>
      <c r="B43" s="36" t="s">
        <v>46</v>
      </c>
      <c r="C43" s="43" t="s">
        <v>87</v>
      </c>
      <c r="D43" s="39"/>
      <c r="E43" s="40">
        <f t="shared" si="1"/>
        <v>0</v>
      </c>
      <c r="F43" s="40"/>
      <c r="G43" s="40">
        <f t="shared" si="0"/>
        <v>0</v>
      </c>
      <c r="H43" s="112"/>
      <c r="I43" s="110"/>
    </row>
    <row r="44" spans="1:9" s="11" customFormat="1" ht="25.5" x14ac:dyDescent="0.2">
      <c r="A44" s="35">
        <v>36</v>
      </c>
      <c r="B44" s="36" t="s">
        <v>47</v>
      </c>
      <c r="C44" s="43" t="s">
        <v>87</v>
      </c>
      <c r="D44" s="39"/>
      <c r="E44" s="40">
        <f t="shared" si="1"/>
        <v>0</v>
      </c>
      <c r="F44" s="40"/>
      <c r="G44" s="40">
        <f t="shared" si="0"/>
        <v>0</v>
      </c>
      <c r="H44" s="158"/>
      <c r="I44" s="110"/>
    </row>
    <row r="45" spans="1:9" s="11" customFormat="1" ht="25.5" x14ac:dyDescent="0.2">
      <c r="A45" s="35">
        <v>37</v>
      </c>
      <c r="B45" s="36" t="s">
        <v>48</v>
      </c>
      <c r="C45" s="43" t="s">
        <v>87</v>
      </c>
      <c r="D45" s="39"/>
      <c r="E45" s="40">
        <f t="shared" si="1"/>
        <v>0</v>
      </c>
      <c r="F45" s="40"/>
      <c r="G45" s="40">
        <f t="shared" si="0"/>
        <v>0</v>
      </c>
      <c r="H45" s="20" t="s">
        <v>319</v>
      </c>
      <c r="I45" s="51" t="s">
        <v>320</v>
      </c>
    </row>
    <row r="46" spans="1:9" s="11" customFormat="1" ht="25.5" x14ac:dyDescent="0.2">
      <c r="A46" s="35">
        <v>38</v>
      </c>
      <c r="B46" s="36" t="s">
        <v>49</v>
      </c>
      <c r="C46" s="43" t="s">
        <v>87</v>
      </c>
      <c r="D46" s="39"/>
      <c r="E46" s="40">
        <f t="shared" si="1"/>
        <v>0</v>
      </c>
      <c r="F46" s="40"/>
      <c r="G46" s="40">
        <f t="shared" si="0"/>
        <v>0</v>
      </c>
      <c r="H46" s="112"/>
      <c r="I46" s="51"/>
    </row>
    <row r="47" spans="1:9" s="11" customFormat="1" ht="25.5" x14ac:dyDescent="0.2">
      <c r="A47" s="35">
        <v>39</v>
      </c>
      <c r="B47" s="36" t="s">
        <v>50</v>
      </c>
      <c r="C47" s="43" t="s">
        <v>86</v>
      </c>
      <c r="D47" s="39"/>
      <c r="E47" s="40">
        <f t="shared" si="1"/>
        <v>1</v>
      </c>
      <c r="F47" s="40"/>
      <c r="G47" s="40">
        <f t="shared" si="0"/>
        <v>1</v>
      </c>
      <c r="H47" s="156" t="s">
        <v>322</v>
      </c>
      <c r="I47" s="53"/>
    </row>
    <row r="48" spans="1:9" s="11" customFormat="1" ht="25.5" x14ac:dyDescent="0.2">
      <c r="A48" s="35">
        <v>40</v>
      </c>
      <c r="B48" s="36" t="s">
        <v>51</v>
      </c>
      <c r="C48" s="43" t="s">
        <v>87</v>
      </c>
      <c r="D48" s="39"/>
      <c r="E48" s="40">
        <f t="shared" si="1"/>
        <v>0</v>
      </c>
      <c r="F48" s="40"/>
      <c r="G48" s="40">
        <f t="shared" si="0"/>
        <v>0</v>
      </c>
      <c r="H48" s="112"/>
      <c r="I48" s="110"/>
    </row>
    <row r="49" spans="1:9" s="10" customFormat="1" ht="25.5" x14ac:dyDescent="0.2">
      <c r="A49" s="35">
        <v>41</v>
      </c>
      <c r="B49" s="36" t="s">
        <v>52</v>
      </c>
      <c r="C49" s="43" t="s">
        <v>86</v>
      </c>
      <c r="D49" s="39"/>
      <c r="E49" s="40">
        <f t="shared" si="1"/>
        <v>1</v>
      </c>
      <c r="F49" s="40"/>
      <c r="G49" s="40">
        <f t="shared" si="0"/>
        <v>1</v>
      </c>
      <c r="H49" s="156" t="s">
        <v>258</v>
      </c>
      <c r="I49" s="110"/>
    </row>
    <row r="50" spans="1:9" x14ac:dyDescent="0.2">
      <c r="A50" s="56"/>
      <c r="B50" s="11"/>
      <c r="C50" s="11"/>
      <c r="D50" s="11"/>
      <c r="E50" s="124"/>
      <c r="F50" s="124"/>
      <c r="G50" s="124"/>
      <c r="H50" s="98"/>
    </row>
    <row r="51" spans="1:9" x14ac:dyDescent="0.2">
      <c r="H51" s="98"/>
    </row>
    <row r="52" spans="1:9" x14ac:dyDescent="0.2">
      <c r="A52" s="97"/>
      <c r="B52" s="62"/>
      <c r="C52" s="62"/>
      <c r="D52" s="62"/>
      <c r="E52" s="63"/>
      <c r="F52" s="63"/>
      <c r="G52" s="63"/>
      <c r="H52" s="121"/>
      <c r="I52" s="63"/>
    </row>
    <row r="53" spans="1:9" x14ac:dyDescent="0.2">
      <c r="H53" s="98"/>
    </row>
    <row r="56" spans="1:9" x14ac:dyDescent="0.2">
      <c r="A56" s="97"/>
      <c r="B56" s="62"/>
      <c r="C56" s="62"/>
      <c r="D56" s="62"/>
      <c r="E56" s="63"/>
      <c r="F56" s="63"/>
      <c r="G56" s="63"/>
      <c r="H56" s="63"/>
      <c r="I56" s="63"/>
    </row>
    <row r="59" spans="1:9" x14ac:dyDescent="0.2">
      <c r="A59" s="97"/>
      <c r="B59" s="62"/>
      <c r="C59" s="62"/>
      <c r="D59" s="62"/>
      <c r="E59" s="63"/>
      <c r="F59" s="63"/>
      <c r="G59" s="63"/>
      <c r="H59" s="63"/>
      <c r="I59" s="63"/>
    </row>
    <row r="63" spans="1:9" x14ac:dyDescent="0.2">
      <c r="A63" s="97"/>
      <c r="B63" s="62"/>
      <c r="C63" s="62"/>
      <c r="D63" s="62"/>
      <c r="E63" s="63"/>
      <c r="F63" s="63"/>
      <c r="G63" s="63"/>
      <c r="H63" s="63"/>
      <c r="I63" s="63"/>
    </row>
    <row r="66" spans="1:9" x14ac:dyDescent="0.2">
      <c r="A66" s="97"/>
      <c r="B66" s="62"/>
      <c r="C66" s="62"/>
      <c r="D66" s="62"/>
      <c r="E66" s="63"/>
      <c r="F66" s="63"/>
      <c r="G66" s="63"/>
      <c r="H66" s="63"/>
      <c r="I66" s="63"/>
    </row>
    <row r="70" spans="1:9" x14ac:dyDescent="0.2">
      <c r="A70" s="97"/>
      <c r="B70" s="62"/>
      <c r="C70" s="62"/>
      <c r="D70" s="62"/>
      <c r="E70" s="63"/>
      <c r="F70" s="63"/>
      <c r="G70" s="63"/>
      <c r="H70" s="63"/>
      <c r="I70" s="63"/>
    </row>
  </sheetData>
  <mergeCells count="9">
    <mergeCell ref="A3:I3"/>
    <mergeCell ref="A4:A6"/>
    <mergeCell ref="D4:D6"/>
    <mergeCell ref="E4:G4"/>
    <mergeCell ref="H4:H6"/>
    <mergeCell ref="I4:I6"/>
    <mergeCell ref="B5:B6"/>
    <mergeCell ref="E5:E6"/>
    <mergeCell ref="G5:G6"/>
  </mergeCells>
  <dataValidations count="3">
    <dataValidation type="list" allowBlank="1" showInputMessage="1" showErrorMessage="1" sqref="F13">
      <formula1 xml:space="preserve"> Формат</formula1>
    </dataValidation>
    <dataValidation type="list" allowBlank="1" showInputMessage="1" showErrorMessage="1" sqref="F8:F11 F14:F49">
      <formula1>Формат</formula1>
    </dataValidation>
    <dataValidation type="list" allowBlank="1" showInputMessage="1" showErrorMessage="1" sqref="C8:C11 C13:C49">
      <formula1>$C$5:$C$6</formula1>
    </dataValidation>
  </dataValidations>
  <hyperlinks>
    <hyperlink ref="H15" r:id="rId1"/>
    <hyperlink ref="H17" r:id="rId2"/>
    <hyperlink ref="H18" r:id="rId3" display="https://balashovskij-r64.gosweb.gosuslugi.ru/ofitsialno/struktura-munitsipalnogo-obrazovaniya/munitsipalnye-podvedomstvennye-organizatsii/komitet-po-finansam/uchastie-v-federalnyh-i-regionalnyh-konkursah/"/>
    <hyperlink ref="H20" r:id="rId4"/>
    <hyperlink ref="H22" r:id="rId5" display="https://моифинансы.рф/b-projects/105082/"/>
    <hyperlink ref="H26" r:id="rId6"/>
    <hyperlink ref="H28" r:id="rId7"/>
    <hyperlink ref="H32" r:id="rId8"/>
    <hyperlink ref="H9" r:id="rId9"/>
    <hyperlink ref="H33" r:id="rId10"/>
    <hyperlink ref="H35" r:id="rId11" display="http://ozinki.sarmo.ru/novosti-munitsipalnogo-rayona/?ELEMENT_ID=10349"/>
    <hyperlink ref="H41" r:id="rId12"/>
    <hyperlink ref="H42" r:id="rId13"/>
    <hyperlink ref="H47" r:id="rId14" display="http://fedormr.ru/byudzhet/konkursy/"/>
    <hyperlink ref="H49" r:id="rId15"/>
    <hyperlink ref="H8" r:id="rId16"/>
    <hyperlink ref="H37" r:id="rId17"/>
    <hyperlink ref="H45" r:id="rId18"/>
  </hyperlinks>
  <pageMargins left="0.31496062992125984" right="0.31496062992125984" top="0.35433070866141736" bottom="0.35433070866141736" header="0.31496062992125984" footer="0.11811023622047245"/>
  <pageSetup paperSize="9" scale="55" fitToHeight="0" orientation="landscape" r:id="rId19"/>
  <rowBreaks count="1" manualBreakCount="1">
    <brk id="34"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19</vt:i4>
      </vt:variant>
    </vt:vector>
  </HeadingPairs>
  <TitlesOfParts>
    <vt:vector size="27" baseType="lpstr">
      <vt:lpstr>Оценка (Этап I - IV)</vt:lpstr>
      <vt:lpstr>Оценка (Этап IV)</vt:lpstr>
      <vt:lpstr>Методика IV этап</vt:lpstr>
      <vt:lpstr>Показатель 8.1</vt:lpstr>
      <vt:lpstr>Показатель 8.2</vt:lpstr>
      <vt:lpstr>Показатель 9.1</vt:lpstr>
      <vt:lpstr>Показатель 9.2</vt:lpstr>
      <vt:lpstr>Показатель 9.3</vt:lpstr>
      <vt:lpstr>'Показатель 9.2'!Выбор_1.1</vt:lpstr>
      <vt:lpstr>'Показатель 9.3'!Выбор_1.1</vt:lpstr>
      <vt:lpstr>Выбор_1.1</vt:lpstr>
      <vt:lpstr>'Показатель 8.1'!Выбор_1.2</vt:lpstr>
      <vt:lpstr>'Показатель 8.2'!Выбор_1.2</vt:lpstr>
      <vt:lpstr>'Оценка (Этап I - IV)'!Заголовки_для_печати</vt:lpstr>
      <vt:lpstr>'Оценка (Этап IV)'!Заголовки_для_печати</vt:lpstr>
      <vt:lpstr>'Показатель 8.1'!Заголовки_для_печати</vt:lpstr>
      <vt:lpstr>'Показатель 8.2'!Заголовки_для_печати</vt:lpstr>
      <vt:lpstr>'Показатель 9.1'!Заголовки_для_печати</vt:lpstr>
      <vt:lpstr>'Показатель 9.2'!Заголовки_для_печати</vt:lpstr>
      <vt:lpstr>'Показатель 9.3'!Заголовки_для_печати</vt:lpstr>
      <vt:lpstr>'Оценка (Этап I - IV)'!Область_печати</vt:lpstr>
      <vt:lpstr>'Оценка (Этап IV)'!Область_печати</vt:lpstr>
      <vt:lpstr>'Показатель 8.1'!Область_печати</vt:lpstr>
      <vt:lpstr>'Показатель 8.2'!Область_печати</vt:lpstr>
      <vt:lpstr>'Показатель 9.1'!Область_печати</vt:lpstr>
      <vt:lpstr>'Показатель 9.2'!Область_печати</vt:lpstr>
      <vt:lpstr>'Показатель 9.3'!Область_печати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2025-02-27T07:39:49Z</cp:lastPrinted>
  <dcterms:created xsi:type="dcterms:W3CDTF">2021-02-11T13:21:47Z</dcterms:created>
  <dcterms:modified xsi:type="dcterms:W3CDTF">2025-02-27T07:39:32Z</dcterms:modified>
</cp:coreProperties>
</file>