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5" yWindow="-45" windowWidth="13755" windowHeight="1254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'!$A$1:$G$92</definedName>
  </definedNames>
  <calcPr calcId="144525"/>
</workbook>
</file>

<file path=xl/calcChain.xml><?xml version="1.0" encoding="utf-8"?>
<calcChain xmlns="http://schemas.openxmlformats.org/spreadsheetml/2006/main">
  <c r="C18" i="5" l="1"/>
  <c r="C7" i="5" l="1"/>
  <c r="D7" i="5"/>
  <c r="E7" i="5"/>
  <c r="F7" i="5"/>
  <c r="G7" i="5"/>
  <c r="D18" i="5"/>
  <c r="E18" i="5"/>
  <c r="F18" i="5"/>
  <c r="G18" i="5"/>
  <c r="C21" i="5"/>
  <c r="D21" i="5"/>
  <c r="E21" i="5"/>
  <c r="F21" i="5"/>
  <c r="G21" i="5"/>
  <c r="C26" i="5"/>
  <c r="D26" i="5"/>
  <c r="E26" i="5"/>
  <c r="F26" i="5"/>
  <c r="G26" i="5"/>
  <c r="C37" i="5"/>
  <c r="D37" i="5"/>
  <c r="E37" i="5"/>
  <c r="F37" i="5"/>
  <c r="G37" i="5"/>
  <c r="C43" i="5"/>
  <c r="D43" i="5"/>
  <c r="E43" i="5"/>
  <c r="F43" i="5"/>
  <c r="G43" i="5"/>
  <c r="C48" i="5"/>
  <c r="D48" i="5"/>
  <c r="E48" i="5"/>
  <c r="F48" i="5"/>
  <c r="G48" i="5"/>
  <c r="C57" i="5"/>
  <c r="D57" i="5"/>
  <c r="E57" i="5"/>
  <c r="F57" i="5"/>
  <c r="G57" i="5"/>
  <c r="C60" i="5"/>
  <c r="D60" i="5"/>
  <c r="E60" i="5"/>
  <c r="F60" i="5"/>
  <c r="G60" i="5"/>
  <c r="C68" i="5"/>
  <c r="D68" i="5"/>
  <c r="E68" i="5"/>
  <c r="F68" i="5"/>
  <c r="G68" i="5"/>
  <c r="C74" i="5"/>
  <c r="D74" i="5"/>
  <c r="E74" i="5"/>
  <c r="F74" i="5"/>
  <c r="G74" i="5"/>
  <c r="C79" i="5"/>
  <c r="D79" i="5"/>
  <c r="E79" i="5"/>
  <c r="F79" i="5"/>
  <c r="G79" i="5"/>
  <c r="C83" i="5"/>
  <c r="D83" i="5"/>
  <c r="E83" i="5"/>
  <c r="F83" i="5"/>
  <c r="G83" i="5"/>
  <c r="C85" i="5"/>
  <c r="D85" i="5"/>
  <c r="E85" i="5"/>
  <c r="F85" i="5"/>
  <c r="G85" i="5"/>
  <c r="D89" i="5" l="1"/>
  <c r="G89" i="5"/>
  <c r="C89" i="5"/>
  <c r="F89" i="5"/>
  <c r="E89" i="5" l="1"/>
</calcChain>
</file>

<file path=xl/sharedStrings.xml><?xml version="1.0" encoding="utf-8"?>
<sst xmlns="http://schemas.openxmlformats.org/spreadsheetml/2006/main" count="177" uniqueCount="177">
  <si>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</si>
  <si>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</si>
  <si>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</si>
  <si>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</si>
  <si>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</si>
  <si>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</si>
  <si>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</si>
  <si>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</si>
  <si>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</si>
  <si>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</si>
  <si>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</si>
  <si>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</si>
  <si>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</si>
  <si>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</si>
  <si>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</si>
  <si>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</si>
  <si>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</si>
  <si>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</si>
  <si>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</si>
  <si>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</si>
  <si>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</si>
  <si>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</si>
  <si>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</si>
  <si>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</si>
  <si>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</si>
  <si>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</si>
  <si>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</si>
  <si>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</si>
  <si>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</si>
  <si>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</si>
  <si>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</si>
  <si>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</si>
  <si>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</si>
  <si>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</si>
  <si>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</si>
  <si>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</si>
  <si>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</si>
  <si>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</si>
  <si>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</si>
  <si>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</si>
  <si>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</si>
  <si>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</si>
  <si>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</si>
  <si>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</si>
  <si>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</si>
  <si>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</si>
  <si>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</si>
  <si>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</si>
  <si>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</si>
  <si>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</si>
  <si>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</si>
  <si>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</si>
  <si>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</si>
  <si>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</si>
  <si>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</si>
  <si>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</si>
  <si>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</si>
  <si>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</si>
  <si>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</si>
  <si>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</si>
  <si>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</si>
  <si>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</si>
  <si>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</si>
  <si>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</si>
  <si>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</si>
  <si>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</si>
  <si>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</si>
  <si>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</si>
  <si>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</si>
  <si>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</si>
  <si>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</si>
  <si>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</si>
  <si>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</si>
  <si>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</si>
  <si>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</si>
  <si>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</si>
  <si>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</si>
  <si>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</si>
  <si>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</si>
  <si>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</si>
  <si>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</si>
  <si>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</si>
  <si>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</si>
  <si>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</si>
  <si>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</si>
  <si>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</si>
  <si>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</si>
  <si>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</si>
  <si>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</si>
  <si>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</si>
  <si>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</si>
  <si>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</si>
  <si>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</si>
  <si>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</si>
  <si>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</si>
  <si>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</si>
  <si>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</si>
  <si>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</si>
  <si>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</si>
  <si>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</si>
  <si>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</si>
  <si>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</si>
  <si>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</si>
  <si>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</si>
  <si>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</si>
  <si>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</si>
  <si>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</si>
  <si>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</si>
  <si>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</si>
  <si>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</si>
  <si>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</si>
  <si>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</si>
  <si>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</si>
  <si>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</si>
  <si>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</si>
  <si>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</si>
  <si>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</si>
  <si>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</si>
  <si>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</si>
  <si>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</si>
  <si>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</si>
  <si>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</si>
  <si>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</si>
  <si>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</si>
  <si>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</si>
  <si>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</si>
  <si>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</si>
  <si>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</si>
  <si>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</si>
  <si>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</si>
  <si>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</si>
  <si>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</si>
  <si>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</si>
  <si>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</si>
  <si>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</si>
  <si>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</si>
  <si>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</si>
  <si>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</si>
  <si>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</si>
  <si>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</si>
  <si>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</si>
  <si>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</si>
  <si>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</si>
  <si>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</si>
  <si>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</si>
  <si>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</si>
  <si>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</si>
  <si>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</si>
  <si>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</si>
  <si>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</si>
  <si>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</si>
  <si>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</si>
  <si>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</si>
  <si>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</si>
  <si>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</si>
  <si>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</si>
  <si>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</si>
  <si>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</si>
  <si>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</si>
  <si>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>0504</t>
  </si>
  <si>
    <t>Прикладные научные исследования в области жилищно-коммунального хозяйства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</si>
  <si>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</si>
  <si>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</si>
  <si>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</si>
  <si>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</si>
  <si>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0108</t>
  </si>
  <si>
    <t>Международные отношения и международное сотрудничество</t>
  </si>
  <si>
    <t xml:space="preserve">2023 год (отчет) </t>
  </si>
  <si>
    <t xml:space="preserve">2024 год (оценка) </t>
  </si>
  <si>
    <t>2025 год</t>
  </si>
  <si>
    <t>2026 год**</t>
  </si>
  <si>
    <t>2027 год**</t>
  </si>
  <si>
    <t>** расходы 2026-2027 годов без условно утверждаемых расходов областного бюджета</t>
  </si>
  <si>
    <t>Прикладные научные исследования в области образования</t>
  </si>
  <si>
    <t>Прогноз*</t>
  </si>
  <si>
    <t>0708</t>
  </si>
  <si>
    <t xml:space="preserve">* с учетом распределения целевых федеральных средств, предусмотренных в проекте федерального бюджета на 2025-2027 годы, внесенном в Государственную Думу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</si>
</sst>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8"/>
      <name val="Arial Cyr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i/>
      <sz val="12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" fontId="1" fillId="0" borderId="2">
      <alignment horizontal="right"/>
    </xf>
    <xf numFmtId="0" fontId="11" fillId="0" borderId="0"/>
  </cellStyleXfs>
  <cellXfs count="42">
    <xf numFmtId="0" fontId="0" fillId="0" borderId="0" xfId="0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3" fillId="0" borderId="0" xfId="0" applyNumberFormat="1" applyFont="1" applyBorder="1"/>
    <xf numFmtId="0" fontId="3" fillId="2" borderId="0" xfId="0" applyFont="1" applyFill="1"/>
    <xf numFmtId="0" fontId="5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 applyProtection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 applyProtection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 applyProtection="1">
      <alignment horizontal="center" vertical="center"/>
    </xf>
    <xf numFmtId="0" fontId="12" fillId="0" borderId="0" xfId="2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 wrapText="1"/>
    </xf>
  </cellXfs>
  <cellStyles count="3">
    <cellStyle name="xl60" xfId="1"/>
    <cellStyle name="Обычный" xfId="0" builtinId="0"/>
    <cellStyle name="Обычный_tmp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2"/>
  <sheetViews>
    <sheetView tabSelected="1" view="pageBreakPreview" zoomScale="70" zoomScaleNormal="110" zoomScaleSheetLayoutView="70" workbookViewId="0">
      <selection activeCell="I8" sqref="I8"/>
    </sheetView>
  </sheetViews>
  <sheetFormatPr defaultColWidth="9.33203125" defaultRowHeight="11.25" x14ac:dyDescent="0.2"/>
  <cols>
    <col min="1" max="1" width="17" style="3" customWidth="1"/>
    <col min="2" max="2" width="61.6640625" style="1" customWidth="1"/>
    <col min="3" max="3" width="19" style="1" customWidth="1"/>
    <col min="4" max="4" width="19.83203125" style="1" customWidth="1"/>
    <col min="5" max="6" width="19" style="1" bestFit="1" customWidth="1"/>
    <col min="7" max="7" width="19" style="30" bestFit="1" customWidth="1"/>
    <col min="8" max="8" width="11.6640625" style="7" bestFit="1" customWidth="1"/>
    <col min="9" max="32" width="9.33203125" style="7"/>
    <col min="33" max="16384" width="9.33203125" style="3"/>
  </cols>
  <sheetData>
    <row r="1" spans="1:32" s="2" customFormat="1" ht="20.25" customHeight="1" x14ac:dyDescent="0.2">
      <c r="A1" s="34" t="s">
        <v>151</v>
      </c>
      <c r="B1" s="34"/>
      <c r="C1" s="34"/>
      <c r="D1" s="34"/>
      <c r="E1" s="34"/>
      <c r="F1" s="34"/>
      <c r="G1" s="3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">
      <c r="B2" s="4"/>
      <c r="C2" s="4"/>
      <c r="D2" s="4"/>
      <c r="E2" s="5"/>
      <c r="F2" s="5"/>
      <c r="G2" s="6"/>
    </row>
    <row r="3" spans="1:32" s="2" customFormat="1" ht="15" x14ac:dyDescent="0.25">
      <c r="B3" s="1"/>
      <c r="C3" s="1"/>
      <c r="D3" s="1"/>
      <c r="E3" s="1"/>
      <c r="F3" s="1"/>
      <c r="G3" s="8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4.75" customHeight="1" x14ac:dyDescent="0.2">
      <c r="A4" s="41" t="s">
        <v>15</v>
      </c>
      <c r="B4" s="39" t="s">
        <v>2</v>
      </c>
      <c r="C4" s="35" t="s">
        <v>167</v>
      </c>
      <c r="D4" s="39" t="s">
        <v>168</v>
      </c>
      <c r="E4" s="39" t="s">
        <v>174</v>
      </c>
      <c r="F4" s="39"/>
      <c r="G4" s="3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11" customFormat="1" ht="63" customHeight="1" x14ac:dyDescent="0.2">
      <c r="A5" s="40"/>
      <c r="B5" s="40"/>
      <c r="C5" s="36"/>
      <c r="D5" s="39"/>
      <c r="E5" s="9" t="s">
        <v>169</v>
      </c>
      <c r="F5" s="9" t="s">
        <v>170</v>
      </c>
      <c r="G5" s="9" t="s">
        <v>171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11" customFormat="1" ht="12" customHeight="1" x14ac:dyDescent="0.2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7" customFormat="1" ht="15.75" x14ac:dyDescent="0.2">
      <c r="A7" s="14" t="s">
        <v>17</v>
      </c>
      <c r="B7" s="15" t="s">
        <v>0</v>
      </c>
      <c r="C7" s="16">
        <f>SUM(C8:C17)</f>
        <v>4918057.2922099996</v>
      </c>
      <c r="D7" s="16">
        <f t="shared" ref="D7:G7" si="0">SUM(D8:D17)</f>
        <v>9963500.4000000004</v>
      </c>
      <c r="E7" s="16">
        <f t="shared" si="0"/>
        <v>24251077.399999999</v>
      </c>
      <c r="F7" s="16">
        <f t="shared" si="0"/>
        <v>15838038.699999999</v>
      </c>
      <c r="G7" s="16">
        <f t="shared" si="0"/>
        <v>16448724.9</v>
      </c>
      <c r="H7" s="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7.25" x14ac:dyDescent="0.2">
      <c r="A8" s="18" t="s">
        <v>16</v>
      </c>
      <c r="B8" s="19" t="s">
        <v>89</v>
      </c>
      <c r="C8" s="31">
        <v>265135.17874</v>
      </c>
      <c r="D8" s="20">
        <v>268610</v>
      </c>
      <c r="E8" s="20">
        <v>270286.59999999998</v>
      </c>
      <c r="F8" s="20">
        <v>280547.8</v>
      </c>
      <c r="G8" s="21">
        <v>291215.90000000002</v>
      </c>
      <c r="H8" s="1"/>
    </row>
    <row r="9" spans="1:32" ht="63" x14ac:dyDescent="0.2">
      <c r="A9" s="18" t="s">
        <v>18</v>
      </c>
      <c r="B9" s="19" t="s">
        <v>90</v>
      </c>
      <c r="C9" s="31">
        <v>327788.95364999998</v>
      </c>
      <c r="D9" s="20">
        <v>365704.4</v>
      </c>
      <c r="E9" s="20">
        <v>365429.4</v>
      </c>
      <c r="F9" s="20">
        <v>373045.6</v>
      </c>
      <c r="G9" s="21">
        <v>384826.4</v>
      </c>
      <c r="H9" s="1"/>
    </row>
    <row r="10" spans="1:32" ht="63" x14ac:dyDescent="0.2">
      <c r="A10" s="18" t="s">
        <v>19</v>
      </c>
      <c r="B10" s="19" t="s">
        <v>91</v>
      </c>
      <c r="C10" s="31">
        <v>149232.62921000001</v>
      </c>
      <c r="D10" s="20">
        <v>132449.29999999999</v>
      </c>
      <c r="E10" s="20">
        <v>134116</v>
      </c>
      <c r="F10" s="20">
        <v>138966.29999999999</v>
      </c>
      <c r="G10" s="21">
        <v>144007.5</v>
      </c>
      <c r="H10" s="1"/>
    </row>
    <row r="11" spans="1:32" ht="15.75" x14ac:dyDescent="0.2">
      <c r="A11" s="18" t="s">
        <v>20</v>
      </c>
      <c r="B11" s="19" t="s">
        <v>93</v>
      </c>
      <c r="C11" s="31">
        <v>653458.77821000002</v>
      </c>
      <c r="D11" s="20">
        <v>697907.6</v>
      </c>
      <c r="E11" s="20">
        <v>656401.69999999995</v>
      </c>
      <c r="F11" s="20">
        <v>675063.9</v>
      </c>
      <c r="G11" s="21">
        <v>690782.5</v>
      </c>
      <c r="H11" s="1"/>
    </row>
    <row r="12" spans="1:32" ht="47.25" x14ac:dyDescent="0.2">
      <c r="A12" s="18" t="s">
        <v>21</v>
      </c>
      <c r="B12" s="19" t="s">
        <v>92</v>
      </c>
      <c r="C12" s="31">
        <v>305644.75530000002</v>
      </c>
      <c r="D12" s="20">
        <v>333870.8</v>
      </c>
      <c r="E12" s="20">
        <v>351652.9</v>
      </c>
      <c r="F12" s="20">
        <v>367480.3</v>
      </c>
      <c r="G12" s="21">
        <v>379243.3</v>
      </c>
      <c r="H12" s="1"/>
    </row>
    <row r="13" spans="1:32" ht="31.5" x14ac:dyDescent="0.2">
      <c r="A13" s="18" t="s">
        <v>22</v>
      </c>
      <c r="B13" s="19" t="s">
        <v>94</v>
      </c>
      <c r="C13" s="31">
        <v>139107.12836</v>
      </c>
      <c r="D13" s="20">
        <v>241215.8</v>
      </c>
      <c r="E13" s="20">
        <v>174164.7</v>
      </c>
      <c r="F13" s="20">
        <v>161435.29999999999</v>
      </c>
      <c r="G13" s="21">
        <v>167911.8</v>
      </c>
      <c r="H13" s="1"/>
    </row>
    <row r="14" spans="1:32" ht="31.5" x14ac:dyDescent="0.2">
      <c r="A14" s="18" t="s">
        <v>165</v>
      </c>
      <c r="B14" s="19" t="s">
        <v>166</v>
      </c>
      <c r="C14" s="31">
        <v>35726.383020000001</v>
      </c>
      <c r="D14" s="20">
        <v>2991</v>
      </c>
      <c r="E14" s="20"/>
      <c r="F14" s="20"/>
      <c r="G14" s="21"/>
      <c r="H14" s="1"/>
    </row>
    <row r="15" spans="1:32" ht="15.75" x14ac:dyDescent="0.2">
      <c r="A15" s="18" t="s">
        <v>23</v>
      </c>
      <c r="B15" s="19" t="s">
        <v>95</v>
      </c>
      <c r="C15" s="31"/>
      <c r="D15" s="32">
        <v>2602185.4</v>
      </c>
      <c r="E15" s="20">
        <v>6000000</v>
      </c>
      <c r="F15" s="20">
        <v>500000</v>
      </c>
      <c r="G15" s="21">
        <v>500000</v>
      </c>
      <c r="H15" s="1"/>
    </row>
    <row r="16" spans="1:32" ht="31.5" x14ac:dyDescent="0.2">
      <c r="A16" s="18" t="s">
        <v>144</v>
      </c>
      <c r="B16" s="19" t="s">
        <v>143</v>
      </c>
      <c r="C16" s="31">
        <v>200.68</v>
      </c>
      <c r="D16" s="20">
        <v>204.4</v>
      </c>
      <c r="E16" s="20">
        <v>204.4</v>
      </c>
      <c r="F16" s="20">
        <v>204.4</v>
      </c>
      <c r="G16" s="21">
        <v>204.4</v>
      </c>
      <c r="H16" s="1"/>
    </row>
    <row r="17" spans="1:32" ht="15.75" x14ac:dyDescent="0.2">
      <c r="A17" s="18" t="s">
        <v>24</v>
      </c>
      <c r="B17" s="19" t="s">
        <v>96</v>
      </c>
      <c r="C17" s="31">
        <v>3041762.8057199996</v>
      </c>
      <c r="D17" s="20">
        <v>5318361.7</v>
      </c>
      <c r="E17" s="20">
        <v>16298821.699999999</v>
      </c>
      <c r="F17" s="20">
        <v>13341295.1</v>
      </c>
      <c r="G17" s="21">
        <v>13890533.1</v>
      </c>
      <c r="H17" s="1"/>
    </row>
    <row r="18" spans="1:32" s="17" customFormat="1" ht="15.75" x14ac:dyDescent="0.2">
      <c r="A18" s="22" t="s">
        <v>25</v>
      </c>
      <c r="B18" s="15" t="s">
        <v>7</v>
      </c>
      <c r="C18" s="16">
        <f t="shared" ref="C18:G18" si="1">C19+C20</f>
        <v>123543.62794000001</v>
      </c>
      <c r="D18" s="16">
        <f t="shared" si="1"/>
        <v>93881.3</v>
      </c>
      <c r="E18" s="16">
        <f t="shared" si="1"/>
        <v>77688.7</v>
      </c>
      <c r="F18" s="16">
        <f t="shared" si="1"/>
        <v>85115.3</v>
      </c>
      <c r="G18" s="16">
        <f t="shared" si="1"/>
        <v>88188.1</v>
      </c>
      <c r="H18" s="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75" x14ac:dyDescent="0.2">
      <c r="A19" s="18" t="s">
        <v>26</v>
      </c>
      <c r="B19" s="19" t="s">
        <v>161</v>
      </c>
      <c r="C19" s="31">
        <v>123384.48216</v>
      </c>
      <c r="D19" s="20">
        <v>93681.3</v>
      </c>
      <c r="E19" s="20">
        <v>77688.7</v>
      </c>
      <c r="F19" s="20">
        <v>85115.3</v>
      </c>
      <c r="G19" s="21">
        <v>88188.1</v>
      </c>
      <c r="H19" s="1"/>
    </row>
    <row r="20" spans="1:32" ht="15.75" x14ac:dyDescent="0.2">
      <c r="A20" s="18" t="s">
        <v>27</v>
      </c>
      <c r="B20" s="19" t="s">
        <v>162</v>
      </c>
      <c r="C20" s="31">
        <v>159.14578</v>
      </c>
      <c r="D20" s="20">
        <v>200</v>
      </c>
      <c r="E20" s="20"/>
      <c r="F20" s="20"/>
      <c r="G20" s="21"/>
      <c r="H20" s="1"/>
    </row>
    <row r="21" spans="1:32" s="17" customFormat="1" ht="37.5" customHeight="1" x14ac:dyDescent="0.2">
      <c r="A21" s="22" t="s">
        <v>28</v>
      </c>
      <c r="B21" s="15" t="s">
        <v>8</v>
      </c>
      <c r="C21" s="16">
        <f>SUM(C22:C25)</f>
        <v>969436.51906999992</v>
      </c>
      <c r="D21" s="16">
        <f>SUM(D22:D25)</f>
        <v>1000298.8</v>
      </c>
      <c r="E21" s="16">
        <f>SUM(E22:E25)</f>
        <v>823076.5</v>
      </c>
      <c r="F21" s="16">
        <f>SUM(F22:F25)</f>
        <v>838521.8</v>
      </c>
      <c r="G21" s="16">
        <f>SUM(G22:G25)</f>
        <v>863422.5</v>
      </c>
      <c r="H21" s="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" customHeight="1" x14ac:dyDescent="0.2">
      <c r="A22" s="18" t="s">
        <v>29</v>
      </c>
      <c r="B22" s="19" t="s">
        <v>98</v>
      </c>
      <c r="C22" s="31">
        <v>196378.56296000001</v>
      </c>
      <c r="D22" s="20">
        <v>188628.6</v>
      </c>
      <c r="E22" s="20">
        <v>44611.9</v>
      </c>
      <c r="F22" s="20">
        <v>44611.9</v>
      </c>
      <c r="G22" s="21">
        <v>44611.9</v>
      </c>
      <c r="H22" s="1"/>
    </row>
    <row r="23" spans="1:32" ht="15.75" x14ac:dyDescent="0.2">
      <c r="A23" s="18" t="s">
        <v>30</v>
      </c>
      <c r="B23" s="19" t="s">
        <v>163</v>
      </c>
      <c r="C23" s="31">
        <v>177526.05293999999</v>
      </c>
      <c r="D23" s="20">
        <v>122641.9</v>
      </c>
      <c r="E23" s="20">
        <v>58175.4</v>
      </c>
      <c r="F23" s="20">
        <v>58175.4</v>
      </c>
      <c r="G23" s="21">
        <v>58175.4</v>
      </c>
      <c r="H23" s="1"/>
    </row>
    <row r="24" spans="1:32" ht="47.25" x14ac:dyDescent="0.2">
      <c r="A24" s="18" t="s">
        <v>31</v>
      </c>
      <c r="B24" s="19" t="s">
        <v>164</v>
      </c>
      <c r="C24" s="31">
        <v>591081.90316999995</v>
      </c>
      <c r="D24" s="20">
        <v>681528.3</v>
      </c>
      <c r="E24" s="20">
        <v>712489.2</v>
      </c>
      <c r="F24" s="20">
        <v>735734.5</v>
      </c>
      <c r="G24" s="21">
        <v>760635.2</v>
      </c>
      <c r="H24" s="1"/>
    </row>
    <row r="25" spans="1:32" ht="21.75" customHeight="1" x14ac:dyDescent="0.2">
      <c r="A25" s="18" t="s">
        <v>32</v>
      </c>
      <c r="B25" s="19" t="s">
        <v>97</v>
      </c>
      <c r="C25" s="31">
        <v>4450</v>
      </c>
      <c r="D25" s="20">
        <v>7500</v>
      </c>
      <c r="E25" s="20">
        <v>7800</v>
      </c>
      <c r="F25" s="20"/>
      <c r="G25" s="21"/>
      <c r="H25" s="1"/>
    </row>
    <row r="26" spans="1:32" s="17" customFormat="1" ht="21" customHeight="1" x14ac:dyDescent="0.2">
      <c r="A26" s="22" t="s">
        <v>33</v>
      </c>
      <c r="B26" s="15" t="s">
        <v>1</v>
      </c>
      <c r="C26" s="16">
        <f>SUM(C27:C36)</f>
        <v>37529117.91364</v>
      </c>
      <c r="D26" s="16">
        <f t="shared" ref="D26:G26" si="2">SUM(D27:D36)</f>
        <v>45573198.400000006</v>
      </c>
      <c r="E26" s="16">
        <f t="shared" si="2"/>
        <v>25906879.100000001</v>
      </c>
      <c r="F26" s="16">
        <f t="shared" si="2"/>
        <v>28761114.199999996</v>
      </c>
      <c r="G26" s="16">
        <f t="shared" si="2"/>
        <v>20903755.300000001</v>
      </c>
      <c r="H26" s="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75" x14ac:dyDescent="0.2">
      <c r="A27" s="18" t="s">
        <v>34</v>
      </c>
      <c r="B27" s="19" t="s">
        <v>106</v>
      </c>
      <c r="C27" s="31">
        <v>580436.22476999997</v>
      </c>
      <c r="D27" s="20">
        <v>849702.3</v>
      </c>
      <c r="E27" s="20">
        <v>497863.8</v>
      </c>
      <c r="F27" s="20">
        <v>512792.6</v>
      </c>
      <c r="G27" s="21">
        <v>528681.5</v>
      </c>
      <c r="H27" s="1"/>
    </row>
    <row r="28" spans="1:32" ht="15.75" x14ac:dyDescent="0.2">
      <c r="A28" s="18" t="s">
        <v>35</v>
      </c>
      <c r="B28" s="19" t="s">
        <v>105</v>
      </c>
      <c r="C28" s="31"/>
      <c r="D28" s="20">
        <v>1500</v>
      </c>
      <c r="E28" s="20">
        <v>1500</v>
      </c>
      <c r="F28" s="20">
        <v>101500</v>
      </c>
      <c r="G28" s="21">
        <v>101500</v>
      </c>
      <c r="H28" s="1"/>
    </row>
    <row r="29" spans="1:32" ht="15.75" x14ac:dyDescent="0.2">
      <c r="A29" s="18" t="s">
        <v>36</v>
      </c>
      <c r="B29" s="19" t="s">
        <v>104</v>
      </c>
      <c r="C29" s="31">
        <v>4305977.8870100006</v>
      </c>
      <c r="D29" s="20">
        <v>5542990.4000000004</v>
      </c>
      <c r="E29" s="20">
        <v>3044683</v>
      </c>
      <c r="F29" s="20">
        <v>3031478.9</v>
      </c>
      <c r="G29" s="21">
        <v>3058634.7</v>
      </c>
      <c r="H29" s="1"/>
    </row>
    <row r="30" spans="1:32" ht="15.75" x14ac:dyDescent="0.2">
      <c r="A30" s="18" t="s">
        <v>37</v>
      </c>
      <c r="B30" s="23" t="s">
        <v>145</v>
      </c>
      <c r="C30" s="31">
        <v>318668.62058999995</v>
      </c>
      <c r="D30" s="20">
        <v>172308.7</v>
      </c>
      <c r="E30" s="20">
        <v>96913.3</v>
      </c>
      <c r="F30" s="20">
        <v>37114.6</v>
      </c>
      <c r="G30" s="21">
        <v>91014.6</v>
      </c>
      <c r="H30" s="1"/>
    </row>
    <row r="31" spans="1:32" ht="15.75" x14ac:dyDescent="0.2">
      <c r="A31" s="18" t="s">
        <v>38</v>
      </c>
      <c r="B31" s="23" t="s">
        <v>103</v>
      </c>
      <c r="C31" s="31">
        <v>444097.81961000001</v>
      </c>
      <c r="D31" s="20">
        <v>386028.7</v>
      </c>
      <c r="E31" s="20">
        <v>133343.4</v>
      </c>
      <c r="F31" s="20">
        <v>133480.1</v>
      </c>
      <c r="G31" s="21">
        <v>133601.79999999999</v>
      </c>
      <c r="H31" s="1"/>
    </row>
    <row r="32" spans="1:32" ht="15.75" x14ac:dyDescent="0.2">
      <c r="A32" s="18" t="s">
        <v>39</v>
      </c>
      <c r="B32" s="23" t="s">
        <v>102</v>
      </c>
      <c r="C32" s="31">
        <v>4433939.7572900001</v>
      </c>
      <c r="D32" s="20">
        <v>10650196.5</v>
      </c>
      <c r="E32" s="20">
        <v>4728647.5</v>
      </c>
      <c r="F32" s="20">
        <v>2677868.7000000002</v>
      </c>
      <c r="G32" s="21">
        <v>3741545.7</v>
      </c>
      <c r="H32" s="1"/>
    </row>
    <row r="33" spans="1:32" ht="15.75" x14ac:dyDescent="0.2">
      <c r="A33" s="18" t="s">
        <v>40</v>
      </c>
      <c r="B33" s="23" t="s">
        <v>101</v>
      </c>
      <c r="C33" s="31">
        <v>20805965.908240002</v>
      </c>
      <c r="D33" s="20">
        <v>18979935.899999999</v>
      </c>
      <c r="E33" s="20">
        <v>13548869.800000001</v>
      </c>
      <c r="F33" s="20">
        <v>21009530.899999999</v>
      </c>
      <c r="G33" s="21">
        <v>12797959.699999999</v>
      </c>
      <c r="H33" s="1"/>
    </row>
    <row r="34" spans="1:32" ht="15.75" x14ac:dyDescent="0.2">
      <c r="A34" s="18" t="s">
        <v>41</v>
      </c>
      <c r="B34" s="23" t="s">
        <v>100</v>
      </c>
      <c r="C34" s="31">
        <v>131590.01621</v>
      </c>
      <c r="D34" s="20">
        <v>166896.70000000001</v>
      </c>
      <c r="E34" s="20">
        <v>134036.1</v>
      </c>
      <c r="F34" s="20">
        <v>137030.70000000001</v>
      </c>
      <c r="G34" s="21">
        <v>140129.79999999999</v>
      </c>
      <c r="H34" s="1"/>
    </row>
    <row r="35" spans="1:32" ht="31.5" x14ac:dyDescent="0.2">
      <c r="A35" s="18" t="s">
        <v>147</v>
      </c>
      <c r="B35" s="23" t="s">
        <v>146</v>
      </c>
      <c r="C35" s="31">
        <v>21700</v>
      </c>
      <c r="D35" s="20">
        <v>20635</v>
      </c>
      <c r="E35" s="20">
        <v>17000</v>
      </c>
      <c r="F35" s="20">
        <v>17000</v>
      </c>
      <c r="G35" s="21">
        <v>17000</v>
      </c>
      <c r="H35" s="1"/>
    </row>
    <row r="36" spans="1:32" ht="35.25" customHeight="1" x14ac:dyDescent="0.2">
      <c r="A36" s="18" t="s">
        <v>42</v>
      </c>
      <c r="B36" s="19" t="s">
        <v>99</v>
      </c>
      <c r="C36" s="31">
        <v>6486741.67992</v>
      </c>
      <c r="D36" s="20">
        <v>8803004.1999999993</v>
      </c>
      <c r="E36" s="20">
        <v>3704022.2</v>
      </c>
      <c r="F36" s="20">
        <v>1103317.7</v>
      </c>
      <c r="G36" s="21">
        <v>293687.5</v>
      </c>
      <c r="H36" s="1"/>
    </row>
    <row r="37" spans="1:32" s="17" customFormat="1" ht="15.75" x14ac:dyDescent="0.2">
      <c r="A37" s="22" t="s">
        <v>43</v>
      </c>
      <c r="B37" s="15" t="s">
        <v>3</v>
      </c>
      <c r="C37" s="16">
        <f>SUM(C38:C42)</f>
        <v>15800430.924180001</v>
      </c>
      <c r="D37" s="16">
        <f t="shared" ref="D37:G37" si="3">SUM(D38:D42)</f>
        <v>6913609.2999999998</v>
      </c>
      <c r="E37" s="16">
        <f t="shared" si="3"/>
        <v>2120063</v>
      </c>
      <c r="F37" s="16">
        <f t="shared" si="3"/>
        <v>1336137.5</v>
      </c>
      <c r="G37" s="16">
        <f t="shared" si="3"/>
        <v>1003129</v>
      </c>
      <c r="H37" s="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75" x14ac:dyDescent="0.2">
      <c r="A38" s="18" t="s">
        <v>44</v>
      </c>
      <c r="B38" s="19" t="s">
        <v>107</v>
      </c>
      <c r="C38" s="31">
        <v>12235992.680850001</v>
      </c>
      <c r="D38" s="20">
        <v>3856786.6</v>
      </c>
      <c r="E38" s="20">
        <v>750985.5</v>
      </c>
      <c r="F38" s="20">
        <v>440753.2</v>
      </c>
      <c r="G38" s="21">
        <v>345340.3</v>
      </c>
      <c r="H38" s="1"/>
    </row>
    <row r="39" spans="1:32" ht="15.75" x14ac:dyDescent="0.2">
      <c r="A39" s="18" t="s">
        <v>45</v>
      </c>
      <c r="B39" s="19" t="s">
        <v>108</v>
      </c>
      <c r="C39" s="31">
        <v>1243445.8276300002</v>
      </c>
      <c r="D39" s="20">
        <v>986647.7</v>
      </c>
      <c r="E39" s="20">
        <v>470733.2</v>
      </c>
      <c r="F39" s="20">
        <v>305249.2</v>
      </c>
      <c r="G39" s="21">
        <v>73688.5</v>
      </c>
      <c r="H39" s="1"/>
    </row>
    <row r="40" spans="1:32" ht="15.75" x14ac:dyDescent="0.2">
      <c r="A40" s="18" t="s">
        <v>46</v>
      </c>
      <c r="B40" s="19" t="s">
        <v>109</v>
      </c>
      <c r="C40" s="31">
        <v>1502250.1576099999</v>
      </c>
      <c r="D40" s="20">
        <v>1041738.1</v>
      </c>
      <c r="E40" s="20">
        <v>203121.2</v>
      </c>
      <c r="F40" s="20">
        <v>199940</v>
      </c>
      <c r="G40" s="21">
        <v>206154.7</v>
      </c>
      <c r="H40" s="1"/>
    </row>
    <row r="41" spans="1:32" ht="31.5" x14ac:dyDescent="0.2">
      <c r="A41" s="18" t="s">
        <v>159</v>
      </c>
      <c r="B41" s="19" t="s">
        <v>160</v>
      </c>
      <c r="C41" s="31"/>
      <c r="D41" s="20"/>
      <c r="E41" s="20"/>
      <c r="F41" s="20"/>
      <c r="G41" s="21"/>
      <c r="H41" s="1"/>
    </row>
    <row r="42" spans="1:32" ht="31.5" x14ac:dyDescent="0.2">
      <c r="A42" s="18" t="s">
        <v>47</v>
      </c>
      <c r="B42" s="19" t="s">
        <v>110</v>
      </c>
      <c r="C42" s="31">
        <v>818742.25809000002</v>
      </c>
      <c r="D42" s="20">
        <v>1028436.9</v>
      </c>
      <c r="E42" s="20">
        <v>695223.1</v>
      </c>
      <c r="F42" s="20">
        <v>390195.1</v>
      </c>
      <c r="G42" s="21">
        <v>377945.5</v>
      </c>
      <c r="H42" s="1"/>
    </row>
    <row r="43" spans="1:32" s="17" customFormat="1" ht="15.75" x14ac:dyDescent="0.2">
      <c r="A43" s="22" t="s">
        <v>48</v>
      </c>
      <c r="B43" s="15" t="s">
        <v>4</v>
      </c>
      <c r="C43" s="16">
        <f>SUM(C44:C47)</f>
        <v>504886.73521000007</v>
      </c>
      <c r="D43" s="16">
        <f>SUM(D44:D47)</f>
        <v>134430.79999999999</v>
      </c>
      <c r="E43" s="16">
        <f t="shared" ref="E43:G43" si="4">SUM(E44:E47)</f>
        <v>108117.9</v>
      </c>
      <c r="F43" s="16">
        <f t="shared" si="4"/>
        <v>111664.59999999999</v>
      </c>
      <c r="G43" s="16">
        <f t="shared" si="4"/>
        <v>115408</v>
      </c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17" customFormat="1" ht="15.75" x14ac:dyDescent="0.2">
      <c r="A44" s="18" t="s">
        <v>157</v>
      </c>
      <c r="B44" s="24" t="s">
        <v>158</v>
      </c>
      <c r="C44" s="21"/>
      <c r="D44" s="21"/>
      <c r="E44" s="21"/>
      <c r="F44" s="21"/>
      <c r="G44" s="21"/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31.5" x14ac:dyDescent="0.2">
      <c r="A45" s="18" t="s">
        <v>49</v>
      </c>
      <c r="B45" s="19" t="s">
        <v>111</v>
      </c>
      <c r="C45" s="31">
        <v>33869.911359999998</v>
      </c>
      <c r="D45" s="20">
        <v>54528</v>
      </c>
      <c r="E45" s="20">
        <v>35087.199999999997</v>
      </c>
      <c r="F45" s="20">
        <v>36022.199999999997</v>
      </c>
      <c r="G45" s="21">
        <v>36992.300000000003</v>
      </c>
      <c r="H45" s="1"/>
    </row>
    <row r="46" spans="1:32" ht="31.5" x14ac:dyDescent="0.2">
      <c r="A46" s="25" t="s">
        <v>148</v>
      </c>
      <c r="B46" s="23" t="s">
        <v>149</v>
      </c>
      <c r="C46" s="31">
        <v>100</v>
      </c>
      <c r="D46" s="20">
        <v>100</v>
      </c>
      <c r="E46" s="20">
        <v>150</v>
      </c>
      <c r="F46" s="20">
        <v>150</v>
      </c>
      <c r="G46" s="21">
        <v>150</v>
      </c>
      <c r="H46" s="1"/>
    </row>
    <row r="47" spans="1:32" ht="31.5" x14ac:dyDescent="0.2">
      <c r="A47" s="18" t="s">
        <v>50</v>
      </c>
      <c r="B47" s="19" t="s">
        <v>112</v>
      </c>
      <c r="C47" s="31">
        <v>470916.82385000004</v>
      </c>
      <c r="D47" s="20">
        <v>79802.8</v>
      </c>
      <c r="E47" s="20">
        <v>72880.7</v>
      </c>
      <c r="F47" s="20">
        <v>75492.399999999994</v>
      </c>
      <c r="G47" s="21">
        <v>78265.7</v>
      </c>
      <c r="H47" s="1"/>
    </row>
    <row r="48" spans="1:32" ht="15.75" x14ac:dyDescent="0.2">
      <c r="A48" s="22" t="s">
        <v>51</v>
      </c>
      <c r="B48" s="15" t="s">
        <v>5</v>
      </c>
      <c r="C48" s="16">
        <f>SUM(C49:C56)</f>
        <v>41194888.144609995</v>
      </c>
      <c r="D48" s="16">
        <f t="shared" ref="D48:G48" si="5">SUM(D49:D56)</f>
        <v>46664051.699999996</v>
      </c>
      <c r="E48" s="16">
        <f t="shared" si="5"/>
        <v>40179220.199999996</v>
      </c>
      <c r="F48" s="16">
        <f t="shared" si="5"/>
        <v>39662911.499999993</v>
      </c>
      <c r="G48" s="16">
        <f t="shared" si="5"/>
        <v>38518284.800000004</v>
      </c>
      <c r="H48" s="1"/>
    </row>
    <row r="49" spans="1:8" ht="15.75" x14ac:dyDescent="0.2">
      <c r="A49" s="18" t="s">
        <v>52</v>
      </c>
      <c r="B49" s="19" t="s">
        <v>113</v>
      </c>
      <c r="C49" s="31">
        <v>7155475.7049200004</v>
      </c>
      <c r="D49" s="20">
        <v>7050982.0999999996</v>
      </c>
      <c r="E49" s="20">
        <v>7485813.2999999998</v>
      </c>
      <c r="F49" s="20">
        <v>7422850.9000000004</v>
      </c>
      <c r="G49" s="21">
        <v>7426360.5</v>
      </c>
      <c r="H49" s="1"/>
    </row>
    <row r="50" spans="1:8" ht="15.75" x14ac:dyDescent="0.2">
      <c r="A50" s="18" t="s">
        <v>53</v>
      </c>
      <c r="B50" s="19" t="s">
        <v>114</v>
      </c>
      <c r="C50" s="31">
        <v>26988773.940369997</v>
      </c>
      <c r="D50" s="20">
        <v>30564060</v>
      </c>
      <c r="E50" s="20">
        <v>25525479</v>
      </c>
      <c r="F50" s="20">
        <v>24911486.600000001</v>
      </c>
      <c r="G50" s="21">
        <v>23666170.399999999</v>
      </c>
      <c r="H50" s="1"/>
    </row>
    <row r="51" spans="1:8" ht="15.75" x14ac:dyDescent="0.2">
      <c r="A51" s="18" t="s">
        <v>154</v>
      </c>
      <c r="B51" s="19" t="s">
        <v>155</v>
      </c>
      <c r="C51" s="31">
        <v>1449568.38087</v>
      </c>
      <c r="D51" s="20">
        <v>1674395.3</v>
      </c>
      <c r="E51" s="20">
        <v>1137240.6000000001</v>
      </c>
      <c r="F51" s="20">
        <v>1157252.6000000001</v>
      </c>
      <c r="G51" s="21">
        <v>1168163.5</v>
      </c>
      <c r="H51" s="1"/>
    </row>
    <row r="52" spans="1:8" ht="15.75" x14ac:dyDescent="0.2">
      <c r="A52" s="18" t="s">
        <v>152</v>
      </c>
      <c r="B52" s="19" t="s">
        <v>115</v>
      </c>
      <c r="C52" s="31">
        <v>3721395.3696500002</v>
      </c>
      <c r="D52" s="20">
        <v>4138182.8</v>
      </c>
      <c r="E52" s="20">
        <v>3848100.1</v>
      </c>
      <c r="F52" s="20">
        <v>3932954.8</v>
      </c>
      <c r="G52" s="21">
        <v>3986820.1</v>
      </c>
      <c r="H52" s="1"/>
    </row>
    <row r="53" spans="1:8" ht="31.5" x14ac:dyDescent="0.2">
      <c r="A53" s="18" t="s">
        <v>54</v>
      </c>
      <c r="B53" s="19" t="s">
        <v>116</v>
      </c>
      <c r="C53" s="31">
        <v>249225.40903000001</v>
      </c>
      <c r="D53" s="20">
        <v>269552.40000000002</v>
      </c>
      <c r="E53" s="20">
        <v>281958.3</v>
      </c>
      <c r="F53" s="20">
        <v>288156.3</v>
      </c>
      <c r="G53" s="21">
        <v>294011</v>
      </c>
      <c r="H53" s="1"/>
    </row>
    <row r="54" spans="1:8" ht="15.75" x14ac:dyDescent="0.2">
      <c r="A54" s="18" t="s">
        <v>55</v>
      </c>
      <c r="B54" s="19" t="s">
        <v>150</v>
      </c>
      <c r="C54" s="31">
        <v>161582.93296999999</v>
      </c>
      <c r="D54" s="20">
        <v>454035.4</v>
      </c>
      <c r="E54" s="20">
        <v>111629.8</v>
      </c>
      <c r="F54" s="20">
        <v>113489.4</v>
      </c>
      <c r="G54" s="21">
        <v>105160.1</v>
      </c>
      <c r="H54" s="1"/>
    </row>
    <row r="55" spans="1:8" ht="31.5" x14ac:dyDescent="0.2">
      <c r="A55" s="18" t="s">
        <v>175</v>
      </c>
      <c r="B55" s="19" t="s">
        <v>173</v>
      </c>
      <c r="C55" s="31"/>
      <c r="D55" s="20">
        <v>100000</v>
      </c>
      <c r="E55" s="20"/>
      <c r="F55" s="20"/>
      <c r="G55" s="21"/>
      <c r="H55" s="1"/>
    </row>
    <row r="56" spans="1:8" ht="15.75" x14ac:dyDescent="0.2">
      <c r="A56" s="18" t="s">
        <v>56</v>
      </c>
      <c r="B56" s="19" t="s">
        <v>117</v>
      </c>
      <c r="C56" s="31">
        <v>1468866.4068</v>
      </c>
      <c r="D56" s="20">
        <v>2412843.7000000002</v>
      </c>
      <c r="E56" s="20">
        <v>1788999.1</v>
      </c>
      <c r="F56" s="20">
        <v>1836720.9</v>
      </c>
      <c r="G56" s="21">
        <v>1871599.2</v>
      </c>
      <c r="H56" s="1"/>
    </row>
    <row r="57" spans="1:8" ht="15.75" x14ac:dyDescent="0.25">
      <c r="A57" s="22" t="s">
        <v>57</v>
      </c>
      <c r="B57" s="15" t="s">
        <v>9</v>
      </c>
      <c r="C57" s="26">
        <f t="shared" ref="C57:G57" si="6">C58+C59</f>
        <v>3259357.3449300001</v>
      </c>
      <c r="D57" s="26">
        <f t="shared" si="6"/>
        <v>3197422.9</v>
      </c>
      <c r="E57" s="26">
        <f t="shared" si="6"/>
        <v>1868556.4</v>
      </c>
      <c r="F57" s="26">
        <f t="shared" si="6"/>
        <v>1866425.0999999999</v>
      </c>
      <c r="G57" s="26">
        <f t="shared" si="6"/>
        <v>1873844.4000000001</v>
      </c>
      <c r="H57" s="1"/>
    </row>
    <row r="58" spans="1:8" ht="15.75" x14ac:dyDescent="0.25">
      <c r="A58" s="18" t="s">
        <v>58</v>
      </c>
      <c r="B58" s="19" t="s">
        <v>118</v>
      </c>
      <c r="C58" s="31">
        <v>3160672.8098200001</v>
      </c>
      <c r="D58" s="27">
        <v>3096775.1</v>
      </c>
      <c r="E58" s="27">
        <v>1767101.4</v>
      </c>
      <c r="F58" s="27">
        <v>1761189.4</v>
      </c>
      <c r="G58" s="28">
        <v>1764678.8</v>
      </c>
      <c r="H58" s="1"/>
    </row>
    <row r="59" spans="1:8" ht="31.5" x14ac:dyDescent="0.25">
      <c r="A59" s="18" t="s">
        <v>59</v>
      </c>
      <c r="B59" s="19" t="s">
        <v>119</v>
      </c>
      <c r="C59" s="31">
        <v>98684.535109999997</v>
      </c>
      <c r="D59" s="27">
        <v>100647.8</v>
      </c>
      <c r="E59" s="27">
        <v>101455</v>
      </c>
      <c r="F59" s="27">
        <v>105235.7</v>
      </c>
      <c r="G59" s="28">
        <v>109165.6</v>
      </c>
      <c r="H59" s="1"/>
    </row>
    <row r="60" spans="1:8" ht="15.75" x14ac:dyDescent="0.2">
      <c r="A60" s="22" t="s">
        <v>60</v>
      </c>
      <c r="B60" s="15" t="s">
        <v>10</v>
      </c>
      <c r="C60" s="16">
        <f>SUM(C61:C67)</f>
        <v>17619743.559050001</v>
      </c>
      <c r="D60" s="16">
        <f t="shared" ref="D60:G60" si="7">SUM(D61:D67)</f>
        <v>17030757.599999998</v>
      </c>
      <c r="E60" s="16">
        <f t="shared" si="7"/>
        <v>9885311.1999999993</v>
      </c>
      <c r="F60" s="16">
        <f t="shared" si="7"/>
        <v>10199762.100000001</v>
      </c>
      <c r="G60" s="16">
        <f t="shared" si="7"/>
        <v>10455585.300000001</v>
      </c>
      <c r="H60" s="1"/>
    </row>
    <row r="61" spans="1:8" ht="15.75" x14ac:dyDescent="0.2">
      <c r="A61" s="18" t="s">
        <v>61</v>
      </c>
      <c r="B61" s="19" t="s">
        <v>120</v>
      </c>
      <c r="C61" s="31">
        <v>11139792.3802</v>
      </c>
      <c r="D61" s="20">
        <v>9814934.1999999993</v>
      </c>
      <c r="E61" s="20">
        <v>4768993.3</v>
      </c>
      <c r="F61" s="20">
        <v>4635166.7</v>
      </c>
      <c r="G61" s="21">
        <v>4706752.8</v>
      </c>
      <c r="H61" s="1"/>
    </row>
    <row r="62" spans="1:8" ht="15.75" x14ac:dyDescent="0.2">
      <c r="A62" s="18" t="s">
        <v>62</v>
      </c>
      <c r="B62" s="19" t="s">
        <v>121</v>
      </c>
      <c r="C62" s="31">
        <v>966015.42703000002</v>
      </c>
      <c r="D62" s="20">
        <v>850703</v>
      </c>
      <c r="E62" s="20">
        <v>316409.3</v>
      </c>
      <c r="F62" s="20">
        <v>314760.5</v>
      </c>
      <c r="G62" s="21">
        <v>317564.2</v>
      </c>
      <c r="H62" s="1"/>
    </row>
    <row r="63" spans="1:8" ht="15.75" x14ac:dyDescent="0.2">
      <c r="A63" s="18" t="s">
        <v>63</v>
      </c>
      <c r="B63" s="19" t="s">
        <v>122</v>
      </c>
      <c r="C63" s="31">
        <v>507496.55819000001</v>
      </c>
      <c r="D63" s="20">
        <v>571682.19999999995</v>
      </c>
      <c r="E63" s="20">
        <v>572049.30000000005</v>
      </c>
      <c r="F63" s="20">
        <v>573086.19999999995</v>
      </c>
      <c r="G63" s="21">
        <v>574490.5</v>
      </c>
      <c r="H63" s="1"/>
    </row>
    <row r="64" spans="1:8" ht="15.75" x14ac:dyDescent="0.2">
      <c r="A64" s="18" t="s">
        <v>64</v>
      </c>
      <c r="B64" s="19" t="s">
        <v>123</v>
      </c>
      <c r="C64" s="31">
        <v>111937.95637999999</v>
      </c>
      <c r="D64" s="20">
        <v>120206.9</v>
      </c>
      <c r="E64" s="20">
        <v>124657.60000000001</v>
      </c>
      <c r="F64" s="20">
        <v>126269.2</v>
      </c>
      <c r="G64" s="21">
        <v>128370.7</v>
      </c>
      <c r="H64" s="1"/>
    </row>
    <row r="65" spans="1:8" ht="31.5" x14ac:dyDescent="0.2">
      <c r="A65" s="18" t="s">
        <v>65</v>
      </c>
      <c r="B65" s="19" t="s">
        <v>124</v>
      </c>
      <c r="C65" s="31">
        <v>255364.94086</v>
      </c>
      <c r="D65" s="20">
        <v>271274.09999999998</v>
      </c>
      <c r="E65" s="20">
        <v>281995.90000000002</v>
      </c>
      <c r="F65" s="20">
        <v>284334.2</v>
      </c>
      <c r="G65" s="21">
        <v>287468.5</v>
      </c>
      <c r="H65" s="1"/>
    </row>
    <row r="66" spans="1:8" ht="15.75" x14ac:dyDescent="0.2">
      <c r="A66" s="18" t="s">
        <v>66</v>
      </c>
      <c r="B66" s="19" t="s">
        <v>125</v>
      </c>
      <c r="C66" s="31">
        <v>9013.8152100000007</v>
      </c>
      <c r="D66" s="20">
        <v>9408.4</v>
      </c>
      <c r="E66" s="20">
        <v>9731.5</v>
      </c>
      <c r="F66" s="20">
        <v>9856.6</v>
      </c>
      <c r="G66" s="21">
        <v>10026.6</v>
      </c>
      <c r="H66" s="1"/>
    </row>
    <row r="67" spans="1:8" ht="15.75" x14ac:dyDescent="0.2">
      <c r="A67" s="18" t="s">
        <v>67</v>
      </c>
      <c r="B67" s="19" t="s">
        <v>126</v>
      </c>
      <c r="C67" s="31">
        <v>4630122.4811800001</v>
      </c>
      <c r="D67" s="20">
        <v>5392548.7999999998</v>
      </c>
      <c r="E67" s="20">
        <v>3811474.3</v>
      </c>
      <c r="F67" s="20">
        <v>4256288.7</v>
      </c>
      <c r="G67" s="21">
        <v>4430912</v>
      </c>
      <c r="H67" s="1"/>
    </row>
    <row r="68" spans="1:8" ht="15.75" x14ac:dyDescent="0.2">
      <c r="A68" s="22" t="s">
        <v>68</v>
      </c>
      <c r="B68" s="15" t="s">
        <v>6</v>
      </c>
      <c r="C68" s="16">
        <f>SUM(C69:C73)</f>
        <v>41911035.226370007</v>
      </c>
      <c r="D68" s="16">
        <f t="shared" ref="D68:G68" si="8">SUM(D69:D73)</f>
        <v>42273010.600000001</v>
      </c>
      <c r="E68" s="16">
        <f t="shared" si="8"/>
        <v>39239081.099999994</v>
      </c>
      <c r="F68" s="16">
        <f t="shared" si="8"/>
        <v>40649758.200000003</v>
      </c>
      <c r="G68" s="16">
        <f t="shared" si="8"/>
        <v>43119969.799999997</v>
      </c>
      <c r="H68" s="1"/>
    </row>
    <row r="69" spans="1:8" ht="15.75" x14ac:dyDescent="0.2">
      <c r="A69" s="18" t="s">
        <v>69</v>
      </c>
      <c r="B69" s="19" t="s">
        <v>138</v>
      </c>
      <c r="C69" s="31">
        <v>186518.56059000001</v>
      </c>
      <c r="D69" s="20">
        <v>191456.7</v>
      </c>
      <c r="E69" s="20">
        <v>208716.9</v>
      </c>
      <c r="F69" s="20">
        <v>217274.3</v>
      </c>
      <c r="G69" s="21">
        <v>225941.7</v>
      </c>
      <c r="H69" s="1"/>
    </row>
    <row r="70" spans="1:8" ht="15.75" x14ac:dyDescent="0.2">
      <c r="A70" s="18" t="s">
        <v>70</v>
      </c>
      <c r="B70" s="19" t="s">
        <v>139</v>
      </c>
      <c r="C70" s="31">
        <v>7638159.7148500001</v>
      </c>
      <c r="D70" s="20">
        <v>8136000.9000000004</v>
      </c>
      <c r="E70" s="20">
        <v>8295450</v>
      </c>
      <c r="F70" s="20">
        <v>8457044.9000000004</v>
      </c>
      <c r="G70" s="21">
        <v>8624506.6999999993</v>
      </c>
      <c r="H70" s="1"/>
    </row>
    <row r="71" spans="1:8" ht="15.75" x14ac:dyDescent="0.2">
      <c r="A71" s="18" t="s">
        <v>71</v>
      </c>
      <c r="B71" s="19" t="s">
        <v>140</v>
      </c>
      <c r="C71" s="31">
        <v>21422608.86332</v>
      </c>
      <c r="D71" s="20">
        <v>24089033.399999999</v>
      </c>
      <c r="E71" s="20">
        <v>23059670.5</v>
      </c>
      <c r="F71" s="20">
        <v>24596577.399999999</v>
      </c>
      <c r="G71" s="21">
        <v>26207915.399999999</v>
      </c>
      <c r="H71" s="1"/>
    </row>
    <row r="72" spans="1:8" ht="15.75" x14ac:dyDescent="0.2">
      <c r="A72" s="18" t="s">
        <v>72</v>
      </c>
      <c r="B72" s="19" t="s">
        <v>141</v>
      </c>
      <c r="C72" s="31">
        <v>11021010.637260001</v>
      </c>
      <c r="D72" s="20">
        <v>8000215.5999999996</v>
      </c>
      <c r="E72" s="20">
        <v>6158458.9000000004</v>
      </c>
      <c r="F72" s="20">
        <v>5814009.9000000004</v>
      </c>
      <c r="G72" s="21">
        <v>6446993.4000000004</v>
      </c>
      <c r="H72" s="1"/>
    </row>
    <row r="73" spans="1:8" ht="20.45" customHeight="1" x14ac:dyDescent="0.2">
      <c r="A73" s="18" t="s">
        <v>73</v>
      </c>
      <c r="B73" s="19" t="s">
        <v>142</v>
      </c>
      <c r="C73" s="31">
        <v>1642737.4503499998</v>
      </c>
      <c r="D73" s="20">
        <v>1856304</v>
      </c>
      <c r="E73" s="20">
        <v>1516784.8</v>
      </c>
      <c r="F73" s="20">
        <v>1564851.7</v>
      </c>
      <c r="G73" s="21">
        <v>1614612.6</v>
      </c>
      <c r="H73" s="1"/>
    </row>
    <row r="74" spans="1:8" ht="15.75" x14ac:dyDescent="0.2">
      <c r="A74" s="22" t="s">
        <v>74</v>
      </c>
      <c r="B74" s="15" t="s">
        <v>11</v>
      </c>
      <c r="C74" s="16">
        <f>SUM(C75:C78)</f>
        <v>2817845.9867400001</v>
      </c>
      <c r="D74" s="16">
        <f t="shared" ref="D74:G74" si="9">SUM(D75:D78)</f>
        <v>2570228.6</v>
      </c>
      <c r="E74" s="16">
        <f t="shared" si="9"/>
        <v>2108243.6</v>
      </c>
      <c r="F74" s="16">
        <f t="shared" si="9"/>
        <v>2129916.5</v>
      </c>
      <c r="G74" s="16">
        <f t="shared" si="9"/>
        <v>2001729</v>
      </c>
      <c r="H74" s="1"/>
    </row>
    <row r="75" spans="1:8" ht="15.75" x14ac:dyDescent="0.2">
      <c r="A75" s="18" t="s">
        <v>75</v>
      </c>
      <c r="B75" s="19" t="s">
        <v>137</v>
      </c>
      <c r="C75" s="31">
        <v>33922.896139999997</v>
      </c>
      <c r="D75" s="20">
        <v>159108.20000000001</v>
      </c>
      <c r="E75" s="20">
        <v>81697.8</v>
      </c>
      <c r="F75" s="20">
        <v>84430.9</v>
      </c>
      <c r="G75" s="21">
        <v>87108.6</v>
      </c>
      <c r="H75" s="1"/>
    </row>
    <row r="76" spans="1:8" ht="15.75" x14ac:dyDescent="0.2">
      <c r="A76" s="18" t="s">
        <v>76</v>
      </c>
      <c r="B76" s="19" t="s">
        <v>136</v>
      </c>
      <c r="C76" s="31">
        <v>1121170.9261500002</v>
      </c>
      <c r="D76" s="20">
        <v>493462.7</v>
      </c>
      <c r="E76" s="20">
        <v>279326.7</v>
      </c>
      <c r="F76" s="20">
        <v>284165.8</v>
      </c>
      <c r="G76" s="21">
        <v>139152</v>
      </c>
      <c r="H76" s="1"/>
    </row>
    <row r="77" spans="1:8" ht="15.75" x14ac:dyDescent="0.2">
      <c r="A77" s="18" t="s">
        <v>77</v>
      </c>
      <c r="B77" s="19" t="s">
        <v>135</v>
      </c>
      <c r="C77" s="31">
        <v>1626477.4018499998</v>
      </c>
      <c r="D77" s="20">
        <v>1886982.5</v>
      </c>
      <c r="E77" s="20">
        <v>1718077.7</v>
      </c>
      <c r="F77" s="20">
        <v>1731935.6</v>
      </c>
      <c r="G77" s="21">
        <v>1745000.4</v>
      </c>
      <c r="H77" s="1"/>
    </row>
    <row r="78" spans="1:8" ht="31.5" x14ac:dyDescent="0.2">
      <c r="A78" s="18" t="s">
        <v>78</v>
      </c>
      <c r="B78" s="19" t="s">
        <v>134</v>
      </c>
      <c r="C78" s="31">
        <v>36274.762600000002</v>
      </c>
      <c r="D78" s="20">
        <v>30675.200000000001</v>
      </c>
      <c r="E78" s="20">
        <v>29141.4</v>
      </c>
      <c r="F78" s="20">
        <v>29384.2</v>
      </c>
      <c r="G78" s="21">
        <v>30468</v>
      </c>
      <c r="H78" s="1"/>
    </row>
    <row r="79" spans="1:8" ht="15.75" x14ac:dyDescent="0.2">
      <c r="A79" s="22" t="s">
        <v>79</v>
      </c>
      <c r="B79" s="15" t="s">
        <v>12</v>
      </c>
      <c r="C79" s="16">
        <f t="shared" ref="C79:G79" si="10">C80+C81+C82</f>
        <v>197799.18316000002</v>
      </c>
      <c r="D79" s="16">
        <f t="shared" si="10"/>
        <v>206751.8</v>
      </c>
      <c r="E79" s="16">
        <f t="shared" si="10"/>
        <v>197023.9</v>
      </c>
      <c r="F79" s="16">
        <f t="shared" si="10"/>
        <v>199374.5</v>
      </c>
      <c r="G79" s="16">
        <f t="shared" si="10"/>
        <v>201814.1</v>
      </c>
      <c r="H79" s="1"/>
    </row>
    <row r="80" spans="1:8" ht="15.75" x14ac:dyDescent="0.2">
      <c r="A80" s="18" t="s">
        <v>80</v>
      </c>
      <c r="B80" s="19" t="s">
        <v>133</v>
      </c>
      <c r="C80" s="31">
        <v>55325.3</v>
      </c>
      <c r="D80" s="20">
        <v>55535.199999999997</v>
      </c>
      <c r="E80" s="20">
        <v>55240.800000000003</v>
      </c>
      <c r="F80" s="20">
        <v>55787.9</v>
      </c>
      <c r="G80" s="21">
        <v>56398.8</v>
      </c>
      <c r="H80" s="1"/>
    </row>
    <row r="81" spans="1:8" ht="15.75" x14ac:dyDescent="0.2">
      <c r="A81" s="18" t="s">
        <v>81</v>
      </c>
      <c r="B81" s="19" t="s">
        <v>132</v>
      </c>
      <c r="C81" s="31">
        <v>18804.7</v>
      </c>
      <c r="D81" s="20">
        <v>19711.099999999999</v>
      </c>
      <c r="E81" s="20">
        <v>20354.7</v>
      </c>
      <c r="F81" s="20">
        <v>21011.1</v>
      </c>
      <c r="G81" s="21">
        <v>21032.400000000001</v>
      </c>
      <c r="H81" s="1"/>
    </row>
    <row r="82" spans="1:8" ht="31.5" x14ac:dyDescent="0.2">
      <c r="A82" s="18" t="s">
        <v>82</v>
      </c>
      <c r="B82" s="19" t="s">
        <v>131</v>
      </c>
      <c r="C82" s="31">
        <v>123669.18316</v>
      </c>
      <c r="D82" s="20">
        <v>131505.5</v>
      </c>
      <c r="E82" s="20">
        <v>121428.4</v>
      </c>
      <c r="F82" s="20">
        <v>122575.5</v>
      </c>
      <c r="G82" s="21">
        <v>124382.9</v>
      </c>
      <c r="H82" s="1"/>
    </row>
    <row r="83" spans="1:8" ht="15.75" x14ac:dyDescent="0.2">
      <c r="A83" s="22" t="s">
        <v>83</v>
      </c>
      <c r="B83" s="15" t="s">
        <v>13</v>
      </c>
      <c r="C83" s="16">
        <f t="shared" ref="C83:G83" si="11">C84</f>
        <v>407289.49307999999</v>
      </c>
      <c r="D83" s="16">
        <f t="shared" si="11"/>
        <v>1736518.6</v>
      </c>
      <c r="E83" s="16">
        <f t="shared" si="11"/>
        <v>2104600</v>
      </c>
      <c r="F83" s="16">
        <f t="shared" si="11"/>
        <v>2044965</v>
      </c>
      <c r="G83" s="16">
        <f t="shared" si="11"/>
        <v>1214362</v>
      </c>
      <c r="H83" s="1"/>
    </row>
    <row r="84" spans="1:8" ht="31.5" x14ac:dyDescent="0.2">
      <c r="A84" s="18" t="s">
        <v>84</v>
      </c>
      <c r="B84" s="19" t="s">
        <v>130</v>
      </c>
      <c r="C84" s="31">
        <v>407289.49307999999</v>
      </c>
      <c r="D84" s="20">
        <v>1736518.6</v>
      </c>
      <c r="E84" s="20">
        <v>2104600</v>
      </c>
      <c r="F84" s="20">
        <v>2044965</v>
      </c>
      <c r="G84" s="21">
        <v>1214362</v>
      </c>
      <c r="H84" s="1"/>
    </row>
    <row r="85" spans="1:8" ht="31.5" x14ac:dyDescent="0.2">
      <c r="A85" s="22" t="s">
        <v>85</v>
      </c>
      <c r="B85" s="15" t="s">
        <v>14</v>
      </c>
      <c r="C85" s="16">
        <f t="shared" ref="C85:G85" si="12">C86+C87+C88</f>
        <v>10416874.752810001</v>
      </c>
      <c r="D85" s="16">
        <f t="shared" si="12"/>
        <v>13665383.800000001</v>
      </c>
      <c r="E85" s="16">
        <f t="shared" si="12"/>
        <v>8342247.1999999993</v>
      </c>
      <c r="F85" s="16">
        <f t="shared" si="12"/>
        <v>4652839.5999999996</v>
      </c>
      <c r="G85" s="16">
        <f t="shared" si="12"/>
        <v>4341157.0999999996</v>
      </c>
      <c r="H85" s="1"/>
    </row>
    <row r="86" spans="1:8" ht="47.25" x14ac:dyDescent="0.2">
      <c r="A86" s="18" t="s">
        <v>86</v>
      </c>
      <c r="B86" s="19" t="s">
        <v>129</v>
      </c>
      <c r="C86" s="31">
        <v>4238648.3</v>
      </c>
      <c r="D86" s="20">
        <v>4205260.9000000004</v>
      </c>
      <c r="E86" s="20">
        <v>4570732.0999999996</v>
      </c>
      <c r="F86" s="20">
        <v>4198550.3</v>
      </c>
      <c r="G86" s="21">
        <v>4088460</v>
      </c>
      <c r="H86" s="1"/>
    </row>
    <row r="87" spans="1:8" ht="15.75" x14ac:dyDescent="0.2">
      <c r="A87" s="18" t="s">
        <v>87</v>
      </c>
      <c r="B87" s="19" t="s">
        <v>128</v>
      </c>
      <c r="C87" s="31">
        <v>700801.8</v>
      </c>
      <c r="D87" s="20">
        <v>460490.1</v>
      </c>
      <c r="E87" s="20">
        <v>419591</v>
      </c>
      <c r="F87" s="20"/>
      <c r="G87" s="21"/>
      <c r="H87" s="1"/>
    </row>
    <row r="88" spans="1:8" ht="31.5" x14ac:dyDescent="0.2">
      <c r="A88" s="18" t="s">
        <v>88</v>
      </c>
      <c r="B88" s="19" t="s">
        <v>127</v>
      </c>
      <c r="C88" s="31">
        <v>5477424.6528100008</v>
      </c>
      <c r="D88" s="20">
        <v>8999632.8000000007</v>
      </c>
      <c r="E88" s="20">
        <v>3351924.1</v>
      </c>
      <c r="F88" s="20">
        <v>454289.3</v>
      </c>
      <c r="G88" s="21">
        <v>252697.1</v>
      </c>
      <c r="H88" s="1"/>
    </row>
    <row r="89" spans="1:8" ht="15.75" x14ac:dyDescent="0.2">
      <c r="A89" s="37" t="s">
        <v>156</v>
      </c>
      <c r="B89" s="38"/>
      <c r="C89" s="29">
        <f>SUM(C7+C18+C21+C26+C37+C43+C48+C57+C60+C68+C74+C79+C83+C85)</f>
        <v>177670306.70299998</v>
      </c>
      <c r="D89" s="29">
        <f>SUM(D7+D18+D21+D26+D37+D43+D48+D57+D60+D68+D74+D79+D83+D85)</f>
        <v>191023044.59999999</v>
      </c>
      <c r="E89" s="29">
        <f>SUM(E7+E18+E21+E26+E37+E43+E48+E57+E60+E68+E74+E79+E83+E85)</f>
        <v>157211186.19999999</v>
      </c>
      <c r="F89" s="29">
        <f>SUM(F7+F18+F21+F26+F37+F43+F48+F57+F60+F68+F74+F79+F83+F85)</f>
        <v>148376544.59999999</v>
      </c>
      <c r="G89" s="29">
        <f>SUM(G7+G18+G21+G26+G37+G43+G48+G57+G60+G68+G74+G79+G83+G85)</f>
        <v>141149374.29999998</v>
      </c>
      <c r="H89" s="1"/>
    </row>
    <row r="91" spans="1:8" ht="36" customHeight="1" x14ac:dyDescent="0.2">
      <c r="A91" s="33" t="s">
        <v>176</v>
      </c>
      <c r="B91" s="33"/>
      <c r="C91" s="33"/>
      <c r="D91" s="33"/>
      <c r="E91" s="33"/>
      <c r="F91" s="33"/>
      <c r="G91" s="33"/>
    </row>
    <row r="92" spans="1:8" ht="15.75" x14ac:dyDescent="0.2">
      <c r="A92" s="33" t="s">
        <v>172</v>
      </c>
      <c r="B92" s="33"/>
      <c r="C92" s="33"/>
      <c r="D92" s="33"/>
      <c r="E92" s="33"/>
      <c r="F92" s="33"/>
      <c r="G92" s="33"/>
    </row>
  </sheetData>
  <mergeCells count="9">
    <mergeCell ref="A92:G92"/>
    <mergeCell ref="A1:G1"/>
    <mergeCell ref="C4:C5"/>
    <mergeCell ref="A89:B89"/>
    <mergeCell ref="B4:B5"/>
    <mergeCell ref="A4:A5"/>
    <mergeCell ref="E4:G4"/>
    <mergeCell ref="D4:D5"/>
    <mergeCell ref="A91:G91"/>
  </mergeCells>
  <pageMargins left="0.31496062992125984" right="0.31496062992125984" top="0.46" bottom="0.28999999999999998" header="0.43" footer="0.17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2024-10-17T12:53:26Z</cp:lastPrinted>
  <dcterms:created xsi:type="dcterms:W3CDTF">2009-04-17T07:03:32Z</dcterms:created>
  <dcterms:modified xsi:type="dcterms:W3CDTF">2024-10-17T12:53:28Z</dcterms:modified>
</cp:coreProperties>
</file>