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630" yWindow="-285" windowWidth="15360" windowHeight="11265"/>
  </bookViews>
  <sheets>
    <sheet name="Доходы областного бюджета " sheetId="1" r:id="rId1"/>
  </sheets>
  <definedNames>
    <definedName name="_xlnm.Print_Area" localSheetId="0">'Доходы областного бюджета '!$A$1:$G$48</definedName>
  </definedNames>
  <calcPr calcId="144525"/>
</workbook>
</file>

<file path=xl/calcChain.xml><?xml version="1.0" encoding="utf-8"?>
<calcChain xmlns="http://schemas.openxmlformats.org/spreadsheetml/2006/main">
  <c r="C37" i="1" l="1"/>
  <c r="D37" i="1"/>
  <c r="D8" i="1"/>
  <c r="G7" i="1"/>
  <c r="F7" i="1"/>
  <c r="E7" i="1"/>
  <c r="C7" i="1"/>
  <c r="D29" i="1"/>
  <c r="D7" i="1" s="1"/>
  <c r="C13" i="1" l="1"/>
  <c r="G21" i="1" l="1"/>
  <c r="F21" i="1"/>
  <c r="E21" i="1"/>
  <c r="G17" i="1"/>
  <c r="F17" i="1"/>
  <c r="E17" i="1"/>
  <c r="G12" i="1" l="1"/>
  <c r="F12" i="1"/>
  <c r="E12" i="1"/>
  <c r="G9" i="1"/>
  <c r="F9" i="1"/>
  <c r="E9" i="1"/>
  <c r="D9" i="1"/>
  <c r="D24" i="1" l="1"/>
  <c r="D12" i="1"/>
  <c r="G29" i="1" l="1"/>
  <c r="F29" i="1"/>
  <c r="E29" i="1"/>
  <c r="D38" i="1" l="1"/>
  <c r="E38" i="1"/>
  <c r="E37" i="1" s="1"/>
  <c r="F38" i="1"/>
  <c r="F37" i="1" s="1"/>
  <c r="G38" i="1"/>
  <c r="G37" i="1" s="1"/>
  <c r="C38" i="1"/>
  <c r="C24" i="1" l="1"/>
  <c r="D21" i="1"/>
  <c r="C21" i="1"/>
  <c r="E24" i="1" l="1"/>
  <c r="F24" i="1"/>
  <c r="G24" i="1"/>
  <c r="D17" i="1"/>
  <c r="C17" i="1"/>
  <c r="G8" i="1" l="1"/>
  <c r="F8" i="1"/>
  <c r="E8" i="1"/>
  <c r="D48" i="1" l="1"/>
  <c r="C29" i="1"/>
  <c r="C12" i="1" l="1"/>
  <c r="C9" i="1"/>
  <c r="C8" i="1" l="1"/>
  <c r="C48" i="1"/>
  <c r="G48" i="1"/>
  <c r="F48" i="1"/>
  <c r="E48" i="1"/>
</calcChain>
</file>

<file path=xl/sharedStrings.xml><?xml version="1.0" encoding="utf-8"?>
<sst xmlns="http://schemas.openxmlformats.org/spreadsheetml/2006/main" count="88" uniqueCount="88">
  <si>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</si>
  <si>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</si>
  <si>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</si>
  <si>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</si>
  <si>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</si>
  <si>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</si>
  <si>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</si>
  <si>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</si>
  <si>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</si>
  <si>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</si>
  <si>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</si>
  <si>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</si>
  <si>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</si>
  <si>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</si>
  <si>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</si>
  <si>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</si>
  <si>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</si>
  <si>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</si>
  <si>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</si>
  <si>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</si>
  <si>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</si>
  <si>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</si>
  <si>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</si>
  <si>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</si>
  <si>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</si>
  <si>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</si>
  <si>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Код</t>
  </si>
  <si>
    <t>Наименование доходного источника</t>
  </si>
  <si>
    <t>Иные межбюджетные трансферты</t>
  </si>
  <si>
    <t>Прогноз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</si>
  <si>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</si>
  <si>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</si>
  <si>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</si>
  <si>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</si>
  <si>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</si>
  <si>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</si>
  <si>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</si>
  <si>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</si>
  <si>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</si>
  <si>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</si>
  <si>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</si>
  <si>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</si>
  <si>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</si>
  <si>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</si>
  <si>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</si>
  <si>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</si>
  <si>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</si>
  <si>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2 03 00000 00 0000 180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</si>
  <si>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</si>
  <si>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</si>
  <si>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</si>
  <si>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</si>
  <si>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</si>
  <si>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</si>
  <si>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</si>
  <si>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</si>
  <si>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</si>
  <si>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</si>
  <si>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</si>
  <si>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</si>
  <si>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</si>
  <si>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</si>
  <si>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</si>
  <si>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</si>
  <si>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</si>
  <si>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</si>
  <si>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</si>
  <si>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Сведения о доходах бюджета Саратовской области по видам доходов </t>
  </si>
  <si>
    <t>Единый сельскохозяйственный налог</t>
  </si>
  <si>
    <t>1 05 03000 01 0000 110</t>
  </si>
  <si>
    <t>НЕНАЛОГОВЫЕ ДОХОДЫ</t>
  </si>
  <si>
    <t>НАЛОГОВЫЕ ДОХОДЫ</t>
  </si>
  <si>
    <t>тыс. рублей</t>
  </si>
  <si>
    <t>ВСЕГО:</t>
  </si>
  <si>
    <t>1 05 06000 01 0000 110</t>
  </si>
  <si>
    <t>Налог на профессиональный доход</t>
  </si>
  <si>
    <t>2025 год</t>
  </si>
  <si>
    <t>2 04 00000 00 0000 000</t>
  </si>
  <si>
    <t>БЕЗВОЗМЕЗДНЫЕ ПОСТУПЛЕНИЯ ОТ НЕГОСУДАРСТВЕННЫХ ОРГАНИЗАЦИЙ</t>
  </si>
  <si>
    <t>2026 год</t>
  </si>
  <si>
    <t xml:space="preserve">2023 год (отчет) </t>
  </si>
  <si>
    <t xml:space="preserve">2024 год (оценка) </t>
  </si>
  <si>
    <t>2027 год</t>
  </si>
  <si>
    <t>2 07 00000 00 0000 000</t>
  </si>
  <si>
    <t>ПРОЧИЕ БЕЗВОЗМЕЗДНЫЕ ПОСТУПЛЕНИЯ</t>
  </si>
  <si>
    <t>Акцизы на нефтепродукты</t>
  </si>
  <si>
    <t>Акцизы на сталь жидкую</t>
  </si>
  <si>
    <t>Акцизы на спирт, спиртосодержащую и алкогольную продукцию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</si>
</sst>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12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b/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i/>
      <sz val="12"/>
      <name val="PT Astra Serif"/>
      <family val="1"/>
      <charset val="204"/>
    </font>
    <font>
      <sz val="12"/>
      <name val="PT Astra Serif"/>
      <family val="1"/>
      <charset val="204"/>
    </font>
    <font>
      <i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2"/>
      <color rgb="FFFF000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vertical="center" wrapText="1"/>
    </xf>
    <xf numFmtId="165" fontId="5" fillId="3" borderId="1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165" fontId="3" fillId="0" borderId="0" xfId="0" applyNumberFormat="1" applyFont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165" fontId="8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right" vertical="center"/>
    </xf>
    <xf numFmtId="165" fontId="11" fillId="0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vertical="center"/>
    </xf>
    <xf numFmtId="165" fontId="10" fillId="0" borderId="1" xfId="0" applyNumberFormat="1" applyFont="1" applyFill="1" applyBorder="1" applyAlignment="1">
      <alignment vertical="center"/>
    </xf>
    <xf numFmtId="165" fontId="6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showZeros="0" tabSelected="1" view="pageBreakPreview" zoomScale="70" zoomScaleNormal="100" zoomScaleSheetLayoutView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15" sqref="M15"/>
    </sheetView>
  </sheetViews>
  <sheetFormatPr defaultRowHeight="15" x14ac:dyDescent="0.25"/>
  <cols>
    <col min="1" max="1" width="33.6640625" style="1" customWidth="1"/>
    <col min="2" max="2" width="78.5" style="1" customWidth="1"/>
    <col min="3" max="3" width="18" style="2" customWidth="1"/>
    <col min="4" max="7" width="18" style="1" customWidth="1"/>
    <col min="8" max="16384" width="9.33203125" style="1"/>
  </cols>
  <sheetData>
    <row r="1" spans="1:7" ht="20.25" x14ac:dyDescent="0.3">
      <c r="A1" s="27" t="s">
        <v>67</v>
      </c>
      <c r="B1" s="27"/>
      <c r="C1" s="27"/>
      <c r="D1" s="27"/>
      <c r="E1" s="27"/>
      <c r="F1" s="27"/>
      <c r="G1" s="27"/>
    </row>
    <row r="3" spans="1:7" x14ac:dyDescent="0.25">
      <c r="G3" s="3" t="s">
        <v>72</v>
      </c>
    </row>
    <row r="4" spans="1:7" ht="21" customHeight="1" x14ac:dyDescent="0.25">
      <c r="A4" s="28" t="s">
        <v>26</v>
      </c>
      <c r="B4" s="28" t="s">
        <v>27</v>
      </c>
      <c r="C4" s="28" t="s">
        <v>80</v>
      </c>
      <c r="D4" s="28" t="s">
        <v>81</v>
      </c>
      <c r="E4" s="28" t="s">
        <v>29</v>
      </c>
      <c r="F4" s="28"/>
      <c r="G4" s="28"/>
    </row>
    <row r="5" spans="1:7" ht="23.25" customHeight="1" x14ac:dyDescent="0.25">
      <c r="A5" s="28"/>
      <c r="B5" s="28"/>
      <c r="C5" s="28"/>
      <c r="D5" s="28"/>
      <c r="E5" s="4" t="s">
        <v>76</v>
      </c>
      <c r="F5" s="4" t="s">
        <v>79</v>
      </c>
      <c r="G5" s="4" t="s">
        <v>82</v>
      </c>
    </row>
    <row r="6" spans="1:7" ht="12.75" customHeight="1" x14ac:dyDescent="0.25">
      <c r="A6" s="5">
        <v>1</v>
      </c>
      <c r="B6" s="5">
        <v>2</v>
      </c>
      <c r="C6" s="6">
        <v>3</v>
      </c>
      <c r="D6" s="5">
        <v>4</v>
      </c>
      <c r="E6" s="5">
        <v>5</v>
      </c>
      <c r="F6" s="5">
        <v>6</v>
      </c>
      <c r="G6" s="5">
        <v>7</v>
      </c>
    </row>
    <row r="7" spans="1:7" ht="20.25" customHeight="1" x14ac:dyDescent="0.25">
      <c r="A7" s="7" t="s">
        <v>0</v>
      </c>
      <c r="B7" s="8" t="s">
        <v>54</v>
      </c>
      <c r="C7" s="29">
        <f>C8+C29</f>
        <v>112909643.64626999</v>
      </c>
      <c r="D7" s="29">
        <f>D8+D29</f>
        <v>123322832.19319001</v>
      </c>
      <c r="E7" s="29">
        <f>E8+E29</f>
        <v>126591577.57373999</v>
      </c>
      <c r="F7" s="29">
        <f>F8+F29</f>
        <v>133914730.28871001</v>
      </c>
      <c r="G7" s="29">
        <f>G8+G29</f>
        <v>141762319.08836001</v>
      </c>
    </row>
    <row r="8" spans="1:7" ht="20.25" customHeight="1" x14ac:dyDescent="0.25">
      <c r="A8" s="7"/>
      <c r="B8" s="8" t="s">
        <v>71</v>
      </c>
      <c r="C8" s="29">
        <f>C9+C12+C17+C21+C24+C27+C28</f>
        <v>109354183.30348</v>
      </c>
      <c r="D8" s="29">
        <f>D9+D12+D17+D21+D24+D27+D28</f>
        <v>119915132.23304</v>
      </c>
      <c r="E8" s="29">
        <f>E9+E12+E17+E21+E24+E27+E28</f>
        <v>123085771.55</v>
      </c>
      <c r="F8" s="29">
        <f>F9+F12+F17+F21+F24+F27+F28</f>
        <v>129922271.35000001</v>
      </c>
      <c r="G8" s="29">
        <f>G9+G12+G17+G21+G24+G27+G28</f>
        <v>138033946.65000001</v>
      </c>
    </row>
    <row r="9" spans="1:7" s="2" customFormat="1" ht="20.25" customHeight="1" x14ac:dyDescent="0.25">
      <c r="A9" s="9" t="s">
        <v>31</v>
      </c>
      <c r="B9" s="10" t="s">
        <v>55</v>
      </c>
      <c r="C9" s="22">
        <f t="shared" ref="C9" si="0">C10+C11</f>
        <v>75755405.159999996</v>
      </c>
      <c r="D9" s="22">
        <f>D10+D11</f>
        <v>83114287.033040002</v>
      </c>
      <c r="E9" s="22">
        <f t="shared" ref="E9:G9" si="1">E10+E11</f>
        <v>84853872.599999994</v>
      </c>
      <c r="F9" s="22">
        <f t="shared" si="1"/>
        <v>90635310.200000003</v>
      </c>
      <c r="G9" s="22">
        <f t="shared" si="1"/>
        <v>96545127.599999994</v>
      </c>
    </row>
    <row r="10" spans="1:7" s="2" customFormat="1" ht="19.5" customHeight="1" x14ac:dyDescent="0.25">
      <c r="A10" s="11" t="s">
        <v>1</v>
      </c>
      <c r="B10" s="10" t="s">
        <v>2</v>
      </c>
      <c r="C10" s="22">
        <v>39004183.490000002</v>
      </c>
      <c r="D10" s="22">
        <v>40589287.033040002</v>
      </c>
      <c r="E10" s="22">
        <v>39349398.600000001</v>
      </c>
      <c r="F10" s="22">
        <v>41623413.200000003</v>
      </c>
      <c r="G10" s="22">
        <v>44196024.600000001</v>
      </c>
    </row>
    <row r="11" spans="1:7" s="2" customFormat="1" ht="19.5" customHeight="1" x14ac:dyDescent="0.25">
      <c r="A11" s="11" t="s">
        <v>3</v>
      </c>
      <c r="B11" s="10" t="s">
        <v>4</v>
      </c>
      <c r="C11" s="22">
        <v>36751221.670000002</v>
      </c>
      <c r="D11" s="22">
        <v>42525000</v>
      </c>
      <c r="E11" s="22">
        <v>45504474</v>
      </c>
      <c r="F11" s="22">
        <v>49011897</v>
      </c>
      <c r="G11" s="22">
        <v>52349103</v>
      </c>
    </row>
    <row r="12" spans="1:7" s="2" customFormat="1" ht="39" customHeight="1" x14ac:dyDescent="0.25">
      <c r="A12" s="11" t="s">
        <v>32</v>
      </c>
      <c r="B12" s="12" t="s">
        <v>33</v>
      </c>
      <c r="C12" s="22">
        <f t="shared" ref="C12:G12" si="2">C13</f>
        <v>14150142.574000001</v>
      </c>
      <c r="D12" s="22">
        <f t="shared" si="2"/>
        <v>14280041.800000001</v>
      </c>
      <c r="E12" s="22">
        <f t="shared" si="2"/>
        <v>13122982.4</v>
      </c>
      <c r="F12" s="22">
        <f t="shared" si="2"/>
        <v>13472044.199999999</v>
      </c>
      <c r="G12" s="22">
        <f t="shared" si="2"/>
        <v>14847830.700000001</v>
      </c>
    </row>
    <row r="13" spans="1:7" s="2" customFormat="1" ht="37.5" customHeight="1" x14ac:dyDescent="0.25">
      <c r="A13" s="11" t="s">
        <v>5</v>
      </c>
      <c r="B13" s="10" t="s">
        <v>6</v>
      </c>
      <c r="C13" s="22">
        <f>C14+C15+C16</f>
        <v>14150142.574000001</v>
      </c>
      <c r="D13" s="22">
        <v>14280041.800000001</v>
      </c>
      <c r="E13" s="22">
        <v>13122982.4</v>
      </c>
      <c r="F13" s="22">
        <v>13472044.199999999</v>
      </c>
      <c r="G13" s="22">
        <v>14847830.700000001</v>
      </c>
    </row>
    <row r="14" spans="1:7" s="2" customFormat="1" ht="27" customHeight="1" x14ac:dyDescent="0.25">
      <c r="A14" s="20"/>
      <c r="B14" s="21" t="s">
        <v>87</v>
      </c>
      <c r="C14" s="22">
        <v>2604570.91</v>
      </c>
      <c r="D14" s="24">
        <v>2602951.2000000002</v>
      </c>
      <c r="E14" s="24">
        <v>3157034.1</v>
      </c>
      <c r="F14" s="24">
        <v>3356351.5</v>
      </c>
      <c r="G14" s="24">
        <v>3518673.4</v>
      </c>
    </row>
    <row r="15" spans="1:7" s="2" customFormat="1" ht="23.25" customHeight="1" x14ac:dyDescent="0.25">
      <c r="A15" s="20"/>
      <c r="B15" s="21" t="s">
        <v>85</v>
      </c>
      <c r="C15" s="22">
        <v>11428955.83</v>
      </c>
      <c r="D15" s="24">
        <v>11567090.6</v>
      </c>
      <c r="E15" s="24">
        <v>9965948.3000000007</v>
      </c>
      <c r="F15" s="24">
        <v>10115692.699999999</v>
      </c>
      <c r="G15" s="24">
        <v>11329157.300000001</v>
      </c>
    </row>
    <row r="16" spans="1:7" s="2" customFormat="1" ht="25.5" customHeight="1" x14ac:dyDescent="0.25">
      <c r="A16" s="20"/>
      <c r="B16" s="21" t="s">
        <v>86</v>
      </c>
      <c r="C16" s="22">
        <v>116615.834</v>
      </c>
      <c r="D16" s="24">
        <v>110000</v>
      </c>
      <c r="E16" s="24"/>
      <c r="F16" s="24"/>
      <c r="G16" s="24"/>
    </row>
    <row r="17" spans="1:7" s="2" customFormat="1" ht="19.5" customHeight="1" x14ac:dyDescent="0.25">
      <c r="A17" s="23" t="s">
        <v>34</v>
      </c>
      <c r="B17" s="21" t="s">
        <v>35</v>
      </c>
      <c r="C17" s="22">
        <f>SUM(C18:C20)</f>
        <v>8909047</v>
      </c>
      <c r="D17" s="22">
        <f t="shared" ref="D17" si="3">SUM(D18:D20)</f>
        <v>11645556</v>
      </c>
      <c r="E17" s="22">
        <f>E18+E19+E20</f>
        <v>13951763</v>
      </c>
      <c r="F17" s="22">
        <f t="shared" ref="F17:G17" si="4">F18+F19+F20</f>
        <v>14509834</v>
      </c>
      <c r="G17" s="22">
        <f t="shared" si="4"/>
        <v>15090227</v>
      </c>
    </row>
    <row r="18" spans="1:7" s="2" customFormat="1" ht="35.25" customHeight="1" x14ac:dyDescent="0.25">
      <c r="A18" s="20" t="s">
        <v>7</v>
      </c>
      <c r="B18" s="21" t="s">
        <v>8</v>
      </c>
      <c r="C18" s="22">
        <v>8620799.0999999996</v>
      </c>
      <c r="D18" s="22">
        <v>11162556</v>
      </c>
      <c r="E18" s="22">
        <v>13317700</v>
      </c>
      <c r="F18" s="22">
        <v>13850408</v>
      </c>
      <c r="G18" s="22">
        <v>14404424</v>
      </c>
    </row>
    <row r="19" spans="1:7" s="2" customFormat="1" ht="27.75" customHeight="1" x14ac:dyDescent="0.25">
      <c r="A19" s="20" t="s">
        <v>69</v>
      </c>
      <c r="B19" s="21" t="s">
        <v>68</v>
      </c>
      <c r="C19" s="22">
        <v>-26.1</v>
      </c>
      <c r="D19" s="25"/>
      <c r="E19" s="22"/>
      <c r="F19" s="22"/>
      <c r="G19" s="22"/>
    </row>
    <row r="20" spans="1:7" s="2" customFormat="1" ht="27.75" customHeight="1" x14ac:dyDescent="0.25">
      <c r="A20" s="11" t="s">
        <v>74</v>
      </c>
      <c r="B20" s="10" t="s">
        <v>75</v>
      </c>
      <c r="C20" s="22">
        <v>288274</v>
      </c>
      <c r="D20" s="22">
        <v>483000</v>
      </c>
      <c r="E20" s="22">
        <v>634063</v>
      </c>
      <c r="F20" s="22">
        <v>659426</v>
      </c>
      <c r="G20" s="22">
        <v>685803</v>
      </c>
    </row>
    <row r="21" spans="1:7" ht="19.5" customHeight="1" x14ac:dyDescent="0.25">
      <c r="A21" s="13" t="s">
        <v>36</v>
      </c>
      <c r="B21" s="10" t="s">
        <v>37</v>
      </c>
      <c r="C21" s="22">
        <f>C22+C23</f>
        <v>10008135.9</v>
      </c>
      <c r="D21" s="22">
        <f t="shared" ref="D21:G21" si="5">D22+D23</f>
        <v>10355022</v>
      </c>
      <c r="E21" s="22">
        <f t="shared" si="5"/>
        <v>10528065</v>
      </c>
      <c r="F21" s="22">
        <f t="shared" si="5"/>
        <v>10692379</v>
      </c>
      <c r="G21" s="22">
        <f t="shared" si="5"/>
        <v>10927218</v>
      </c>
    </row>
    <row r="22" spans="1:7" ht="18" customHeight="1" x14ac:dyDescent="0.25">
      <c r="A22" s="11" t="s">
        <v>9</v>
      </c>
      <c r="B22" s="10" t="s">
        <v>10</v>
      </c>
      <c r="C22" s="22">
        <v>10003596.4</v>
      </c>
      <c r="D22" s="22">
        <v>10350654</v>
      </c>
      <c r="E22" s="22">
        <v>10523697</v>
      </c>
      <c r="F22" s="22">
        <v>10688011</v>
      </c>
      <c r="G22" s="22">
        <v>10922850</v>
      </c>
    </row>
    <row r="23" spans="1:7" s="2" customFormat="1" ht="18.75" customHeight="1" x14ac:dyDescent="0.25">
      <c r="A23" s="11" t="s">
        <v>11</v>
      </c>
      <c r="B23" s="10" t="s">
        <v>12</v>
      </c>
      <c r="C23" s="22">
        <v>4539.5</v>
      </c>
      <c r="D23" s="22">
        <v>4368</v>
      </c>
      <c r="E23" s="22">
        <v>4368</v>
      </c>
      <c r="F23" s="22">
        <v>4368</v>
      </c>
      <c r="G23" s="22">
        <v>4368</v>
      </c>
    </row>
    <row r="24" spans="1:7" s="2" customFormat="1" ht="33" customHeight="1" x14ac:dyDescent="0.25">
      <c r="A24" s="13" t="s">
        <v>38</v>
      </c>
      <c r="B24" s="10" t="s">
        <v>39</v>
      </c>
      <c r="C24" s="22">
        <f>C25+C26</f>
        <v>248019.22284999999</v>
      </c>
      <c r="D24" s="22">
        <f>D25+D26</f>
        <v>238865</v>
      </c>
      <c r="E24" s="22">
        <f t="shared" ref="E24:G24" si="6">E25+E26</f>
        <v>264613</v>
      </c>
      <c r="F24" s="22">
        <f t="shared" si="6"/>
        <v>275003</v>
      </c>
      <c r="G24" s="22">
        <f t="shared" si="6"/>
        <v>285808</v>
      </c>
    </row>
    <row r="25" spans="1:7" s="2" customFormat="1" ht="20.25" customHeight="1" x14ac:dyDescent="0.25">
      <c r="A25" s="11" t="s">
        <v>13</v>
      </c>
      <c r="B25" s="10" t="s">
        <v>14</v>
      </c>
      <c r="C25" s="22">
        <v>244160.97469999999</v>
      </c>
      <c r="D25" s="22">
        <v>234556</v>
      </c>
      <c r="E25" s="22">
        <v>259782</v>
      </c>
      <c r="F25" s="22">
        <v>270172</v>
      </c>
      <c r="G25" s="22">
        <v>280977</v>
      </c>
    </row>
    <row r="26" spans="1:7" s="2" customFormat="1" ht="51" customHeight="1" x14ac:dyDescent="0.25">
      <c r="A26" s="11" t="s">
        <v>15</v>
      </c>
      <c r="B26" s="10" t="s">
        <v>16</v>
      </c>
      <c r="C26" s="22">
        <v>3858.2481499999999</v>
      </c>
      <c r="D26" s="22">
        <v>4309</v>
      </c>
      <c r="E26" s="22">
        <v>4831</v>
      </c>
      <c r="F26" s="22">
        <v>4831</v>
      </c>
      <c r="G26" s="22">
        <v>4831</v>
      </c>
    </row>
    <row r="27" spans="1:7" s="2" customFormat="1" ht="21.75" customHeight="1" x14ac:dyDescent="0.25">
      <c r="A27" s="9" t="s">
        <v>17</v>
      </c>
      <c r="B27" s="10" t="s">
        <v>56</v>
      </c>
      <c r="C27" s="22">
        <v>283416.64662999997</v>
      </c>
      <c r="D27" s="22">
        <v>281360.40000000002</v>
      </c>
      <c r="E27" s="22">
        <v>364475.55000000005</v>
      </c>
      <c r="F27" s="22">
        <v>337700.95</v>
      </c>
      <c r="G27" s="22">
        <v>337735.35</v>
      </c>
    </row>
    <row r="28" spans="1:7" s="2" customFormat="1" ht="51" customHeight="1" x14ac:dyDescent="0.25">
      <c r="A28" s="9" t="s">
        <v>18</v>
      </c>
      <c r="B28" s="10" t="s">
        <v>57</v>
      </c>
      <c r="C28" s="22">
        <v>16.8</v>
      </c>
      <c r="D28" s="22"/>
      <c r="E28" s="22"/>
      <c r="F28" s="22"/>
      <c r="G28" s="22"/>
    </row>
    <row r="29" spans="1:7" ht="28.5" customHeight="1" x14ac:dyDescent="0.25">
      <c r="A29" s="9"/>
      <c r="B29" s="14" t="s">
        <v>70</v>
      </c>
      <c r="C29" s="29">
        <f>SUM(C30:C36)</f>
        <v>3555460.3427899997</v>
      </c>
      <c r="D29" s="29">
        <f>SUM(D30:D36)</f>
        <v>3407699.9601500002</v>
      </c>
      <c r="E29" s="29">
        <f t="shared" ref="E29:G29" si="7">SUM(E30:E36)</f>
        <v>3505806.0237399992</v>
      </c>
      <c r="F29" s="29">
        <f t="shared" si="7"/>
        <v>3992458.9387100004</v>
      </c>
      <c r="G29" s="29">
        <f t="shared" si="7"/>
        <v>3728372.43836</v>
      </c>
    </row>
    <row r="30" spans="1:7" ht="51" customHeight="1" x14ac:dyDescent="0.25">
      <c r="A30" s="9" t="s">
        <v>19</v>
      </c>
      <c r="B30" s="10" t="s">
        <v>58</v>
      </c>
      <c r="C30" s="22">
        <v>942609.52899999998</v>
      </c>
      <c r="D30" s="22">
        <v>784699.5</v>
      </c>
      <c r="E30" s="30">
        <v>746054.02343000006</v>
      </c>
      <c r="F30" s="30">
        <v>739176.36835</v>
      </c>
      <c r="G30" s="30">
        <v>727140.52864999999</v>
      </c>
    </row>
    <row r="31" spans="1:7" ht="33.75" customHeight="1" x14ac:dyDescent="0.25">
      <c r="A31" s="9" t="s">
        <v>20</v>
      </c>
      <c r="B31" s="10" t="s">
        <v>59</v>
      </c>
      <c r="C31" s="22">
        <v>133391.935</v>
      </c>
      <c r="D31" s="22">
        <v>113937</v>
      </c>
      <c r="E31" s="30">
        <v>126872.35679999999</v>
      </c>
      <c r="F31" s="30">
        <v>126954.20080000001</v>
      </c>
      <c r="G31" s="30">
        <v>127254.20080000001</v>
      </c>
    </row>
    <row r="32" spans="1:7" ht="33.75" customHeight="1" x14ac:dyDescent="0.25">
      <c r="A32" s="15" t="s">
        <v>21</v>
      </c>
      <c r="B32" s="10" t="s">
        <v>60</v>
      </c>
      <c r="C32" s="22">
        <v>445353</v>
      </c>
      <c r="D32" s="22">
        <v>1018679.3</v>
      </c>
      <c r="E32" s="30">
        <v>503432.88737000001</v>
      </c>
      <c r="F32" s="30">
        <v>972326.45819000003</v>
      </c>
      <c r="G32" s="30">
        <v>700590.37664999999</v>
      </c>
    </row>
    <row r="33" spans="1:7" ht="31.5" x14ac:dyDescent="0.25">
      <c r="A33" s="11" t="s">
        <v>22</v>
      </c>
      <c r="B33" s="10" t="s">
        <v>61</v>
      </c>
      <c r="C33" s="22">
        <v>19306.90625</v>
      </c>
      <c r="D33" s="22">
        <v>127.98</v>
      </c>
      <c r="E33" s="30">
        <v>0</v>
      </c>
      <c r="F33" s="30">
        <v>0</v>
      </c>
      <c r="G33" s="30">
        <v>0</v>
      </c>
    </row>
    <row r="34" spans="1:7" ht="21" customHeight="1" x14ac:dyDescent="0.25">
      <c r="A34" s="9" t="s">
        <v>23</v>
      </c>
      <c r="B34" s="10" t="s">
        <v>62</v>
      </c>
      <c r="C34" s="22">
        <v>18581.7</v>
      </c>
      <c r="D34" s="22">
        <v>16931.286</v>
      </c>
      <c r="E34" s="30">
        <v>17426.248</v>
      </c>
      <c r="F34" s="30">
        <v>17426.248</v>
      </c>
      <c r="G34" s="30">
        <v>17426.248</v>
      </c>
    </row>
    <row r="35" spans="1:7" ht="18.75" customHeight="1" x14ac:dyDescent="0.25">
      <c r="A35" s="9" t="s">
        <v>24</v>
      </c>
      <c r="B35" s="10" t="s">
        <v>63</v>
      </c>
      <c r="C35" s="22">
        <v>2007439.24254</v>
      </c>
      <c r="D35" s="22">
        <v>1469404.88815</v>
      </c>
      <c r="E35" s="30">
        <v>2104620.3491399996</v>
      </c>
      <c r="F35" s="30">
        <v>2129281.2083700001</v>
      </c>
      <c r="G35" s="30">
        <v>2148860.9692600002</v>
      </c>
    </row>
    <row r="36" spans="1:7" ht="19.5" customHeight="1" x14ac:dyDescent="0.25">
      <c r="A36" s="9" t="s">
        <v>25</v>
      </c>
      <c r="B36" s="10" t="s">
        <v>64</v>
      </c>
      <c r="C36" s="22">
        <v>-11221.97</v>
      </c>
      <c r="D36" s="22">
        <v>3920.0059999999999</v>
      </c>
      <c r="E36" s="30">
        <v>7400.1589999999997</v>
      </c>
      <c r="F36" s="30">
        <v>7294.4549999999999</v>
      </c>
      <c r="G36" s="30">
        <v>7100.1149999999998</v>
      </c>
    </row>
    <row r="37" spans="1:7" ht="15.75" x14ac:dyDescent="0.25">
      <c r="A37" s="7" t="s">
        <v>30</v>
      </c>
      <c r="B37" s="8" t="s">
        <v>65</v>
      </c>
      <c r="C37" s="31">
        <f>C38+C43+C44+C45+C46+C47</f>
        <v>62537846.54022</v>
      </c>
      <c r="D37" s="31">
        <f>D38+D43+D44+D45+D46+D47</f>
        <v>56812234.662519999</v>
      </c>
      <c r="E37" s="31">
        <f t="shared" ref="E37:G37" si="8">E38+E43+E44+E45+E46+E47</f>
        <v>25924834.099999998</v>
      </c>
      <c r="F37" s="31">
        <f t="shared" si="8"/>
        <v>24286923.400000002</v>
      </c>
      <c r="G37" s="31">
        <f t="shared" si="8"/>
        <v>14493740.9</v>
      </c>
    </row>
    <row r="38" spans="1:7" ht="48" customHeight="1" x14ac:dyDescent="0.25">
      <c r="A38" s="9" t="s">
        <v>53</v>
      </c>
      <c r="B38" s="16" t="s">
        <v>66</v>
      </c>
      <c r="C38" s="32">
        <f>C39+C40+C41+C42</f>
        <v>55910539.820659995</v>
      </c>
      <c r="D38" s="32">
        <f t="shared" ref="D38:G38" si="9">D39+D40+D41+D42</f>
        <v>54343951.650029995</v>
      </c>
      <c r="E38" s="32">
        <f t="shared" si="9"/>
        <v>25824834.099999998</v>
      </c>
      <c r="F38" s="32">
        <f t="shared" si="9"/>
        <v>24186923.400000002</v>
      </c>
      <c r="G38" s="32">
        <f t="shared" si="9"/>
        <v>14493740.9</v>
      </c>
    </row>
    <row r="39" spans="1:7" ht="31.5" x14ac:dyDescent="0.25">
      <c r="A39" s="11" t="s">
        <v>40</v>
      </c>
      <c r="B39" s="10" t="s">
        <v>41</v>
      </c>
      <c r="C39" s="33">
        <v>18237616</v>
      </c>
      <c r="D39" s="34">
        <v>19778456.5</v>
      </c>
      <c r="E39" s="34">
        <v>17653721.800000001</v>
      </c>
      <c r="F39" s="34">
        <v>10583602.9</v>
      </c>
      <c r="G39" s="34">
        <v>10583602.9</v>
      </c>
    </row>
    <row r="40" spans="1:7" ht="36.75" customHeight="1" x14ac:dyDescent="0.25">
      <c r="A40" s="11" t="s">
        <v>42</v>
      </c>
      <c r="B40" s="10" t="s">
        <v>43</v>
      </c>
      <c r="C40" s="33">
        <v>25682949.742279999</v>
      </c>
      <c r="D40" s="34">
        <v>27803492.98457</v>
      </c>
      <c r="E40" s="34">
        <v>6351999.7000000002</v>
      </c>
      <c r="F40" s="34">
        <v>11812823.800000001</v>
      </c>
      <c r="G40" s="34">
        <v>2033517.3</v>
      </c>
    </row>
    <row r="41" spans="1:7" ht="31.5" x14ac:dyDescent="0.25">
      <c r="A41" s="11" t="s">
        <v>44</v>
      </c>
      <c r="B41" s="10" t="s">
        <v>45</v>
      </c>
      <c r="C41" s="33">
        <v>2355152.3346099998</v>
      </c>
      <c r="D41" s="34">
        <v>2557002.5474</v>
      </c>
      <c r="E41" s="34">
        <v>1631384.4</v>
      </c>
      <c r="F41" s="34">
        <v>1602768.5</v>
      </c>
      <c r="G41" s="34">
        <v>1688892.5</v>
      </c>
    </row>
    <row r="42" spans="1:7" ht="15.75" x14ac:dyDescent="0.25">
      <c r="A42" s="11" t="s">
        <v>46</v>
      </c>
      <c r="B42" s="10" t="s">
        <v>28</v>
      </c>
      <c r="C42" s="33">
        <v>9634821.7437699996</v>
      </c>
      <c r="D42" s="34">
        <v>4204999.6180600002</v>
      </c>
      <c r="E42" s="34">
        <v>187728.2</v>
      </c>
      <c r="F42" s="34">
        <v>187728.2</v>
      </c>
      <c r="G42" s="34">
        <v>187728.2</v>
      </c>
    </row>
    <row r="43" spans="1:7" ht="52.5" customHeight="1" x14ac:dyDescent="0.25">
      <c r="A43" s="9" t="s">
        <v>47</v>
      </c>
      <c r="B43" s="16" t="s">
        <v>48</v>
      </c>
      <c r="C43" s="33">
        <v>6492403.1684800005</v>
      </c>
      <c r="D43" s="34">
        <v>1186757.8510100001</v>
      </c>
      <c r="E43" s="35"/>
      <c r="F43" s="35"/>
      <c r="G43" s="35"/>
    </row>
    <row r="44" spans="1:7" ht="52.5" customHeight="1" x14ac:dyDescent="0.25">
      <c r="A44" s="9" t="s">
        <v>77</v>
      </c>
      <c r="B44" s="16" t="s">
        <v>78</v>
      </c>
      <c r="C44" s="33">
        <v>22012.599259999999</v>
      </c>
      <c r="D44" s="34">
        <v>124993.55721</v>
      </c>
      <c r="E44" s="34">
        <v>100000</v>
      </c>
      <c r="F44" s="34">
        <v>100000</v>
      </c>
      <c r="G44" s="35"/>
    </row>
    <row r="45" spans="1:7" ht="30.75" customHeight="1" x14ac:dyDescent="0.25">
      <c r="A45" s="9" t="s">
        <v>83</v>
      </c>
      <c r="B45" s="16" t="s">
        <v>84</v>
      </c>
      <c r="C45" s="33"/>
      <c r="D45" s="34">
        <v>1022797.045</v>
      </c>
      <c r="E45" s="35"/>
      <c r="F45" s="35"/>
      <c r="G45" s="35"/>
    </row>
    <row r="46" spans="1:7" ht="98.25" customHeight="1" x14ac:dyDescent="0.25">
      <c r="A46" s="9" t="s">
        <v>49</v>
      </c>
      <c r="B46" s="16" t="s">
        <v>50</v>
      </c>
      <c r="C46" s="33">
        <v>253983.12100000001</v>
      </c>
      <c r="D46" s="34">
        <v>186994.26277999999</v>
      </c>
      <c r="E46" s="35"/>
      <c r="F46" s="35"/>
      <c r="G46" s="35"/>
    </row>
    <row r="47" spans="1:7" ht="52.5" customHeight="1" x14ac:dyDescent="0.25">
      <c r="A47" s="9" t="s">
        <v>51</v>
      </c>
      <c r="B47" s="16" t="s">
        <v>52</v>
      </c>
      <c r="C47" s="33">
        <v>-141092.16918</v>
      </c>
      <c r="D47" s="34">
        <v>-53259.703509999999</v>
      </c>
      <c r="E47" s="35"/>
      <c r="F47" s="35"/>
      <c r="G47" s="35"/>
    </row>
    <row r="48" spans="1:7" ht="22.5" customHeight="1" x14ac:dyDescent="0.25">
      <c r="A48" s="26" t="s">
        <v>73</v>
      </c>
      <c r="B48" s="26"/>
      <c r="C48" s="17">
        <f>C7+C37</f>
        <v>175447490.18649</v>
      </c>
      <c r="D48" s="18">
        <f>D7+D37</f>
        <v>180135066.85571</v>
      </c>
      <c r="E48" s="18">
        <f>E7+E37</f>
        <v>152516411.67374</v>
      </c>
      <c r="F48" s="18">
        <f>F7+F37</f>
        <v>158201653.68871</v>
      </c>
      <c r="G48" s="18">
        <f>G7+G37</f>
        <v>156256059.98836002</v>
      </c>
    </row>
    <row r="53" spans="2:2" x14ac:dyDescent="0.25">
      <c r="B53" s="19"/>
    </row>
  </sheetData>
  <mergeCells count="7">
    <mergeCell ref="A48:B48"/>
    <mergeCell ref="A1:G1"/>
    <mergeCell ref="E4:G4"/>
    <mergeCell ref="C4:C5"/>
    <mergeCell ref="B4:B5"/>
    <mergeCell ref="A4:A5"/>
    <mergeCell ref="D4:D5"/>
  </mergeCells>
  <printOptions horizontalCentered="1"/>
  <pageMargins left="0.19685039370078741" right="0.19685039370078741" top="0.15748031496062992" bottom="0.15748031496062992" header="0" footer="0"/>
  <pageSetup paperSize="9" scale="63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 областного бюджета </vt:lpstr>
      <vt:lpstr>'Доходы областного бюджета 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2024-10-14T12:59:08Z</cp:lastPrinted>
  <dcterms:created xsi:type="dcterms:W3CDTF">2015-12-04T12:59:35Z</dcterms:created>
  <dcterms:modified xsi:type="dcterms:W3CDTF">2024-10-16T11:49:35Z</dcterms:modified>
</cp:coreProperties>
</file>