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3980" yWindow="900" windowWidth="11655" windowHeight="10500"/>
  </bookViews>
  <sheets>
    <sheet name="Оценка (Этап I-II) " sheetId="2" r:id="rId1"/>
    <sheet name="Оценка (Этап II)" sheetId="4" r:id="rId2"/>
    <sheet name="Методика II этап" sheetId="5" r:id="rId3"/>
    <sheet name="Показатель 3.1" sheetId="6" r:id="rId4"/>
    <sheet name="Показатель 3.2" sheetId="7" r:id="rId5"/>
    <sheet name="Показатель 3.3" sheetId="8" r:id="rId6"/>
    <sheet name="Показатель 4.1" sheetId="9" r:id="rId7"/>
    <sheet name="Показатель 4.2" sheetId="10" r:id="rId8"/>
  </sheets>
  <externalReferences>
    <externalReference r:id="rId9"/>
  </externalReferences>
  <definedNames>
    <definedName name="_xlnm._FilterDatabase" localSheetId="3" hidden="1">'Показатель 3.1'!$A$8:$T$46</definedName>
    <definedName name="_xlnm._FilterDatabase" localSheetId="4" hidden="1">'Показатель 3.2'!$A$1:$I$51</definedName>
    <definedName name="_xlnm._FilterDatabase" localSheetId="5" hidden="1">'Показатель 3.3'!$A$1:$K$49</definedName>
    <definedName name="_xlnm._FilterDatabase" localSheetId="6" hidden="1">'Показатель 4.1'!$A$1:$I$49</definedName>
    <definedName name="_xlnm._FilterDatabase" localSheetId="7" hidden="1">'Показатель 4.2'!$A$7:$T$45</definedName>
    <definedName name="OLE_LINK51" localSheetId="3">'Показатель 3.1'!#REF!</definedName>
    <definedName name="А1" localSheetId="0">#REF!</definedName>
    <definedName name="А1" localSheetId="5">#REF!</definedName>
    <definedName name="А1" localSheetId="6">#REF!</definedName>
    <definedName name="А1" localSheetId="7">#REF!</definedName>
    <definedName name="А1">#REF!</definedName>
    <definedName name="Выбор_1.1" localSheetId="7">'Показатель 4.2'!$C$5:$C$6</definedName>
    <definedName name="Выбор_1.1">'Показатель 3.1'!$C$5:$C$7</definedName>
    <definedName name="Выбор_1.2" localSheetId="5">'Показатель 3.3'!$C$5:$C$6</definedName>
    <definedName name="Выбор_1.2" localSheetId="6">'Показатель 4.1'!$C$5:$C$6</definedName>
    <definedName name="Выбор_1.2">'Показатель 3.2'!$C$5:$C$7</definedName>
    <definedName name="Выбор_1.3" localSheetId="0">#REF!</definedName>
    <definedName name="Выбор_1.3" localSheetId="5">#REF!</definedName>
    <definedName name="Выбор_1.3" localSheetId="6">#REF!</definedName>
    <definedName name="Выбор_1.3" localSheetId="7">#REF!</definedName>
    <definedName name="Выбор_1.3">#REF!</definedName>
    <definedName name="Выбор_4.1" localSheetId="0">#REF!</definedName>
    <definedName name="Выбор_4.1" localSheetId="5">#REF!</definedName>
    <definedName name="Выбор_4.1" localSheetId="6">#REF!</definedName>
    <definedName name="Выбор_4.1" localSheetId="7">#REF!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5">#REF!</definedName>
    <definedName name="Выбор1.1" localSheetId="6">#REF!</definedName>
    <definedName name="Выбор1.1" localSheetId="7">#REF!</definedName>
    <definedName name="Выбор1.1">#REF!</definedName>
    <definedName name="Да_нет" localSheetId="0">#REF!</definedName>
    <definedName name="Да_нет" localSheetId="5">#REF!</definedName>
    <definedName name="Да_нет" localSheetId="6">#REF!</definedName>
    <definedName name="Да_нет" localSheetId="7">#REF!</definedName>
    <definedName name="Да_нет">#REF!</definedName>
    <definedName name="_xlnm.Print_Titles" localSheetId="1">'Оценка (Этап II)'!$3:$4</definedName>
    <definedName name="_xlnm.Print_Titles" localSheetId="0">'Оценка (Этап I-II) '!$3:$4</definedName>
    <definedName name="_xlnm.Print_Titles" localSheetId="3">'Показатель 3.1'!$4:$7</definedName>
    <definedName name="_xlnm.Print_Titles" localSheetId="4">'Показатель 3.2'!$4:$7</definedName>
    <definedName name="_xlnm.Print_Titles" localSheetId="5">'Показатель 3.3'!$4:$6</definedName>
    <definedName name="_xlnm.Print_Titles" localSheetId="6">'Показатель 4.1'!$4:$6</definedName>
    <definedName name="_xlnm.Print_Titles" localSheetId="7">'Показатель 4.2'!$4:$6</definedName>
    <definedName name="Коэфициент">[1]Параметры!$C$3:$C$4</definedName>
    <definedName name="_xlnm.Print_Area" localSheetId="2">'Методика II этап'!$A$1:$C$30</definedName>
    <definedName name="_xlnm.Print_Area" localSheetId="1">'Оценка (Этап II)'!$A$1:$G$48</definedName>
    <definedName name="_xlnm.Print_Area" localSheetId="0">'Оценка (Этап I-II) '!$A$1:$D$48</definedName>
    <definedName name="_xlnm.Print_Area" localSheetId="3">'Показатель 3.1'!$A$1:$L$50</definedName>
    <definedName name="_xlnm.Print_Area" localSheetId="4">'Показатель 3.2'!$A$1:$J$51</definedName>
    <definedName name="_xlnm.Print_Area" localSheetId="5">'Показатель 3.3'!$A$1:$L$49</definedName>
    <definedName name="_xlnm.Print_Area" localSheetId="6">'Показатель 4.1'!$A$1:$J$49</definedName>
    <definedName name="_xlnm.Print_Area" localSheetId="7">'Показатель 4.2'!$A$1:$L$49</definedName>
    <definedName name="Формат">#REF!</definedName>
  </definedNames>
  <calcPr calcId="144525"/>
</workbook>
</file>

<file path=xl/calcChain.xml><?xml version="1.0" encoding="utf-8"?>
<calcChain xmlns="http://schemas.openxmlformats.org/spreadsheetml/2006/main">
  <c r="F30" i="10" l="1"/>
  <c r="J30" i="10" s="1"/>
  <c r="G29" i="4" s="1"/>
  <c r="C6" i="10"/>
  <c r="C5" i="10"/>
  <c r="F48" i="10" s="1"/>
  <c r="J48" i="10" s="1"/>
  <c r="G47" i="4" s="1"/>
  <c r="C4" i="10"/>
  <c r="A3" i="10"/>
  <c r="E15" i="9"/>
  <c r="H15" i="9" s="1"/>
  <c r="F14" i="4" s="1"/>
  <c r="E10" i="9"/>
  <c r="H10" i="9" s="1"/>
  <c r="F9" i="4" s="1"/>
  <c r="C6" i="9"/>
  <c r="C5" i="9"/>
  <c r="E48" i="9" s="1"/>
  <c r="H48" i="9" s="1"/>
  <c r="F47" i="4" s="1"/>
  <c r="C4" i="9"/>
  <c r="A3" i="9"/>
  <c r="F49" i="8"/>
  <c r="J49" i="8" s="1"/>
  <c r="E48" i="4" s="1"/>
  <c r="C6" i="8"/>
  <c r="C5" i="8"/>
  <c r="C4" i="8"/>
  <c r="A3" i="8"/>
  <c r="C8" i="7"/>
  <c r="C7" i="7"/>
  <c r="C6" i="7"/>
  <c r="C5" i="7"/>
  <c r="E51" i="7" s="1"/>
  <c r="H51" i="7" s="1"/>
  <c r="D48" i="4" s="1"/>
  <c r="C4" i="7"/>
  <c r="A3" i="7"/>
  <c r="F18" i="6"/>
  <c r="J18" i="6" s="1"/>
  <c r="C16" i="4" s="1"/>
  <c r="F10" i="6"/>
  <c r="J10" i="6" s="1"/>
  <c r="C8" i="4" s="1"/>
  <c r="C7" i="6"/>
  <c r="C6" i="6"/>
  <c r="F25" i="6" s="1"/>
  <c r="J25" i="6" s="1"/>
  <c r="C23" i="4" s="1"/>
  <c r="C5" i="6"/>
  <c r="F50" i="6" s="1"/>
  <c r="J50" i="6" s="1"/>
  <c r="C48" i="4" s="1"/>
  <c r="C4" i="6"/>
  <c r="A3" i="6"/>
  <c r="C21" i="5"/>
  <c r="C5" i="5"/>
  <c r="C30" i="5" s="1"/>
  <c r="D5" i="4"/>
  <c r="C5" i="4"/>
  <c r="B5" i="4" s="1"/>
  <c r="G3" i="4"/>
  <c r="F3" i="4"/>
  <c r="E3" i="4"/>
  <c r="D3" i="4"/>
  <c r="C3" i="4"/>
  <c r="B5" i="2"/>
  <c r="F48" i="8" l="1"/>
  <c r="J48" i="8" s="1"/>
  <c r="E47" i="4" s="1"/>
  <c r="F10" i="8"/>
  <c r="J10" i="8" s="1"/>
  <c r="E23" i="9"/>
  <c r="H23" i="9" s="1"/>
  <c r="F22" i="4" s="1"/>
  <c r="F27" i="10"/>
  <c r="J27" i="10" s="1"/>
  <c r="G26" i="4" s="1"/>
  <c r="E12" i="7"/>
  <c r="H12" i="7" s="1"/>
  <c r="D9" i="4" s="1"/>
  <c r="E27" i="9"/>
  <c r="H27" i="9" s="1"/>
  <c r="F26" i="4" s="1"/>
  <c r="F38" i="6"/>
  <c r="J38" i="6" s="1"/>
  <c r="C36" i="4" s="1"/>
  <c r="F19" i="8"/>
  <c r="J19" i="8" s="1"/>
  <c r="E18" i="4" s="1"/>
  <c r="E35" i="9"/>
  <c r="H35" i="9" s="1"/>
  <c r="F34" i="4" s="1"/>
  <c r="F14" i="10"/>
  <c r="J14" i="10" s="1"/>
  <c r="G13" i="4" s="1"/>
  <c r="F38" i="10"/>
  <c r="J38" i="10" s="1"/>
  <c r="G37" i="4" s="1"/>
  <c r="E29" i="7"/>
  <c r="H29" i="7" s="1"/>
  <c r="D26" i="4" s="1"/>
  <c r="F35" i="8"/>
  <c r="J35" i="8" s="1"/>
  <c r="E34" i="4" s="1"/>
  <c r="E9" i="9"/>
  <c r="H9" i="9" s="1"/>
  <c r="F8" i="4" s="1"/>
  <c r="E45" i="9"/>
  <c r="H45" i="9" s="1"/>
  <c r="F44" i="4" s="1"/>
  <c r="F15" i="10"/>
  <c r="J15" i="10" s="1"/>
  <c r="G14" i="4" s="1"/>
  <c r="F39" i="10"/>
  <c r="J39" i="10" s="1"/>
  <c r="G38" i="4" s="1"/>
  <c r="F18" i="10"/>
  <c r="J18" i="10" s="1"/>
  <c r="G17" i="4" s="1"/>
  <c r="F42" i="10"/>
  <c r="J42" i="10" s="1"/>
  <c r="G41" i="4" s="1"/>
  <c r="F26" i="10"/>
  <c r="J26" i="10" s="1"/>
  <c r="G25" i="4" s="1"/>
  <c r="F43" i="10"/>
  <c r="J43" i="10" s="1"/>
  <c r="G42" i="4" s="1"/>
  <c r="F9" i="6"/>
  <c r="J9" i="6" s="1"/>
  <c r="C7" i="4" s="1"/>
  <c r="F21" i="6"/>
  <c r="J21" i="6" s="1"/>
  <c r="C19" i="4" s="1"/>
  <c r="F41" i="6"/>
  <c r="J41" i="6" s="1"/>
  <c r="C39" i="4" s="1"/>
  <c r="F24" i="6"/>
  <c r="J24" i="6" s="1"/>
  <c r="C22" i="4" s="1"/>
  <c r="F42" i="6"/>
  <c r="J42" i="6" s="1"/>
  <c r="C40" i="4" s="1"/>
  <c r="F11" i="6"/>
  <c r="J11" i="6" s="1"/>
  <c r="C9" i="4" s="1"/>
  <c r="J30" i="6"/>
  <c r="C28" i="4" s="1"/>
  <c r="F44" i="6"/>
  <c r="J44" i="6" s="1"/>
  <c r="C42" i="4" s="1"/>
  <c r="F12" i="6"/>
  <c r="J12" i="6" s="1"/>
  <c r="C10" i="4" s="1"/>
  <c r="F32" i="6"/>
  <c r="J32" i="6" s="1"/>
  <c r="C30" i="4" s="1"/>
  <c r="F16" i="6"/>
  <c r="J16" i="6" s="1"/>
  <c r="C14" i="4" s="1"/>
  <c r="F36" i="6"/>
  <c r="J36" i="6" s="1"/>
  <c r="C34" i="4" s="1"/>
  <c r="F47" i="6"/>
  <c r="J47" i="6" s="1"/>
  <c r="C45" i="4" s="1"/>
  <c r="F33" i="6"/>
  <c r="J33" i="6" s="1"/>
  <c r="C31" i="4" s="1"/>
  <c r="F17" i="6"/>
  <c r="J17" i="6" s="1"/>
  <c r="C15" i="4" s="1"/>
  <c r="F37" i="6"/>
  <c r="J37" i="6" s="1"/>
  <c r="C35" i="4" s="1"/>
  <c r="F48" i="6"/>
  <c r="J48" i="6" s="1"/>
  <c r="C46" i="4" s="1"/>
  <c r="E36" i="7"/>
  <c r="H36" i="7" s="1"/>
  <c r="D33" i="4" s="1"/>
  <c r="E11" i="7"/>
  <c r="H11" i="7" s="1"/>
  <c r="D8" i="4" s="1"/>
  <c r="E37" i="7"/>
  <c r="H37" i="7" s="1"/>
  <c r="D34" i="4" s="1"/>
  <c r="E17" i="7"/>
  <c r="H17" i="7" s="1"/>
  <c r="D14" i="4" s="1"/>
  <c r="E44" i="7"/>
  <c r="H44" i="7" s="1"/>
  <c r="D41" i="4" s="1"/>
  <c r="E20" i="7"/>
  <c r="H20" i="7" s="1"/>
  <c r="D17" i="4" s="1"/>
  <c r="E45" i="7"/>
  <c r="H45" i="7" s="1"/>
  <c r="D42" i="4" s="1"/>
  <c r="E21" i="7"/>
  <c r="H21" i="7" s="1"/>
  <c r="D18" i="4" s="1"/>
  <c r="E48" i="7"/>
  <c r="H48" i="7" s="1"/>
  <c r="D45" i="4" s="1"/>
  <c r="E41" i="7"/>
  <c r="H41" i="7" s="1"/>
  <c r="D38" i="4" s="1"/>
  <c r="E28" i="7"/>
  <c r="H28" i="7" s="1"/>
  <c r="D25" i="4" s="1"/>
  <c r="F38" i="8"/>
  <c r="J38" i="8" s="1"/>
  <c r="E37" i="4" s="1"/>
  <c r="F9" i="8"/>
  <c r="J9" i="8" s="1"/>
  <c r="E8" i="4" s="1"/>
  <c r="F26" i="8"/>
  <c r="J26" i="8" s="1"/>
  <c r="E25" i="4" s="1"/>
  <c r="E9" i="4"/>
  <c r="F27" i="8"/>
  <c r="J27" i="8" s="1"/>
  <c r="E26" i="4" s="1"/>
  <c r="F42" i="8"/>
  <c r="J42" i="8" s="1"/>
  <c r="E41" i="4" s="1"/>
  <c r="F23" i="8"/>
  <c r="J23" i="8" s="1"/>
  <c r="E22" i="4" s="1"/>
  <c r="F14" i="8"/>
  <c r="J14" i="8" s="1"/>
  <c r="E13" i="4" s="1"/>
  <c r="F43" i="8"/>
  <c r="J43" i="8" s="1"/>
  <c r="E42" i="4" s="1"/>
  <c r="F15" i="8"/>
  <c r="J15" i="8" s="1"/>
  <c r="E14" i="4" s="1"/>
  <c r="F31" i="8"/>
  <c r="J31" i="8" s="1"/>
  <c r="E30" i="4" s="1"/>
  <c r="F45" i="8"/>
  <c r="J45" i="8" s="1"/>
  <c r="E44" i="4" s="1"/>
  <c r="F22" i="8"/>
  <c r="J22" i="8" s="1"/>
  <c r="E21" i="4" s="1"/>
  <c r="F39" i="8"/>
  <c r="J39" i="8" s="1"/>
  <c r="E38" i="4" s="1"/>
  <c r="F30" i="8"/>
  <c r="J30" i="8" s="1"/>
  <c r="E29" i="4" s="1"/>
  <c r="F18" i="8"/>
  <c r="J18" i="8" s="1"/>
  <c r="E17" i="4" s="1"/>
  <c r="F34" i="8"/>
  <c r="J34" i="8" s="1"/>
  <c r="E33" i="4" s="1"/>
  <c r="F46" i="8"/>
  <c r="J46" i="8" s="1"/>
  <c r="E45" i="4" s="1"/>
  <c r="E38" i="9"/>
  <c r="H38" i="9" s="1"/>
  <c r="F37" i="4" s="1"/>
  <c r="E49" i="9"/>
  <c r="H49" i="9" s="1"/>
  <c r="F48" i="4" s="1"/>
  <c r="E14" i="9"/>
  <c r="H14" i="9" s="1"/>
  <c r="F13" i="4" s="1"/>
  <c r="E26" i="9"/>
  <c r="H26" i="9" s="1"/>
  <c r="F25" i="4" s="1"/>
  <c r="E39" i="9"/>
  <c r="H39" i="9" s="1"/>
  <c r="F38" i="4" s="1"/>
  <c r="E30" i="9"/>
  <c r="H30" i="9" s="1"/>
  <c r="F29" i="4" s="1"/>
  <c r="E42" i="9"/>
  <c r="H42" i="9" s="1"/>
  <c r="F41" i="4" s="1"/>
  <c r="E18" i="9"/>
  <c r="H18" i="9" s="1"/>
  <c r="F17" i="4" s="1"/>
  <c r="E31" i="9"/>
  <c r="H31" i="9" s="1"/>
  <c r="F30" i="4" s="1"/>
  <c r="E43" i="9"/>
  <c r="H43" i="9" s="1"/>
  <c r="F42" i="4" s="1"/>
  <c r="E19" i="9"/>
  <c r="H19" i="9" s="1"/>
  <c r="F18" i="4" s="1"/>
  <c r="E22" i="9"/>
  <c r="H22" i="9" s="1"/>
  <c r="F21" i="4" s="1"/>
  <c r="E34" i="9"/>
  <c r="H34" i="9" s="1"/>
  <c r="F33" i="4" s="1"/>
  <c r="E46" i="9"/>
  <c r="H46" i="9" s="1"/>
  <c r="F45" i="4" s="1"/>
  <c r="F45" i="10"/>
  <c r="J45" i="10" s="1"/>
  <c r="G44" i="4" s="1"/>
  <c r="F9" i="10"/>
  <c r="J9" i="10" s="1"/>
  <c r="G8" i="4" s="1"/>
  <c r="F22" i="10"/>
  <c r="J22" i="10" s="1"/>
  <c r="G21" i="4" s="1"/>
  <c r="F34" i="10"/>
  <c r="J34" i="10" s="1"/>
  <c r="G33" i="4" s="1"/>
  <c r="F46" i="10"/>
  <c r="J46" i="10" s="1"/>
  <c r="G45" i="4" s="1"/>
  <c r="F19" i="10"/>
  <c r="J19" i="10" s="1"/>
  <c r="G18" i="4" s="1"/>
  <c r="F31" i="10"/>
  <c r="J31" i="10" s="1"/>
  <c r="G30" i="4" s="1"/>
  <c r="F10" i="10"/>
  <c r="J10" i="10" s="1"/>
  <c r="G9" i="4" s="1"/>
  <c r="F23" i="10"/>
  <c r="J23" i="10" s="1"/>
  <c r="G22" i="4" s="1"/>
  <c r="F35" i="10"/>
  <c r="J35" i="10" s="1"/>
  <c r="G34" i="4" s="1"/>
  <c r="F49" i="10"/>
  <c r="J49" i="10" s="1"/>
  <c r="G48" i="4" s="1"/>
  <c r="F20" i="6"/>
  <c r="J20" i="6" s="1"/>
  <c r="C18" i="4" s="1"/>
  <c r="F26" i="6"/>
  <c r="J26" i="6" s="1"/>
  <c r="C24" i="4" s="1"/>
  <c r="E50" i="7"/>
  <c r="H50" i="7" s="1"/>
  <c r="D47" i="4" s="1"/>
  <c r="E46" i="7"/>
  <c r="H46" i="7" s="1"/>
  <c r="D43" i="4" s="1"/>
  <c r="E43" i="7"/>
  <c r="H43" i="7" s="1"/>
  <c r="D40" i="4" s="1"/>
  <c r="E39" i="7"/>
  <c r="H39" i="7" s="1"/>
  <c r="D36" i="4" s="1"/>
  <c r="E35" i="7"/>
  <c r="H35" i="7" s="1"/>
  <c r="D32" i="4" s="1"/>
  <c r="E31" i="7"/>
  <c r="H31" i="7" s="1"/>
  <c r="D28" i="4" s="1"/>
  <c r="E27" i="7"/>
  <c r="H27" i="7" s="1"/>
  <c r="D24" i="4" s="1"/>
  <c r="E23" i="7"/>
  <c r="H23" i="7" s="1"/>
  <c r="D20" i="4" s="1"/>
  <c r="E19" i="7"/>
  <c r="H19" i="7" s="1"/>
  <c r="D16" i="4" s="1"/>
  <c r="E15" i="7"/>
  <c r="H15" i="7" s="1"/>
  <c r="D12" i="4" s="1"/>
  <c r="E10" i="7"/>
  <c r="H10" i="7" s="1"/>
  <c r="D7" i="4" s="1"/>
  <c r="E49" i="7"/>
  <c r="H49" i="7" s="1"/>
  <c r="D46" i="4" s="1"/>
  <c r="E42" i="7"/>
  <c r="H42" i="7" s="1"/>
  <c r="D39" i="4" s="1"/>
  <c r="E38" i="7"/>
  <c r="H38" i="7" s="1"/>
  <c r="D35" i="4" s="1"/>
  <c r="E34" i="7"/>
  <c r="H34" i="7" s="1"/>
  <c r="D31" i="4" s="1"/>
  <c r="E30" i="7"/>
  <c r="H30" i="7" s="1"/>
  <c r="D27" i="4" s="1"/>
  <c r="E26" i="7"/>
  <c r="H26" i="7" s="1"/>
  <c r="D23" i="4" s="1"/>
  <c r="E22" i="7"/>
  <c r="H22" i="7" s="1"/>
  <c r="D19" i="4" s="1"/>
  <c r="E18" i="7"/>
  <c r="H18" i="7" s="1"/>
  <c r="D15" i="4" s="1"/>
  <c r="E13" i="7"/>
  <c r="H13" i="7" s="1"/>
  <c r="D10" i="4" s="1"/>
  <c r="E16" i="7"/>
  <c r="H16" i="7" s="1"/>
  <c r="D13" i="4" s="1"/>
  <c r="E24" i="7"/>
  <c r="H24" i="7" s="1"/>
  <c r="D21" i="4" s="1"/>
  <c r="E32" i="7"/>
  <c r="H32" i="7" s="1"/>
  <c r="D29" i="4" s="1"/>
  <c r="E40" i="7"/>
  <c r="H40" i="7" s="1"/>
  <c r="D37" i="4" s="1"/>
  <c r="E47" i="7"/>
  <c r="H47" i="7" s="1"/>
  <c r="D44" i="4" s="1"/>
  <c r="F49" i="6"/>
  <c r="J49" i="6" s="1"/>
  <c r="C47" i="4" s="1"/>
  <c r="F45" i="6"/>
  <c r="J45" i="6" s="1"/>
  <c r="C43" i="4" s="1"/>
  <c r="F14" i="6"/>
  <c r="J14" i="6" s="1"/>
  <c r="C12" i="4" s="1"/>
  <c r="F40" i="6"/>
  <c r="J40" i="6" s="1"/>
  <c r="C38" i="4" s="1"/>
  <c r="E25" i="7"/>
  <c r="H25" i="7" s="1"/>
  <c r="D22" i="4" s="1"/>
  <c r="E33" i="7"/>
  <c r="H33" i="7" s="1"/>
  <c r="D30" i="4" s="1"/>
  <c r="F28" i="6"/>
  <c r="J28" i="6" s="1"/>
  <c r="C26" i="4" s="1"/>
  <c r="F34" i="6"/>
  <c r="J34" i="6" s="1"/>
  <c r="C32" i="4" s="1"/>
  <c r="F22" i="6"/>
  <c r="J22" i="6" s="1"/>
  <c r="C20" i="4" s="1"/>
  <c r="F29" i="6"/>
  <c r="J29" i="6" s="1"/>
  <c r="C27" i="4" s="1"/>
  <c r="F11" i="8"/>
  <c r="J11" i="8" s="1"/>
  <c r="E10" i="4" s="1"/>
  <c r="F16" i="8"/>
  <c r="J16" i="8" s="1"/>
  <c r="E15" i="4" s="1"/>
  <c r="F20" i="8"/>
  <c r="J20" i="8" s="1"/>
  <c r="E19" i="4" s="1"/>
  <c r="F24" i="8"/>
  <c r="J24" i="8" s="1"/>
  <c r="E23" i="4" s="1"/>
  <c r="F28" i="8"/>
  <c r="J28" i="8" s="1"/>
  <c r="E27" i="4" s="1"/>
  <c r="F32" i="8"/>
  <c r="J32" i="8" s="1"/>
  <c r="E31" i="4" s="1"/>
  <c r="F36" i="8"/>
  <c r="J36" i="8" s="1"/>
  <c r="E35" i="4" s="1"/>
  <c r="F40" i="8"/>
  <c r="J40" i="8" s="1"/>
  <c r="E39" i="4" s="1"/>
  <c r="F47" i="8"/>
  <c r="J47" i="8" s="1"/>
  <c r="E46" i="4" s="1"/>
  <c r="E11" i="9"/>
  <c r="H11" i="9" s="1"/>
  <c r="F10" i="4" s="1"/>
  <c r="E16" i="9"/>
  <c r="H16" i="9" s="1"/>
  <c r="F15" i="4" s="1"/>
  <c r="E20" i="9"/>
  <c r="H20" i="9" s="1"/>
  <c r="F19" i="4" s="1"/>
  <c r="E24" i="9"/>
  <c r="E28" i="9"/>
  <c r="H28" i="9" s="1"/>
  <c r="F27" i="4" s="1"/>
  <c r="E32" i="9"/>
  <c r="H32" i="9" s="1"/>
  <c r="F31" i="4" s="1"/>
  <c r="E36" i="9"/>
  <c r="H36" i="9" s="1"/>
  <c r="F35" i="4" s="1"/>
  <c r="E40" i="9"/>
  <c r="H40" i="9" s="1"/>
  <c r="F39" i="4" s="1"/>
  <c r="E47" i="9"/>
  <c r="H47" i="9" s="1"/>
  <c r="F46" i="4" s="1"/>
  <c r="F11" i="10"/>
  <c r="J11" i="10" s="1"/>
  <c r="G10" i="4" s="1"/>
  <c r="F16" i="10"/>
  <c r="J16" i="10" s="1"/>
  <c r="G15" i="4" s="1"/>
  <c r="F20" i="10"/>
  <c r="J20" i="10" s="1"/>
  <c r="G19" i="4" s="1"/>
  <c r="F24" i="10"/>
  <c r="J24" i="10" s="1"/>
  <c r="G23" i="4" s="1"/>
  <c r="F28" i="10"/>
  <c r="J28" i="10" s="1"/>
  <c r="G27" i="4" s="1"/>
  <c r="F32" i="10"/>
  <c r="J32" i="10" s="1"/>
  <c r="G31" i="4" s="1"/>
  <c r="F36" i="10"/>
  <c r="J36" i="10" s="1"/>
  <c r="G35" i="4" s="1"/>
  <c r="F40" i="10"/>
  <c r="J40" i="10" s="1"/>
  <c r="G39" i="4" s="1"/>
  <c r="F47" i="10"/>
  <c r="J47" i="10" s="1"/>
  <c r="G46" i="4" s="1"/>
  <c r="F15" i="6"/>
  <c r="J15" i="6" s="1"/>
  <c r="C13" i="4" s="1"/>
  <c r="F19" i="6"/>
  <c r="J19" i="6" s="1"/>
  <c r="C17" i="4" s="1"/>
  <c r="F23" i="6"/>
  <c r="J23" i="6" s="1"/>
  <c r="C21" i="4" s="1"/>
  <c r="F27" i="6"/>
  <c r="J27" i="6" s="1"/>
  <c r="C25" i="4" s="1"/>
  <c r="F31" i="6"/>
  <c r="J31" i="6" s="1"/>
  <c r="C29" i="4" s="1"/>
  <c r="F35" i="6"/>
  <c r="J35" i="6" s="1"/>
  <c r="C33" i="4" s="1"/>
  <c r="F39" i="6"/>
  <c r="J39" i="6" s="1"/>
  <c r="C37" i="4" s="1"/>
  <c r="F43" i="6"/>
  <c r="J43" i="6" s="1"/>
  <c r="C41" i="4" s="1"/>
  <c r="F46" i="6"/>
  <c r="J46" i="6" s="1"/>
  <c r="C44" i="4" s="1"/>
  <c r="F8" i="8"/>
  <c r="J8" i="8" s="1"/>
  <c r="E7" i="4" s="1"/>
  <c r="F13" i="8"/>
  <c r="J13" i="8" s="1"/>
  <c r="E12" i="4" s="1"/>
  <c r="F17" i="8"/>
  <c r="J17" i="8" s="1"/>
  <c r="E16" i="4" s="1"/>
  <c r="F21" i="8"/>
  <c r="J21" i="8" s="1"/>
  <c r="E20" i="4" s="1"/>
  <c r="F25" i="8"/>
  <c r="J25" i="8" s="1"/>
  <c r="E24" i="4" s="1"/>
  <c r="F29" i="8"/>
  <c r="J29" i="8" s="1"/>
  <c r="E28" i="4" s="1"/>
  <c r="F33" i="8"/>
  <c r="J33" i="8" s="1"/>
  <c r="E32" i="4" s="1"/>
  <c r="F37" i="8"/>
  <c r="J37" i="8" s="1"/>
  <c r="E36" i="4" s="1"/>
  <c r="F41" i="8"/>
  <c r="J41" i="8" s="1"/>
  <c r="E40" i="4" s="1"/>
  <c r="F44" i="8"/>
  <c r="J44" i="8" s="1"/>
  <c r="E43" i="4" s="1"/>
  <c r="E8" i="9"/>
  <c r="H8" i="9" s="1"/>
  <c r="F7" i="4" s="1"/>
  <c r="E13" i="9"/>
  <c r="H13" i="9" s="1"/>
  <c r="F12" i="4" s="1"/>
  <c r="E17" i="9"/>
  <c r="H17" i="9" s="1"/>
  <c r="F16" i="4" s="1"/>
  <c r="E21" i="9"/>
  <c r="H21" i="9" s="1"/>
  <c r="F20" i="4" s="1"/>
  <c r="E25" i="9"/>
  <c r="H25" i="9" s="1"/>
  <c r="F24" i="4" s="1"/>
  <c r="E29" i="9"/>
  <c r="H29" i="9" s="1"/>
  <c r="F28" i="4" s="1"/>
  <c r="E33" i="9"/>
  <c r="H33" i="9" s="1"/>
  <c r="F32" i="4" s="1"/>
  <c r="E37" i="9"/>
  <c r="H37" i="9" s="1"/>
  <c r="F36" i="4" s="1"/>
  <c r="E41" i="9"/>
  <c r="H41" i="9" s="1"/>
  <c r="F40" i="4" s="1"/>
  <c r="E44" i="9"/>
  <c r="H44" i="9" s="1"/>
  <c r="F43" i="4" s="1"/>
  <c r="F8" i="10"/>
  <c r="J8" i="10" s="1"/>
  <c r="G7" i="4" s="1"/>
  <c r="F13" i="10"/>
  <c r="J13" i="10" s="1"/>
  <c r="G12" i="4" s="1"/>
  <c r="F17" i="10"/>
  <c r="J17" i="10" s="1"/>
  <c r="G16" i="4" s="1"/>
  <c r="F21" i="10"/>
  <c r="J21" i="10" s="1"/>
  <c r="G20" i="4" s="1"/>
  <c r="F25" i="10"/>
  <c r="J25" i="10" s="1"/>
  <c r="G24" i="4" s="1"/>
  <c r="F29" i="10"/>
  <c r="J29" i="10" s="1"/>
  <c r="G28" i="4" s="1"/>
  <c r="F33" i="10"/>
  <c r="J33" i="10" s="1"/>
  <c r="G32" i="4" s="1"/>
  <c r="F37" i="10"/>
  <c r="J37" i="10" s="1"/>
  <c r="G36" i="4" s="1"/>
  <c r="F41" i="10"/>
  <c r="J41" i="10" s="1"/>
  <c r="G40" i="4" s="1"/>
  <c r="F44" i="10"/>
  <c r="J44" i="10" s="1"/>
  <c r="G43" i="4" s="1"/>
  <c r="B34" i="4" l="1"/>
  <c r="B45" i="4"/>
  <c r="C45" i="2" s="1"/>
  <c r="B42" i="4"/>
  <c r="B8" i="4"/>
  <c r="C8" i="2" s="1"/>
  <c r="B8" i="2" s="1"/>
  <c r="B14" i="4"/>
  <c r="C14" i="2" s="1"/>
  <c r="H24" i="9"/>
  <c r="F23" i="4" s="1"/>
  <c r="B9" i="4"/>
  <c r="B48" i="4"/>
  <c r="C48" i="2" s="1"/>
  <c r="B10" i="4"/>
  <c r="B32" i="4"/>
  <c r="B24" i="4"/>
  <c r="B16" i="4"/>
  <c r="B18" i="4"/>
  <c r="B25" i="4"/>
  <c r="B38" i="4"/>
  <c r="B30" i="4"/>
  <c r="B28" i="4"/>
  <c r="B35" i="4"/>
  <c r="B41" i="4"/>
  <c r="B15" i="4"/>
  <c r="B26" i="4"/>
  <c r="B21" i="4"/>
  <c r="B12" i="4"/>
  <c r="B40" i="4"/>
  <c r="B46" i="4"/>
  <c r="B33" i="4"/>
  <c r="B17" i="4"/>
  <c r="B27" i="4"/>
  <c r="B43" i="4"/>
  <c r="B39" i="4"/>
  <c r="B36" i="4"/>
  <c r="B31" i="4"/>
  <c r="B37" i="4"/>
  <c r="B29" i="4"/>
  <c r="C34" i="2"/>
  <c r="B44" i="4"/>
  <c r="B13" i="4"/>
  <c r="B20" i="4"/>
  <c r="B47" i="4"/>
  <c r="B19" i="4"/>
  <c r="B7" i="4"/>
  <c r="B22" i="4"/>
  <c r="C42" i="2" l="1"/>
  <c r="B23" i="4"/>
  <c r="C9" i="2"/>
  <c r="B9" i="2" s="1"/>
  <c r="C10" i="2"/>
  <c r="B10" i="2" s="1"/>
  <c r="C15" i="2"/>
  <c r="C17" i="2"/>
  <c r="C22" i="2"/>
  <c r="C21" i="2"/>
  <c r="C28" i="2"/>
  <c r="C18" i="2"/>
  <c r="C24" i="2"/>
  <c r="C47" i="2"/>
  <c r="C25" i="2"/>
  <c r="C20" i="2"/>
  <c r="C7" i="2"/>
  <c r="C13" i="2"/>
  <c r="C29" i="2"/>
  <c r="C31" i="2"/>
  <c r="C43" i="2"/>
  <c r="B48" i="2"/>
  <c r="C16" i="2"/>
  <c r="B34" i="2"/>
  <c r="B14" i="2"/>
  <c r="C12" i="2"/>
  <c r="B45" i="2"/>
  <c r="C41" i="2"/>
  <c r="C36" i="2"/>
  <c r="C27" i="2"/>
  <c r="C46" i="2"/>
  <c r="C26" i="2"/>
  <c r="C38" i="2"/>
  <c r="C30" i="2"/>
  <c r="C39" i="2"/>
  <c r="C35" i="2"/>
  <c r="C19" i="2"/>
  <c r="C44" i="2"/>
  <c r="C37" i="2"/>
  <c r="C33" i="2"/>
  <c r="C40" i="2"/>
  <c r="B42" i="2"/>
  <c r="C32" i="2"/>
  <c r="C23" i="2" l="1"/>
  <c r="B12" i="2"/>
  <c r="B16" i="2"/>
  <c r="B13" i="2"/>
  <c r="B7" i="2"/>
  <c r="B19" i="2"/>
  <c r="B41" i="2"/>
  <c r="B47" i="2"/>
  <c r="B22" i="2"/>
  <c r="B15" i="2"/>
  <c r="B30" i="2"/>
  <c r="B40" i="2"/>
  <c r="B26" i="2"/>
  <c r="B27" i="2"/>
  <c r="B21" i="2"/>
  <c r="B35" i="2"/>
  <c r="B25" i="2"/>
  <c r="B17" i="2"/>
  <c r="B37" i="2"/>
  <c r="B32" i="2"/>
  <c r="B39" i="2"/>
  <c r="B31" i="2"/>
  <c r="B24" i="2"/>
  <c r="B28" i="2"/>
  <c r="B33" i="2"/>
  <c r="B44" i="2"/>
  <c r="B38" i="2"/>
  <c r="B46" i="2"/>
  <c r="B36" i="2"/>
  <c r="B43" i="2"/>
  <c r="B29" i="2"/>
  <c r="B20" i="2"/>
  <c r="B18" i="2"/>
  <c r="B23" i="2" l="1"/>
</calcChain>
</file>

<file path=xl/sharedStrings.xml><?xml version="1.0" encoding="utf-8"?>
<sst xmlns="http://schemas.openxmlformats.org/spreadsheetml/2006/main" count="1031" uniqueCount="327">
  <si>
    <t>Календарный период</t>
  </si>
  <si>
    <t>Итого по II этапу</t>
  </si>
  <si>
    <t>Итого по I этапу</t>
  </si>
  <si>
    <t>Единица измерения</t>
  </si>
  <si>
    <t>баллов</t>
  </si>
  <si>
    <t>Максимальный балл</t>
  </si>
  <si>
    <t xml:space="preserve">Оценка муниципальных образований по I - II этапам </t>
  </si>
  <si>
    <t>Наименование муниципального образования Саратовской обалсти</t>
  </si>
  <si>
    <t>Итого по I- II этапам</t>
  </si>
  <si>
    <t>Городские округа</t>
  </si>
  <si>
    <t>г. Саратов</t>
  </si>
  <si>
    <t>ЗАТО Светлый</t>
  </si>
  <si>
    <t>г. Шиханы</t>
  </si>
  <si>
    <t>Муниципальные районы</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</si>
  <si>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</si>
  <si>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</si>
  <si>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</si>
  <si>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</si>
  <si>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</si>
  <si>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</si>
  <si>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</si>
  <si>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</si>
  <si>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</si>
  <si>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</si>
  <si>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</si>
  <si>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</si>
  <si>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</si>
  <si>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</si>
  <si>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</si>
  <si>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</si>
  <si>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</si>
  <si>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</si>
  <si>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</si>
  <si>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</si>
  <si>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</si>
  <si>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</si>
  <si>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</si>
  <si>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</si>
  <si>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</si>
  <si>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</si>
  <si>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</si>
  <si>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</si>
  <si>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</si>
  <si>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</si>
  <si>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</si>
  <si>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Советский</t>
  </si>
  <si>
    <t>Татищевский</t>
  </si>
  <si>
    <t>Турковский</t>
  </si>
  <si>
    <t>Федоровский</t>
  </si>
  <si>
    <t>Хвалынский</t>
  </si>
  <si>
    <t>Энгельсский</t>
  </si>
  <si>
    <t xml:space="preserve">II этап. Годовой отчет об исполнении бюджета  муниципального образования </t>
  </si>
  <si>
    <t>№ п/п</t>
  </si>
  <si>
    <t>Вопросы и варианты ответов</t>
  </si>
  <si>
    <t>Баллы</t>
  </si>
  <si>
    <t>3.</t>
  </si>
  <si>
    <t xml:space="preserve">Годовой отчет об исполнении бюджета муниципального образования  </t>
  </si>
  <si>
    <t>3.1</t>
  </si>
  <si>
    <t>Опубликование проекта решения об исполнении бюджета муниципального образования за отчетный финансовый год на портале (сайте)</t>
  </si>
  <si>
    <t>Опубликован в структурированном виде с указанием полных или кратких наименований всех составляющих</t>
  </si>
  <si>
    <t>Опубликован, но не в структурированном виде и (или) без указания полных или кратких наименований всех составляющих</t>
  </si>
  <si>
    <t>Не опубликован</t>
  </si>
  <si>
    <t>3.2</t>
  </si>
  <si>
    <t>Опубликование бюджета для граждан, разработанного на основе решения об исполнении бюджета муниципального образования за отчетный финансовый год, на портале (сайте)</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</si>
  <si>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сведения о прогнозируемых и фактических значениях основных показателей социально- экономического развития муниципального образования за отчетный финансовый год (в том числе,сведения о показателях, характеризующих объемы производства, численность и состав населения и т.д.);
2) исполнение плана по доходам в разрезе видов доходов с объяснениями причин отклонения (в случае их наличия);
3)исполнение плана по расходам по разделам и подразделам классификации расходов бюджета с объяснениями причин отклонения (в случае их наличия);
4) сведения о реализуемых в отчетном финансовом году муниципальных программах и достигнутых показателях в увязке с объемами бюджетных расходов, направленных на их достижение;   
5) сведения о выполнении обязательств по финансированию социально-значимых проектов за счет бюджета муниципального образования за отчетный финансовый год или об отсутствии таких проектов;                                                                                                                                                                         
6) сведения об объеме муниципального долга (об отсутствии муниципального долга) по состоянию на начало и на конец отчетного года;
7) контактная информациядля обратной связи с гражданами.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</si>
  <si>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</si>
  <si>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</si>
  <si>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</si>
  <si>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</si>
  <si>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3.3</t>
  </si>
  <si>
    <t>Опубликование заключения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t>
  </si>
  <si>
    <t xml:space="preserve">В целях оценки показателя учитывается официальный документ, подписанный уполномоченным должностным лицом. В указанном документе должны быть указаны: а) должность, фамилия и инициалы лица, подписавшего документ, б) дата подписания документа. 
</t>
  </si>
  <si>
    <t>Опубликовано</t>
  </si>
  <si>
    <t>Не опубликовано или не отвечает требованиям</t>
  </si>
  <si>
    <t>4.</t>
  </si>
  <si>
    <t>Общественное участие</t>
  </si>
  <si>
    <t>4.1</t>
  </si>
  <si>
    <t>Опубликование информационного сообщения для граждан о проведении публичных слушаний по годовому отчету об исполнении бюджета за отчетный финансовый год на портале (сайте)</t>
  </si>
  <si>
    <t>Опубликовано и содержит информацию о том, где можно ознакомиться с проектом решения об исполнении бюджета за отчетный год</t>
  </si>
  <si>
    <t>Не опубликовано, или публичные слушания не проводились, или не отвечает требованиям</t>
  </si>
  <si>
    <t>4.2</t>
  </si>
  <si>
    <t>Проведение публичных слушаний по годовому отчету об исполнении бюджета муниципального образования за отчетный финансовый год и опубликование в составе материалов к проекту решения об исполнении  бюджета муниципального образования  за отчетный финансовый год  итогового документа (решения/протокола), принятого по результатам публичных слушаний, на портале (сайте)</t>
  </si>
  <si>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</si>
  <si>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Публичные слушания 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t>
  </si>
  <si>
    <t>Публичные слушания не проводились, или не опубликован итоговый документ (решение/протокол), принятый по результатам публичных слушаний</t>
  </si>
  <si>
    <t>Итого баллов на II этапе</t>
  </si>
  <si>
    <t xml:space="preserve">3.1. Проект решения об исполнении бюджета муниципального образования  </t>
  </si>
  <si>
    <t>Комментарий:</t>
  </si>
  <si>
    <t>Вопрос</t>
  </si>
  <si>
    <t>Формат</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</si>
  <si>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</si>
  <si>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3.1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</si>
  <si>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</si>
  <si>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</si>
  <si>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</si>
  <si>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</si>
  <si>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</si>
  <si>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</si>
  <si>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</si>
  <si>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</si>
  <si>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</si>
  <si>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</si>
  <si>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3.2. Опубликование бюджета для граждан, разработанного на основе решения об исполнении бюджета муниципального образования за отчетный финансовый год , на портале (сайте)</t>
  </si>
  <si>
    <t>Оценка показателя 3.2</t>
  </si>
  <si>
    <t>3.3. Опубликование заключение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t>
  </si>
  <si>
    <t>Оценка показателя 3.3</t>
  </si>
  <si>
    <t>4.1. Информационное сообщение для граждан о проведении публичных слушаний по годовому отчету об исполнении бюджета муниципального образования за отчетный финансовый год на портале (сайте)</t>
  </si>
  <si>
    <t>Доступность
(указать, если возникли трудности с поиском информационного сообщения,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</si>
  <si>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4.1.</t>
  </si>
  <si>
    <t>4.2. Проведение публичных слушаний по годовому отчету об исполнении бюджета муниципального образования за отчетный финансовый год</t>
  </si>
  <si>
    <t>Оценка показателя 4.2</t>
  </si>
  <si>
    <t>Оценка муниципальных образований по II этапу  «Годовой отчет об исполнении бюджета  муниципального образования»</t>
  </si>
  <si>
    <t>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документ размещен позднее даты принятия решения об исполнении бюджета, оценка показателя принимает значение 0 баллов.</t>
  </si>
  <si>
    <t>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об исполнении бюджета за отчетный год не опубликован, оценка показателя принимает значение 0 баллов. 
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t>
  </si>
  <si>
    <t>п. Михайловский</t>
  </si>
  <si>
    <t>https://www.saratovmer.ru/budget/rubrics/5/1336.html</t>
  </si>
  <si>
    <t>Word</t>
  </si>
  <si>
    <t>http://www.saratovmer.ru/budget/rubrics/6/1318.html</t>
  </si>
  <si>
    <t>Web, PDF</t>
  </si>
  <si>
    <t>https://www.kspsaratov.ru/activities/experts/zaklyuchenie-na-otchet-ob-ispolnenii-byudzheta-munitsipalnogo-obrazovaniya-gorod-saratov-za-2023-god/</t>
  </si>
  <si>
    <t>Обратите внимание, что на сайте, где публикуются бюджетные данные, отсутствует баннер или прямая ссылка на сайт, где опубликован оцениваемый документ</t>
  </si>
  <si>
    <t>https://saratovmer.ru/news/2024/03/20/84068.html</t>
  </si>
  <si>
    <t>PDF</t>
  </si>
  <si>
    <t>http://mihailovski.ru/byudzhet-mo-na-2023-2025-gody/ispolnenie-byudzheta/proekt-resheniya-ob-ispolnenii-byudzheta-munitsipa/</t>
  </si>
  <si>
    <t>Word, Excel</t>
  </si>
  <si>
    <t>http://mihailovski.ru/byudzhet-dlya-grazhdan/byudzhet-dlya-grazhdan-razrabotannyy-na-osnove-res7017/</t>
  </si>
  <si>
    <t>Пункт 2 не соответствует (отсутствуют причины отклонения исполнения от плановых значений), пункт 4 не соответствует (отсутствуют достигнутые целевые показатели по каждой программе).</t>
  </si>
  <si>
    <t>http://mihailovski.ru/kontrolno---schyotnaya-komissiya/deyatelnost-ksk/otchet-ob-ispolnenii-byudzheta-za-2023g/</t>
  </si>
  <si>
    <t>http://mihailovski.ru/news/obyavlenie3100/</t>
  </si>
  <si>
    <t>http://mihailovski.ru/byudzhet-mo-na-2023-2025-gody/ispolnenie-byudzheta/protokol-publichnykh-slushaniy-po-obsuzhdeniyu-pro/</t>
  </si>
  <si>
    <t>Web,Word</t>
  </si>
  <si>
    <t>https://zatosvetly.gosuslugi.ru/upr-finansov/biudzhet/budzhetdlyadgr/dokumenty_5613.html</t>
  </si>
  <si>
    <t>https://zatosvetly.gosuslugi.ru/upr-finansov/biudzhet/infoobispolneniibudzheta/2023-god/</t>
  </si>
  <si>
    <t>https://zatosvetly.gosuslugi.ru/dlya-zhiteley/novosti-i-reportazhi/novosti_2646.html</t>
  </si>
  <si>
    <t>https://shikhany.gosuslugi.ru/byudzhet/ispolnenie-byudzheta/</t>
  </si>
  <si>
    <t>https://shikhany.gosuslugi.ru/ofitsialno/statistika/byudzhet-dlya-grazhdan/</t>
  </si>
  <si>
    <t>Отсутствует пункт 5, пункты 2,3  не соответствуют (отсутствуют причины отклонения исполнения от плановых значений), пункт 4 не соответствует (отсутствуют достигнутые целевые показатели по каждой программе).</t>
  </si>
  <si>
    <t>2024 год</t>
  </si>
  <si>
    <t>https://shikhany.gosuslugi.ru/ofitsialno/dokumenty/vse-dokumenty_2553.html</t>
  </si>
  <si>
    <t xml:space="preserve">В документе отсутствует подпись должностного лица и дата подписания документа. </t>
  </si>
  <si>
    <t>https://shikhany.gosuslugi.ru/dlya-zhiteley/poleznaya-informatsiya/poleznaya-informatsiya-novosti_1606.html</t>
  </si>
  <si>
    <t>В составе информационных сообщений о проведении публичных слушаний в обязательном порядке должен быть указан порядок их проведения, а также ссылка на страницу, где можно ознакомиться с проектом решения.</t>
  </si>
  <si>
    <t>https://shikhany.gosuslugi.ru/ofitsialno/dokumenty/vse-dokumenty_2583.html</t>
  </si>
  <si>
    <t>http://algay.sarmo.ru/byudzhet-ekonomika-finansy/proekty-byud.php</t>
  </si>
  <si>
    <t xml:space="preserve">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(дата последнего изменения файла проекта решения - 28.06.2024, а дата проведения  публичных слушаний  по отчету об исполнении бюджета за 2023 г. - 27.03 2024) </t>
  </si>
  <si>
    <t>http://algay.sarmo.ru/byudzhet-ekonomika-finansy/byudzhet-dlya-grazhdan.php</t>
  </si>
  <si>
    <t>В документе отсутствует подпись должностного лица и дата подписания документа. Не соблюден формат размещения официального документа.</t>
  </si>
  <si>
    <t>http://algay.sarmo.ru/byudzhet-ekonomika-finansy/vneshniy-kontrol.php</t>
  </si>
  <si>
    <t>http://algay.sarmo.ru/novosti/?ELEMENT_ID=11026</t>
  </si>
  <si>
    <t>http://algay.sarmo.ru/novosti/?ELEMENT_ID=11025</t>
  </si>
  <si>
    <t>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(дата решения - 05.04.2024, дата последнего изменения в брошюре - 28.06.2024). Отсутствует пункты 1,5,6, пункт 2 не соответствуют (отсутствуют причины отклонения исполнения от плановых значений), пункт 3  не соответствуют (отсутствуют данные за 2023 год и причины отклонения исполнения от плановых значений), пункт 4 не соответствует (отсутствуют данные за 2023 год и достигнутые целевые показатели по каждой программе).</t>
  </si>
  <si>
    <t>https://arkadak.gosuslugi.ru/ofitsialno/statistika/byudzhet-dlya-grazhdan/otchetnost-ob-ispolnenii-byudzheta-munitsipalnogo-rayona/otchetnost-ob-ispolnenii-byudzheta-munitsipalnogo-rayona_493.html</t>
  </si>
  <si>
    <t>https://arkadak.gosuslugi.ru/ofitsialno/statistika/byudzhet-dlya-grazhdan/otchetnost-ob-ispolnenii-byudzheta-munitsipalnogo-rayona/</t>
  </si>
  <si>
    <t>Пункт 2 не соответствует (отсутствуют причины отклонения исполнения от плановых значений)</t>
  </si>
  <si>
    <t>Ссылка не предоставлена, на сайте информация не найдена.</t>
  </si>
  <si>
    <t>https://arkadak.gosuslugi.ru/dlya-zhiteley/novosti-i-reportazhi/novosti_953.html</t>
  </si>
  <si>
    <t>https://arkadak.gosuslugi.ru/ofitsialno/statistika/byudzhet-dlya-grazhdan/otchetnost-ob-ispolnenii-byudzheta-munitsipalnogo-rayona/otchetnost-ob-ispolnenii-byudzheta-munitsipalnogo-rayona_502.html</t>
  </si>
  <si>
    <t>https://atkarsk-r64.gosweb.gosuslugi.ru/ofitsialno/dokumenty/dokumenty-all_780.html</t>
  </si>
  <si>
    <t>https://atkarsk-r64.gosweb.gosuslugi.ru/ofitsialno/finansovaya-deyatelnost/byudzhet-atkarskogo-munitsipalnogo-rayona/byudzhet-dlya-grazhdan/dokumenty-4_858.html</t>
  </si>
  <si>
    <t>https://atkarsk-r64.gosweb.gosuslugi.ru/deyatelnost/napravleniya-deyatelnosti/kontrolno-schetnaya-komissiya/expertno-analiticheskie-meropriyatiya/expertno-analiticheskie-meropriyatiya-2024/dokumenty_830.html</t>
  </si>
  <si>
    <t>https://atkarsk-r64.gosweb.gosuslugi.ru/dlya-zhiteley/novosti-i-reportazhi/novosti_564.html</t>
  </si>
  <si>
    <t>https://atkarsk-r64.gosweb.gosuslugi.ru/ofitsialno/dokumenty/dokumenty-all_812.html</t>
  </si>
  <si>
    <t>https://admbk.ru/administration/finansovoe-upravlenie/byudzhet/ispolnenie-byudzheta/proekt-resheniya-sobraniya-rayona-ob-utverzhdenii-godovogo-otcheta-ob-ispolnenii-byudzheta-bkmr-za-2/</t>
  </si>
  <si>
    <t>Web,Word, Excel</t>
  </si>
  <si>
    <t>https://admbk.ru/administration/finansovoe-upravlenie/byudzhet/byudzhet-dlya-grazhdan-rayona/</t>
  </si>
  <si>
    <t>https://admbk.ru/administration/finansovoe-upravlenie/byudzhet/ispolnenie-byudzheta/proekt-resheniya-sobraniya-rayona-ob-utverzhdenii-godovogo-otcheta-ob-ispolnenii-byudzheta-bkmr-za-21/</t>
  </si>
  <si>
    <t>https://admbk.ru/news/provodyatsya-publichnye-slushaniya-po-proektu-resheniya-sobraniya-bazarno-karabulakskogo-munitsipaln3/</t>
  </si>
  <si>
    <t>http://balkomfin.ru/</t>
  </si>
  <si>
    <t>Необходимо предоставлять ссылку на страницу портала, с которой можно перейти на документ, а не на сам документ</t>
  </si>
  <si>
    <t>Пункт 2 не соответствует (отсутствуют причины отклонения исполнения от плановых значений). Необходимо предоставлять ссылку на страницу портала, с которой можно перейти на документ, а не на сам документ</t>
  </si>
  <si>
    <t>https://www.admbal.ru/news_all/sostoyatsya-publichnye-slushaniya-po-voprosu-o-proekte-resheniya-sobraniya-balakovskogo-munitsipalno/</t>
  </si>
  <si>
    <t>https://baladmin.ru/byudzhet-na-2023-god-i-planovyy-period-2024-i-2025-godov.php</t>
  </si>
  <si>
    <t>Лишняя папка в архиве</t>
  </si>
  <si>
    <t>http://baladmin.ru/administration/divisions-structure/finance/otkritiy-byudzhet.php</t>
  </si>
  <si>
    <t xml:space="preserve">Пункт 2 не соответствует (отсутствуют причины отклонения исполнения от плановых значений). </t>
  </si>
  <si>
    <t>https://baladmin.ru/news/32952/</t>
  </si>
  <si>
    <t xml:space="preserve">Информационное сообщение для граждан о проведении публичных слушаний по годовому отчету об исполнении бюджета за 2023 год на портале (сайте)  в разделе «Новости муниципального района» со ссылкой на страницу, где можно ознакомиться с проектом решения, не публиковалось. </t>
  </si>
  <si>
    <t>http://adm-baltay.ru/finansovoe-upravlenie/rasporyazheniya-ob-utverzhdenii-otchetov-ob-ispolnenii-mestnogo-byudzheta/</t>
  </si>
  <si>
    <t>Приложения к проекту не опубликованы.</t>
  </si>
  <si>
    <t>Бюджет для граждан, разработанный на основе решения об исполнении бюджета за 2023 год, на сайте не найден.</t>
  </si>
  <si>
    <t>http://adm-baltay.ru/finansovoe-upravlenie/vnutrenniy-munitsipalnyiy-finansovyiy-kontrol-baltayskogo-munitsipalnogo-rayona/</t>
  </si>
  <si>
    <t>По указанной ссылке размещено решение о проведении публичных слушаний от 26.04.2024 №831. Протокол,  принятый по итогом публичных слушаний, не найден.</t>
  </si>
  <si>
    <t>http://volsk-ms.ru/resheniya-vms/proektyi/</t>
  </si>
  <si>
    <t>http://вольск.рф</t>
  </si>
  <si>
    <t>По указанной ссылке бюджет для граждан, разработанный на основе решения об исполнении бюджета за 2023 год, не найден.</t>
  </si>
  <si>
    <t>По предоставленной ссылке документ не обнаружен.</t>
  </si>
  <si>
    <t xml:space="preserve">Информационное сообщение для граждан о проведении публичных слушаний по годовому отчету об исполнении бюджета за 2023 год на портале (сайте) со ссылкой на страницу, где можно ознакомиться с проектом решения, не публиковалось. </t>
  </si>
  <si>
    <t>http://volsk-ms.ru/d0-bf-d1-83-d0-b1-d0-bb-d0-b8-d1-87-d0-bd-d1-8b-d0-b5-d1-81-d0-bb-d1-83-d1-88-d0-b0-d0-bd-d0-b8-d1-8f-2024/</t>
  </si>
  <si>
    <t>https://voskresensk64.ru/administration/statistics/Budget%20for%20citizens/2023-god.php</t>
  </si>
  <si>
    <t>Необходимо предоставлять ссылку на страницу портала, с которой можно перейти на документ, а не на сам документ. Отсутствуют пункты 1,5, пункты 2  не соответствует (отсутствуют причины отклонения исполнения от плановых значений), пункт  3  не соответствуют требованиям (не указаны подразделы и причины отклонения исполнения от плановых значений), пункт 4 не соответствует (отсутствуют достигнутые целевые показатели по каждой программе).</t>
  </si>
  <si>
    <t xml:space="preserve">http://dergachi.sarmo.ru/sobranie-dergachevskogo-munitsipalnogo-rayona/proekty-sobraniya-dergachevskogo-munitsipalnogo-rayona/ </t>
  </si>
  <si>
    <t xml:space="preserve">http://dergachi.sarmo.ru/byudzhet-dlya-grazhdan/ </t>
  </si>
  <si>
    <t xml:space="preserve">Пункт 2  не соответствует (отсутствуют причины отклонения исполнения от плановых значений), пункт 3 не соответствует (отсутствует сравнение плановых назначений с фактическим исполнением и причины отклонения исполнения от плановых значений). </t>
  </si>
  <si>
    <t>http://dergachi.sarmo.ru/kontrolno-schetnyy-organ-dergachevskogo-munitsipalnogo-rayona</t>
  </si>
  <si>
    <t>http://dergachi.sarmo.ru/novosti/?element_id=604&amp;PAGEN_1=4</t>
  </si>
  <si>
    <t>В составе информационных сообщений о проведении публичных слушаний в обязательном порядке должен быть указан порядок их проведения.</t>
  </si>
  <si>
    <t>http://dergachi.sarmo.ru/sobranie-dergachevskogo-munitsipalnogo-rayona/proekty-sobraniya-dergachevskogo-munitsipalnogo-rayona/</t>
  </si>
  <si>
    <t xml:space="preserve">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(дата последнего изменения файла проекта решения - 18.06.2024, а дата проведения  публичных слушаний  по отчету об исполнении бюджета за 2023 г. - 21.05 2024) </t>
  </si>
  <si>
    <t>http://duhovnitskoe.sarmo.ru/byudzhet-dlya-grazhdan/byudzhet-dlya-grazhdan/</t>
  </si>
  <si>
    <t>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(дата решения - 30.05.2024, дата последнего изменения в брошюре - 28.06.2023). Отсутствует пункт 5, пункт 4 не соответствует (отсутствуют достигнутые целевые показатели по каждой программе).</t>
  </si>
  <si>
    <t>http://duhovnitskoe.sarmo.ru/kontrolno-revizionnaya-komissiya/zaklyucheniya-po-byudzhetu/zaklyuchenie-isp-za-2023-mr.php</t>
  </si>
  <si>
    <t>Web</t>
  </si>
  <si>
    <t>http://duhovnitskoe.sarmo.ru/novosti/16689/</t>
  </si>
  <si>
    <t xml:space="preserve">В составе информационных сообщений о проведении публичных слушаний в обязательном порядке должна быть указана ссылка на страницу, где можно ознакомиться с проектом решения. </t>
  </si>
  <si>
    <t>http://duhovnitskoe.sarmo.ru/publichnye-slushaniya/?ELEMENT_ID=16674</t>
  </si>
  <si>
    <t>Документ должен быть опубликован не позднее 10 рабочих дней после проведения публичных слушаний  (дата  проведения слушаний - 21.05.2024, дата последнего изменения файла протокола - 22.06.2024)</t>
  </si>
  <si>
    <t>https://ekaterinovskij-r64.gosweb.gosuslugi.ru/deyatelnost/napravleniya-deyatelnosti/otkrytyy-byudzhet/</t>
  </si>
  <si>
    <t>http://duhovnitskoe.sarmo.ru/ispolnenie-byudzheta/byudzhet-2023/otchet-ob-ispolnenii-byudzheta/proekt-za-23.php</t>
  </si>
  <si>
    <t>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(дата решения - 29.03.2024, дата последнего изменения в брошюре - 28.06.2024). Пункт 2 не соответствуют (отсутствуют причины отклонения исполнения от плановых значений)</t>
  </si>
  <si>
    <t>https://ekaterinovskij-r64.gosweb.gosuslugi.ru/ofitsialno/struktura-munitsipalnogo-obrazovaniya/kontrolno-schetnyy-organ-munitsipalnogo-obrazovaniya/</t>
  </si>
  <si>
    <t>По предоставленной ссылке  информационное сообщение о проведении  публичных слушаниям об исполнении бюджета за 2023 год не размещено. Информация на сайте не обнаружена.</t>
  </si>
  <si>
    <t>Протокол, принятый по итогам публичных слушаний, по указанной ссылке и на сайте не найден.</t>
  </si>
  <si>
    <t>https://adminemr.ru/byudzhet-i-finansy/byudzhet/PROEKTreshISPOLNbudjeta/</t>
  </si>
  <si>
    <t>https://adminemr.ru/byudzhet-i-finansy/byudzhet-dlya-grazhdan/</t>
  </si>
  <si>
    <t>Пункт 2  не соответствует (отсутствуют причины отклонения исполнения от плановых значений).</t>
  </si>
  <si>
    <t>https://adminemr.ru/ershovskiy-munitsipalnyy-rayon/kontrolno-schetnaya-komissiya/zaklyucheniya/</t>
  </si>
  <si>
    <t>Word с Jpg вставкой</t>
  </si>
  <si>
    <t>https://adminemr.ru/byudzhet-i-finansy/obshchestvennoe-uchastie/</t>
  </si>
  <si>
    <t xml:space="preserve">Ссылка предоставлена на решение «О назначении публичных слушаний по проекту решения районного Собрания «Об утверждении отчета об исполнении бюджета Ершовского муниципального района за 2023 год». Необходимо предоставлять ссылку на информационное сообщение, которое рекомендуется размещать в разделе «Новости». </t>
  </si>
  <si>
    <t>Опубликован не в составе материалов к проекту решения об исполнении бюджета муниципального образования за отчетный финансовый год</t>
  </si>
  <si>
    <t>https://ivanteevka.sarmo.ru/byudzhet-dlya-grazhdan/proekt-byudzheta-dlya-grazhdan/proekt-resheniya-ob-ispolnenii-byudzheta-za-2023-god.php</t>
  </si>
  <si>
    <t>https://ivanteevka.sarmo.ru/byudzhet-dlya-grazhdan/byudzhet-dlya-grazhdan/2023.php</t>
  </si>
  <si>
    <t>http://ivanteevka.sarmo.ru/byudzhet-dlya-grazhdan/finansovyy-kontrol/kontrolno-schetnyy-organ-ivantevskogo-munitsipalnogo-rayona/kontrolnye-meropriyatiya/</t>
  </si>
  <si>
    <t>https://ivanteevka.sarmo.ru/novyy-razdel/?ELEMENT_ID=13000</t>
  </si>
  <si>
    <t>http://kalininsk.sarmo.ru/otkrytyybyudzhet/obshchestvennoe-uchastie/-publichnye-slushaniya-po-proektu-resheniya-ob-ispolnenii-byudzheta/-publichnye-slushaniya-po-proektu-resheniya-ob-ispolnenii-byudzheta-2024.php</t>
  </si>
  <si>
    <t>http://kalininsk.sarmo.ru/otkrytyybyudzhet/byudzhet-dlya-grazhdan/byudzhet-dlya-grazhdan-2023.php</t>
  </si>
  <si>
    <t>Пункт 4 не соответствует (отсутствуют достигнутые целевые показатели по каждой программе).</t>
  </si>
  <si>
    <t>http://kalininsk.sarmo.ru/otkrytyybyudzhet/kontrolno-schetnyy-organ-kalininskogo-munitsipalnogo-rayona/zaklyucheniya-na-godovoy-otchet-ob-ispolnenii-byudzheta/zaklyucheniya-na-godovoy-otchet-ob-ispolnenii-byudzheta%20-%202024.php</t>
  </si>
  <si>
    <t>https://krasnoarmeysk64.ru/krasnoarmeyskiy-rayon/byudzhet/reshenie-ob-ispolnenii-byudzheta-krasnoarmeyskogo-munitsipalnogo-rayona/2023-byudzhet.php?clear_cache=Y</t>
  </si>
  <si>
    <t>https://krasnoarmeysk64.ru/krasnoarmeyskiy-rayon/byudzhet/byudzhet-dlya-grazhdan/</t>
  </si>
  <si>
    <t>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(дата решения - 30.05.2024, дата последнего изменения в брошюре - 26.06.2024). Отсутствуют пункты 1,5, пункты 2  не соответствует (отсутствуют причины отклонения исполнения от плановых значений), пункт  3  не соответствуют требованиям (не указаны подразделы,отсутствуют причины отклонения исполнения от плановых значений), пункт 4 не соответствует (отсутствуют достигнутые целевые показатели по каждой программе).</t>
  </si>
  <si>
    <t>https://krasnoarmeysk64.ru/upload/medialibrary/705/7050edc868cf9b78095d1c2bebbdc1d5.doc</t>
  </si>
  <si>
    <t>https://krasnoarmeysk64.ru/upload/medialibrary/4e5/4e5ecfbea39df430e2cc081e58fc2da0.docx</t>
  </si>
  <si>
    <t>Необходимо предоставлять ссылку на страницу портала, с которой можно перейти на документ, а не на сам документ. В документе отсутствует подпись должностного лица и дата подписания документа. Не соблюден формат размещения официального документа.</t>
  </si>
  <si>
    <t>https://krasnoarmeysk64.ru/upload/medialibrary/506/50685d09200320f66394d9031a9d6e75.doc</t>
  </si>
  <si>
    <t>Необходимо предоставлять ссылку на страницу портала, с которой можно перейти на документ, а не на сам документ. Протокол,  принятый по итогам публичных слушаний, на сайте не найден.</t>
  </si>
  <si>
    <t>https://krasny-kut.ru/munitsipalnoe-sobranie/ofitsialnye-dokumenty/</t>
  </si>
  <si>
    <t>Размещен в архиве, название которого содержит дату заседания Собрания и не содержит информацию о теме заседания. Лишняя папка в архиве</t>
  </si>
  <si>
    <t>https://krasny-kut.ru/finansy/informatsiya-i-otchety/</t>
  </si>
  <si>
    <t>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(дата решения - 26.04.2024, дата последнего изменения в брошюре - 04.06.2024). Пункт 2  не соответствует (отсутствуют причины отклонения исполнения от плановых значений), пункт 3 не соответствует (отсутствует сравнение плановых назначений с фактическим исполнением и причины отклонения исполнения от плановых значений), пункт 4 не соответствует (отсутствуют достигнутые целевые показатели по каждой программе), пункт 6 не соответствует (отсутствуют данные за 2023 год).</t>
  </si>
  <si>
    <t>https://krasny-kut.ru/munitsipalnoe-sobranie/kontrolno-schetnaya-komissiya/</t>
  </si>
  <si>
    <t>https://krasny-kut.ru/finansy/novosti/</t>
  </si>
  <si>
    <t>https://adminkmr.ru/byudzhet/ispolnenie-byudzheta/ispolnenie-byudzheta-za-2023-god/</t>
  </si>
  <si>
    <t>https://adminkmr.ru/byudzhet/byudzhet-dlya-grazhdan/</t>
  </si>
  <si>
    <t>Пункт 2  не соответствует (отсутствуют причины отклонения исполнения от плановых значений)</t>
  </si>
  <si>
    <t>По указанной ссылке отсутствует оцениваемый документ, ссылка к размещенному заголовку «Заключение контрольно-счетного органа по проекту решения об исполнении бюджета муниципального района» не прикреплена</t>
  </si>
  <si>
    <t>Информационное сообщение рекомендуется размещать в разделе «Новости».</t>
  </si>
  <si>
    <t>По предоставленной ссылке и на сайте информационное сообщение отсутствует. К соответствующему заголовку прикреплен архив с иными материалами к проекту решения об исполнении бюджета.</t>
  </si>
  <si>
    <t>Jpg</t>
  </si>
  <si>
    <t>https://adm.lysyegory.ru/base/14903-reshenie.html</t>
  </si>
  <si>
    <t xml:space="preserve">Не у всех приложений к документу указаны полные или краткие наименования </t>
  </si>
  <si>
    <t xml:space="preserve">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(дата решения Собрания о принятии к рассмотрению проекта отчета 24.04.2024, дата последнего  изменения файлов материалов к проекту решения - 15.05.2024) </t>
  </si>
  <si>
    <t>https://adm.lysyegory.ru/base/15018-otchet-ob-ispolnenii-byudzheta-lysogorskogo-municipalnogo-raiona-za-2023-g.html</t>
  </si>
  <si>
    <t>https://adm.lysyegory.ru/base/14897-zaklyuchenie-na-proekt-godovogo-otcheta-ob-ispolnenii-mestnogo-byudzheta-lysogorskogo-municipa.html</t>
  </si>
  <si>
    <t>https://adm.lysyegory.ru/base/14912-publikacija.html</t>
  </si>
  <si>
    <t>Информационное сообщение рекомендуется размещать в разделе «Новости».В составе информационных сообщений о проведении публичных слушаний в обязательном порядке должен быть указан порядок их проведения. Отсутствует ссылка на проект решения об исполнении бюджета за отчетный год.</t>
  </si>
  <si>
    <t>https://adm.lysyegory.ru/base/15020-protokol-publichnyh-slushanii-po-otchetu-ob-ispolnenii-byudzheta-lysogorskogo-municipalnogo-ra.html</t>
  </si>
  <si>
    <t>https://marksadm.ru/ps-sl.html</t>
  </si>
  <si>
    <t>https://marksadm.ru/bdg-kf.html</t>
  </si>
  <si>
    <t>https://marksadm.ru/news/14601-publichnye-slushaniya.html</t>
  </si>
  <si>
    <t>http://www.nbfin.ru/byudzhet_dlya_grazhdan/na_tekuwij_god/proekt_resheniya_ob_ispolnenii_byudzheta/za_2023_god/</t>
  </si>
  <si>
    <t>http://www.nbfin.ru/byudzhet_dlya_grazhdan1/novoburasskij_municipal_nyj_rajon/2023_god/</t>
  </si>
  <si>
    <t>http://www.nbfin.ru/allnews/</t>
  </si>
  <si>
    <t>https://novouzensk.gosuslugi.ru/ofitsialno/dokumenty/dokumenty-all_414.html</t>
  </si>
  <si>
    <t xml:space="preserve">https://novouzenskij-r64.gosweb.gosuslugi.ru/ofitsialno/dokumenty/dokumenty-all_484.html </t>
  </si>
  <si>
    <t>https://novouzensk.gosuslugi.ru/ofitsialno/dokumenty/dokumenty-all_407.html</t>
  </si>
  <si>
    <t xml:space="preserve">https://novouzensk.gosuslugi.ru/dlya-zhiteley/novosti-i-reportazhi/novosti_1924.html </t>
  </si>
  <si>
    <t>https://novouzenskij-r64.gosweb.gosuslugi.ru/ofitsialno/dokumenty/dokumenty-all_485.html</t>
  </si>
  <si>
    <t>http://ozinki.sarmo.ru/byudzhet/ispolnenie-byudzheta.php?ELEMENT_ID=9672</t>
  </si>
  <si>
    <t>http://ozinki.sarmo.ru/byudzhet/byudzhet-dlya-grazhdan.php?ELEMENT_ID=9569</t>
  </si>
  <si>
    <t>https://www.перелюбский.рф/dokumenty/byudzhet-rayona/</t>
  </si>
  <si>
    <t>https://www.перелюбский.рф/dokumenty/byudzhet-dlya-grazhdan/</t>
  </si>
  <si>
    <t>https://www.перелюбский.рф/kontrolno-schyetnaya-komissiya/</t>
  </si>
  <si>
    <t>https://www.перелюбский.рф/informatsiya-dlya-naseleniya/?PAGEN_1=3</t>
  </si>
  <si>
    <t>https://petrovsk64.gosuslugi.ru/ofitsialno/struktura/munitsipalnye-podvedomstvennye-organizatsii/fin-upr/byudzhet-munitsipalnogo-rayona/dokumenty_16488.html</t>
  </si>
  <si>
    <t>https://petrovsk64.gosuslugi.ru/ofitsialno/struktura/munitsipalnye-podvedomstvennye-organizatsii/fin-upr/byudzhet-munitsipalnogo-rayona/dokumenty_16499.html</t>
  </si>
  <si>
    <t>https://petrovsk64.gosuslugi.ru/ofitsialno/struktura/kontrolno-schetnyy-organ/</t>
  </si>
  <si>
    <t>https://petrovsk64.ru/novosti/informatsiya/32567/</t>
  </si>
  <si>
    <t>https://petrovskij-r64.gosweb.gosuslugi.ru/ofitsialno/struktura/munitsipalnye-podvedomstvennye-organizatsii/fin-upr/byudzhet-munitsipalnogo-rayona/dokumenty_16488.html</t>
  </si>
  <si>
    <t>https://питерка.рф/ekonomika-i-byudzhet/byudzhet-piterskogo-mr/publichnye-slushaniya/publichnye-slushaniya-po-proektu-resheniya-ob-ispolnenii-byudzheta-piterskogo-munitsipalnogo-rayona-/</t>
  </si>
  <si>
    <t>https://питерка.рф/ekonomika-i-byudzhet/byudzhet-piterskogo-mr/byudzhet-dlya-grazhdan/byudzhet-dlya-grazhdan-2023-god-i-planovyy-period-2024-2025-godov/</t>
  </si>
  <si>
    <t>https://питерка.рф/news/informatsionnoe-soobshchenie-o-publichnykh-slushaniyakh-po-proektu-resheniya-sobraniya-deputatov-pit/</t>
  </si>
  <si>
    <t xml:space="preserve">https://pugachev-adm.gosuslugi.ru/ofitsialno/byudzhet-rayona/ispolnenie-byudzheta/2023-god/ </t>
  </si>
  <si>
    <t xml:space="preserve">https://pugachev-adm.gosuslugi.ru/ofitsialno/byudzhet-rayona/byudzhet-dlya-grazhdan/2023-god/ </t>
  </si>
  <si>
    <t xml:space="preserve">https://pugachev-adm.gosuslugi.ru/ofitsialno/byudzhet-rayona/ispolnenie-byudzheta/2023-god/dokumenty_2614.html </t>
  </si>
  <si>
    <t>https://питерка.рф/sobranie-rayona/kontrolno-schetnaya-komissiya/deyatelnost-ksk/zaklyuchenie-na-otchet-ob-ispolnenii/</t>
  </si>
  <si>
    <t xml:space="preserve">https://pugachev-adm.gosuslugi.ru/dlya-zhiteley/novosti/novosti_3069.html </t>
  </si>
  <si>
    <t>http://rovnoe.sarmo.ru/2023g-o-d.php?clear_cache=Y</t>
  </si>
  <si>
    <t>http://rovnoe.sarmo.ru/byudzhet/byudzhet-dlyagrazhdan/</t>
  </si>
  <si>
    <t>http://rovnoe.sarmo.ru/novosti/?PAGEN_1=3</t>
  </si>
  <si>
    <t>http://romanovka.sarmo.ru/byudzhet-dlya-grazhdan/byudzhet-romanovskogo-munitsipalnogo-rayona/godovoy-otchet/</t>
  </si>
  <si>
    <t>http://romanovka.sarmo.ru/byudzhet-dlya-grazhdan/byudzhet-romanovskogo-munitsipalnogo-rayona/byudzhet-dlya-grazhdan.php</t>
  </si>
  <si>
    <t>http://romanovka.sarmo.ru/byudzhet-dlya-grazhdan/byudzhet-romanovskogo-munitsipalnogo-rayona/godovoy-otchet/zaklyuchenie-kontrolno-schetnogo-organa/</t>
  </si>
  <si>
    <t>http://romanovka.sarmo.ru/?ELEMENT_ID=7057</t>
  </si>
  <si>
    <t>http://romanovka.sarmo.ru/byudzhet-dlya-grazhdan/byudzhet-romanovskogo-munitsipalnogo-rayona/godovoy-otchet/?clear_cache=Y</t>
  </si>
  <si>
    <t>http://rtishevo.sarmo.ru/finansovyy-organ/rtishchevskiy-munitsipalnyy-rayon/2023-god/informatsiya-ob-ispolnenii-byudzheta-rtishchevskogo-munitsipalnogo-rayona/</t>
  </si>
  <si>
    <t>http://rtishevo.sarmo.ru/finansovyy-organ/rtishchevskiy-munitsipalnyy-rayon/2023-god/byudzhet-dlya-grazhdan/</t>
  </si>
  <si>
    <t>http://rtishevo.sarmo.ru/novosti/novosti/17462/</t>
  </si>
  <si>
    <t>https://sam64.ru/ekonomika-i-byudzhet/byudzhet/byudzhet-dlya-grazhdan/</t>
  </si>
  <si>
    <t>https://sam64.ru/munitsipalnoe-sobranie/kontrolno-schetnaya-komissiya-samoylovskogo-munitsipalnogo-rayona/zaklyucheniya-ksk-na-godovye-otchety-ob-ispolnenii-byudzheta/</t>
  </si>
  <si>
    <t>https://sam64.ru/ekonomika-i-byudzhet/byudzhet/publichnye-slushaniya/</t>
  </si>
  <si>
    <t>Информационное сообщение не найдено . Ссылка предоставлена на постановление о назначении публичных слушаний.</t>
  </si>
  <si>
    <t>https://stepnoe-adm.ru/administration/use-budget-funds/novyy-razdel/</t>
  </si>
  <si>
    <t>https://stepnoe-adm.ru/administration/use-budget-funds/byudzhet-dlya-grazhdan/</t>
  </si>
  <si>
    <t>Пункт 2 не соответствует (отсутствуют причины отклонения исполнения от плановых значений), пункт 3  не соответствуют (отсутствуют причины отклонения исполнения от плановых значений)</t>
  </si>
  <si>
    <t>https://stepnoe-adm.ru/administration/use-budget-funds/novyy-razdel</t>
  </si>
  <si>
    <t>https://stepnoe-adm.ru/news/informatsiya-o-provedenii-publichnykh-slushaniy/</t>
  </si>
  <si>
    <t>http://tatishevo.saratov.gov.ru/index.php?option=com_content&amp;view=article&amp;id=1564:2014-02-27-07-02-43&amp;catid=64&amp;Itemid=91</t>
  </si>
  <si>
    <t>http://tatishevo.saratov.gov.ru/index.php?option=com_content&amp;view=article&amp;id=Itemid=1827</t>
  </si>
  <si>
    <t>Бюджет для граждан, разработанный на основе решения об исполнении бюджета за 2023 год, на сайте не найден. Размещен лишь по проекту.</t>
  </si>
  <si>
    <t>http://tatishevo.saratov.gov.ru/index.php?option=com_content&amp;view=article&amp;id=6087:-2023-&amp;catid=64:2009-12-20-17-44-19&amp;Itemid=91</t>
  </si>
  <si>
    <t>Документ должен быть опубликован не позднее 10 рабочих дней после проведения публичных слушаний  (дата  проведения слушаний - 16.05.2024, дата последнего изменения файла протокола - 27.06.2024)</t>
  </si>
  <si>
    <t>https://turkovskoe-r64.gosweb.gosuslugi.ru/deyatelnost/napravleniya-deyatelnosti/otkrytyy-byudzhet/proekt-resheniya-ob-ispolnenii-byudzheta/proekt-resheniya-1/</t>
  </si>
  <si>
    <t>https://turkovskoe-r64.gosweb.gosuslugi.ru/deyatelnost/napravleniya-deyatelnosti/otkrytyy-byudzhet/byudzhet-dlya-grazhdan/dokumenty_1311.html</t>
  </si>
  <si>
    <t>https://turkovskoe-r64.gosweb.gosuslugi.ru/deyatelnost/napravleniya-deyatelnosti/otkrytyy-byudzhet/finansovyy-kontrol/kotrolno-schetnaya-komissiya/dokumenty_1292.html</t>
  </si>
  <si>
    <t>https://turkovskoe-r64.gosweb.gosuslugi.ru/dlya-zhiteley/novosti-i-reportazhi/novosti-193_529.html</t>
  </si>
  <si>
    <t>https://turkovskoe-r64.gosweb.gosuslugi.ru/deyatelnost/napravleniya-deyatelnosti/otkrytyy-byudzhet/obschestvennoe-uchastie/publichnye-slushaniya-ob-ispolnenii-byudzheta/</t>
  </si>
  <si>
    <t>http://fedormr.ru/byudzhet/byudzhet-2023.php</t>
  </si>
  <si>
    <t>http://fedormr.ru/?ELEMENT_ID=2590</t>
  </si>
  <si>
    <t xml:space="preserve">http://hvalynsk.sarmo.ru/administratsiya-khvalynskogo-munitsipalnogo-rayona/byudzhet/ispolnenii-byudzheta/   </t>
  </si>
  <si>
    <t>http://hvalynsk.sarmo.ru/administratsiya-khvalynskogo-munitsipalnogo-rayona/byudzhet/byudzhet-dlya-grazhdan.php</t>
  </si>
  <si>
    <t>http://hvalynsk.sarmo.ru/administratsiya-khvalynskogo-munitsipalnogo-rayona/byudzhet/ispolnenii-byudzheta/</t>
  </si>
  <si>
    <t>http://hvalynsk.sarmo.ru/administratsiya-khvalynskogo-munitsipalnogo-rayona/byudzhet/novosti/novosti.php</t>
  </si>
  <si>
    <t>https://www.engels-city.ru/publichnye-slushaniya</t>
  </si>
  <si>
    <t>https://www.engels-city.ru/byudzhet-dlya-grazhdan</t>
  </si>
  <si>
    <t>https://www.engels-city.ru/resheniya-o-byudzhete</t>
  </si>
  <si>
    <t>https://www.engels-city.ru/news-line/91285-vnimaniyu-grazhdan-19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</si>
</sst>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33" x14ac:knownFonts="1">
    <font>
      <sz val="11"/>
      <color theme="1"/>
      <name val="Calibri"/>
      <family val="2"/>
      <charset val="204"/>
      <scheme val="minor"/>
    </font>
    <font>
      <sz val="11"/>
      <color theme="1"/>
      <name val="Calibri"/>
      <family val="2"/>
      <charset val="204"/>
      <scheme val="minor"/>
    </font>
    <font>
      <sz val="10"/>
      <name val="Times New Roman"/>
      <family val="1"/>
      <charset val="204"/>
    </font>
    <font>
      <sz val="11"/>
      <color indexed="8"/>
      <name val="Calibri"/>
      <family val="2"/>
    </font>
    <font>
      <u/>
      <sz val="11"/>
      <color theme="10"/>
      <name val="Calibri"/>
      <family val="2"/>
      <charset val="204"/>
      <scheme val="minor"/>
    </font>
    <font>
      <b/>
      <sz val="10"/>
      <color rgb="FF000000"/>
      <name val="Arial Cyr"/>
    </font>
    <font>
      <u/>
      <sz val="11"/>
      <color theme="10"/>
      <name val="Calibri"/>
      <family val="2"/>
      <charset val="204"/>
    </font>
    <font>
      <sz val="10"/>
      <name val="Arial"/>
      <family val="2"/>
      <charset val="204"/>
    </font>
    <font>
      <sz val="10"/>
      <color indexed="8"/>
      <name val="Arial"/>
      <family val="2"/>
      <charset val="204"/>
    </font>
    <font>
      <sz val="10"/>
      <name val="Arial Cyr"/>
      <charset val="204"/>
    </font>
    <font>
      <sz val="11"/>
      <color indexed="8"/>
      <name val="Calibri"/>
      <family val="2"/>
      <charset val="204"/>
    </font>
    <font>
      <b/>
      <sz val="12"/>
      <color rgb="FF000000"/>
      <name val="PT Astra Serif"/>
      <family val="1"/>
      <charset val="204"/>
    </font>
    <font>
      <sz val="10"/>
      <color theme="1"/>
      <name val="PT Astra Serif"/>
      <family val="1"/>
      <charset val="204"/>
    </font>
    <font>
      <b/>
      <sz val="10"/>
      <name val="PT Astra Serif"/>
      <family val="1"/>
      <charset val="204"/>
    </font>
    <font>
      <b/>
      <i/>
      <sz val="10"/>
      <name val="PT Astra Serif"/>
      <family val="1"/>
      <charset val="204"/>
    </font>
    <font>
      <sz val="10"/>
      <color rgb="FFFF0000"/>
      <name val="PT Astra Serif"/>
      <family val="1"/>
      <charset val="204"/>
    </font>
    <font>
      <b/>
      <sz val="10"/>
      <color rgb="FFFF0000"/>
      <name val="PT Astra Serif"/>
      <family val="1"/>
      <charset val="204"/>
    </font>
    <font>
      <sz val="10"/>
      <name val="PT Astra Serif"/>
      <family val="1"/>
      <charset val="204"/>
    </font>
    <font>
      <b/>
      <sz val="10"/>
      <color theme="1"/>
      <name val="PT Astra Serif"/>
      <family val="1"/>
      <charset val="204"/>
    </font>
    <font>
      <b/>
      <sz val="12"/>
      <color theme="1"/>
      <name val="PT Astra Serif"/>
      <family val="1"/>
      <charset val="204"/>
    </font>
    <font>
      <sz val="11"/>
      <color theme="1"/>
      <name val="PT Astra Serif"/>
      <family val="1"/>
      <charset val="204"/>
    </font>
    <font>
      <sz val="10"/>
      <color rgb="FF000000"/>
      <name val="PT Astra Serif"/>
      <family val="1"/>
      <charset val="204"/>
    </font>
    <font>
      <b/>
      <sz val="10"/>
      <color rgb="FF000000"/>
      <name val="PT Astra Serif"/>
      <family val="1"/>
      <charset val="204"/>
    </font>
    <font>
      <i/>
      <sz val="10"/>
      <color theme="1"/>
      <name val="PT Astra Serif"/>
      <family val="1"/>
      <charset val="204"/>
    </font>
    <font>
      <sz val="10"/>
      <color rgb="FFC00000"/>
      <name val="PT Astra Serif"/>
      <family val="1"/>
      <charset val="204"/>
    </font>
    <font>
      <b/>
      <sz val="10"/>
      <color rgb="FFC00000"/>
      <name val="PT Astra Serif"/>
      <family val="1"/>
      <charset val="204"/>
    </font>
    <font>
      <b/>
      <i/>
      <sz val="10"/>
      <color theme="1"/>
      <name val="PT Astra Serif"/>
      <family val="1"/>
      <charset val="204"/>
    </font>
    <font>
      <i/>
      <sz val="10"/>
      <color rgb="FFC00000"/>
      <name val="PT Astra Serif"/>
      <family val="1"/>
      <charset val="204"/>
    </font>
    <font>
      <u/>
      <sz val="10"/>
      <color theme="10"/>
      <name val="PT Astra Serif"/>
      <family val="1"/>
      <charset val="204"/>
    </font>
    <font>
      <u/>
      <sz val="10"/>
      <name val="PT Astra Serif"/>
      <family val="1"/>
      <charset val="204"/>
    </font>
    <font>
      <b/>
      <sz val="12"/>
      <name val="PT Astra Serif"/>
      <family val="1"/>
      <charset val="204"/>
    </font>
    <font>
      <i/>
      <sz val="10"/>
      <name val="PT Astra Serif"/>
      <family val="1"/>
      <charset val="204"/>
    </font>
    <font>
      <sz val="12"/>
      <color theme="1"/>
      <name val="PT Astra Serif"/>
      <family val="1"/>
      <charset val="204"/>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rgb="FFFFFF9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14">
    <xf numFmtId="0" fontId="0" fillId="0" borderId="0"/>
    <xf numFmtId="0" fontId="3" fillId="0" borderId="0"/>
    <xf numFmtId="0" fontId="4" fillId="0" borderId="0" applyNumberFormat="0" applyFill="0" applyBorder="0" applyAlignment="0" applyProtection="0"/>
    <xf numFmtId="165" fontId="5" fillId="6" borderId="8">
      <alignment horizontal="right" vertical="top" shrinkToFit="1"/>
    </xf>
    <xf numFmtId="0" fontId="6" fillId="0" borderId="0" applyNumberFormat="0" applyFill="0" applyBorder="0" applyAlignment="0" applyProtection="0">
      <alignment vertical="top"/>
      <protection locked="0"/>
    </xf>
    <xf numFmtId="0" fontId="7" fillId="0" borderId="0"/>
    <xf numFmtId="0" fontId="8" fillId="0" borderId="0"/>
    <xf numFmtId="0" fontId="9" fillId="0" borderId="0"/>
    <xf numFmtId="166" fontId="1" fillId="0" borderId="0" applyFont="0" applyFill="0" applyBorder="0" applyAlignment="0" applyProtection="0"/>
    <xf numFmtId="166"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 fillId="0" borderId="0" applyFont="0" applyFill="0" applyBorder="0" applyAlignment="0" applyProtection="0"/>
    <xf numFmtId="166" fontId="10" fillId="0" borderId="0" applyFont="0" applyFill="0" applyBorder="0" applyAlignment="0" applyProtection="0"/>
  </cellStyleXfs>
  <cellXfs count="163">
    <xf numFmtId="0" fontId="0" fillId="0" borderId="0" xfId="0"/>
    <xf numFmtId="0" fontId="12" fillId="0" borderId="0" xfId="0" applyFont="1"/>
    <xf numFmtId="0" fontId="12"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horizontal="left" vertical="center"/>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0" fontId="17" fillId="0" borderId="0" xfId="0" applyFont="1"/>
    <xf numFmtId="0" fontId="17" fillId="0" borderId="0" xfId="0" applyFont="1" applyAlignment="1">
      <alignment horizontal="left" vertical="center"/>
    </xf>
    <xf numFmtId="0" fontId="17" fillId="3" borderId="2" xfId="0" applyFont="1" applyFill="1" applyBorder="1" applyAlignment="1">
      <alignment horizontal="center" vertical="center" wrapText="1"/>
    </xf>
    <xf numFmtId="164" fontId="13" fillId="2" borderId="1" xfId="0" applyNumberFormat="1" applyFont="1" applyFill="1" applyBorder="1" applyAlignment="1">
      <alignment horizontal="center" vertical="center" wrapText="1"/>
    </xf>
    <xf numFmtId="0" fontId="13" fillId="4" borderId="1" xfId="0" applyFont="1" applyFill="1" applyBorder="1" applyAlignment="1">
      <alignment vertical="center"/>
    </xf>
    <xf numFmtId="0" fontId="13" fillId="4" borderId="1" xfId="0" applyFont="1" applyFill="1" applyBorder="1" applyAlignment="1">
      <alignment vertical="center" wrapText="1"/>
    </xf>
    <xf numFmtId="164" fontId="13" fillId="4" borderId="1" xfId="0" applyNumberFormat="1" applyFont="1" applyFill="1" applyBorder="1" applyAlignment="1">
      <alignment horizontal="center" vertical="center" wrapText="1"/>
    </xf>
    <xf numFmtId="165" fontId="13" fillId="4" borderId="1" xfId="0" applyNumberFormat="1" applyFont="1" applyFill="1" applyBorder="1" applyAlignment="1">
      <alignment horizontal="center" vertical="center"/>
    </xf>
    <xf numFmtId="0" fontId="12" fillId="5" borderId="0" xfId="0" applyFont="1" applyFill="1"/>
    <xf numFmtId="0" fontId="18" fillId="0" borderId="0" xfId="0" applyFont="1" applyAlignment="1">
      <alignment horizontal="center" vertical="center"/>
    </xf>
    <xf numFmtId="0" fontId="20" fillId="0" borderId="0" xfId="0" applyFont="1"/>
    <xf numFmtId="0" fontId="12" fillId="0" borderId="0" xfId="0" applyFont="1" applyBorder="1"/>
    <xf numFmtId="0" fontId="12" fillId="0" borderId="0" xfId="0" applyFont="1" applyBorder="1" applyAlignment="1">
      <alignment horizontal="center"/>
    </xf>
    <xf numFmtId="49" fontId="22" fillId="4" borderId="1" xfId="0" applyNumberFormat="1" applyFont="1" applyFill="1" applyBorder="1" applyAlignment="1">
      <alignment horizontal="center" vertical="center" wrapText="1"/>
    </xf>
    <xf numFmtId="49" fontId="22" fillId="4" borderId="1" xfId="0" applyNumberFormat="1" applyFont="1" applyFill="1" applyBorder="1" applyAlignment="1">
      <alignment vertical="center" wrapText="1"/>
    </xf>
    <xf numFmtId="0" fontId="22" fillId="4" borderId="1" xfId="0" applyNumberFormat="1" applyFont="1" applyFill="1" applyBorder="1" applyAlignment="1">
      <alignment horizontal="center" vertical="center" wrapText="1"/>
    </xf>
    <xf numFmtId="0" fontId="12" fillId="2" borderId="4" xfId="0" applyFont="1" applyFill="1" applyBorder="1" applyAlignment="1">
      <alignment vertical="center" wrapText="1"/>
    </xf>
    <xf numFmtId="0" fontId="23" fillId="2" borderId="6" xfId="0" applyFont="1" applyFill="1" applyBorder="1" applyAlignment="1">
      <alignment vertical="center" wrapText="1"/>
    </xf>
    <xf numFmtId="49" fontId="21" fillId="0" borderId="1" xfId="0" applyNumberFormat="1" applyFont="1" applyBorder="1" applyAlignment="1">
      <alignment horizontal="center" vertical="center" wrapText="1"/>
    </xf>
    <xf numFmtId="0" fontId="12" fillId="0" borderId="6" xfId="0" applyFont="1" applyBorder="1" applyAlignment="1">
      <alignment horizontal="left" vertical="center" wrapText="1" indent="1"/>
    </xf>
    <xf numFmtId="0" fontId="21" fillId="0" borderId="1" xfId="0" applyFont="1" applyBorder="1" applyAlignment="1">
      <alignment horizontal="center" vertical="center" wrapText="1"/>
    </xf>
    <xf numFmtId="0" fontId="12" fillId="0" borderId="1" xfId="0" applyFont="1" applyBorder="1" applyAlignment="1">
      <alignment horizontal="left" vertical="center" wrapText="1" indent="1"/>
    </xf>
    <xf numFmtId="0" fontId="12" fillId="0" borderId="4" xfId="0" applyFont="1" applyBorder="1" applyAlignment="1">
      <alignment horizontal="left" vertical="center" wrapText="1" indent="1"/>
    </xf>
    <xf numFmtId="0" fontId="23" fillId="2" borderId="6" xfId="0" applyFont="1" applyFill="1" applyBorder="1" applyAlignment="1">
      <alignment vertical="top" wrapText="1"/>
    </xf>
    <xf numFmtId="49" fontId="21" fillId="3" borderId="1" xfId="0" applyNumberFormat="1" applyFont="1" applyFill="1" applyBorder="1" applyAlignment="1">
      <alignment horizontal="center" vertical="center" wrapText="1"/>
    </xf>
    <xf numFmtId="49" fontId="21" fillId="3" borderId="4" xfId="0" applyNumberFormat="1" applyFont="1" applyFill="1" applyBorder="1" applyAlignment="1">
      <alignment horizontal="center" vertical="center" wrapText="1"/>
    </xf>
    <xf numFmtId="0" fontId="21" fillId="3" borderId="1" xfId="0" applyFont="1" applyFill="1" applyBorder="1" applyAlignment="1">
      <alignment horizontal="center" vertical="center" wrapText="1"/>
    </xf>
    <xf numFmtId="49" fontId="22" fillId="4" borderId="4" xfId="0" applyNumberFormat="1" applyFont="1" applyFill="1" applyBorder="1" applyAlignment="1">
      <alignment horizontal="center" vertical="center" wrapText="1"/>
    </xf>
    <xf numFmtId="49" fontId="21" fillId="0" borderId="1" xfId="0" applyNumberFormat="1" applyFont="1" applyBorder="1" applyAlignment="1">
      <alignment vertical="center" wrapText="1"/>
    </xf>
    <xf numFmtId="0" fontId="12" fillId="4" borderId="1" xfId="0" applyFont="1" applyFill="1" applyBorder="1"/>
    <xf numFmtId="0" fontId="18" fillId="4" borderId="1" xfId="0" applyFont="1" applyFill="1" applyBorder="1"/>
    <xf numFmtId="1" fontId="18" fillId="4" borderId="1" xfId="0" applyNumberFormat="1" applyFont="1" applyFill="1" applyBorder="1" applyAlignment="1">
      <alignment horizontal="center"/>
    </xf>
    <xf numFmtId="0" fontId="19" fillId="0" borderId="0" xfId="0" applyFont="1" applyAlignment="1">
      <alignment vertical="center"/>
    </xf>
    <xf numFmtId="0" fontId="18" fillId="0" borderId="0" xfId="0" applyFont="1" applyAlignment="1">
      <alignment vertical="center"/>
    </xf>
    <xf numFmtId="0" fontId="18" fillId="0" borderId="0" xfId="0" applyFont="1" applyAlignment="1">
      <alignment vertical="center" wrapText="1"/>
    </xf>
    <xf numFmtId="0" fontId="24" fillId="0" borderId="0" xfId="0" applyFont="1"/>
    <xf numFmtId="0" fontId="23" fillId="0" borderId="0" xfId="0" applyFont="1" applyAlignment="1">
      <alignment horizontal="left" vertical="center"/>
    </xf>
    <xf numFmtId="0" fontId="18" fillId="0" borderId="0" xfId="0" applyFont="1" applyAlignment="1">
      <alignment horizontal="left" vertical="center"/>
    </xf>
    <xf numFmtId="0" fontId="18" fillId="0" borderId="0" xfId="0" applyFont="1" applyAlignment="1">
      <alignment horizontal="left" vertical="center" wrapText="1"/>
    </xf>
    <xf numFmtId="0" fontId="25" fillId="0" borderId="0" xfId="0" applyFont="1" applyAlignment="1">
      <alignment horizontal="center" vertical="center"/>
    </xf>
    <xf numFmtId="0" fontId="23" fillId="0" borderId="0" xfId="0" applyFont="1" applyAlignment="1">
      <alignment horizontal="center"/>
    </xf>
    <xf numFmtId="0" fontId="27" fillId="0" borderId="0" xfId="0" applyFont="1" applyAlignment="1">
      <alignment horizontal="center"/>
    </xf>
    <xf numFmtId="1" fontId="13" fillId="4" borderId="1" xfId="0" applyNumberFormat="1" applyFont="1" applyFill="1" applyBorder="1" applyAlignment="1">
      <alignment horizontal="right" vertical="center"/>
    </xf>
    <xf numFmtId="0" fontId="25" fillId="4" borderId="1" xfId="0" applyFont="1" applyFill="1" applyBorder="1" applyAlignment="1">
      <alignment horizontal="center" vertical="center"/>
    </xf>
    <xf numFmtId="0" fontId="13" fillId="4" borderId="1" xfId="0" applyFont="1" applyFill="1" applyBorder="1" applyAlignment="1">
      <alignment horizontal="center" vertical="center"/>
    </xf>
    <xf numFmtId="1" fontId="17" fillId="4" borderId="1" xfId="0" applyNumberFormat="1" applyFont="1" applyFill="1" applyBorder="1" applyAlignment="1">
      <alignment horizontal="center" vertical="center"/>
    </xf>
    <xf numFmtId="1" fontId="13" fillId="4" borderId="1" xfId="0" applyNumberFormat="1" applyFont="1" applyFill="1" applyBorder="1" applyAlignment="1">
      <alignment horizontal="center" vertical="center" wrapText="1"/>
    </xf>
    <xf numFmtId="0" fontId="12" fillId="0" borderId="0" xfId="0" applyFont="1" applyFill="1"/>
    <xf numFmtId="0" fontId="24" fillId="0" borderId="0" xfId="0" applyFont="1" applyFill="1"/>
    <xf numFmtId="1" fontId="15" fillId="3" borderId="1" xfId="0" applyNumberFormat="1" applyFont="1" applyFill="1" applyBorder="1" applyAlignment="1">
      <alignment horizontal="left" vertical="center" wrapText="1"/>
    </xf>
    <xf numFmtId="0" fontId="17" fillId="0" borderId="0" xfId="0" applyFont="1" applyFill="1"/>
    <xf numFmtId="1" fontId="16" fillId="4" borderId="1" xfId="0" applyNumberFormat="1" applyFont="1" applyFill="1" applyBorder="1" applyAlignment="1">
      <alignment horizontal="left" vertical="center" wrapText="1"/>
    </xf>
    <xf numFmtId="1" fontId="15" fillId="3" borderId="1" xfId="2" applyNumberFormat="1" applyFont="1" applyFill="1" applyBorder="1" applyAlignment="1">
      <alignment horizontal="left" vertical="center" wrapText="1"/>
    </xf>
    <xf numFmtId="0" fontId="17" fillId="0" borderId="0" xfId="0" applyFont="1" applyFill="1" applyAlignment="1">
      <alignment horizontal="center" vertical="center"/>
    </xf>
    <xf numFmtId="0" fontId="18" fillId="0" borderId="0" xfId="0" applyFont="1" applyAlignment="1">
      <alignment horizontal="right"/>
    </xf>
    <xf numFmtId="0" fontId="18" fillId="0" borderId="0" xfId="0" applyFont="1"/>
    <xf numFmtId="4" fontId="18" fillId="0" borderId="0" xfId="0" applyNumberFormat="1" applyFont="1" applyAlignment="1">
      <alignment horizontal="right"/>
    </xf>
    <xf numFmtId="4" fontId="12" fillId="0" borderId="0" xfId="0" applyNumberFormat="1" applyFont="1"/>
    <xf numFmtId="4" fontId="18" fillId="0" borderId="0" xfId="0" applyNumberFormat="1" applyFont="1"/>
    <xf numFmtId="4" fontId="18" fillId="0" borderId="0" xfId="0" applyNumberFormat="1" applyFont="1" applyAlignment="1">
      <alignment wrapText="1"/>
    </xf>
    <xf numFmtId="0" fontId="18" fillId="0" borderId="0" xfId="0" applyFont="1" applyAlignment="1">
      <alignment wrapText="1"/>
    </xf>
    <xf numFmtId="0" fontId="18" fillId="0" borderId="0" xfId="0" applyFont="1" applyAlignment="1">
      <alignment horizontal="left" wrapText="1"/>
    </xf>
    <xf numFmtId="0" fontId="26" fillId="2" borderId="1" xfId="0" applyFont="1" applyFill="1" applyBorder="1" applyAlignment="1">
      <alignment horizontal="center" vertical="center" wrapText="1"/>
    </xf>
    <xf numFmtId="0" fontId="25" fillId="4" borderId="1" xfId="0" applyFont="1" applyFill="1" applyBorder="1" applyAlignment="1">
      <alignment horizontal="left" vertical="center"/>
    </xf>
    <xf numFmtId="0" fontId="17" fillId="4" borderId="1" xfId="0" applyFont="1" applyFill="1" applyBorder="1" applyAlignment="1">
      <alignment horizontal="left" vertical="center"/>
    </xf>
    <xf numFmtId="164" fontId="17" fillId="4" borderId="1" xfId="0" applyNumberFormat="1" applyFont="1" applyFill="1" applyBorder="1" applyAlignment="1">
      <alignment horizontal="center" vertical="center"/>
    </xf>
    <xf numFmtId="2" fontId="29" fillId="4" borderId="1" xfId="2" applyNumberFormat="1" applyFont="1" applyFill="1" applyBorder="1" applyAlignment="1">
      <alignment horizontal="left" vertical="center"/>
    </xf>
    <xf numFmtId="0" fontId="15" fillId="0" borderId="1" xfId="0" applyFont="1" applyFill="1" applyBorder="1" applyAlignment="1">
      <alignment horizontal="left" vertical="center" wrapText="1"/>
    </xf>
    <xf numFmtId="1" fontId="16" fillId="4" borderId="1" xfId="0" applyNumberFormat="1" applyFont="1" applyFill="1" applyBorder="1" applyAlignment="1">
      <alignment horizontal="left" vertical="center"/>
    </xf>
    <xf numFmtId="0" fontId="15" fillId="4" borderId="1" xfId="0" applyFont="1" applyFill="1" applyBorder="1" applyAlignment="1">
      <alignment horizontal="left" vertical="center"/>
    </xf>
    <xf numFmtId="0" fontId="15" fillId="5" borderId="0" xfId="0" applyFont="1" applyFill="1"/>
    <xf numFmtId="0" fontId="17" fillId="0" borderId="0" xfId="0" applyFont="1" applyFill="1" applyAlignment="1">
      <alignment vertical="center" wrapText="1"/>
    </xf>
    <xf numFmtId="0" fontId="18" fillId="3" borderId="0" xfId="0" applyFont="1" applyFill="1"/>
    <xf numFmtId="0" fontId="20" fillId="0" borderId="0" xfId="0" applyFont="1" applyBorder="1" applyAlignment="1">
      <alignment horizontal="left"/>
    </xf>
    <xf numFmtId="0" fontId="17" fillId="3" borderId="0" xfId="0" applyFont="1" applyFill="1" applyBorder="1" applyAlignment="1">
      <alignment vertical="center" wrapText="1"/>
    </xf>
    <xf numFmtId="0" fontId="20" fillId="0" borderId="0" xfId="0" applyFont="1" applyAlignment="1">
      <alignment horizontal="left"/>
    </xf>
    <xf numFmtId="0" fontId="30" fillId="0" borderId="0" xfId="0" applyFont="1" applyAlignment="1">
      <alignment vertical="center"/>
    </xf>
    <xf numFmtId="0" fontId="13" fillId="0" borderId="0" xfId="0" applyFont="1" applyAlignment="1">
      <alignment vertical="center" wrapText="1"/>
    </xf>
    <xf numFmtId="0" fontId="31" fillId="0" borderId="0" xfId="0" applyFont="1" applyAlignment="1">
      <alignment horizontal="left" vertical="center"/>
    </xf>
    <xf numFmtId="0" fontId="13" fillId="0" borderId="0" xfId="0" applyFont="1" applyAlignment="1">
      <alignment horizontal="left" wrapText="1"/>
    </xf>
    <xf numFmtId="0" fontId="13" fillId="0" borderId="0" xfId="0" applyFont="1" applyAlignment="1">
      <alignment horizontal="left" vertical="center" wrapText="1"/>
    </xf>
    <xf numFmtId="0" fontId="13" fillId="4" borderId="1" xfId="0" applyFont="1" applyFill="1" applyBorder="1" applyAlignment="1">
      <alignment horizontal="left" vertical="center"/>
    </xf>
    <xf numFmtId="0" fontId="17" fillId="5" borderId="0" xfId="0" applyFont="1" applyFill="1"/>
    <xf numFmtId="0" fontId="13" fillId="0" borderId="0" xfId="0" applyFont="1" applyAlignment="1">
      <alignment horizontal="right"/>
    </xf>
    <xf numFmtId="0" fontId="13" fillId="3" borderId="0" xfId="0" applyFont="1" applyFill="1"/>
    <xf numFmtId="4" fontId="13" fillId="0" borderId="0" xfId="0" applyNumberFormat="1" applyFont="1" applyAlignment="1">
      <alignment horizontal="right"/>
    </xf>
    <xf numFmtId="4" fontId="17" fillId="0" borderId="0" xfId="0" applyNumberFormat="1" applyFont="1"/>
    <xf numFmtId="4" fontId="13" fillId="0" borderId="0" xfId="0" applyNumberFormat="1" applyFont="1"/>
    <xf numFmtId="0" fontId="13" fillId="0" borderId="0" xfId="0" applyFont="1"/>
    <xf numFmtId="0" fontId="32" fillId="0" borderId="0" xfId="0" applyFont="1"/>
    <xf numFmtId="1" fontId="17" fillId="0" borderId="1" xfId="0" applyNumberFormat="1" applyFont="1" applyFill="1" applyBorder="1" applyAlignment="1">
      <alignment horizontal="center" vertical="center"/>
    </xf>
    <xf numFmtId="0" fontId="17" fillId="3" borderId="1" xfId="0" applyFont="1" applyFill="1" applyBorder="1" applyAlignment="1">
      <alignment vertical="center"/>
    </xf>
    <xf numFmtId="0" fontId="17" fillId="3" borderId="1" xfId="0" applyFont="1" applyFill="1" applyBorder="1" applyAlignment="1">
      <alignment horizontal="left" vertical="center" wrapText="1"/>
    </xf>
    <xf numFmtId="0" fontId="17" fillId="3" borderId="1" xfId="0" applyFont="1" applyFill="1" applyBorder="1" applyAlignment="1">
      <alignment horizontal="center" vertical="center"/>
    </xf>
    <xf numFmtId="0" fontId="17" fillId="3" borderId="1" xfId="0" applyFont="1" applyFill="1" applyBorder="1" applyAlignment="1">
      <alignment horizontal="center" vertical="center" wrapText="1"/>
    </xf>
    <xf numFmtId="164" fontId="17" fillId="3" borderId="1" xfId="0" applyNumberFormat="1" applyFont="1" applyFill="1" applyBorder="1" applyAlignment="1">
      <alignment horizontal="center" vertical="center"/>
    </xf>
    <xf numFmtId="0" fontId="17" fillId="0" borderId="1" xfId="0" applyFont="1" applyFill="1" applyBorder="1" applyAlignment="1">
      <alignment horizontal="left" vertical="center" wrapText="1"/>
    </xf>
    <xf numFmtId="0" fontId="17" fillId="0" borderId="1" xfId="0" applyFont="1" applyFill="1" applyBorder="1" applyAlignment="1">
      <alignment vertical="center"/>
    </xf>
    <xf numFmtId="165" fontId="17" fillId="0" borderId="1" xfId="0" applyNumberFormat="1" applyFont="1" applyFill="1" applyBorder="1" applyAlignment="1">
      <alignment horizontal="left" vertical="center" wrapText="1"/>
    </xf>
    <xf numFmtId="0" fontId="17" fillId="0" borderId="1" xfId="0" applyFont="1" applyFill="1" applyBorder="1" applyAlignment="1">
      <alignment horizontal="center" vertical="center"/>
    </xf>
    <xf numFmtId="164" fontId="17" fillId="0" borderId="1" xfId="0" applyNumberFormat="1" applyFont="1" applyFill="1" applyBorder="1" applyAlignment="1">
      <alignment horizontal="center" vertical="center"/>
    </xf>
    <xf numFmtId="0" fontId="17" fillId="0" borderId="1" xfId="0" applyFont="1" applyFill="1" applyBorder="1" applyAlignment="1">
      <alignment vertical="center" wrapText="1"/>
    </xf>
    <xf numFmtId="0" fontId="17" fillId="0" borderId="1" xfId="0" applyFont="1" applyFill="1" applyBorder="1" applyAlignment="1">
      <alignment horizontal="center" vertical="center" wrapText="1"/>
    </xf>
    <xf numFmtId="164" fontId="13" fillId="3" borderId="1" xfId="0" applyNumberFormat="1" applyFont="1" applyFill="1" applyBorder="1" applyAlignment="1">
      <alignment horizontal="center" vertical="center" wrapText="1"/>
    </xf>
    <xf numFmtId="164" fontId="17" fillId="3" borderId="1" xfId="0" applyNumberFormat="1" applyFont="1" applyFill="1" applyBorder="1" applyAlignment="1">
      <alignment horizontal="center" vertical="center" wrapText="1"/>
    </xf>
    <xf numFmtId="1" fontId="17" fillId="3" borderId="1" xfId="0" applyNumberFormat="1" applyFont="1" applyFill="1" applyBorder="1" applyAlignment="1">
      <alignment horizontal="left" vertical="center" wrapText="1"/>
    </xf>
    <xf numFmtId="0" fontId="28" fillId="0" borderId="1" xfId="2" applyFont="1" applyBorder="1" applyAlignment="1">
      <alignment vertical="center" wrapText="1"/>
    </xf>
    <xf numFmtId="2" fontId="17" fillId="0" borderId="1" xfId="0" applyNumberFormat="1" applyFont="1" applyFill="1" applyBorder="1" applyAlignment="1">
      <alignment horizontal="center" vertical="center" wrapText="1"/>
    </xf>
    <xf numFmtId="1" fontId="17" fillId="0" borderId="1" xfId="0" applyNumberFormat="1" applyFont="1" applyFill="1" applyBorder="1" applyAlignment="1">
      <alignment horizontal="left" vertical="center" wrapText="1"/>
    </xf>
    <xf numFmtId="2" fontId="17" fillId="3" borderId="1" xfId="0" applyNumberFormat="1" applyFont="1" applyFill="1" applyBorder="1" applyAlignment="1">
      <alignment horizontal="center" vertical="center"/>
    </xf>
    <xf numFmtId="1" fontId="13" fillId="4" borderId="1" xfId="0" applyNumberFormat="1" applyFont="1" applyFill="1" applyBorder="1" applyAlignment="1">
      <alignment horizontal="center" vertical="center"/>
    </xf>
    <xf numFmtId="165" fontId="17" fillId="4" borderId="1" xfId="0" applyNumberFormat="1" applyFont="1" applyFill="1" applyBorder="1" applyAlignment="1">
      <alignment horizontal="left" vertical="center" wrapText="1"/>
    </xf>
    <xf numFmtId="0" fontId="13" fillId="0" borderId="1" xfId="0" applyFont="1" applyFill="1" applyBorder="1" applyAlignment="1">
      <alignment horizontal="center" vertical="center"/>
    </xf>
    <xf numFmtId="165" fontId="17" fillId="4" borderId="1" xfId="0" applyNumberFormat="1" applyFont="1" applyFill="1" applyBorder="1" applyAlignment="1">
      <alignment horizontal="center" vertical="center" wrapText="1"/>
    </xf>
    <xf numFmtId="1" fontId="13" fillId="4" borderId="1" xfId="0" applyNumberFormat="1" applyFont="1" applyFill="1" applyBorder="1" applyAlignment="1">
      <alignment horizontal="left" vertical="center" wrapText="1"/>
    </xf>
    <xf numFmtId="0" fontId="17" fillId="4" borderId="1" xfId="0" applyFont="1" applyFill="1" applyBorder="1"/>
    <xf numFmtId="2" fontId="17" fillId="0" borderId="1" xfId="0" applyNumberFormat="1" applyFont="1" applyFill="1" applyBorder="1" applyAlignment="1">
      <alignment horizontal="center" vertical="center"/>
    </xf>
    <xf numFmtId="164" fontId="17" fillId="4" borderId="1" xfId="0" applyNumberFormat="1" applyFont="1" applyFill="1" applyBorder="1" applyAlignment="1">
      <alignment horizontal="center" vertical="center" wrapText="1"/>
    </xf>
    <xf numFmtId="164" fontId="17" fillId="4" borderId="1" xfId="1" applyNumberFormat="1" applyFont="1" applyFill="1" applyBorder="1" applyAlignment="1">
      <alignment horizontal="center" vertical="center"/>
    </xf>
    <xf numFmtId="1" fontId="17" fillId="3" borderId="1" xfId="2" applyNumberFormat="1" applyFont="1" applyFill="1" applyBorder="1" applyAlignment="1">
      <alignment horizontal="left" vertical="center" wrapText="1"/>
    </xf>
    <xf numFmtId="0" fontId="13" fillId="3" borderId="1" xfId="0" applyFont="1" applyFill="1" applyBorder="1" applyAlignment="1">
      <alignment horizontal="center" vertical="center"/>
    </xf>
    <xf numFmtId="1" fontId="17" fillId="0" borderId="1" xfId="2" applyNumberFormat="1" applyFont="1" applyFill="1" applyBorder="1" applyAlignment="1">
      <alignment horizontal="left" vertical="center" wrapText="1"/>
    </xf>
    <xf numFmtId="0" fontId="29" fillId="0" borderId="1" xfId="2" applyFont="1" applyFill="1" applyBorder="1" applyAlignment="1">
      <alignment vertical="center" wrapText="1"/>
    </xf>
    <xf numFmtId="0" fontId="17" fillId="0" borderId="1" xfId="2" applyFont="1" applyFill="1" applyBorder="1" applyAlignment="1">
      <alignment horizontal="left" vertical="center" wrapText="1"/>
    </xf>
    <xf numFmtId="0" fontId="17" fillId="3" borderId="1" xfId="0" applyFont="1" applyFill="1" applyBorder="1" applyAlignment="1">
      <alignment vertical="center" wrapText="1"/>
    </xf>
    <xf numFmtId="1" fontId="17" fillId="3" borderId="1" xfId="0" applyNumberFormat="1" applyFont="1" applyFill="1" applyBorder="1" applyAlignment="1">
      <alignment horizontal="center" vertical="center"/>
    </xf>
    <xf numFmtId="4" fontId="17" fillId="0" borderId="1" xfId="0" applyNumberFormat="1" applyFont="1" applyFill="1" applyBorder="1" applyAlignment="1">
      <alignment horizontal="center" vertical="center"/>
    </xf>
    <xf numFmtId="165" fontId="17" fillId="0" borderId="1" xfId="0" applyNumberFormat="1" applyFont="1" applyFill="1" applyBorder="1" applyAlignment="1">
      <alignment horizontal="center" vertical="center"/>
    </xf>
    <xf numFmtId="0" fontId="14"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0" borderId="0" xfId="0" applyFont="1" applyAlignment="1">
      <alignment vertical="center"/>
    </xf>
    <xf numFmtId="164" fontId="17" fillId="0" borderId="1" xfId="1" applyNumberFormat="1" applyFont="1" applyFill="1" applyBorder="1" applyAlignment="1">
      <alignment horizontal="center" vertical="center"/>
    </xf>
    <xf numFmtId="0" fontId="14"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30" fillId="0" borderId="0" xfId="0" applyFont="1" applyAlignment="1">
      <alignment horizontal="center" vertical="center" wrapText="1"/>
    </xf>
    <xf numFmtId="0" fontId="11" fillId="0" borderId="0" xfId="0" applyFont="1" applyAlignment="1">
      <alignment horizontal="center" vertical="center" wrapText="1"/>
    </xf>
    <xf numFmtId="49" fontId="21" fillId="2" borderId="4" xfId="0" applyNumberFormat="1" applyFont="1" applyFill="1" applyBorder="1" applyAlignment="1">
      <alignment horizontal="center" vertical="center" wrapText="1"/>
    </xf>
    <xf numFmtId="49" fontId="21" fillId="2" borderId="6" xfId="0" applyNumberFormat="1" applyFont="1" applyFill="1" applyBorder="1" applyAlignment="1">
      <alignment horizontal="center" vertical="center" wrapText="1"/>
    </xf>
    <xf numFmtId="0" fontId="21" fillId="2" borderId="4" xfId="0" applyFont="1" applyFill="1" applyBorder="1" applyAlignment="1">
      <alignment horizontal="center" vertical="center" wrapText="1"/>
    </xf>
    <xf numFmtId="0" fontId="21" fillId="2" borderId="6" xfId="0" applyFont="1" applyFill="1" applyBorder="1" applyAlignment="1">
      <alignment horizontal="center" vertical="center" wrapText="1"/>
    </xf>
    <xf numFmtId="49" fontId="21" fillId="2" borderId="1" xfId="0" applyNumberFormat="1" applyFont="1" applyFill="1" applyBorder="1" applyAlignment="1">
      <alignment horizontal="center" vertical="center" wrapText="1"/>
    </xf>
    <xf numFmtId="0" fontId="21" fillId="2" borderId="1" xfId="0" applyFont="1" applyFill="1" applyBorder="1" applyAlignment="1">
      <alignment horizontal="center" vertical="center" wrapText="1"/>
    </xf>
    <xf numFmtId="0" fontId="19" fillId="3" borderId="0" xfId="0" applyFont="1" applyFill="1" applyBorder="1" applyAlignment="1">
      <alignment horizontal="center" vertical="center"/>
    </xf>
    <xf numFmtId="49" fontId="21"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49" fontId="21" fillId="2" borderId="3" xfId="0" applyNumberFormat="1" applyFont="1" applyFill="1" applyBorder="1" applyAlignment="1">
      <alignment horizontal="center" vertical="center" wrapText="1"/>
    </xf>
    <xf numFmtId="0" fontId="21" fillId="2" borderId="5" xfId="0" applyFont="1" applyFill="1" applyBorder="1" applyAlignment="1">
      <alignment horizontal="center" vertical="center" wrapText="1"/>
    </xf>
    <xf numFmtId="0" fontId="26"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2" fillId="0" borderId="0" xfId="0" applyFont="1" applyBorder="1" applyAlignment="1">
      <alignment horizontal="left" vertical="center" wrapText="1"/>
    </xf>
    <xf numFmtId="0" fontId="13" fillId="2" borderId="1" xfId="0" applyFont="1" applyFill="1" applyBorder="1" applyAlignment="1">
      <alignment horizontal="center" vertical="center" wrapText="1"/>
    </xf>
    <xf numFmtId="0" fontId="12" fillId="0" borderId="7" xfId="0" applyFont="1" applyBorder="1" applyAlignment="1">
      <alignment horizontal="left" vertical="top" wrapText="1"/>
    </xf>
    <xf numFmtId="0" fontId="14" fillId="2" borderId="1" xfId="0" applyFont="1" applyFill="1" applyBorder="1" applyAlignment="1">
      <alignment horizontal="center" vertical="center"/>
    </xf>
  </cellXfs>
  <cellStyles count="14">
    <cellStyle name="xl35" xfId="3"/>
    <cellStyle name="Гиперссылка" xfId="2" builtinId="8"/>
    <cellStyle name="Гиперссылка 2" xfId="4"/>
    <cellStyle name="Обычный" xfId="0" builtinId="0"/>
    <cellStyle name="Обычный 2" xfId="1"/>
    <cellStyle name="Обычный 2 2" xfId="5"/>
    <cellStyle name="Обычный 2 3" xfId="6"/>
    <cellStyle name="Обычный 3" xfId="7"/>
    <cellStyle name="Финансовый 2" xfId="8"/>
    <cellStyle name="Финансовый 2 2" xfId="9"/>
    <cellStyle name="Финансовый 3" xfId="10"/>
    <cellStyle name="Финансовый 3 2" xfId="11"/>
    <cellStyle name="Финансовый 4" xfId="12"/>
    <cellStyle name="Финансовый 4 2"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volsk-ms.ru/resheniya-vms/proektyi/" TargetMode="External"/><Relationship Id="rId3" Type="http://schemas.openxmlformats.org/officeDocument/2006/relationships/hyperlink" Target="http://algay.sarmo.ru/byudzhet-ekonomika-finansy/proekty-byud.php" TargetMode="External"/><Relationship Id="rId7" Type="http://schemas.openxmlformats.org/officeDocument/2006/relationships/hyperlink" Target="https://marksadm.ru/ps-sl.html" TargetMode="External"/><Relationship Id="rId2" Type="http://schemas.openxmlformats.org/officeDocument/2006/relationships/hyperlink" Target="http://mihailovski.ru/byudzhet-mo-na-2023-2025-gody/ispolnenie-byudzheta/proekt-resheniya-ob-ispolnenii-byudzheta-munitsipa/" TargetMode="External"/><Relationship Id="rId1" Type="http://schemas.openxmlformats.org/officeDocument/2006/relationships/hyperlink" Target="https://www.saratovmer.ru/budget/rubrics/5/1336.html" TargetMode="External"/><Relationship Id="rId6" Type="http://schemas.openxmlformats.org/officeDocument/2006/relationships/hyperlink" Target="https://adm.lysyegory.ru/base/14903-reshenie.html" TargetMode="External"/><Relationship Id="rId5" Type="http://schemas.openxmlformats.org/officeDocument/2006/relationships/hyperlink" Target="http://dergachi.sarmo.ru/sobranie-dergachevskogo-munitsipalnogo-rayona/proekty-sobraniya-dergachevskogo-munitsipalnogo-rayona/" TargetMode="External"/><Relationship Id="rId4" Type="http://schemas.openxmlformats.org/officeDocument/2006/relationships/hyperlink" Target="https://baladmin.ru/byudzhet-na-2023-god-i-planovyy-period-2024-i-2025-godov.php" TargetMode="External"/><Relationship Id="rId9"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baladmin.ru/administration/divisions-structure/finance/otkritiy-byudzhet.php" TargetMode="External"/><Relationship Id="rId2" Type="http://schemas.openxmlformats.org/officeDocument/2006/relationships/hyperlink" Target="https://arkadak.gosuslugi.ru/ofitsialno/statistika/byudzhet-dlya-grazhdan/otchetnost-ob-ispolnenii-byudzheta-munitsipalnogo-rayona/" TargetMode="External"/><Relationship Id="rId1" Type="http://schemas.openxmlformats.org/officeDocument/2006/relationships/hyperlink" Target="http://www.saratovmer.ru/budget/rubrics/6/1318.html" TargetMode="External"/><Relationship Id="rId6" Type="http://schemas.openxmlformats.org/officeDocument/2006/relationships/printerSettings" Target="../printerSettings/printerSettings5.bin"/><Relationship Id="rId5" Type="http://schemas.openxmlformats.org/officeDocument/2006/relationships/hyperlink" Target="https://www.&#1087;&#1077;&#1088;&#1077;&#1083;&#1102;&#1073;&#1089;&#1082;&#1080;&#1081;.&#1088;&#1092;/dokumenty/byudzhet-dlya-grazhdan/" TargetMode="External"/><Relationship Id="rId4" Type="http://schemas.openxmlformats.org/officeDocument/2006/relationships/hyperlink" Target="http://&#1074;&#1086;&#1083;&#1100;&#1089;&#1082;.&#1088;&#1092;/"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krasnoarmeysk64.ru/upload/medialibrary/705/7050edc868cf9b78095d1c2bebbdc1d5.doc" TargetMode="External"/><Relationship Id="rId2" Type="http://schemas.openxmlformats.org/officeDocument/2006/relationships/hyperlink" Target="http://&#1074;&#1086;&#1083;&#1100;&#1089;&#1082;.&#1088;&#1092;/" TargetMode="External"/><Relationship Id="rId1" Type="http://schemas.openxmlformats.org/officeDocument/2006/relationships/hyperlink" Target="http://mihailovski.ru/kontrolno---schyotnaya-komissiya/deyatelnost-ksk/otchet-ob-ispolnenii-byudzheta-za-2023g/"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1074;&#1086;&#1083;&#1100;&#1089;&#1082;.&#1088;&#1092;/" TargetMode="External"/><Relationship Id="rId2" Type="http://schemas.openxmlformats.org/officeDocument/2006/relationships/hyperlink" Target="http://algay.sarmo.ru/novosti/?ELEMENT_ID=11025" TargetMode="External"/><Relationship Id="rId1" Type="http://schemas.openxmlformats.org/officeDocument/2006/relationships/hyperlink" Target="https://saratovmer.ru/news/2024/03/20/84068.html" TargetMode="External"/><Relationship Id="rId5" Type="http://schemas.openxmlformats.org/officeDocument/2006/relationships/printerSettings" Target="../printerSettings/printerSettings7.bin"/><Relationship Id="rId4" Type="http://schemas.openxmlformats.org/officeDocument/2006/relationships/hyperlink" Target="https://ekaterinovskij-r64.gosweb.gosuslugi.ru/deyatelnost/napravleniya-deyatelnosti/otkrytyy-byudzhet/"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baladmin.ru/byudzhet-na-2023-god-i-planovyy-period-2024-i-2025-godov.php" TargetMode="External"/><Relationship Id="rId2" Type="http://schemas.openxmlformats.org/officeDocument/2006/relationships/hyperlink" Target="http://algay.sarmo.ru/novosti/?ELEMENT_ID=11026" TargetMode="External"/><Relationship Id="rId1" Type="http://schemas.openxmlformats.org/officeDocument/2006/relationships/hyperlink" Target="https://www.saratovmer.ru/budget/rubrics/5/1336.html" TargetMode="External"/><Relationship Id="rId5" Type="http://schemas.openxmlformats.org/officeDocument/2006/relationships/printerSettings" Target="../printerSettings/printerSettings8.bin"/><Relationship Id="rId4" Type="http://schemas.openxmlformats.org/officeDocument/2006/relationships/hyperlink" Target="https://krasnoarmeysk64.ru/upload/medialibrary/506/50685d09200320f66394d9031a9d6e75.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8"/>
  <sheetViews>
    <sheetView tabSelected="1" view="pageBreakPreview" zoomScale="85" zoomScaleNormal="100" zoomScaleSheetLayoutView="85" zoomScalePageLayoutView="70" workbookViewId="0">
      <selection activeCell="G3" sqref="G3"/>
    </sheetView>
  </sheetViews>
  <sheetFormatPr defaultRowHeight="12.75" x14ac:dyDescent="0.2"/>
  <cols>
    <col min="1" max="1" width="27.7109375" style="9" customWidth="1"/>
    <col min="2" max="2" width="12.7109375" style="9" customWidth="1"/>
    <col min="3" max="3" width="16.42578125" style="9" customWidth="1"/>
    <col min="4" max="4" width="17.140625" style="9" customWidth="1"/>
    <col min="5" max="16384" width="9.140625" style="1"/>
  </cols>
  <sheetData>
    <row r="1" spans="1:5" ht="30.75" customHeight="1" x14ac:dyDescent="0.2">
      <c r="A1" s="144" t="s">
        <v>6</v>
      </c>
      <c r="B1" s="144"/>
      <c r="C1" s="144"/>
      <c r="D1" s="144"/>
    </row>
    <row r="2" spans="1:5" ht="15" customHeight="1" x14ac:dyDescent="0.2">
      <c r="A2" s="10" t="s">
        <v>0</v>
      </c>
      <c r="B2" s="3" t="s">
        <v>137</v>
      </c>
      <c r="C2" s="4"/>
      <c r="D2" s="10"/>
    </row>
    <row r="3" spans="1:5" ht="73.5" customHeight="1" x14ac:dyDescent="0.2">
      <c r="A3" s="142" t="s">
        <v>7</v>
      </c>
      <c r="B3" s="142" t="s">
        <v>8</v>
      </c>
      <c r="C3" s="142" t="s">
        <v>1</v>
      </c>
      <c r="D3" s="142" t="s">
        <v>2</v>
      </c>
      <c r="E3" s="11"/>
    </row>
    <row r="4" spans="1:5" ht="15.95" customHeight="1" x14ac:dyDescent="0.2">
      <c r="A4" s="143" t="s">
        <v>3</v>
      </c>
      <c r="B4" s="141" t="s">
        <v>4</v>
      </c>
      <c r="C4" s="141" t="s">
        <v>4</v>
      </c>
      <c r="D4" s="143" t="s">
        <v>4</v>
      </c>
    </row>
    <row r="5" spans="1:5" ht="15.95" customHeight="1" x14ac:dyDescent="0.2">
      <c r="A5" s="143" t="s">
        <v>5</v>
      </c>
      <c r="B5" s="12">
        <f>C5+D5</f>
        <v>20</v>
      </c>
      <c r="C5" s="12">
        <v>10</v>
      </c>
      <c r="D5" s="12">
        <v>10</v>
      </c>
    </row>
    <row r="6" spans="1:5" s="17" customFormat="1" ht="15.95" customHeight="1" x14ac:dyDescent="0.2">
      <c r="A6" s="13" t="s">
        <v>9</v>
      </c>
      <c r="B6" s="15"/>
      <c r="C6" s="14"/>
      <c r="D6" s="16"/>
    </row>
    <row r="7" spans="1:5" s="9" customFormat="1" ht="23.25" customHeight="1" x14ac:dyDescent="0.2">
      <c r="A7" s="100" t="s">
        <v>10</v>
      </c>
      <c r="B7" s="112">
        <f>C7+D7</f>
        <v>20</v>
      </c>
      <c r="C7" s="113">
        <f>'Оценка (Этап II)'!B7</f>
        <v>10</v>
      </c>
      <c r="D7" s="113">
        <v>10</v>
      </c>
    </row>
    <row r="8" spans="1:5" ht="15.95" customHeight="1" x14ac:dyDescent="0.2">
      <c r="A8" s="100" t="s">
        <v>114</v>
      </c>
      <c r="B8" s="112">
        <f>C8+D8</f>
        <v>19</v>
      </c>
      <c r="C8" s="113">
        <f>'Оценка (Этап II)'!B8</f>
        <v>9</v>
      </c>
      <c r="D8" s="113">
        <v>10</v>
      </c>
    </row>
    <row r="9" spans="1:5" ht="15.95" customHeight="1" x14ac:dyDescent="0.2">
      <c r="A9" s="100" t="s">
        <v>11</v>
      </c>
      <c r="B9" s="112">
        <f>C9+D9</f>
        <v>19</v>
      </c>
      <c r="C9" s="113">
        <f>'Оценка (Этап II)'!B9</f>
        <v>10</v>
      </c>
      <c r="D9" s="113">
        <v>9</v>
      </c>
    </row>
    <row r="10" spans="1:5" ht="15.95" customHeight="1" x14ac:dyDescent="0.2">
      <c r="A10" s="100" t="s">
        <v>12</v>
      </c>
      <c r="B10" s="112">
        <f>C10+D10</f>
        <v>14</v>
      </c>
      <c r="C10" s="113">
        <f>'Оценка (Этап II)'!B10</f>
        <v>6</v>
      </c>
      <c r="D10" s="113">
        <v>8</v>
      </c>
    </row>
    <row r="11" spans="1:5" s="91" customFormat="1" ht="15.95" customHeight="1" x14ac:dyDescent="0.2">
      <c r="A11" s="13" t="s">
        <v>13</v>
      </c>
      <c r="B11" s="15"/>
      <c r="C11" s="126"/>
      <c r="D11" s="127"/>
    </row>
    <row r="12" spans="1:5" ht="15.95" customHeight="1" x14ac:dyDescent="0.2">
      <c r="A12" s="100" t="s">
        <v>14</v>
      </c>
      <c r="B12" s="112">
        <f>C12+D12</f>
        <v>7</v>
      </c>
      <c r="C12" s="113">
        <f>'Оценка (Этап II)'!B12</f>
        <v>2</v>
      </c>
      <c r="D12" s="113">
        <v>5</v>
      </c>
    </row>
    <row r="13" spans="1:5" ht="15.95" customHeight="1" x14ac:dyDescent="0.2">
      <c r="A13" s="100" t="s">
        <v>15</v>
      </c>
      <c r="B13" s="112">
        <f t="shared" ref="B13:B48" si="0">C13+D13</f>
        <v>13</v>
      </c>
      <c r="C13" s="113">
        <f>'Оценка (Этап II)'!B13</f>
        <v>6</v>
      </c>
      <c r="D13" s="113">
        <v>7</v>
      </c>
    </row>
    <row r="14" spans="1:5" ht="15.95" customHeight="1" x14ac:dyDescent="0.2">
      <c r="A14" s="100" t="s">
        <v>16</v>
      </c>
      <c r="B14" s="112">
        <f t="shared" si="0"/>
        <v>20</v>
      </c>
      <c r="C14" s="113">
        <f>'Оценка (Этап II)'!B14</f>
        <v>10</v>
      </c>
      <c r="D14" s="113">
        <v>10</v>
      </c>
    </row>
    <row r="15" spans="1:5" ht="15.95" customHeight="1" x14ac:dyDescent="0.2">
      <c r="A15" s="100" t="s">
        <v>17</v>
      </c>
      <c r="B15" s="112">
        <f t="shared" si="0"/>
        <v>20</v>
      </c>
      <c r="C15" s="113">
        <f>'Оценка (Этап II)'!B15</f>
        <v>10</v>
      </c>
      <c r="D15" s="113">
        <v>10</v>
      </c>
    </row>
    <row r="16" spans="1:5" ht="15.95" customHeight="1" x14ac:dyDescent="0.2">
      <c r="A16" s="100" t="s">
        <v>18</v>
      </c>
      <c r="B16" s="112">
        <f t="shared" si="0"/>
        <v>19</v>
      </c>
      <c r="C16" s="113">
        <f>'Оценка (Этап II)'!B16</f>
        <v>9</v>
      </c>
      <c r="D16" s="113">
        <v>10</v>
      </c>
    </row>
    <row r="17" spans="1:4" ht="15.95" customHeight="1" x14ac:dyDescent="0.2">
      <c r="A17" s="100" t="s">
        <v>19</v>
      </c>
      <c r="B17" s="112">
        <f t="shared" si="0"/>
        <v>19</v>
      </c>
      <c r="C17" s="113">
        <f>'Оценка (Этап II)'!B17</f>
        <v>9</v>
      </c>
      <c r="D17" s="113">
        <v>10</v>
      </c>
    </row>
    <row r="18" spans="1:4" ht="15.95" customHeight="1" x14ac:dyDescent="0.2">
      <c r="A18" s="100" t="s">
        <v>20</v>
      </c>
      <c r="B18" s="112">
        <f t="shared" si="0"/>
        <v>10</v>
      </c>
      <c r="C18" s="113">
        <f>'Оценка (Этап II)'!B18</f>
        <v>1</v>
      </c>
      <c r="D18" s="113">
        <v>9</v>
      </c>
    </row>
    <row r="19" spans="1:4" ht="15.95" customHeight="1" x14ac:dyDescent="0.2">
      <c r="A19" s="100" t="s">
        <v>21</v>
      </c>
      <c r="B19" s="112">
        <f t="shared" si="0"/>
        <v>4</v>
      </c>
      <c r="C19" s="113">
        <f>'Оценка (Этап II)'!B19</f>
        <v>2</v>
      </c>
      <c r="D19" s="113">
        <v>2</v>
      </c>
    </row>
    <row r="20" spans="1:4" ht="15.95" customHeight="1" x14ac:dyDescent="0.2">
      <c r="A20" s="100" t="s">
        <v>22</v>
      </c>
      <c r="B20" s="112">
        <f t="shared" si="0"/>
        <v>6</v>
      </c>
      <c r="C20" s="113">
        <f>'Оценка (Этап II)'!B20</f>
        <v>4</v>
      </c>
      <c r="D20" s="113">
        <v>2</v>
      </c>
    </row>
    <row r="21" spans="1:4" ht="15.95" customHeight="1" x14ac:dyDescent="0.2">
      <c r="A21" s="100" t="s">
        <v>23</v>
      </c>
      <c r="B21" s="112">
        <f t="shared" si="0"/>
        <v>16</v>
      </c>
      <c r="C21" s="113">
        <f>'Оценка (Этап II)'!B21</f>
        <v>7</v>
      </c>
      <c r="D21" s="113">
        <v>9</v>
      </c>
    </row>
    <row r="22" spans="1:4" ht="15.95" customHeight="1" x14ac:dyDescent="0.2">
      <c r="A22" s="100" t="s">
        <v>24</v>
      </c>
      <c r="B22" s="112">
        <f t="shared" si="0"/>
        <v>13</v>
      </c>
      <c r="C22" s="113">
        <f>'Оценка (Этап II)'!B22</f>
        <v>4.5</v>
      </c>
      <c r="D22" s="113">
        <v>8.5</v>
      </c>
    </row>
    <row r="23" spans="1:4" ht="15.95" customHeight="1" x14ac:dyDescent="0.2">
      <c r="A23" s="100" t="s">
        <v>25</v>
      </c>
      <c r="B23" s="112">
        <f t="shared" si="0"/>
        <v>6</v>
      </c>
      <c r="C23" s="113">
        <f>'Оценка (Этап II)'!B23</f>
        <v>3</v>
      </c>
      <c r="D23" s="113">
        <v>3</v>
      </c>
    </row>
    <row r="24" spans="1:4" ht="15.95" customHeight="1" x14ac:dyDescent="0.2">
      <c r="A24" s="100" t="s">
        <v>26</v>
      </c>
      <c r="B24" s="112">
        <f t="shared" si="0"/>
        <v>13</v>
      </c>
      <c r="C24" s="113">
        <f>'Оценка (Этап II)'!B24</f>
        <v>5</v>
      </c>
      <c r="D24" s="113">
        <v>8</v>
      </c>
    </row>
    <row r="25" spans="1:4" ht="15.95" customHeight="1" x14ac:dyDescent="0.2">
      <c r="A25" s="100" t="s">
        <v>27</v>
      </c>
      <c r="B25" s="112">
        <f t="shared" si="0"/>
        <v>20</v>
      </c>
      <c r="C25" s="113">
        <f>'Оценка (Этап II)'!B25</f>
        <v>10</v>
      </c>
      <c r="D25" s="113">
        <v>10</v>
      </c>
    </row>
    <row r="26" spans="1:4" ht="15.95" customHeight="1" x14ac:dyDescent="0.2">
      <c r="A26" s="100" t="s">
        <v>28</v>
      </c>
      <c r="B26" s="112">
        <f t="shared" si="0"/>
        <v>19</v>
      </c>
      <c r="C26" s="113">
        <f>'Оценка (Этап II)'!B26</f>
        <v>9</v>
      </c>
      <c r="D26" s="113">
        <v>10</v>
      </c>
    </row>
    <row r="27" spans="1:4" ht="15.95" customHeight="1" x14ac:dyDescent="0.2">
      <c r="A27" s="100" t="s">
        <v>29</v>
      </c>
      <c r="B27" s="112">
        <f t="shared" si="0"/>
        <v>7</v>
      </c>
      <c r="C27" s="113">
        <f>'Оценка (Этап II)'!B27</f>
        <v>2</v>
      </c>
      <c r="D27" s="113">
        <v>5</v>
      </c>
    </row>
    <row r="28" spans="1:4" ht="15.95" customHeight="1" x14ac:dyDescent="0.2">
      <c r="A28" s="100" t="s">
        <v>30</v>
      </c>
      <c r="B28" s="112">
        <f t="shared" si="0"/>
        <v>12.5</v>
      </c>
      <c r="C28" s="113">
        <f>'Оценка (Этап II)'!B28</f>
        <v>4.5</v>
      </c>
      <c r="D28" s="113">
        <v>8</v>
      </c>
    </row>
    <row r="29" spans="1:4" ht="15.95" customHeight="1" x14ac:dyDescent="0.2">
      <c r="A29" s="100" t="s">
        <v>31</v>
      </c>
      <c r="B29" s="112">
        <f t="shared" si="0"/>
        <v>16</v>
      </c>
      <c r="C29" s="113">
        <f>'Оценка (Этап II)'!B29</f>
        <v>7</v>
      </c>
      <c r="D29" s="113">
        <v>9</v>
      </c>
    </row>
    <row r="30" spans="1:4" ht="15.95" customHeight="1" x14ac:dyDescent="0.2">
      <c r="A30" s="100" t="s">
        <v>32</v>
      </c>
      <c r="B30" s="112">
        <f t="shared" si="0"/>
        <v>16</v>
      </c>
      <c r="C30" s="113">
        <f>'Оценка (Этап II)'!B30</f>
        <v>7</v>
      </c>
      <c r="D30" s="113">
        <v>9</v>
      </c>
    </row>
    <row r="31" spans="1:4" ht="15.95" customHeight="1" x14ac:dyDescent="0.2">
      <c r="A31" s="100" t="s">
        <v>33</v>
      </c>
      <c r="B31" s="112">
        <f t="shared" si="0"/>
        <v>19</v>
      </c>
      <c r="C31" s="113">
        <f>'Оценка (Этап II)'!B31</f>
        <v>10</v>
      </c>
      <c r="D31" s="113">
        <v>9</v>
      </c>
    </row>
    <row r="32" spans="1:4" ht="15.95" customHeight="1" x14ac:dyDescent="0.2">
      <c r="A32" s="100" t="s">
        <v>34</v>
      </c>
      <c r="B32" s="112">
        <f t="shared" si="0"/>
        <v>20</v>
      </c>
      <c r="C32" s="113">
        <f>'Оценка (Этап II)'!B32</f>
        <v>10</v>
      </c>
      <c r="D32" s="113">
        <v>10</v>
      </c>
    </row>
    <row r="33" spans="1:4" ht="15.95" customHeight="1" x14ac:dyDescent="0.2">
      <c r="A33" s="100" t="s">
        <v>35</v>
      </c>
      <c r="B33" s="112">
        <f t="shared" si="0"/>
        <v>16</v>
      </c>
      <c r="C33" s="113">
        <f>'Оценка (Этап II)'!B33</f>
        <v>10</v>
      </c>
      <c r="D33" s="113">
        <v>6</v>
      </c>
    </row>
    <row r="34" spans="1:4" ht="15.95" customHeight="1" x14ac:dyDescent="0.2">
      <c r="A34" s="100" t="s">
        <v>36</v>
      </c>
      <c r="B34" s="112">
        <f t="shared" si="0"/>
        <v>19</v>
      </c>
      <c r="C34" s="113">
        <f>'Оценка (Этап II)'!B34</f>
        <v>10</v>
      </c>
      <c r="D34" s="113">
        <v>9</v>
      </c>
    </row>
    <row r="35" spans="1:4" ht="15.95" customHeight="1" x14ac:dyDescent="0.2">
      <c r="A35" s="100" t="s">
        <v>37</v>
      </c>
      <c r="B35" s="112">
        <f t="shared" si="0"/>
        <v>17</v>
      </c>
      <c r="C35" s="113">
        <f>'Оценка (Этап II)'!B35</f>
        <v>7</v>
      </c>
      <c r="D35" s="113">
        <v>10</v>
      </c>
    </row>
    <row r="36" spans="1:4" ht="15.95" customHeight="1" x14ac:dyDescent="0.2">
      <c r="A36" s="100" t="s">
        <v>38</v>
      </c>
      <c r="B36" s="112">
        <f t="shared" si="0"/>
        <v>20</v>
      </c>
      <c r="C36" s="113">
        <f>'Оценка (Этап II)'!B36</f>
        <v>10</v>
      </c>
      <c r="D36" s="113">
        <v>10</v>
      </c>
    </row>
    <row r="37" spans="1:4" ht="15.95" customHeight="1" x14ac:dyDescent="0.2">
      <c r="A37" s="100" t="s">
        <v>39</v>
      </c>
      <c r="B37" s="112">
        <f t="shared" si="0"/>
        <v>18</v>
      </c>
      <c r="C37" s="113">
        <f>'Оценка (Этап II)'!B37</f>
        <v>9</v>
      </c>
      <c r="D37" s="113">
        <v>9</v>
      </c>
    </row>
    <row r="38" spans="1:4" ht="15.95" customHeight="1" x14ac:dyDescent="0.2">
      <c r="A38" s="100" t="s">
        <v>40</v>
      </c>
      <c r="B38" s="112">
        <f t="shared" si="0"/>
        <v>20</v>
      </c>
      <c r="C38" s="113">
        <f>'Оценка (Этап II)'!B38</f>
        <v>10</v>
      </c>
      <c r="D38" s="113">
        <v>10</v>
      </c>
    </row>
    <row r="39" spans="1:4" ht="15.95" customHeight="1" x14ac:dyDescent="0.2">
      <c r="A39" s="100" t="s">
        <v>41</v>
      </c>
      <c r="B39" s="112">
        <f t="shared" si="0"/>
        <v>20</v>
      </c>
      <c r="C39" s="113">
        <f>'Оценка (Этап II)'!B39</f>
        <v>10</v>
      </c>
      <c r="D39" s="113">
        <v>10</v>
      </c>
    </row>
    <row r="40" spans="1:4" ht="15.95" customHeight="1" x14ac:dyDescent="0.2">
      <c r="A40" s="100" t="s">
        <v>42</v>
      </c>
      <c r="B40" s="112">
        <f t="shared" si="0"/>
        <v>20</v>
      </c>
      <c r="C40" s="113">
        <f>'Оценка (Этап II)'!B40</f>
        <v>10</v>
      </c>
      <c r="D40" s="113">
        <v>10</v>
      </c>
    </row>
    <row r="41" spans="1:4" ht="15.95" customHeight="1" x14ac:dyDescent="0.2">
      <c r="A41" s="100" t="s">
        <v>43</v>
      </c>
      <c r="B41" s="112">
        <f t="shared" si="0"/>
        <v>20</v>
      </c>
      <c r="C41" s="113">
        <f>'Оценка (Этап II)'!B41</f>
        <v>10</v>
      </c>
      <c r="D41" s="113">
        <v>10</v>
      </c>
    </row>
    <row r="42" spans="1:4" ht="15.95" customHeight="1" x14ac:dyDescent="0.2">
      <c r="A42" s="100" t="s">
        <v>44</v>
      </c>
      <c r="B42" s="112">
        <f t="shared" si="0"/>
        <v>11</v>
      </c>
      <c r="C42" s="113">
        <f>'Оценка (Этап II)'!B42</f>
        <v>3</v>
      </c>
      <c r="D42" s="113">
        <v>8</v>
      </c>
    </row>
    <row r="43" spans="1:4" ht="15.95" customHeight="1" x14ac:dyDescent="0.2">
      <c r="A43" s="100" t="s">
        <v>45</v>
      </c>
      <c r="B43" s="112">
        <f t="shared" si="0"/>
        <v>18</v>
      </c>
      <c r="C43" s="113">
        <f>'Оценка (Этап II)'!B43</f>
        <v>9</v>
      </c>
      <c r="D43" s="113">
        <v>9</v>
      </c>
    </row>
    <row r="44" spans="1:4" ht="15.95" customHeight="1" x14ac:dyDescent="0.2">
      <c r="A44" s="100" t="s">
        <v>46</v>
      </c>
      <c r="B44" s="112">
        <f t="shared" si="0"/>
        <v>13.5</v>
      </c>
      <c r="C44" s="113">
        <f>'Оценка (Этап II)'!B44</f>
        <v>6.5</v>
      </c>
      <c r="D44" s="113">
        <v>7</v>
      </c>
    </row>
    <row r="45" spans="1:4" ht="15.95" customHeight="1" x14ac:dyDescent="0.2">
      <c r="A45" s="100" t="s">
        <v>47</v>
      </c>
      <c r="B45" s="112">
        <f t="shared" si="0"/>
        <v>15</v>
      </c>
      <c r="C45" s="113">
        <f>'Оценка (Этап II)'!B45</f>
        <v>9</v>
      </c>
      <c r="D45" s="113">
        <v>6</v>
      </c>
    </row>
    <row r="46" spans="1:4" ht="15.95" customHeight="1" x14ac:dyDescent="0.2">
      <c r="A46" s="100" t="s">
        <v>48</v>
      </c>
      <c r="B46" s="112">
        <f t="shared" si="0"/>
        <v>20</v>
      </c>
      <c r="C46" s="113">
        <f>'Оценка (Этап II)'!B46</f>
        <v>10</v>
      </c>
      <c r="D46" s="113">
        <v>10</v>
      </c>
    </row>
    <row r="47" spans="1:4" ht="15.95" customHeight="1" x14ac:dyDescent="0.2">
      <c r="A47" s="100" t="s">
        <v>49</v>
      </c>
      <c r="B47" s="112">
        <f t="shared" si="0"/>
        <v>18</v>
      </c>
      <c r="C47" s="113">
        <f>'Оценка (Этап II)'!B47</f>
        <v>10</v>
      </c>
      <c r="D47" s="113">
        <v>8</v>
      </c>
    </row>
    <row r="48" spans="1:4" ht="15.95" customHeight="1" x14ac:dyDescent="0.2">
      <c r="A48" s="100" t="s">
        <v>50</v>
      </c>
      <c r="B48" s="112">
        <f t="shared" si="0"/>
        <v>20</v>
      </c>
      <c r="C48" s="113">
        <f>'Оценка (Этап II)'!B48</f>
        <v>10</v>
      </c>
      <c r="D48" s="113">
        <v>10</v>
      </c>
    </row>
  </sheetData>
  <mergeCells count="1">
    <mergeCell ref="A1:D1"/>
  </mergeCells>
  <printOptions horizontalCentered="1"/>
  <pageMargins left="0.31496062992125984" right="0.31496062992125984" top="0.15748031496062992" bottom="0.15748031496062992" header="0.31496062992125984" footer="0"/>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8"/>
  <sheetViews>
    <sheetView view="pageBreakPreview" zoomScale="85" zoomScaleNormal="100" zoomScaleSheetLayoutView="85" zoomScalePageLayoutView="70" workbookViewId="0">
      <selection activeCell="N15" sqref="N15"/>
    </sheetView>
  </sheetViews>
  <sheetFormatPr defaultRowHeight="12.75" x14ac:dyDescent="0.2"/>
  <cols>
    <col min="1" max="1" width="27.7109375" style="1" customWidth="1"/>
    <col min="2" max="2" width="12.7109375" style="9" customWidth="1"/>
    <col min="3" max="3" width="24.5703125" style="9" customWidth="1"/>
    <col min="4" max="4" width="26.7109375" style="9" customWidth="1"/>
    <col min="5" max="5" width="27" style="9" customWidth="1"/>
    <col min="6" max="6" width="27.140625" style="9" customWidth="1"/>
    <col min="7" max="7" width="22.5703125" style="9" customWidth="1"/>
    <col min="8" max="16384" width="9.140625" style="1"/>
  </cols>
  <sheetData>
    <row r="1" spans="1:8" ht="21.75" customHeight="1" x14ac:dyDescent="0.2">
      <c r="A1" s="145" t="s">
        <v>111</v>
      </c>
      <c r="B1" s="145"/>
      <c r="C1" s="145"/>
      <c r="D1" s="145"/>
      <c r="E1" s="145"/>
      <c r="F1" s="145"/>
      <c r="G1" s="145"/>
    </row>
    <row r="2" spans="1:8" ht="15" customHeight="1" x14ac:dyDescent="0.2">
      <c r="A2" s="2" t="s">
        <v>0</v>
      </c>
      <c r="B2" s="18" t="s">
        <v>137</v>
      </c>
      <c r="C2" s="4"/>
      <c r="D2" s="10"/>
      <c r="E2" s="10"/>
      <c r="F2" s="10"/>
      <c r="G2" s="10"/>
    </row>
    <row r="3" spans="1:8" ht="116.25" customHeight="1" x14ac:dyDescent="0.2">
      <c r="A3" s="5" t="s">
        <v>7</v>
      </c>
      <c r="B3" s="5" t="s">
        <v>1</v>
      </c>
      <c r="C3" s="5" t="str">
        <f>'Показатель 3.1'!A1</f>
        <v xml:space="preserve">3.1. Проект решения об исполнении бюджета муниципального образования  </v>
      </c>
      <c r="D3" s="5" t="str">
        <f>'Показатель 3.2'!A1</f>
        <v>3.2. Опубликование бюджета для граждан, разработанного на основе решения об исполнении бюджета муниципального образования за отчетный финансовый год , на портале (сайте)</v>
      </c>
      <c r="E3" s="5" t="str">
        <f>'Показатель 3.3'!A1</f>
        <v>3.3. Опубликование заключение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v>
      </c>
      <c r="F3" s="5" t="str">
        <f>'Показатель 4.1'!A1</f>
        <v>4.1. Информационное сообщение для граждан о проведении публичных слушаний по годовому отчету об исполнении бюджета муниципального образования за отчетный финансовый год на портале (сайте)</v>
      </c>
      <c r="G3" s="5" t="str">
        <f>'Показатель 4.2'!A1</f>
        <v>4.2. Проведение публичных слушаний по годовому отчету об исполнении бюджета муниципального образования за отчетный финансовый год</v>
      </c>
      <c r="H3" s="11"/>
    </row>
    <row r="4" spans="1:8" ht="15.95" customHeight="1" x14ac:dyDescent="0.2">
      <c r="A4" s="6" t="s">
        <v>3</v>
      </c>
      <c r="B4" s="7" t="s">
        <v>4</v>
      </c>
      <c r="C4" s="7" t="s">
        <v>4</v>
      </c>
      <c r="D4" s="6" t="s">
        <v>4</v>
      </c>
      <c r="E4" s="6" t="s">
        <v>4</v>
      </c>
      <c r="F4" s="6" t="s">
        <v>4</v>
      </c>
      <c r="G4" s="6" t="s">
        <v>4</v>
      </c>
    </row>
    <row r="5" spans="1:8" ht="15.95" customHeight="1" x14ac:dyDescent="0.2">
      <c r="A5" s="6" t="s">
        <v>5</v>
      </c>
      <c r="B5" s="12">
        <f>SUM(C5:G5)</f>
        <v>10</v>
      </c>
      <c r="C5" s="8">
        <f>'Методика II этап'!C8</f>
        <v>4</v>
      </c>
      <c r="D5" s="8">
        <f>'Методика II этап'!C13</f>
        <v>3</v>
      </c>
      <c r="E5" s="8">
        <v>1</v>
      </c>
      <c r="F5" s="8">
        <v>1</v>
      </c>
      <c r="G5" s="8">
        <v>1</v>
      </c>
    </row>
    <row r="6" spans="1:8" s="17" customFormat="1" ht="15.95" customHeight="1" x14ac:dyDescent="0.2">
      <c r="A6" s="13" t="s">
        <v>9</v>
      </c>
      <c r="B6" s="15"/>
      <c r="C6" s="14"/>
      <c r="D6" s="16"/>
      <c r="E6" s="16"/>
      <c r="F6" s="16"/>
      <c r="G6" s="16"/>
    </row>
    <row r="7" spans="1:8" s="9" customFormat="1" ht="23.25" customHeight="1" x14ac:dyDescent="0.2">
      <c r="A7" s="100" t="s">
        <v>10</v>
      </c>
      <c r="B7" s="112">
        <f>SUM(C7:G7)</f>
        <v>10</v>
      </c>
      <c r="C7" s="113">
        <f>'Показатель 3.1'!J9</f>
        <v>4</v>
      </c>
      <c r="D7" s="140">
        <f>'Показатель 3.2'!H10</f>
        <v>3</v>
      </c>
      <c r="E7" s="140">
        <f>'Показатель 3.3'!J8</f>
        <v>1</v>
      </c>
      <c r="F7" s="140">
        <f>'Показатель 4.1'!H8</f>
        <v>1</v>
      </c>
      <c r="G7" s="140">
        <f>'Показатель 4.2'!J8</f>
        <v>1</v>
      </c>
    </row>
    <row r="8" spans="1:8" s="9" customFormat="1" ht="15.95" customHeight="1" x14ac:dyDescent="0.2">
      <c r="A8" s="106" t="s">
        <v>114</v>
      </c>
      <c r="B8" s="112">
        <f>SUM(C8:G8)</f>
        <v>9</v>
      </c>
      <c r="C8" s="113">
        <f>'Показатель 3.1'!J10</f>
        <v>4</v>
      </c>
      <c r="D8" s="140">
        <f>'Показатель 3.2'!H11</f>
        <v>2</v>
      </c>
      <c r="E8" s="140">
        <f>'Показатель 3.3'!J9</f>
        <v>1</v>
      </c>
      <c r="F8" s="140">
        <f>'Показатель 4.1'!H9</f>
        <v>1</v>
      </c>
      <c r="G8" s="140">
        <f>'Показатель 4.2'!J9</f>
        <v>1</v>
      </c>
    </row>
    <row r="9" spans="1:8" s="9" customFormat="1" ht="15.95" customHeight="1" x14ac:dyDescent="0.2">
      <c r="A9" s="100" t="s">
        <v>11</v>
      </c>
      <c r="B9" s="112">
        <f>SUM(C9:G9)</f>
        <v>10</v>
      </c>
      <c r="C9" s="113">
        <f>'Показатель 3.1'!J11</f>
        <v>4</v>
      </c>
      <c r="D9" s="140">
        <f>'Показатель 3.2'!H12</f>
        <v>3</v>
      </c>
      <c r="E9" s="140">
        <f>'Показатель 3.3'!J10</f>
        <v>1</v>
      </c>
      <c r="F9" s="140">
        <f>'Показатель 4.1'!H10</f>
        <v>1</v>
      </c>
      <c r="G9" s="140">
        <f>'Показатель 4.2'!J10</f>
        <v>1</v>
      </c>
    </row>
    <row r="10" spans="1:8" s="9" customFormat="1" ht="15.95" customHeight="1" x14ac:dyDescent="0.2">
      <c r="A10" s="100" t="s">
        <v>12</v>
      </c>
      <c r="B10" s="112">
        <f>SUM(C10:G10)</f>
        <v>6</v>
      </c>
      <c r="C10" s="113">
        <f>'Показатель 3.1'!J12</f>
        <v>4</v>
      </c>
      <c r="D10" s="140">
        <f>'Показатель 3.2'!H13</f>
        <v>1</v>
      </c>
      <c r="E10" s="140">
        <f>'Показатель 3.3'!J11</f>
        <v>0</v>
      </c>
      <c r="F10" s="140">
        <f>'Показатель 4.1'!H11</f>
        <v>0</v>
      </c>
      <c r="G10" s="140">
        <f>'Показатель 4.2'!J11</f>
        <v>1</v>
      </c>
    </row>
    <row r="11" spans="1:8" s="91" customFormat="1" ht="15.95" customHeight="1" x14ac:dyDescent="0.2">
      <c r="A11" s="13" t="s">
        <v>13</v>
      </c>
      <c r="B11" s="15"/>
      <c r="C11" s="126"/>
      <c r="D11" s="127"/>
      <c r="E11" s="127"/>
      <c r="F11" s="127"/>
      <c r="G11" s="127"/>
    </row>
    <row r="12" spans="1:8" s="9" customFormat="1" ht="15.95" customHeight="1" x14ac:dyDescent="0.2">
      <c r="A12" s="100" t="s">
        <v>14</v>
      </c>
      <c r="B12" s="112">
        <f t="shared" ref="B12:B48" si="0">SUM(C12:G12)</f>
        <v>2</v>
      </c>
      <c r="C12" s="113">
        <f>'Показатель 3.1'!J14</f>
        <v>1</v>
      </c>
      <c r="D12" s="140">
        <f>'Показатель 3.2'!H15</f>
        <v>0</v>
      </c>
      <c r="E12" s="140">
        <f>'Показатель 3.3'!J13</f>
        <v>0</v>
      </c>
      <c r="F12" s="140">
        <f>'Показатель 4.1'!H13</f>
        <v>1</v>
      </c>
      <c r="G12" s="140">
        <f>'Показатель 4.2'!J13</f>
        <v>0</v>
      </c>
    </row>
    <row r="13" spans="1:8" s="9" customFormat="1" ht="15.95" customHeight="1" x14ac:dyDescent="0.2">
      <c r="A13" s="100" t="s">
        <v>15</v>
      </c>
      <c r="B13" s="112">
        <f t="shared" si="0"/>
        <v>6</v>
      </c>
      <c r="C13" s="113">
        <f>'Показатель 3.1'!J15</f>
        <v>2</v>
      </c>
      <c r="D13" s="140">
        <f>'Показатель 3.2'!H16</f>
        <v>2</v>
      </c>
      <c r="E13" s="140">
        <f>'Показатель 3.3'!J14</f>
        <v>0</v>
      </c>
      <c r="F13" s="140">
        <f>'Показатель 4.1'!H14</f>
        <v>1</v>
      </c>
      <c r="G13" s="140">
        <f>'Показатель 4.2'!J14</f>
        <v>1</v>
      </c>
    </row>
    <row r="14" spans="1:8" s="9" customFormat="1" ht="15.95" customHeight="1" x14ac:dyDescent="0.2">
      <c r="A14" s="100" t="s">
        <v>16</v>
      </c>
      <c r="B14" s="112">
        <f t="shared" si="0"/>
        <v>10</v>
      </c>
      <c r="C14" s="113">
        <f>'Показатель 3.1'!J16</f>
        <v>4</v>
      </c>
      <c r="D14" s="140">
        <f>'Показатель 3.2'!H17</f>
        <v>3</v>
      </c>
      <c r="E14" s="140">
        <f>'Показатель 3.3'!J15</f>
        <v>1</v>
      </c>
      <c r="F14" s="140">
        <f>'Показатель 4.1'!H15</f>
        <v>1</v>
      </c>
      <c r="G14" s="140">
        <f>'Показатель 4.2'!J15</f>
        <v>1</v>
      </c>
    </row>
    <row r="15" spans="1:8" s="9" customFormat="1" ht="15.95" customHeight="1" x14ac:dyDescent="0.2">
      <c r="A15" s="100" t="s">
        <v>17</v>
      </c>
      <c r="B15" s="112">
        <f t="shared" si="0"/>
        <v>10</v>
      </c>
      <c r="C15" s="113">
        <f>'Показатель 3.1'!J17</f>
        <v>4</v>
      </c>
      <c r="D15" s="140">
        <f>'Показатель 3.2'!H18</f>
        <v>3</v>
      </c>
      <c r="E15" s="140">
        <f>'Показатель 3.3'!J16</f>
        <v>1</v>
      </c>
      <c r="F15" s="140">
        <f>'Показатель 4.1'!H16</f>
        <v>1</v>
      </c>
      <c r="G15" s="140">
        <f>'Показатель 4.2'!J16</f>
        <v>1</v>
      </c>
    </row>
    <row r="16" spans="1:8" s="9" customFormat="1" ht="15.95" customHeight="1" x14ac:dyDescent="0.2">
      <c r="A16" s="100" t="s">
        <v>18</v>
      </c>
      <c r="B16" s="112">
        <f t="shared" si="0"/>
        <v>9</v>
      </c>
      <c r="C16" s="113">
        <f>'Показатель 3.1'!J18</f>
        <v>4</v>
      </c>
      <c r="D16" s="140">
        <f>'Показатель 3.2'!H19</f>
        <v>2</v>
      </c>
      <c r="E16" s="140">
        <f>'Показатель 3.3'!J17</f>
        <v>1</v>
      </c>
      <c r="F16" s="140">
        <f>'Показатель 4.1'!H17</f>
        <v>1</v>
      </c>
      <c r="G16" s="140">
        <f>'Показатель 4.2'!J17</f>
        <v>1</v>
      </c>
    </row>
    <row r="17" spans="1:7" s="9" customFormat="1" ht="15.95" customHeight="1" x14ac:dyDescent="0.2">
      <c r="A17" s="100" t="s">
        <v>19</v>
      </c>
      <c r="B17" s="112">
        <f t="shared" si="0"/>
        <v>9</v>
      </c>
      <c r="C17" s="113">
        <f>'Показатель 3.1'!J19</f>
        <v>4</v>
      </c>
      <c r="D17" s="140">
        <f>'Показатель 3.2'!H20</f>
        <v>2</v>
      </c>
      <c r="E17" s="140">
        <f>'Показатель 3.3'!J18</f>
        <v>1</v>
      </c>
      <c r="F17" s="140">
        <f>'Показатель 4.1'!H18</f>
        <v>1</v>
      </c>
      <c r="G17" s="140">
        <f>'Показатель 4.2'!J18</f>
        <v>1</v>
      </c>
    </row>
    <row r="18" spans="1:7" s="9" customFormat="1" ht="15.95" customHeight="1" x14ac:dyDescent="0.2">
      <c r="A18" s="100" t="s">
        <v>20</v>
      </c>
      <c r="B18" s="112">
        <f t="shared" si="0"/>
        <v>1</v>
      </c>
      <c r="C18" s="113">
        <f>'Показатель 3.1'!J20</f>
        <v>0</v>
      </c>
      <c r="D18" s="140">
        <f>'Показатель 3.2'!H21</f>
        <v>0</v>
      </c>
      <c r="E18" s="140">
        <f>'Показатель 3.3'!J19</f>
        <v>1</v>
      </c>
      <c r="F18" s="140">
        <f>'Показатель 4.1'!H19</f>
        <v>0</v>
      </c>
      <c r="G18" s="140">
        <f>'Показатель 4.2'!J19</f>
        <v>0</v>
      </c>
    </row>
    <row r="19" spans="1:7" s="9" customFormat="1" ht="15.95" customHeight="1" x14ac:dyDescent="0.2">
      <c r="A19" s="100" t="s">
        <v>21</v>
      </c>
      <c r="B19" s="112">
        <f t="shared" si="0"/>
        <v>2</v>
      </c>
      <c r="C19" s="113">
        <f>'Показатель 3.1'!J21</f>
        <v>2</v>
      </c>
      <c r="D19" s="140">
        <f>'Показатель 3.2'!H22</f>
        <v>0</v>
      </c>
      <c r="E19" s="140">
        <f>'Показатель 3.3'!J20</f>
        <v>0</v>
      </c>
      <c r="F19" s="140">
        <f>'Показатель 4.1'!H20</f>
        <v>0</v>
      </c>
      <c r="G19" s="140">
        <f>'Показатель 4.2'!J20</f>
        <v>0</v>
      </c>
    </row>
    <row r="20" spans="1:7" s="9" customFormat="1" ht="15.95" customHeight="1" x14ac:dyDescent="0.2">
      <c r="A20" s="100" t="s">
        <v>22</v>
      </c>
      <c r="B20" s="112">
        <f t="shared" si="0"/>
        <v>4</v>
      </c>
      <c r="C20" s="113">
        <f>'Показатель 3.1'!J22</f>
        <v>2</v>
      </c>
      <c r="D20" s="140">
        <f>'Показатель 3.2'!H23</f>
        <v>0</v>
      </c>
      <c r="E20" s="140">
        <f>'Показатель 3.3'!J21</f>
        <v>1</v>
      </c>
      <c r="F20" s="140">
        <f>'Показатель 4.1'!H21</f>
        <v>0</v>
      </c>
      <c r="G20" s="140">
        <f>'Показатель 4.2'!J21</f>
        <v>1</v>
      </c>
    </row>
    <row r="21" spans="1:7" s="9" customFormat="1" ht="15.95" customHeight="1" x14ac:dyDescent="0.2">
      <c r="A21" s="100" t="s">
        <v>23</v>
      </c>
      <c r="B21" s="112">
        <f t="shared" si="0"/>
        <v>7</v>
      </c>
      <c r="C21" s="113">
        <f>'Показатель 3.1'!J23</f>
        <v>4</v>
      </c>
      <c r="D21" s="140">
        <f>'Показатель 3.2'!H24</f>
        <v>2</v>
      </c>
      <c r="E21" s="140">
        <f>'Показатель 3.3'!J22</f>
        <v>1</v>
      </c>
      <c r="F21" s="140">
        <f>'Показатель 4.1'!H22</f>
        <v>0</v>
      </c>
      <c r="G21" s="140">
        <f>'Показатель 4.2'!J22</f>
        <v>0</v>
      </c>
    </row>
    <row r="22" spans="1:7" s="9" customFormat="1" ht="15.95" customHeight="1" x14ac:dyDescent="0.2">
      <c r="A22" s="100" t="s">
        <v>24</v>
      </c>
      <c r="B22" s="112">
        <f t="shared" si="0"/>
        <v>4.5</v>
      </c>
      <c r="C22" s="113">
        <f>'Показатель 3.1'!J24</f>
        <v>2</v>
      </c>
      <c r="D22" s="140">
        <f>'Показатель 3.2'!H25</f>
        <v>1</v>
      </c>
      <c r="E22" s="140">
        <f>'Показатель 3.3'!J23</f>
        <v>1</v>
      </c>
      <c r="F22" s="140">
        <f>'Показатель 4.1'!H23</f>
        <v>0</v>
      </c>
      <c r="G22" s="140">
        <f>'Показатель 4.2'!J23</f>
        <v>0.5</v>
      </c>
    </row>
    <row r="23" spans="1:7" s="9" customFormat="1" ht="15.95" customHeight="1" x14ac:dyDescent="0.2">
      <c r="A23" s="100" t="s">
        <v>25</v>
      </c>
      <c r="B23" s="112">
        <f t="shared" si="0"/>
        <v>3</v>
      </c>
      <c r="C23" s="113">
        <f>'Показатель 3.1'!J25</f>
        <v>2</v>
      </c>
      <c r="D23" s="140">
        <f>'Показатель 3.2'!H26</f>
        <v>1</v>
      </c>
      <c r="E23" s="140">
        <f>'Показатель 3.3'!J24</f>
        <v>0</v>
      </c>
      <c r="F23" s="140">
        <f>'Показатель 4.1'!H24</f>
        <v>0</v>
      </c>
      <c r="G23" s="140">
        <f>'Показатель 4.2'!J24</f>
        <v>0</v>
      </c>
    </row>
    <row r="24" spans="1:7" s="9" customFormat="1" ht="15.95" customHeight="1" x14ac:dyDescent="0.2">
      <c r="A24" s="100" t="s">
        <v>26</v>
      </c>
      <c r="B24" s="112">
        <f t="shared" si="0"/>
        <v>5</v>
      </c>
      <c r="C24" s="113">
        <f>'Показатель 3.1'!J26</f>
        <v>2</v>
      </c>
      <c r="D24" s="140">
        <f>'Показатель 3.2'!H27</f>
        <v>2</v>
      </c>
      <c r="E24" s="140">
        <f>'Показатель 3.3'!J25</f>
        <v>1</v>
      </c>
      <c r="F24" s="140">
        <f>'Показатель 4.1'!H25</f>
        <v>0</v>
      </c>
      <c r="G24" s="140">
        <f>'Показатель 4.2'!J25</f>
        <v>0</v>
      </c>
    </row>
    <row r="25" spans="1:7" s="9" customFormat="1" ht="15.95" customHeight="1" x14ac:dyDescent="0.2">
      <c r="A25" s="100" t="s">
        <v>27</v>
      </c>
      <c r="B25" s="112">
        <f t="shared" si="0"/>
        <v>10</v>
      </c>
      <c r="C25" s="113">
        <f>'Показатель 3.1'!J27</f>
        <v>4</v>
      </c>
      <c r="D25" s="140">
        <f>'Показатель 3.2'!H28</f>
        <v>3</v>
      </c>
      <c r="E25" s="140">
        <f>'Показатель 3.3'!J26</f>
        <v>1</v>
      </c>
      <c r="F25" s="140">
        <f>'Показатель 4.1'!H26</f>
        <v>1</v>
      </c>
      <c r="G25" s="140">
        <f>'Показатель 4.2'!J26</f>
        <v>1</v>
      </c>
    </row>
    <row r="26" spans="1:7" s="9" customFormat="1" ht="15.95" customHeight="1" x14ac:dyDescent="0.2">
      <c r="A26" s="100" t="s">
        <v>28</v>
      </c>
      <c r="B26" s="112">
        <f t="shared" si="0"/>
        <v>9</v>
      </c>
      <c r="C26" s="113">
        <f>'Показатель 3.1'!J28</f>
        <v>4</v>
      </c>
      <c r="D26" s="140">
        <f>'Показатель 3.2'!H29</f>
        <v>2</v>
      </c>
      <c r="E26" s="140">
        <f>'Показатель 3.3'!J27</f>
        <v>1</v>
      </c>
      <c r="F26" s="140">
        <f>'Показатель 4.1'!H27</f>
        <v>1</v>
      </c>
      <c r="G26" s="140">
        <f>'Показатель 4.2'!J27</f>
        <v>1</v>
      </c>
    </row>
    <row r="27" spans="1:7" s="9" customFormat="1" ht="15.95" customHeight="1" x14ac:dyDescent="0.2">
      <c r="A27" s="100" t="s">
        <v>29</v>
      </c>
      <c r="B27" s="112">
        <f t="shared" si="0"/>
        <v>2</v>
      </c>
      <c r="C27" s="113">
        <f>'Показатель 3.1'!J29</f>
        <v>2</v>
      </c>
      <c r="D27" s="140">
        <f>'Показатель 3.2'!H30</f>
        <v>0</v>
      </c>
      <c r="E27" s="140">
        <f>'Показатель 3.3'!J28</f>
        <v>0</v>
      </c>
      <c r="F27" s="140">
        <f>'Показатель 4.1'!H28</f>
        <v>0</v>
      </c>
      <c r="G27" s="140">
        <f>'Показатель 4.2'!J28</f>
        <v>0</v>
      </c>
    </row>
    <row r="28" spans="1:7" s="9" customFormat="1" ht="15.95" customHeight="1" x14ac:dyDescent="0.2">
      <c r="A28" s="100" t="s">
        <v>30</v>
      </c>
      <c r="B28" s="112">
        <f t="shared" si="0"/>
        <v>4.5</v>
      </c>
      <c r="C28" s="113">
        <f>'Показатель 3.1'!J30</f>
        <v>1</v>
      </c>
      <c r="D28" s="140">
        <f>'Показатель 3.2'!H31</f>
        <v>0.5</v>
      </c>
      <c r="E28" s="140">
        <f>'Показатель 3.3'!J29</f>
        <v>1</v>
      </c>
      <c r="F28" s="140">
        <f>'Показатель 4.1'!H29</f>
        <v>1</v>
      </c>
      <c r="G28" s="140">
        <f>'Показатель 4.2'!J29</f>
        <v>1</v>
      </c>
    </row>
    <row r="29" spans="1:7" s="9" customFormat="1" ht="15.95" customHeight="1" x14ac:dyDescent="0.2">
      <c r="A29" s="100" t="s">
        <v>31</v>
      </c>
      <c r="B29" s="112">
        <f t="shared" si="0"/>
        <v>7</v>
      </c>
      <c r="C29" s="113">
        <f>'Показатель 3.1'!J31</f>
        <v>4</v>
      </c>
      <c r="D29" s="140">
        <f>'Показатель 3.2'!H32</f>
        <v>2</v>
      </c>
      <c r="E29" s="140">
        <f>'Показатель 3.3'!J30</f>
        <v>0</v>
      </c>
      <c r="F29" s="140">
        <f>'Показатель 4.1'!H30</f>
        <v>0</v>
      </c>
      <c r="G29" s="140">
        <f>'Показатель 4.2'!J30</f>
        <v>1</v>
      </c>
    </row>
    <row r="30" spans="1:7" s="9" customFormat="1" ht="15.95" customHeight="1" x14ac:dyDescent="0.2">
      <c r="A30" s="100" t="s">
        <v>32</v>
      </c>
      <c r="B30" s="112">
        <f t="shared" si="0"/>
        <v>7</v>
      </c>
      <c r="C30" s="113">
        <f>'Показатель 3.1'!J32</f>
        <v>2</v>
      </c>
      <c r="D30" s="140">
        <f>'Показатель 3.2'!H33</f>
        <v>3</v>
      </c>
      <c r="E30" s="140">
        <f>'Показатель 3.3'!J31</f>
        <v>1</v>
      </c>
      <c r="F30" s="140">
        <f>'Показатель 4.1'!H31</f>
        <v>0</v>
      </c>
      <c r="G30" s="140">
        <f>'Показатель 4.2'!J31</f>
        <v>1</v>
      </c>
    </row>
    <row r="31" spans="1:7" s="9" customFormat="1" ht="15.95" customHeight="1" x14ac:dyDescent="0.2">
      <c r="A31" s="100" t="s">
        <v>33</v>
      </c>
      <c r="B31" s="112">
        <f t="shared" si="0"/>
        <v>10</v>
      </c>
      <c r="C31" s="113">
        <f>'Показатель 3.1'!J33</f>
        <v>4</v>
      </c>
      <c r="D31" s="140">
        <f>'Показатель 3.2'!H34</f>
        <v>3</v>
      </c>
      <c r="E31" s="140">
        <f>'Показатель 3.3'!J32</f>
        <v>1</v>
      </c>
      <c r="F31" s="140">
        <f>'Показатель 4.1'!H32</f>
        <v>1</v>
      </c>
      <c r="G31" s="140">
        <f>'Показатель 4.2'!J32</f>
        <v>1</v>
      </c>
    </row>
    <row r="32" spans="1:7" s="9" customFormat="1" ht="15.95" customHeight="1" x14ac:dyDescent="0.2">
      <c r="A32" s="100" t="s">
        <v>34</v>
      </c>
      <c r="B32" s="112">
        <f t="shared" si="0"/>
        <v>10</v>
      </c>
      <c r="C32" s="113">
        <f>'Показатель 3.1'!J34</f>
        <v>4</v>
      </c>
      <c r="D32" s="140">
        <f>'Показатель 3.2'!H35</f>
        <v>3</v>
      </c>
      <c r="E32" s="140">
        <f>'Показатель 3.3'!J33</f>
        <v>1</v>
      </c>
      <c r="F32" s="140">
        <f>'Показатель 4.1'!H33</f>
        <v>1</v>
      </c>
      <c r="G32" s="140">
        <f>'Показатель 4.2'!J33</f>
        <v>1</v>
      </c>
    </row>
    <row r="33" spans="1:7" s="9" customFormat="1" ht="15.75" customHeight="1" x14ac:dyDescent="0.2">
      <c r="A33" s="100" t="s">
        <v>35</v>
      </c>
      <c r="B33" s="112">
        <f t="shared" si="0"/>
        <v>10</v>
      </c>
      <c r="C33" s="113">
        <f>'Показатель 3.1'!J35</f>
        <v>4</v>
      </c>
      <c r="D33" s="140">
        <f>'Показатель 3.2'!H36</f>
        <v>3</v>
      </c>
      <c r="E33" s="140">
        <f>'Показатель 3.3'!J34</f>
        <v>1</v>
      </c>
      <c r="F33" s="140">
        <f>'Показатель 4.1'!H34</f>
        <v>1</v>
      </c>
      <c r="G33" s="140">
        <f>'Показатель 4.2'!J34</f>
        <v>1</v>
      </c>
    </row>
    <row r="34" spans="1:7" s="9" customFormat="1" ht="15.95" customHeight="1" x14ac:dyDescent="0.2">
      <c r="A34" s="100" t="s">
        <v>36</v>
      </c>
      <c r="B34" s="112">
        <f t="shared" si="0"/>
        <v>10</v>
      </c>
      <c r="C34" s="113">
        <f>'Показатель 3.1'!J36</f>
        <v>4</v>
      </c>
      <c r="D34" s="140">
        <f>'Показатель 3.2'!H37</f>
        <v>3</v>
      </c>
      <c r="E34" s="140">
        <f>'Показатель 3.3'!J35</f>
        <v>1</v>
      </c>
      <c r="F34" s="140">
        <f>'Показатель 4.1'!H35</f>
        <v>1</v>
      </c>
      <c r="G34" s="140">
        <f>'Показатель 4.2'!J35</f>
        <v>1</v>
      </c>
    </row>
    <row r="35" spans="1:7" s="9" customFormat="1" ht="15.95" customHeight="1" x14ac:dyDescent="0.2">
      <c r="A35" s="100" t="s">
        <v>37</v>
      </c>
      <c r="B35" s="112">
        <f t="shared" si="0"/>
        <v>7</v>
      </c>
      <c r="C35" s="113">
        <f>'Показатель 3.1'!J37</f>
        <v>4</v>
      </c>
      <c r="D35" s="140">
        <f>'Показатель 3.2'!H38</f>
        <v>2</v>
      </c>
      <c r="E35" s="140">
        <f>'Показатель 3.3'!J36</f>
        <v>0</v>
      </c>
      <c r="F35" s="140">
        <f>'Показатель 4.1'!H36</f>
        <v>0</v>
      </c>
      <c r="G35" s="140">
        <f>'Показатель 4.2'!J36</f>
        <v>1</v>
      </c>
    </row>
    <row r="36" spans="1:7" s="9" customFormat="1" ht="15.95" customHeight="1" x14ac:dyDescent="0.2">
      <c r="A36" s="100" t="s">
        <v>38</v>
      </c>
      <c r="B36" s="112">
        <f t="shared" si="0"/>
        <v>10</v>
      </c>
      <c r="C36" s="113">
        <f>'Показатель 3.1'!J38</f>
        <v>4</v>
      </c>
      <c r="D36" s="140">
        <f>'Показатель 3.2'!H39</f>
        <v>3</v>
      </c>
      <c r="E36" s="140">
        <f>'Показатель 3.3'!J37</f>
        <v>1</v>
      </c>
      <c r="F36" s="140">
        <f>'Показатель 4.1'!H37</f>
        <v>1</v>
      </c>
      <c r="G36" s="140">
        <f>'Показатель 4.2'!J37</f>
        <v>1</v>
      </c>
    </row>
    <row r="37" spans="1:7" s="9" customFormat="1" ht="15.95" customHeight="1" x14ac:dyDescent="0.2">
      <c r="A37" s="100" t="s">
        <v>39</v>
      </c>
      <c r="B37" s="112">
        <f t="shared" si="0"/>
        <v>9</v>
      </c>
      <c r="C37" s="113">
        <f>'Показатель 3.1'!J39</f>
        <v>4</v>
      </c>
      <c r="D37" s="140">
        <f>'Показатель 3.2'!H40</f>
        <v>2</v>
      </c>
      <c r="E37" s="140">
        <f>'Показатель 3.3'!J38</f>
        <v>1</v>
      </c>
      <c r="F37" s="140">
        <f>'Показатель 4.1'!H38</f>
        <v>1</v>
      </c>
      <c r="G37" s="140">
        <f>'Показатель 4.2'!J38</f>
        <v>1</v>
      </c>
    </row>
    <row r="38" spans="1:7" s="9" customFormat="1" ht="15.95" customHeight="1" x14ac:dyDescent="0.2">
      <c r="A38" s="100" t="s">
        <v>40</v>
      </c>
      <c r="B38" s="112">
        <f t="shared" si="0"/>
        <v>10</v>
      </c>
      <c r="C38" s="113">
        <f>'Показатель 3.1'!J40</f>
        <v>4</v>
      </c>
      <c r="D38" s="140">
        <f>'Показатель 3.2'!H41</f>
        <v>3</v>
      </c>
      <c r="E38" s="140">
        <f>'Показатель 3.3'!J39</f>
        <v>1</v>
      </c>
      <c r="F38" s="140">
        <f>'Показатель 4.1'!H39</f>
        <v>1</v>
      </c>
      <c r="G38" s="140">
        <f>'Показатель 4.2'!J39</f>
        <v>1</v>
      </c>
    </row>
    <row r="39" spans="1:7" s="9" customFormat="1" ht="15.95" customHeight="1" x14ac:dyDescent="0.2">
      <c r="A39" s="100" t="s">
        <v>41</v>
      </c>
      <c r="B39" s="112">
        <f t="shared" si="0"/>
        <v>10</v>
      </c>
      <c r="C39" s="113">
        <f>'Показатель 3.1'!J41</f>
        <v>4</v>
      </c>
      <c r="D39" s="140">
        <f>'Показатель 3.2'!H42</f>
        <v>3</v>
      </c>
      <c r="E39" s="140">
        <f>'Показатель 3.3'!J40</f>
        <v>1</v>
      </c>
      <c r="F39" s="140">
        <f>'Показатель 4.1'!H40</f>
        <v>1</v>
      </c>
      <c r="G39" s="140">
        <f>'Показатель 4.2'!J40</f>
        <v>1</v>
      </c>
    </row>
    <row r="40" spans="1:7" s="9" customFormat="1" ht="15.95" customHeight="1" x14ac:dyDescent="0.2">
      <c r="A40" s="100" t="s">
        <v>42</v>
      </c>
      <c r="B40" s="112">
        <f t="shared" si="0"/>
        <v>10</v>
      </c>
      <c r="C40" s="113">
        <f>'Показатель 3.1'!J42</f>
        <v>4</v>
      </c>
      <c r="D40" s="140">
        <f>'Показатель 3.2'!H43</f>
        <v>3</v>
      </c>
      <c r="E40" s="140">
        <f>'Показатель 3.3'!J41</f>
        <v>1</v>
      </c>
      <c r="F40" s="140">
        <f>'Показатель 4.1'!H41</f>
        <v>1</v>
      </c>
      <c r="G40" s="140">
        <f>'Показатель 4.2'!J41</f>
        <v>1</v>
      </c>
    </row>
    <row r="41" spans="1:7" s="9" customFormat="1" ht="15.95" customHeight="1" x14ac:dyDescent="0.2">
      <c r="A41" s="100" t="s">
        <v>43</v>
      </c>
      <c r="B41" s="112">
        <f t="shared" si="0"/>
        <v>10</v>
      </c>
      <c r="C41" s="113">
        <f>'Показатель 3.1'!J43</f>
        <v>4</v>
      </c>
      <c r="D41" s="140">
        <f>'Показатель 3.2'!H44</f>
        <v>3</v>
      </c>
      <c r="E41" s="140">
        <f>'Показатель 3.3'!J42</f>
        <v>1</v>
      </c>
      <c r="F41" s="140">
        <f>'Показатель 4.1'!H42</f>
        <v>1</v>
      </c>
      <c r="G41" s="140">
        <f>'Показатель 4.2'!J42</f>
        <v>1</v>
      </c>
    </row>
    <row r="42" spans="1:7" s="9" customFormat="1" ht="15.95" customHeight="1" x14ac:dyDescent="0.2">
      <c r="A42" s="100" t="s">
        <v>44</v>
      </c>
      <c r="B42" s="112">
        <f t="shared" si="0"/>
        <v>3</v>
      </c>
      <c r="C42" s="113">
        <f>'Показатель 3.1'!J44</f>
        <v>2</v>
      </c>
      <c r="D42" s="140">
        <f>'Показатель 3.2'!H45</f>
        <v>0</v>
      </c>
      <c r="E42" s="140">
        <f>'Показатель 3.3'!J43</f>
        <v>0</v>
      </c>
      <c r="F42" s="140">
        <f>'Показатель 4.1'!H43</f>
        <v>0</v>
      </c>
      <c r="G42" s="140">
        <f>'Показатель 4.2'!J43</f>
        <v>1</v>
      </c>
    </row>
    <row r="43" spans="1:7" s="9" customFormat="1" ht="15.95" customHeight="1" x14ac:dyDescent="0.2">
      <c r="A43" s="100" t="s">
        <v>45</v>
      </c>
      <c r="B43" s="112">
        <f t="shared" si="0"/>
        <v>9</v>
      </c>
      <c r="C43" s="113">
        <f>'Показатель 3.1'!J45</f>
        <v>4</v>
      </c>
      <c r="D43" s="140">
        <f>'Показатель 3.2'!H46</f>
        <v>2</v>
      </c>
      <c r="E43" s="140">
        <f>'Показатель 3.3'!J44</f>
        <v>1</v>
      </c>
      <c r="F43" s="140">
        <f>'Показатель 4.1'!H44</f>
        <v>1</v>
      </c>
      <c r="G43" s="140">
        <f>'Показатель 4.2'!J44</f>
        <v>1</v>
      </c>
    </row>
    <row r="44" spans="1:7" s="9" customFormat="1" ht="15.95" customHeight="1" x14ac:dyDescent="0.2">
      <c r="A44" s="100" t="s">
        <v>46</v>
      </c>
      <c r="B44" s="112">
        <f t="shared" si="0"/>
        <v>6.5</v>
      </c>
      <c r="C44" s="113">
        <f>'Показатель 3.1'!J46</f>
        <v>4</v>
      </c>
      <c r="D44" s="140">
        <f>'Показатель 3.2'!H47</f>
        <v>0</v>
      </c>
      <c r="E44" s="140">
        <f>'Показатель 3.3'!J45</f>
        <v>1</v>
      </c>
      <c r="F44" s="140">
        <f>'Показатель 4.1'!H45</f>
        <v>1</v>
      </c>
      <c r="G44" s="140">
        <f>'Показатель 4.2'!J45</f>
        <v>0.5</v>
      </c>
    </row>
    <row r="45" spans="1:7" s="9" customFormat="1" ht="15.95" customHeight="1" x14ac:dyDescent="0.2">
      <c r="A45" s="100" t="s">
        <v>47</v>
      </c>
      <c r="B45" s="112">
        <f t="shared" si="0"/>
        <v>9</v>
      </c>
      <c r="C45" s="113">
        <f>'Показатель 3.1'!J47</f>
        <v>4</v>
      </c>
      <c r="D45" s="140">
        <f>'Показатель 3.2'!H48</f>
        <v>3</v>
      </c>
      <c r="E45" s="140">
        <f>'Показатель 3.3'!J46</f>
        <v>0</v>
      </c>
      <c r="F45" s="140">
        <f>'Показатель 4.1'!H46</f>
        <v>1</v>
      </c>
      <c r="G45" s="140">
        <f>'Показатель 4.2'!J46</f>
        <v>1</v>
      </c>
    </row>
    <row r="46" spans="1:7" s="9" customFormat="1" ht="15.95" customHeight="1" x14ac:dyDescent="0.2">
      <c r="A46" s="100" t="s">
        <v>48</v>
      </c>
      <c r="B46" s="112">
        <f t="shared" si="0"/>
        <v>10</v>
      </c>
      <c r="C46" s="113">
        <f>'Показатель 3.1'!J48</f>
        <v>4</v>
      </c>
      <c r="D46" s="140">
        <f>'Показатель 3.2'!H49</f>
        <v>3</v>
      </c>
      <c r="E46" s="140">
        <f>'Показатель 3.3'!J47</f>
        <v>1</v>
      </c>
      <c r="F46" s="140">
        <f>'Показатель 4.1'!H47</f>
        <v>1</v>
      </c>
      <c r="G46" s="140">
        <f>'Показатель 4.2'!J47</f>
        <v>1</v>
      </c>
    </row>
    <row r="47" spans="1:7" s="9" customFormat="1" ht="15.95" customHeight="1" x14ac:dyDescent="0.2">
      <c r="A47" s="100" t="s">
        <v>49</v>
      </c>
      <c r="B47" s="112">
        <f t="shared" si="0"/>
        <v>10</v>
      </c>
      <c r="C47" s="113">
        <f>'Показатель 3.1'!J49</f>
        <v>4</v>
      </c>
      <c r="D47" s="140">
        <f>'Показатель 3.2'!H50</f>
        <v>3</v>
      </c>
      <c r="E47" s="140">
        <f>'Показатель 3.3'!J48</f>
        <v>1</v>
      </c>
      <c r="F47" s="140">
        <f>'Показатель 4.1'!H48</f>
        <v>1</v>
      </c>
      <c r="G47" s="140">
        <f>'Показатель 4.2'!J48</f>
        <v>1</v>
      </c>
    </row>
    <row r="48" spans="1:7" s="9" customFormat="1" ht="15.95" customHeight="1" x14ac:dyDescent="0.2">
      <c r="A48" s="100" t="s">
        <v>50</v>
      </c>
      <c r="B48" s="112">
        <f t="shared" si="0"/>
        <v>10</v>
      </c>
      <c r="C48" s="113">
        <f>'Показатель 3.1'!J50</f>
        <v>4</v>
      </c>
      <c r="D48" s="140">
        <f>'Показатель 3.2'!H51</f>
        <v>3</v>
      </c>
      <c r="E48" s="140">
        <f>'Показатель 3.3'!J49</f>
        <v>1</v>
      </c>
      <c r="F48" s="140">
        <f>'Показатель 4.1'!H49</f>
        <v>1</v>
      </c>
      <c r="G48" s="140">
        <f>'Показатель 4.2'!J49</f>
        <v>1</v>
      </c>
    </row>
  </sheetData>
  <mergeCells count="1">
    <mergeCell ref="A1:G1"/>
  </mergeCells>
  <pageMargins left="0.31496062992125984" right="0.31496062992125984" top="0.15748031496062992" bottom="0.15748031496062992" header="0" footer="0"/>
  <pageSetup paperSize="9" scale="8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view="pageBreakPreview" zoomScale="98" zoomScaleNormal="100" zoomScaleSheetLayoutView="98" workbookViewId="0">
      <pane ySplit="4" topLeftCell="A5" activePane="bottomLeft" state="frozen"/>
      <selection activeCell="G50" sqref="G50"/>
      <selection pane="bottomLeft" activeCell="I12" sqref="I12"/>
    </sheetView>
  </sheetViews>
  <sheetFormatPr defaultRowHeight="15" x14ac:dyDescent="0.25"/>
  <cols>
    <col min="1" max="1" width="6.140625" style="19" customWidth="1"/>
    <col min="2" max="2" width="138.7109375" style="19" customWidth="1"/>
    <col min="3" max="3" width="7.42578125" style="19" customWidth="1"/>
    <col min="4" max="16384" width="9.140625" style="19"/>
  </cols>
  <sheetData>
    <row r="1" spans="1:3" ht="15.75" x14ac:dyDescent="0.25">
      <c r="A1" s="152" t="s">
        <v>51</v>
      </c>
      <c r="B1" s="152"/>
      <c r="C1" s="152"/>
    </row>
    <row r="2" spans="1:3" x14ac:dyDescent="0.25">
      <c r="A2" s="20"/>
      <c r="B2" s="20"/>
      <c r="C2" s="21"/>
    </row>
    <row r="3" spans="1:3" ht="15" customHeight="1" x14ac:dyDescent="0.25">
      <c r="A3" s="153" t="s">
        <v>52</v>
      </c>
      <c r="B3" s="154" t="s">
        <v>53</v>
      </c>
      <c r="C3" s="154" t="s">
        <v>54</v>
      </c>
    </row>
    <row r="4" spans="1:3" x14ac:dyDescent="0.25">
      <c r="A4" s="153"/>
      <c r="B4" s="154"/>
      <c r="C4" s="154"/>
    </row>
    <row r="5" spans="1:3" x14ac:dyDescent="0.25">
      <c r="A5" s="22" t="s">
        <v>55</v>
      </c>
      <c r="B5" s="23" t="s">
        <v>56</v>
      </c>
      <c r="C5" s="24">
        <f>C8+C13+C19</f>
        <v>8</v>
      </c>
    </row>
    <row r="6" spans="1:3" ht="20.25" customHeight="1" x14ac:dyDescent="0.25">
      <c r="A6" s="155" t="s">
        <v>57</v>
      </c>
      <c r="B6" s="25" t="s">
        <v>58</v>
      </c>
      <c r="C6" s="156"/>
    </row>
    <row r="7" spans="1:3" ht="71.25" customHeight="1" x14ac:dyDescent="0.25">
      <c r="A7" s="155"/>
      <c r="B7" s="26" t="s">
        <v>112</v>
      </c>
      <c r="C7" s="156"/>
    </row>
    <row r="8" spans="1:3" x14ac:dyDescent="0.25">
      <c r="A8" s="27"/>
      <c r="B8" s="28" t="s">
        <v>59</v>
      </c>
      <c r="C8" s="29">
        <v>4</v>
      </c>
    </row>
    <row r="9" spans="1:3" x14ac:dyDescent="0.25">
      <c r="A9" s="27"/>
      <c r="B9" s="30" t="s">
        <v>60</v>
      </c>
      <c r="C9" s="29">
        <v>2</v>
      </c>
    </row>
    <row r="10" spans="1:3" x14ac:dyDescent="0.25">
      <c r="A10" s="27"/>
      <c r="B10" s="31" t="s">
        <v>61</v>
      </c>
      <c r="C10" s="29">
        <v>0</v>
      </c>
    </row>
    <row r="11" spans="1:3" ht="22.5" customHeight="1" x14ac:dyDescent="0.25">
      <c r="A11" s="150" t="s">
        <v>62</v>
      </c>
      <c r="B11" s="25" t="s">
        <v>63</v>
      </c>
      <c r="C11" s="151"/>
    </row>
    <row r="12" spans="1:3" ht="227.25" customHeight="1" x14ac:dyDescent="0.25">
      <c r="A12" s="150"/>
      <c r="B12" s="32" t="s">
        <v>64</v>
      </c>
      <c r="C12" s="151"/>
    </row>
    <row r="13" spans="1:3" x14ac:dyDescent="0.25">
      <c r="A13" s="33"/>
      <c r="B13" s="28" t="s">
        <v>65</v>
      </c>
      <c r="C13" s="29">
        <v>3</v>
      </c>
    </row>
    <row r="14" spans="1:3" x14ac:dyDescent="0.25">
      <c r="A14" s="33"/>
      <c r="B14" s="28" t="s">
        <v>66</v>
      </c>
      <c r="C14" s="29">
        <v>2</v>
      </c>
    </row>
    <row r="15" spans="1:3" x14ac:dyDescent="0.25">
      <c r="A15" s="33"/>
      <c r="B15" s="30" t="s">
        <v>67</v>
      </c>
      <c r="C15" s="29">
        <v>1</v>
      </c>
    </row>
    <row r="16" spans="1:3" x14ac:dyDescent="0.25">
      <c r="A16" s="33"/>
      <c r="B16" s="30" t="s">
        <v>68</v>
      </c>
      <c r="C16" s="29">
        <v>0</v>
      </c>
    </row>
    <row r="17" spans="1:3" ht="30.75" customHeight="1" x14ac:dyDescent="0.25">
      <c r="A17" s="150" t="s">
        <v>69</v>
      </c>
      <c r="B17" s="25" t="s">
        <v>70</v>
      </c>
      <c r="C17" s="151"/>
    </row>
    <row r="18" spans="1:3" ht="27" customHeight="1" x14ac:dyDescent="0.25">
      <c r="A18" s="150"/>
      <c r="B18" s="32" t="s">
        <v>71</v>
      </c>
      <c r="C18" s="151"/>
    </row>
    <row r="19" spans="1:3" x14ac:dyDescent="0.25">
      <c r="A19" s="34"/>
      <c r="B19" s="28" t="s">
        <v>72</v>
      </c>
      <c r="C19" s="35">
        <v>1</v>
      </c>
    </row>
    <row r="20" spans="1:3" x14ac:dyDescent="0.25">
      <c r="A20" s="34"/>
      <c r="B20" s="28" t="s">
        <v>73</v>
      </c>
      <c r="C20" s="35">
        <v>0</v>
      </c>
    </row>
    <row r="21" spans="1:3" x14ac:dyDescent="0.25">
      <c r="A21" s="36" t="s">
        <v>74</v>
      </c>
      <c r="B21" s="23" t="s">
        <v>75</v>
      </c>
      <c r="C21" s="24">
        <f>C24+C28</f>
        <v>2</v>
      </c>
    </row>
    <row r="22" spans="1:3" ht="33.75" customHeight="1" x14ac:dyDescent="0.25">
      <c r="A22" s="146" t="s">
        <v>76</v>
      </c>
      <c r="B22" s="25" t="s">
        <v>77</v>
      </c>
      <c r="C22" s="148"/>
    </row>
    <row r="23" spans="1:3" ht="125.25" customHeight="1" x14ac:dyDescent="0.25">
      <c r="A23" s="147"/>
      <c r="B23" s="32" t="s">
        <v>113</v>
      </c>
      <c r="C23" s="149"/>
    </row>
    <row r="24" spans="1:3" x14ac:dyDescent="0.25">
      <c r="A24" s="37"/>
      <c r="B24" s="28" t="s">
        <v>78</v>
      </c>
      <c r="C24" s="29">
        <v>1</v>
      </c>
    </row>
    <row r="25" spans="1:3" x14ac:dyDescent="0.25">
      <c r="A25" s="37"/>
      <c r="B25" s="28" t="s">
        <v>79</v>
      </c>
      <c r="C25" s="29">
        <v>0</v>
      </c>
    </row>
    <row r="26" spans="1:3" ht="42.75" customHeight="1" x14ac:dyDescent="0.25">
      <c r="A26" s="146" t="s">
        <v>80</v>
      </c>
      <c r="B26" s="25" t="s">
        <v>81</v>
      </c>
      <c r="C26" s="148"/>
    </row>
    <row r="27" spans="1:3" ht="52.5" customHeight="1" x14ac:dyDescent="0.25">
      <c r="A27" s="147"/>
      <c r="B27" s="32" t="s">
        <v>82</v>
      </c>
      <c r="C27" s="149"/>
    </row>
    <row r="28" spans="1:3" ht="25.5" x14ac:dyDescent="0.25">
      <c r="A28" s="37"/>
      <c r="B28" s="28" t="s">
        <v>83</v>
      </c>
      <c r="C28" s="29">
        <v>1</v>
      </c>
    </row>
    <row r="29" spans="1:3" x14ac:dyDescent="0.25">
      <c r="A29" s="37"/>
      <c r="B29" s="28" t="s">
        <v>84</v>
      </c>
      <c r="C29" s="29">
        <v>0</v>
      </c>
    </row>
    <row r="30" spans="1:3" x14ac:dyDescent="0.25">
      <c r="A30" s="38"/>
      <c r="B30" s="39" t="s">
        <v>85</v>
      </c>
      <c r="C30" s="40">
        <f>C5+C21</f>
        <v>10</v>
      </c>
    </row>
    <row r="32" spans="1:3" x14ac:dyDescent="0.25">
      <c r="B32" s="19">
        <v>0.5</v>
      </c>
    </row>
  </sheetData>
  <mergeCells count="14">
    <mergeCell ref="A1:C1"/>
    <mergeCell ref="A3:A4"/>
    <mergeCell ref="B3:B4"/>
    <mergeCell ref="C3:C4"/>
    <mergeCell ref="A6:A7"/>
    <mergeCell ref="C6:C7"/>
    <mergeCell ref="A26:A27"/>
    <mergeCell ref="C26:C27"/>
    <mergeCell ref="A11:A12"/>
    <mergeCell ref="C11:C12"/>
    <mergeCell ref="A17:A18"/>
    <mergeCell ref="C17:C18"/>
    <mergeCell ref="A22:A23"/>
    <mergeCell ref="C22:C23"/>
  </mergeCells>
  <pageMargins left="0.70866141732283472" right="0.70866141732283472" top="0.35433070866141736" bottom="0.35433070866141736" header="0.31496062992125984" footer="0.31496062992125984"/>
  <pageSetup paperSize="9" scale="5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1"/>
  <sheetViews>
    <sheetView view="pageBreakPreview" zoomScale="85" zoomScaleNormal="100" zoomScaleSheetLayoutView="85" workbookViewId="0">
      <pane ySplit="7" topLeftCell="A8" activePane="bottomLeft" state="frozenSplit"/>
      <selection activeCell="G50" sqref="G50"/>
      <selection pane="bottomLeft" activeCell="N18" sqref="N18"/>
    </sheetView>
  </sheetViews>
  <sheetFormatPr defaultRowHeight="12.75" x14ac:dyDescent="0.2"/>
  <cols>
    <col min="1" max="1" width="4.28515625" style="63" customWidth="1"/>
    <col min="2" max="2" width="22.7109375" style="1" customWidth="1"/>
    <col min="3" max="3" width="40.28515625" style="1" customWidth="1"/>
    <col min="4" max="4" width="16.42578125" style="1" customWidth="1"/>
    <col min="5" max="5" width="20" style="1" customWidth="1"/>
    <col min="6" max="6" width="21.5703125" style="64" customWidth="1"/>
    <col min="7" max="7" width="12.85546875" style="64" customWidth="1"/>
    <col min="8" max="9" width="10.85546875" style="64" customWidth="1"/>
    <col min="10" max="10" width="9.85546875" style="64" customWidth="1"/>
    <col min="11" max="11" width="36.140625" style="69" customWidth="1"/>
    <col min="12" max="12" width="46" style="64" customWidth="1"/>
    <col min="13" max="13" width="9.140625" style="1"/>
    <col min="14" max="14" width="40" style="44" customWidth="1"/>
    <col min="15" max="16384" width="9.140625" style="1"/>
  </cols>
  <sheetData>
    <row r="1" spans="1:14" ht="24.75" customHeight="1" x14ac:dyDescent="0.2">
      <c r="A1" s="42" t="s">
        <v>86</v>
      </c>
      <c r="B1" s="42"/>
      <c r="C1" s="42"/>
      <c r="D1" s="42"/>
      <c r="E1" s="42"/>
      <c r="F1" s="42"/>
      <c r="G1" s="42"/>
      <c r="H1" s="42"/>
      <c r="I1" s="42"/>
      <c r="J1" s="42"/>
      <c r="K1" s="43"/>
      <c r="L1" s="42"/>
      <c r="M1" s="44"/>
      <c r="N1" s="1"/>
    </row>
    <row r="2" spans="1:14" ht="15" customHeight="1" x14ac:dyDescent="0.2">
      <c r="A2" s="45" t="s">
        <v>87</v>
      </c>
      <c r="B2" s="45"/>
      <c r="C2" s="46"/>
      <c r="D2" s="46"/>
      <c r="E2" s="46"/>
      <c r="F2" s="46"/>
      <c r="G2" s="46"/>
      <c r="H2" s="46"/>
      <c r="I2" s="46"/>
      <c r="J2" s="46"/>
      <c r="K2" s="47"/>
      <c r="L2" s="46"/>
      <c r="M2" s="44"/>
      <c r="N2" s="1"/>
    </row>
    <row r="3" spans="1:14" ht="57.75" customHeight="1" x14ac:dyDescent="0.2">
      <c r="A3" s="159" t="str">
        <f>'Методика II этап'!B7</f>
        <v>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документ размещен позднее даты принятия решения об исполнении бюджета, оценка показателя принимает значение 0 баллов.</v>
      </c>
      <c r="B3" s="159"/>
      <c r="C3" s="159"/>
      <c r="D3" s="159"/>
      <c r="E3" s="159"/>
      <c r="F3" s="159"/>
      <c r="G3" s="159"/>
      <c r="H3" s="159"/>
      <c r="I3" s="159"/>
      <c r="J3" s="159"/>
      <c r="K3" s="159"/>
      <c r="L3" s="159"/>
      <c r="M3" s="44"/>
      <c r="N3" s="1"/>
    </row>
    <row r="4" spans="1:14" ht="64.5" customHeight="1" x14ac:dyDescent="0.2">
      <c r="A4" s="160" t="s">
        <v>52</v>
      </c>
      <c r="B4" s="138" t="s">
        <v>88</v>
      </c>
      <c r="C4" s="138" t="str">
        <f>'Методика II этап'!B6</f>
        <v>Опубликование проекта решения об исполнении бюджета муниципального образования за отчетный финансовый год на портале (сайте)</v>
      </c>
      <c r="D4" s="138" t="s">
        <v>89</v>
      </c>
      <c r="E4" s="160" t="s">
        <v>90</v>
      </c>
      <c r="F4" s="160" t="s">
        <v>91</v>
      </c>
      <c r="G4" s="160"/>
      <c r="H4" s="160"/>
      <c r="I4" s="160"/>
      <c r="J4" s="160"/>
      <c r="K4" s="160" t="s">
        <v>92</v>
      </c>
      <c r="L4" s="160" t="s">
        <v>93</v>
      </c>
      <c r="N4" s="48"/>
    </row>
    <row r="5" spans="1:14" s="49" customFormat="1" ht="40.5" x14ac:dyDescent="0.2">
      <c r="A5" s="160"/>
      <c r="B5" s="160" t="s">
        <v>94</v>
      </c>
      <c r="C5" s="137" t="str">
        <f>'Методика II этап'!B8</f>
        <v>Опубликован в структурированном виде с указанием полных или кратких наименований всех составляющих</v>
      </c>
      <c r="D5" s="158" t="s">
        <v>95</v>
      </c>
      <c r="E5" s="160"/>
      <c r="F5" s="157" t="s">
        <v>96</v>
      </c>
      <c r="G5" s="158" t="s">
        <v>97</v>
      </c>
      <c r="H5" s="158"/>
      <c r="I5" s="158"/>
      <c r="J5" s="157" t="s">
        <v>98</v>
      </c>
      <c r="K5" s="160"/>
      <c r="L5" s="160"/>
      <c r="N5" s="50"/>
    </row>
    <row r="6" spans="1:14" s="49" customFormat="1" ht="40.5" x14ac:dyDescent="0.2">
      <c r="A6" s="160"/>
      <c r="B6" s="160"/>
      <c r="C6" s="137" t="str">
        <f>'Методика II этап'!B9</f>
        <v>Опубликован, но не в структурированном виде и (или) без указания полных или кратких наименований всех составляющих</v>
      </c>
      <c r="D6" s="160"/>
      <c r="E6" s="160"/>
      <c r="F6" s="157"/>
      <c r="G6" s="158" t="s">
        <v>99</v>
      </c>
      <c r="H6" s="158" t="s">
        <v>100</v>
      </c>
      <c r="I6" s="158" t="s">
        <v>101</v>
      </c>
      <c r="J6" s="157"/>
      <c r="K6" s="160"/>
      <c r="L6" s="160"/>
      <c r="N6" s="50"/>
    </row>
    <row r="7" spans="1:14" s="49" customFormat="1" ht="13.5" x14ac:dyDescent="0.2">
      <c r="A7" s="160"/>
      <c r="B7" s="160"/>
      <c r="C7" s="137" t="str">
        <f>'Методика II этап'!B10</f>
        <v>Не опубликован</v>
      </c>
      <c r="D7" s="160"/>
      <c r="E7" s="160"/>
      <c r="F7" s="157"/>
      <c r="G7" s="158"/>
      <c r="H7" s="158"/>
      <c r="I7" s="158"/>
      <c r="J7" s="157"/>
      <c r="K7" s="160"/>
      <c r="L7" s="160"/>
      <c r="N7" s="50"/>
    </row>
    <row r="8" spans="1:14" s="56" customFormat="1" x14ac:dyDescent="0.2">
      <c r="A8" s="51"/>
      <c r="B8" s="13" t="s">
        <v>9</v>
      </c>
      <c r="C8" s="52"/>
      <c r="D8" s="53"/>
      <c r="E8" s="53"/>
      <c r="F8" s="54"/>
      <c r="G8" s="54"/>
      <c r="H8" s="54"/>
      <c r="I8" s="54"/>
      <c r="J8" s="54"/>
      <c r="K8" s="55"/>
      <c r="L8" s="55"/>
      <c r="N8" s="57"/>
    </row>
    <row r="9" spans="1:14" s="59" customFormat="1" ht="38.25" x14ac:dyDescent="0.2">
      <c r="A9" s="99">
        <v>1</v>
      </c>
      <c r="B9" s="100" t="s">
        <v>10</v>
      </c>
      <c r="C9" s="101" t="s">
        <v>59</v>
      </c>
      <c r="D9" s="102" t="s">
        <v>116</v>
      </c>
      <c r="E9" s="103"/>
      <c r="F9" s="104">
        <f>IF(C9=$C$5,4,IF(C9=$C$6,2,0))</f>
        <v>4</v>
      </c>
      <c r="G9" s="104"/>
      <c r="H9" s="104"/>
      <c r="I9" s="104"/>
      <c r="J9" s="104">
        <f>F9*(1-G9)*(1-H9)*(1-I9)</f>
        <v>4</v>
      </c>
      <c r="K9" s="115" t="s">
        <v>115</v>
      </c>
      <c r="L9" s="58"/>
    </row>
    <row r="10" spans="1:14" s="59" customFormat="1" ht="51" x14ac:dyDescent="0.2">
      <c r="A10" s="99">
        <v>2</v>
      </c>
      <c r="B10" s="106" t="s">
        <v>114</v>
      </c>
      <c r="C10" s="101" t="s">
        <v>59</v>
      </c>
      <c r="D10" s="102" t="s">
        <v>124</v>
      </c>
      <c r="E10" s="103"/>
      <c r="F10" s="104">
        <f>IF(C10=$C$5,4,IF(C10=$C$6,2,0))</f>
        <v>4</v>
      </c>
      <c r="G10" s="104"/>
      <c r="H10" s="104"/>
      <c r="I10" s="104"/>
      <c r="J10" s="104">
        <f t="shared" ref="J10:J50" si="0">F10*(1-G10)*(1-H10)*(1-I10)</f>
        <v>4</v>
      </c>
      <c r="K10" s="115" t="s">
        <v>123</v>
      </c>
      <c r="L10" s="114"/>
    </row>
    <row r="11" spans="1:14" s="59" customFormat="1" ht="38.25" x14ac:dyDescent="0.2">
      <c r="A11" s="99">
        <v>3</v>
      </c>
      <c r="B11" s="100" t="s">
        <v>11</v>
      </c>
      <c r="C11" s="101" t="s">
        <v>59</v>
      </c>
      <c r="D11" s="102" t="s">
        <v>130</v>
      </c>
      <c r="E11" s="103"/>
      <c r="F11" s="104">
        <f>IF(C11=$C$5,4,IF(C11=$C$6,2,0))</f>
        <v>4</v>
      </c>
      <c r="G11" s="104"/>
      <c r="H11" s="104"/>
      <c r="I11" s="104"/>
      <c r="J11" s="104">
        <f t="shared" si="0"/>
        <v>4</v>
      </c>
      <c r="K11" s="115" t="s">
        <v>128</v>
      </c>
      <c r="L11" s="114"/>
    </row>
    <row r="12" spans="1:14" s="59" customFormat="1" ht="38.25" x14ac:dyDescent="0.2">
      <c r="A12" s="99">
        <v>4</v>
      </c>
      <c r="B12" s="100" t="s">
        <v>12</v>
      </c>
      <c r="C12" s="101" t="s">
        <v>59</v>
      </c>
      <c r="D12" s="102" t="s">
        <v>116</v>
      </c>
      <c r="E12" s="118"/>
      <c r="F12" s="104">
        <f>IF(C12=$C$5,4,IF(C12=$C$6,2,0))</f>
        <v>4</v>
      </c>
      <c r="G12" s="104"/>
      <c r="H12" s="104"/>
      <c r="I12" s="104"/>
      <c r="J12" s="104">
        <f t="shared" si="0"/>
        <v>4</v>
      </c>
      <c r="K12" s="115" t="s">
        <v>134</v>
      </c>
      <c r="L12" s="114"/>
    </row>
    <row r="13" spans="1:14" s="59" customFormat="1" x14ac:dyDescent="0.2">
      <c r="A13" s="119"/>
      <c r="B13" s="13" t="s">
        <v>13</v>
      </c>
      <c r="C13" s="90"/>
      <c r="D13" s="53"/>
      <c r="E13" s="53"/>
      <c r="F13" s="74"/>
      <c r="G13" s="54"/>
      <c r="H13" s="54"/>
      <c r="I13" s="54"/>
      <c r="J13" s="74"/>
      <c r="K13" s="123"/>
      <c r="L13" s="55"/>
    </row>
    <row r="14" spans="1:14" s="59" customFormat="1" ht="102" x14ac:dyDescent="0.2">
      <c r="A14" s="99">
        <v>5</v>
      </c>
      <c r="B14" s="100" t="s">
        <v>14</v>
      </c>
      <c r="C14" s="101" t="s">
        <v>60</v>
      </c>
      <c r="D14" s="102" t="s">
        <v>116</v>
      </c>
      <c r="E14" s="129"/>
      <c r="F14" s="104">
        <f>IF(C14=$C$5,4,IF(C14=$C$6,2,0))</f>
        <v>2</v>
      </c>
      <c r="G14" s="104"/>
      <c r="H14" s="104"/>
      <c r="I14" s="104">
        <v>0.5</v>
      </c>
      <c r="J14" s="104">
        <f t="shared" si="0"/>
        <v>1</v>
      </c>
      <c r="K14" s="115" t="s">
        <v>143</v>
      </c>
      <c r="L14" s="128" t="s">
        <v>144</v>
      </c>
    </row>
    <row r="15" spans="1:14" s="59" customFormat="1" ht="63.75" x14ac:dyDescent="0.2">
      <c r="A15" s="99">
        <v>6</v>
      </c>
      <c r="B15" s="100" t="s">
        <v>15</v>
      </c>
      <c r="C15" s="101" t="s">
        <v>60</v>
      </c>
      <c r="D15" s="102" t="s">
        <v>116</v>
      </c>
      <c r="E15" s="103"/>
      <c r="F15" s="104">
        <f t="shared" ref="F15:F50" si="1">IF(C15=$C$5,4,IF(C15=$C$6,2,0))</f>
        <v>2</v>
      </c>
      <c r="G15" s="104"/>
      <c r="H15" s="104"/>
      <c r="I15" s="104"/>
      <c r="J15" s="104">
        <f t="shared" si="0"/>
        <v>2</v>
      </c>
      <c r="K15" s="115" t="s">
        <v>151</v>
      </c>
      <c r="L15" s="128"/>
    </row>
    <row r="16" spans="1:14" s="59" customFormat="1" ht="38.25" x14ac:dyDescent="0.2">
      <c r="A16" s="99">
        <v>7</v>
      </c>
      <c r="B16" s="100" t="s">
        <v>16</v>
      </c>
      <c r="C16" s="101" t="s">
        <v>59</v>
      </c>
      <c r="D16" s="102" t="s">
        <v>124</v>
      </c>
      <c r="E16" s="103"/>
      <c r="F16" s="104">
        <f t="shared" si="1"/>
        <v>4</v>
      </c>
      <c r="G16" s="104"/>
      <c r="H16" s="104"/>
      <c r="I16" s="104"/>
      <c r="J16" s="104">
        <f t="shared" si="0"/>
        <v>4</v>
      </c>
      <c r="K16" s="115" t="s">
        <v>157</v>
      </c>
      <c r="L16" s="128"/>
    </row>
    <row r="17" spans="1:13" s="59" customFormat="1" ht="63.75" x14ac:dyDescent="0.2">
      <c r="A17" s="99">
        <v>8</v>
      </c>
      <c r="B17" s="100" t="s">
        <v>17</v>
      </c>
      <c r="C17" s="101" t="s">
        <v>59</v>
      </c>
      <c r="D17" s="102" t="s">
        <v>163</v>
      </c>
      <c r="E17" s="103"/>
      <c r="F17" s="104">
        <f t="shared" si="1"/>
        <v>4</v>
      </c>
      <c r="G17" s="104"/>
      <c r="H17" s="104"/>
      <c r="I17" s="104"/>
      <c r="J17" s="104">
        <f t="shared" si="0"/>
        <v>4</v>
      </c>
      <c r="K17" s="115" t="s">
        <v>162</v>
      </c>
      <c r="L17" s="61"/>
      <c r="M17" s="62"/>
    </row>
    <row r="18" spans="1:13" s="59" customFormat="1" ht="38.25" x14ac:dyDescent="0.2">
      <c r="A18" s="99">
        <v>9</v>
      </c>
      <c r="B18" s="100" t="s">
        <v>18</v>
      </c>
      <c r="C18" s="101" t="s">
        <v>59</v>
      </c>
      <c r="D18" s="102" t="s">
        <v>124</v>
      </c>
      <c r="E18" s="103"/>
      <c r="F18" s="104">
        <f t="shared" si="1"/>
        <v>4</v>
      </c>
      <c r="G18" s="104"/>
      <c r="H18" s="104"/>
      <c r="I18" s="104"/>
      <c r="J18" s="104">
        <f t="shared" si="0"/>
        <v>4</v>
      </c>
      <c r="K18" s="115" t="s">
        <v>167</v>
      </c>
      <c r="L18" s="128" t="s">
        <v>168</v>
      </c>
    </row>
    <row r="19" spans="1:13" s="59" customFormat="1" ht="38.25" x14ac:dyDescent="0.2">
      <c r="A19" s="99">
        <v>10</v>
      </c>
      <c r="B19" s="100" t="s">
        <v>19</v>
      </c>
      <c r="C19" s="101" t="s">
        <v>59</v>
      </c>
      <c r="D19" s="102" t="s">
        <v>116</v>
      </c>
      <c r="E19" s="103" t="s">
        <v>172</v>
      </c>
      <c r="F19" s="104">
        <f t="shared" si="1"/>
        <v>4</v>
      </c>
      <c r="G19" s="104"/>
      <c r="H19" s="104"/>
      <c r="I19" s="104"/>
      <c r="J19" s="104">
        <f t="shared" si="0"/>
        <v>4</v>
      </c>
      <c r="K19" s="115" t="s">
        <v>171</v>
      </c>
      <c r="L19" s="114"/>
    </row>
    <row r="20" spans="1:13" s="59" customFormat="1" ht="51" x14ac:dyDescent="0.2">
      <c r="A20" s="99">
        <v>11</v>
      </c>
      <c r="B20" s="100" t="s">
        <v>20</v>
      </c>
      <c r="C20" s="101" t="s">
        <v>61</v>
      </c>
      <c r="D20" s="102" t="s">
        <v>122</v>
      </c>
      <c r="E20" s="103"/>
      <c r="F20" s="104">
        <f t="shared" si="1"/>
        <v>0</v>
      </c>
      <c r="G20" s="104"/>
      <c r="H20" s="104"/>
      <c r="I20" s="104"/>
      <c r="J20" s="104">
        <f t="shared" si="0"/>
        <v>0</v>
      </c>
      <c r="K20" s="115" t="s">
        <v>177</v>
      </c>
      <c r="L20" s="128" t="s">
        <v>178</v>
      </c>
    </row>
    <row r="21" spans="1:13" s="59" customFormat="1" ht="38.25" x14ac:dyDescent="0.2">
      <c r="A21" s="99">
        <v>12</v>
      </c>
      <c r="B21" s="100" t="s">
        <v>21</v>
      </c>
      <c r="C21" s="101" t="s">
        <v>60</v>
      </c>
      <c r="D21" s="102" t="s">
        <v>116</v>
      </c>
      <c r="E21" s="103"/>
      <c r="F21" s="104">
        <f t="shared" si="1"/>
        <v>2</v>
      </c>
      <c r="G21" s="104"/>
      <c r="H21" s="104"/>
      <c r="I21" s="104"/>
      <c r="J21" s="104">
        <f t="shared" si="0"/>
        <v>2</v>
      </c>
      <c r="K21" s="115" t="s">
        <v>182</v>
      </c>
      <c r="L21" s="114"/>
    </row>
    <row r="22" spans="1:13" s="59" customFormat="1" ht="38.25" x14ac:dyDescent="0.2">
      <c r="A22" s="99">
        <v>13</v>
      </c>
      <c r="B22" s="100" t="s">
        <v>22</v>
      </c>
      <c r="C22" s="101" t="s">
        <v>60</v>
      </c>
      <c r="D22" s="102" t="s">
        <v>116</v>
      </c>
      <c r="E22" s="129"/>
      <c r="F22" s="104">
        <f t="shared" si="1"/>
        <v>2</v>
      </c>
      <c r="G22" s="104"/>
      <c r="H22" s="104"/>
      <c r="I22" s="104"/>
      <c r="J22" s="104">
        <f t="shared" si="0"/>
        <v>2</v>
      </c>
      <c r="K22" s="115" t="s">
        <v>188</v>
      </c>
      <c r="L22" s="114" t="s">
        <v>168</v>
      </c>
    </row>
    <row r="23" spans="1:13" s="59" customFormat="1" ht="51" x14ac:dyDescent="0.2">
      <c r="A23" s="99">
        <v>14</v>
      </c>
      <c r="B23" s="100" t="s">
        <v>23</v>
      </c>
      <c r="C23" s="101" t="s">
        <v>59</v>
      </c>
      <c r="D23" s="102" t="s">
        <v>124</v>
      </c>
      <c r="E23" s="103"/>
      <c r="F23" s="104">
        <f t="shared" si="1"/>
        <v>4</v>
      </c>
      <c r="G23" s="104"/>
      <c r="H23" s="104"/>
      <c r="I23" s="104"/>
      <c r="J23" s="104">
        <f t="shared" si="0"/>
        <v>4</v>
      </c>
      <c r="K23" s="115" t="s">
        <v>190</v>
      </c>
      <c r="L23" s="114"/>
    </row>
    <row r="24" spans="1:13" s="59" customFormat="1" ht="102" x14ac:dyDescent="0.2">
      <c r="A24" s="99">
        <v>15</v>
      </c>
      <c r="B24" s="100" t="s">
        <v>24</v>
      </c>
      <c r="C24" s="101" t="s">
        <v>59</v>
      </c>
      <c r="D24" s="102" t="s">
        <v>163</v>
      </c>
      <c r="E24" s="129"/>
      <c r="F24" s="104">
        <f t="shared" si="1"/>
        <v>4</v>
      </c>
      <c r="G24" s="104"/>
      <c r="H24" s="104"/>
      <c r="I24" s="104">
        <v>0.5</v>
      </c>
      <c r="J24" s="104">
        <f t="shared" si="0"/>
        <v>2</v>
      </c>
      <c r="K24" s="115" t="s">
        <v>207</v>
      </c>
      <c r="L24" s="114" t="s">
        <v>197</v>
      </c>
    </row>
    <row r="25" spans="1:13" s="59" customFormat="1" ht="38.25" x14ac:dyDescent="0.2">
      <c r="A25" s="99">
        <v>16</v>
      </c>
      <c r="B25" s="106" t="s">
        <v>25</v>
      </c>
      <c r="C25" s="101" t="s">
        <v>60</v>
      </c>
      <c r="D25" s="108" t="s">
        <v>116</v>
      </c>
      <c r="E25" s="129"/>
      <c r="F25" s="104">
        <f t="shared" si="1"/>
        <v>2</v>
      </c>
      <c r="G25" s="104"/>
      <c r="H25" s="104"/>
      <c r="I25" s="104"/>
      <c r="J25" s="104">
        <f t="shared" si="0"/>
        <v>2</v>
      </c>
      <c r="K25" s="115" t="s">
        <v>206</v>
      </c>
      <c r="L25" s="128"/>
    </row>
    <row r="26" spans="1:13" s="59" customFormat="1" ht="38.25" x14ac:dyDescent="0.2">
      <c r="A26" s="99">
        <v>17</v>
      </c>
      <c r="B26" s="100" t="s">
        <v>26</v>
      </c>
      <c r="C26" s="101" t="s">
        <v>60</v>
      </c>
      <c r="D26" s="102" t="s">
        <v>124</v>
      </c>
      <c r="E26" s="103"/>
      <c r="F26" s="104">
        <f t="shared" si="1"/>
        <v>2</v>
      </c>
      <c r="G26" s="104"/>
      <c r="H26" s="104"/>
      <c r="I26" s="104"/>
      <c r="J26" s="104">
        <f t="shared" si="0"/>
        <v>2</v>
      </c>
      <c r="K26" s="115" t="s">
        <v>212</v>
      </c>
      <c r="L26" s="114" t="s">
        <v>250</v>
      </c>
    </row>
    <row r="27" spans="1:13" s="59" customFormat="1" ht="51" x14ac:dyDescent="0.2">
      <c r="A27" s="99">
        <v>18</v>
      </c>
      <c r="B27" s="100" t="s">
        <v>27</v>
      </c>
      <c r="C27" s="101" t="s">
        <v>59</v>
      </c>
      <c r="D27" s="102" t="s">
        <v>130</v>
      </c>
      <c r="E27" s="103"/>
      <c r="F27" s="104">
        <f t="shared" si="1"/>
        <v>4</v>
      </c>
      <c r="G27" s="104"/>
      <c r="H27" s="104"/>
      <c r="I27" s="104"/>
      <c r="J27" s="104">
        <f t="shared" si="0"/>
        <v>4</v>
      </c>
      <c r="K27" s="115" t="s">
        <v>220</v>
      </c>
      <c r="L27" s="114"/>
    </row>
    <row r="28" spans="1:13" s="59" customFormat="1" ht="76.5" x14ac:dyDescent="0.2">
      <c r="A28" s="99">
        <v>19</v>
      </c>
      <c r="B28" s="100" t="s">
        <v>28</v>
      </c>
      <c r="C28" s="101" t="s">
        <v>59</v>
      </c>
      <c r="D28" s="102" t="s">
        <v>116</v>
      </c>
      <c r="E28" s="102"/>
      <c r="F28" s="104">
        <f t="shared" si="1"/>
        <v>4</v>
      </c>
      <c r="G28" s="104"/>
      <c r="H28" s="104"/>
      <c r="I28" s="104"/>
      <c r="J28" s="104">
        <f t="shared" si="0"/>
        <v>4</v>
      </c>
      <c r="K28" s="115" t="s">
        <v>224</v>
      </c>
      <c r="L28" s="114"/>
    </row>
    <row r="29" spans="1:13" s="59" customFormat="1" ht="63.75" x14ac:dyDescent="0.2">
      <c r="A29" s="99">
        <v>20</v>
      </c>
      <c r="B29" s="100" t="s">
        <v>29</v>
      </c>
      <c r="C29" s="101" t="s">
        <v>60</v>
      </c>
      <c r="D29" s="102" t="s">
        <v>124</v>
      </c>
      <c r="E29" s="103"/>
      <c r="F29" s="104">
        <f t="shared" si="1"/>
        <v>2</v>
      </c>
      <c r="G29" s="104"/>
      <c r="H29" s="104"/>
      <c r="I29" s="104"/>
      <c r="J29" s="104">
        <f t="shared" si="0"/>
        <v>2</v>
      </c>
      <c r="K29" s="115" t="s">
        <v>228</v>
      </c>
      <c r="L29" s="114"/>
    </row>
    <row r="30" spans="1:13" s="59" customFormat="1" ht="102" x14ac:dyDescent="0.2">
      <c r="A30" s="99">
        <v>21</v>
      </c>
      <c r="B30" s="100" t="s">
        <v>30</v>
      </c>
      <c r="C30" s="101" t="s">
        <v>60</v>
      </c>
      <c r="D30" s="102" t="s">
        <v>116</v>
      </c>
      <c r="E30" s="103" t="s">
        <v>237</v>
      </c>
      <c r="F30" s="104">
        <v>2</v>
      </c>
      <c r="G30" s="104"/>
      <c r="H30" s="104">
        <v>0.5</v>
      </c>
      <c r="I30" s="104"/>
      <c r="J30" s="104">
        <f t="shared" si="0"/>
        <v>1</v>
      </c>
      <c r="K30" s="115" t="s">
        <v>236</v>
      </c>
      <c r="L30" s="58"/>
    </row>
    <row r="31" spans="1:13" s="59" customFormat="1" ht="38.25" x14ac:dyDescent="0.2">
      <c r="A31" s="99">
        <v>22</v>
      </c>
      <c r="B31" s="100" t="s">
        <v>31</v>
      </c>
      <c r="C31" s="101" t="s">
        <v>59</v>
      </c>
      <c r="D31" s="102" t="s">
        <v>163</v>
      </c>
      <c r="E31" s="102"/>
      <c r="F31" s="104">
        <f t="shared" si="1"/>
        <v>4</v>
      </c>
      <c r="G31" s="104"/>
      <c r="H31" s="104"/>
      <c r="I31" s="104"/>
      <c r="J31" s="104">
        <f t="shared" si="0"/>
        <v>4</v>
      </c>
      <c r="K31" s="115" t="s">
        <v>242</v>
      </c>
      <c r="L31" s="114"/>
    </row>
    <row r="32" spans="1:13" s="59" customFormat="1" ht="102" x14ac:dyDescent="0.2">
      <c r="A32" s="99">
        <v>23</v>
      </c>
      <c r="B32" s="100" t="s">
        <v>32</v>
      </c>
      <c r="C32" s="101" t="s">
        <v>59</v>
      </c>
      <c r="D32" s="108" t="s">
        <v>124</v>
      </c>
      <c r="E32" s="102"/>
      <c r="F32" s="104">
        <f t="shared" si="1"/>
        <v>4</v>
      </c>
      <c r="G32" s="104"/>
      <c r="H32" s="104"/>
      <c r="I32" s="104">
        <v>0.5</v>
      </c>
      <c r="J32" s="104">
        <f t="shared" si="0"/>
        <v>2</v>
      </c>
      <c r="K32" s="115" t="s">
        <v>249</v>
      </c>
      <c r="L32" s="114" t="s">
        <v>251</v>
      </c>
    </row>
    <row r="33" spans="1:12" s="59" customFormat="1" ht="38.25" x14ac:dyDescent="0.2">
      <c r="A33" s="99">
        <v>24</v>
      </c>
      <c r="B33" s="100" t="s">
        <v>33</v>
      </c>
      <c r="C33" s="101" t="s">
        <v>59</v>
      </c>
      <c r="D33" s="108" t="s">
        <v>124</v>
      </c>
      <c r="E33" s="102"/>
      <c r="F33" s="104">
        <f t="shared" si="1"/>
        <v>4</v>
      </c>
      <c r="G33" s="104"/>
      <c r="H33" s="104"/>
      <c r="I33" s="104"/>
      <c r="J33" s="104">
        <f t="shared" si="0"/>
        <v>4</v>
      </c>
      <c r="K33" s="115" t="s">
        <v>257</v>
      </c>
      <c r="L33" s="114"/>
    </row>
    <row r="34" spans="1:12" s="59" customFormat="1" ht="38.25" x14ac:dyDescent="0.2">
      <c r="A34" s="99">
        <v>25</v>
      </c>
      <c r="B34" s="100" t="s">
        <v>34</v>
      </c>
      <c r="C34" s="101" t="s">
        <v>59</v>
      </c>
      <c r="D34" s="102" t="s">
        <v>163</v>
      </c>
      <c r="E34" s="102"/>
      <c r="F34" s="104">
        <f t="shared" si="1"/>
        <v>4</v>
      </c>
      <c r="G34" s="104"/>
      <c r="H34" s="104"/>
      <c r="I34" s="104"/>
      <c r="J34" s="104">
        <f t="shared" si="0"/>
        <v>4</v>
      </c>
      <c r="K34" s="115" t="s">
        <v>260</v>
      </c>
      <c r="L34" s="128"/>
    </row>
    <row r="35" spans="1:12" s="59" customFormat="1" ht="38.25" x14ac:dyDescent="0.2">
      <c r="A35" s="99">
        <v>26</v>
      </c>
      <c r="B35" s="100" t="s">
        <v>35</v>
      </c>
      <c r="C35" s="101" t="s">
        <v>59</v>
      </c>
      <c r="D35" s="108" t="s">
        <v>116</v>
      </c>
      <c r="E35" s="103"/>
      <c r="F35" s="104">
        <f t="shared" si="1"/>
        <v>4</v>
      </c>
      <c r="G35" s="104"/>
      <c r="H35" s="104"/>
      <c r="I35" s="104"/>
      <c r="J35" s="104">
        <f t="shared" si="0"/>
        <v>4</v>
      </c>
      <c r="K35" s="115" t="s">
        <v>263</v>
      </c>
      <c r="L35" s="114"/>
    </row>
    <row r="36" spans="1:12" s="59" customFormat="1" ht="38.25" x14ac:dyDescent="0.2">
      <c r="A36" s="99">
        <v>27</v>
      </c>
      <c r="B36" s="100" t="s">
        <v>36</v>
      </c>
      <c r="C36" s="101" t="s">
        <v>59</v>
      </c>
      <c r="D36" s="108" t="s">
        <v>124</v>
      </c>
      <c r="E36" s="103"/>
      <c r="F36" s="104">
        <f t="shared" si="1"/>
        <v>4</v>
      </c>
      <c r="G36" s="104"/>
      <c r="H36" s="104"/>
      <c r="I36" s="104"/>
      <c r="J36" s="104">
        <f t="shared" si="0"/>
        <v>4</v>
      </c>
      <c r="K36" s="115" t="s">
        <v>268</v>
      </c>
      <c r="L36" s="114"/>
    </row>
    <row r="37" spans="1:12" s="59" customFormat="1" ht="38.25" x14ac:dyDescent="0.2">
      <c r="A37" s="99">
        <v>28</v>
      </c>
      <c r="B37" s="100" t="s">
        <v>37</v>
      </c>
      <c r="C37" s="101" t="s">
        <v>59</v>
      </c>
      <c r="D37" s="108" t="s">
        <v>124</v>
      </c>
      <c r="E37" s="103"/>
      <c r="F37" s="104">
        <f t="shared" si="1"/>
        <v>4</v>
      </c>
      <c r="G37" s="104"/>
      <c r="H37" s="104"/>
      <c r="I37" s="104"/>
      <c r="J37" s="104">
        <f t="shared" si="0"/>
        <v>4</v>
      </c>
      <c r="K37" s="115" t="s">
        <v>270</v>
      </c>
      <c r="L37" s="128"/>
    </row>
    <row r="38" spans="1:12" s="59" customFormat="1" ht="63.75" x14ac:dyDescent="0.2">
      <c r="A38" s="99">
        <v>29</v>
      </c>
      <c r="B38" s="100" t="s">
        <v>38</v>
      </c>
      <c r="C38" s="101" t="s">
        <v>59</v>
      </c>
      <c r="D38" s="108" t="s">
        <v>116</v>
      </c>
      <c r="E38" s="103"/>
      <c r="F38" s="104">
        <f t="shared" si="1"/>
        <v>4</v>
      </c>
      <c r="G38" s="104"/>
      <c r="H38" s="104"/>
      <c r="I38" s="104"/>
      <c r="J38" s="104">
        <f t="shared" si="0"/>
        <v>4</v>
      </c>
      <c r="K38" s="115" t="s">
        <v>274</v>
      </c>
      <c r="L38" s="114"/>
    </row>
    <row r="39" spans="1:12" s="59" customFormat="1" ht="76.5" x14ac:dyDescent="0.2">
      <c r="A39" s="108">
        <v>30</v>
      </c>
      <c r="B39" s="100" t="s">
        <v>39</v>
      </c>
      <c r="C39" s="101" t="s">
        <v>59</v>
      </c>
      <c r="D39" s="108" t="s">
        <v>116</v>
      </c>
      <c r="E39" s="103"/>
      <c r="F39" s="104">
        <f t="shared" si="1"/>
        <v>4</v>
      </c>
      <c r="G39" s="104"/>
      <c r="H39" s="104"/>
      <c r="I39" s="104"/>
      <c r="J39" s="104">
        <f t="shared" si="0"/>
        <v>4</v>
      </c>
      <c r="K39" s="115" t="s">
        <v>279</v>
      </c>
      <c r="L39" s="114"/>
    </row>
    <row r="40" spans="1:12" s="59" customFormat="1" ht="38.25" x14ac:dyDescent="0.2">
      <c r="A40" s="108">
        <v>31</v>
      </c>
      <c r="B40" s="100" t="s">
        <v>40</v>
      </c>
      <c r="C40" s="101" t="s">
        <v>59</v>
      </c>
      <c r="D40" s="108" t="s">
        <v>116</v>
      </c>
      <c r="E40" s="103"/>
      <c r="F40" s="104">
        <f t="shared" si="1"/>
        <v>4</v>
      </c>
      <c r="G40" s="104"/>
      <c r="H40" s="104"/>
      <c r="I40" s="104"/>
      <c r="J40" s="104">
        <f t="shared" si="0"/>
        <v>4</v>
      </c>
      <c r="K40" s="115" t="s">
        <v>282</v>
      </c>
      <c r="L40" s="114"/>
    </row>
    <row r="41" spans="1:12" s="59" customFormat="1" ht="38.25" x14ac:dyDescent="0.2">
      <c r="A41" s="108">
        <v>32</v>
      </c>
      <c r="B41" s="100" t="s">
        <v>41</v>
      </c>
      <c r="C41" s="101" t="s">
        <v>59</v>
      </c>
      <c r="D41" s="108" t="s">
        <v>124</v>
      </c>
      <c r="E41" s="103"/>
      <c r="F41" s="104">
        <f t="shared" si="1"/>
        <v>4</v>
      </c>
      <c r="G41" s="104"/>
      <c r="H41" s="104"/>
      <c r="I41" s="104"/>
      <c r="J41" s="104">
        <f t="shared" si="0"/>
        <v>4</v>
      </c>
      <c r="K41" s="115" t="s">
        <v>287</v>
      </c>
      <c r="L41" s="114"/>
    </row>
    <row r="42" spans="1:12" s="59" customFormat="1" ht="38.25" x14ac:dyDescent="0.2">
      <c r="A42" s="108">
        <v>33</v>
      </c>
      <c r="B42" s="100" t="s">
        <v>42</v>
      </c>
      <c r="C42" s="101" t="s">
        <v>59</v>
      </c>
      <c r="D42" s="108" t="s">
        <v>116</v>
      </c>
      <c r="E42" s="103"/>
      <c r="F42" s="104">
        <f t="shared" si="1"/>
        <v>4</v>
      </c>
      <c r="G42" s="104"/>
      <c r="H42" s="104"/>
      <c r="I42" s="104"/>
      <c r="J42" s="104">
        <f t="shared" si="0"/>
        <v>4</v>
      </c>
      <c r="K42" s="115" t="s">
        <v>290</v>
      </c>
      <c r="L42" s="114"/>
    </row>
    <row r="43" spans="1:12" s="59" customFormat="1" ht="63.75" x14ac:dyDescent="0.2">
      <c r="A43" s="108">
        <v>34</v>
      </c>
      <c r="B43" s="100" t="s">
        <v>43</v>
      </c>
      <c r="C43" s="101" t="s">
        <v>59</v>
      </c>
      <c r="D43" s="102" t="s">
        <v>130</v>
      </c>
      <c r="E43" s="103"/>
      <c r="F43" s="104">
        <f t="shared" si="1"/>
        <v>4</v>
      </c>
      <c r="G43" s="104"/>
      <c r="H43" s="104"/>
      <c r="I43" s="104"/>
      <c r="J43" s="104">
        <f t="shared" si="0"/>
        <v>4</v>
      </c>
      <c r="K43" s="115" t="s">
        <v>295</v>
      </c>
      <c r="L43" s="128"/>
    </row>
    <row r="44" spans="1:12" s="59" customFormat="1" ht="38.25" x14ac:dyDescent="0.2">
      <c r="A44" s="108">
        <v>35</v>
      </c>
      <c r="B44" s="100" t="s">
        <v>44</v>
      </c>
      <c r="C44" s="101" t="s">
        <v>60</v>
      </c>
      <c r="D44" s="102" t="s">
        <v>116</v>
      </c>
      <c r="E44" s="103"/>
      <c r="F44" s="104">
        <f t="shared" si="1"/>
        <v>2</v>
      </c>
      <c r="G44" s="104"/>
      <c r="H44" s="104"/>
      <c r="I44" s="104"/>
      <c r="J44" s="104">
        <f t="shared" si="0"/>
        <v>2</v>
      </c>
      <c r="K44" s="115" t="s">
        <v>300</v>
      </c>
      <c r="L44" s="114"/>
    </row>
    <row r="45" spans="1:12" s="59" customFormat="1" ht="38.25" x14ac:dyDescent="0.2">
      <c r="A45" s="108">
        <v>36</v>
      </c>
      <c r="B45" s="100" t="s">
        <v>45</v>
      </c>
      <c r="C45" s="101" t="s">
        <v>59</v>
      </c>
      <c r="D45" s="108" t="s">
        <v>124</v>
      </c>
      <c r="E45" s="103"/>
      <c r="F45" s="104">
        <f t="shared" si="1"/>
        <v>4</v>
      </c>
      <c r="G45" s="104"/>
      <c r="H45" s="104"/>
      <c r="I45" s="104"/>
      <c r="J45" s="104">
        <f t="shared" si="0"/>
        <v>4</v>
      </c>
      <c r="K45" s="115" t="s">
        <v>302</v>
      </c>
      <c r="L45" s="114"/>
    </row>
    <row r="46" spans="1:12" s="59" customFormat="1" ht="51" x14ac:dyDescent="0.2">
      <c r="A46" s="108">
        <v>37</v>
      </c>
      <c r="B46" s="100" t="s">
        <v>46</v>
      </c>
      <c r="C46" s="101" t="s">
        <v>59</v>
      </c>
      <c r="D46" s="102" t="s">
        <v>116</v>
      </c>
      <c r="E46" s="103"/>
      <c r="F46" s="104">
        <f t="shared" si="1"/>
        <v>4</v>
      </c>
      <c r="G46" s="104"/>
      <c r="H46" s="104"/>
      <c r="I46" s="104"/>
      <c r="J46" s="104">
        <f t="shared" si="0"/>
        <v>4</v>
      </c>
      <c r="K46" s="115" t="s">
        <v>307</v>
      </c>
      <c r="L46" s="114"/>
    </row>
    <row r="47" spans="1:12" s="59" customFormat="1" ht="63.75" x14ac:dyDescent="0.2">
      <c r="A47" s="108">
        <v>38</v>
      </c>
      <c r="B47" s="100" t="s">
        <v>47</v>
      </c>
      <c r="C47" s="101" t="s">
        <v>59</v>
      </c>
      <c r="D47" s="102" t="s">
        <v>130</v>
      </c>
      <c r="E47" s="103"/>
      <c r="F47" s="104">
        <f t="shared" si="1"/>
        <v>4</v>
      </c>
      <c r="G47" s="104"/>
      <c r="H47" s="104"/>
      <c r="I47" s="104"/>
      <c r="J47" s="104">
        <f t="shared" si="0"/>
        <v>4</v>
      </c>
      <c r="K47" s="115" t="s">
        <v>312</v>
      </c>
      <c r="L47" s="114"/>
    </row>
    <row r="48" spans="1:12" s="59" customFormat="1" ht="38.25" x14ac:dyDescent="0.2">
      <c r="A48" s="108">
        <v>39</v>
      </c>
      <c r="B48" s="100" t="s">
        <v>48</v>
      </c>
      <c r="C48" s="101" t="s">
        <v>59</v>
      </c>
      <c r="D48" s="108" t="s">
        <v>124</v>
      </c>
      <c r="E48" s="103"/>
      <c r="F48" s="104">
        <f t="shared" si="1"/>
        <v>4</v>
      </c>
      <c r="G48" s="104"/>
      <c r="H48" s="104"/>
      <c r="I48" s="104"/>
      <c r="J48" s="104">
        <f t="shared" si="0"/>
        <v>4</v>
      </c>
      <c r="K48" s="115" t="s">
        <v>317</v>
      </c>
      <c r="L48" s="114"/>
    </row>
    <row r="49" spans="1:12" s="59" customFormat="1" ht="38.25" x14ac:dyDescent="0.2">
      <c r="A49" s="108">
        <v>40</v>
      </c>
      <c r="B49" s="100" t="s">
        <v>49</v>
      </c>
      <c r="C49" s="101" t="s">
        <v>59</v>
      </c>
      <c r="D49" s="108" t="s">
        <v>124</v>
      </c>
      <c r="E49" s="103"/>
      <c r="F49" s="104">
        <f t="shared" si="1"/>
        <v>4</v>
      </c>
      <c r="G49" s="104"/>
      <c r="H49" s="104"/>
      <c r="I49" s="104"/>
      <c r="J49" s="104">
        <f t="shared" si="0"/>
        <v>4</v>
      </c>
      <c r="K49" s="115" t="s">
        <v>319</v>
      </c>
      <c r="L49" s="128"/>
    </row>
    <row r="50" spans="1:12" s="59" customFormat="1" ht="38.25" x14ac:dyDescent="0.2">
      <c r="A50" s="108">
        <v>41</v>
      </c>
      <c r="B50" s="100" t="s">
        <v>50</v>
      </c>
      <c r="C50" s="101" t="s">
        <v>59</v>
      </c>
      <c r="D50" s="108" t="s">
        <v>124</v>
      </c>
      <c r="E50" s="103"/>
      <c r="F50" s="104">
        <f t="shared" si="1"/>
        <v>4</v>
      </c>
      <c r="G50" s="104"/>
      <c r="H50" s="104"/>
      <c r="I50" s="104"/>
      <c r="J50" s="104">
        <f t="shared" si="0"/>
        <v>4</v>
      </c>
      <c r="K50" s="115" t="s">
        <v>323</v>
      </c>
      <c r="L50" s="114"/>
    </row>
    <row r="53" spans="1:12" x14ac:dyDescent="0.2">
      <c r="A53" s="65"/>
      <c r="B53" s="66"/>
      <c r="C53" s="66"/>
      <c r="D53" s="66"/>
      <c r="E53" s="66"/>
      <c r="F53" s="67"/>
      <c r="G53" s="67"/>
      <c r="H53" s="67"/>
      <c r="I53" s="67"/>
      <c r="J53" s="67"/>
      <c r="K53" s="68"/>
      <c r="L53" s="67"/>
    </row>
    <row r="57" spans="1:12" x14ac:dyDescent="0.2">
      <c r="A57" s="65"/>
      <c r="B57" s="66"/>
      <c r="C57" s="66"/>
      <c r="D57" s="66"/>
      <c r="E57" s="66"/>
      <c r="F57" s="67"/>
      <c r="G57" s="67"/>
      <c r="H57" s="67"/>
      <c r="I57" s="67"/>
      <c r="J57" s="67"/>
      <c r="K57" s="68"/>
      <c r="L57" s="67"/>
    </row>
    <row r="60" spans="1:12" x14ac:dyDescent="0.2">
      <c r="A60" s="65"/>
      <c r="B60" s="66"/>
      <c r="C60" s="66"/>
      <c r="D60" s="66"/>
      <c r="E60" s="66"/>
      <c r="F60" s="67"/>
      <c r="G60" s="67"/>
      <c r="H60" s="67"/>
      <c r="I60" s="67"/>
      <c r="J60" s="67"/>
      <c r="K60" s="68"/>
      <c r="L60" s="67"/>
    </row>
    <row r="64" spans="1:12" x14ac:dyDescent="0.2">
      <c r="A64" s="65"/>
      <c r="B64" s="66"/>
      <c r="C64" s="66"/>
      <c r="D64" s="66"/>
      <c r="E64" s="66"/>
      <c r="F64" s="67"/>
      <c r="G64" s="67"/>
      <c r="H64" s="67"/>
      <c r="I64" s="67"/>
      <c r="J64" s="67"/>
      <c r="K64" s="68"/>
      <c r="L64" s="67"/>
    </row>
    <row r="67" spans="1:12" x14ac:dyDescent="0.2">
      <c r="A67" s="65"/>
      <c r="B67" s="66"/>
      <c r="C67" s="66"/>
      <c r="D67" s="66"/>
      <c r="E67" s="66"/>
      <c r="F67" s="67"/>
      <c r="G67" s="67"/>
      <c r="H67" s="67"/>
      <c r="I67" s="67"/>
      <c r="J67" s="67"/>
      <c r="K67" s="68"/>
      <c r="L67" s="67"/>
    </row>
    <row r="71" spans="1:12" x14ac:dyDescent="0.2">
      <c r="A71" s="65"/>
      <c r="B71" s="66"/>
      <c r="C71" s="66"/>
      <c r="D71" s="66"/>
      <c r="E71" s="66"/>
      <c r="F71" s="67"/>
      <c r="G71" s="67"/>
      <c r="H71" s="67"/>
      <c r="I71" s="67"/>
      <c r="J71" s="67"/>
      <c r="K71" s="68"/>
      <c r="L71" s="67"/>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2">
    <dataValidation type="list" allowBlank="1" showInputMessage="1" showErrorMessage="1" sqref="C9:C12 C14:C18 C20 C23:C50">
      <formula1>Выбор_1.1</formula1>
    </dataValidation>
    <dataValidation type="list" allowBlank="1" showInputMessage="1" showErrorMessage="1" sqref="C19 C21:C22">
      <formula1>Выбор_1.1</formula1>
    </dataValidation>
  </dataValidations>
  <hyperlinks>
    <hyperlink ref="K9" r:id="rId1"/>
    <hyperlink ref="K10" r:id="rId2"/>
    <hyperlink ref="K14" r:id="rId3"/>
    <hyperlink ref="K19" r:id="rId4"/>
    <hyperlink ref="K23" r:id="rId5"/>
    <hyperlink ref="K32" r:id="rId6"/>
    <hyperlink ref="K33" r:id="rId7"/>
    <hyperlink ref="K21" r:id="rId8"/>
  </hyperlinks>
  <printOptions horizontalCentered="1"/>
  <pageMargins left="0.19685039370078741" right="0.19685039370078741" top="0.35433070866141736" bottom="0.35433070866141736" header="0" footer="0"/>
  <pageSetup paperSize="9" scale="57" fitToHeight="0" orientation="landscape" r:id="rId9"/>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G9:I12 G14:I50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0"/>
  <sheetViews>
    <sheetView view="pageBreakPreview" zoomScale="85" zoomScaleNormal="100" zoomScaleSheetLayoutView="85" workbookViewId="0">
      <pane ySplit="8" topLeftCell="A9" activePane="bottomLeft" state="frozenSplit"/>
      <selection activeCell="G50" sqref="G50"/>
      <selection pane="bottomLeft" activeCell="K5" sqref="K5"/>
    </sheetView>
  </sheetViews>
  <sheetFormatPr defaultRowHeight="12.75" x14ac:dyDescent="0.2"/>
  <cols>
    <col min="1" max="1" width="3.85546875" style="63" customWidth="1"/>
    <col min="2" max="2" width="23.28515625" style="1" customWidth="1"/>
    <col min="3" max="3" width="55.140625" style="64" customWidth="1"/>
    <col min="4" max="4" width="25.28515625" style="64" customWidth="1"/>
    <col min="5" max="5" width="11" style="64" customWidth="1"/>
    <col min="6" max="6" width="10.42578125" style="64" customWidth="1"/>
    <col min="7" max="7" width="10.42578125" style="1" customWidth="1"/>
    <col min="8" max="8" width="9.140625" style="1"/>
    <col min="9" max="9" width="49.7109375" style="1" customWidth="1"/>
    <col min="10" max="10" width="71.42578125" style="1" customWidth="1"/>
    <col min="11" max="11" width="72.85546875" style="1" customWidth="1"/>
    <col min="12" max="16384" width="9.140625" style="1"/>
  </cols>
  <sheetData>
    <row r="1" spans="1:10" ht="17.25" customHeight="1" x14ac:dyDescent="0.25">
      <c r="A1" s="41" t="s">
        <v>102</v>
      </c>
      <c r="B1" s="43"/>
      <c r="C1" s="43"/>
      <c r="D1" s="43"/>
      <c r="E1" s="43"/>
      <c r="F1" s="43"/>
      <c r="G1" s="43"/>
      <c r="H1" s="43"/>
      <c r="I1" s="19"/>
    </row>
    <row r="2" spans="1:10" ht="16.5" customHeight="1" x14ac:dyDescent="0.2">
      <c r="A2" s="45" t="s">
        <v>87</v>
      </c>
      <c r="B2" s="70"/>
      <c r="C2" s="47"/>
      <c r="D2" s="47"/>
      <c r="E2" s="47"/>
      <c r="F2" s="46"/>
    </row>
    <row r="3" spans="1:10" ht="145.5" customHeight="1" x14ac:dyDescent="0.2">
      <c r="A3" s="161" t="str">
        <f>'Методика II этап'!B12</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сведения о прогнозируемых и фактических значениях основных показателей социально- экономического развития муниципального образования за отчетный финансовый год (в том числе,сведения о показателях, характеризующих объемы производства, численность и состав населения и т.д.);
2) исполнение плана по доходам в разрезе видов доходов с объяснениями причин отклонения (в случае их наличия);
3)исполнение плана по расходам по разделам и подразделам классификации расходов бюджета с объяснениями причин отклонения (в случае их наличия);
4) сведения о реализуемых в отчетном финансовом году муниципальных программах и достигнутых показателях в увязке с объемами бюджетных расходов, направленных на их достижение;   
5) сведения о выполнении обязательств по финансированию социально-значимых проектов за счет бюджета муниципального образования за отчетный финансовый год или об отсутствии таких проектов;                                                                                                                                                                         
6) сведения об объеме муниципального долга (об отсутствии муниципального долга) по состоянию на начало и на конец отчетного года;
7) контактная информациядля обратной связи с гражданами.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61"/>
      <c r="C3" s="161"/>
      <c r="D3" s="161"/>
      <c r="E3" s="161"/>
      <c r="F3" s="161"/>
      <c r="G3" s="161"/>
      <c r="H3" s="161"/>
      <c r="I3" s="161"/>
      <c r="J3" s="161"/>
    </row>
    <row r="4" spans="1:10" ht="51" customHeight="1" x14ac:dyDescent="0.2">
      <c r="A4" s="160" t="s">
        <v>52</v>
      </c>
      <c r="B4" s="5" t="s">
        <v>7</v>
      </c>
      <c r="C4" s="5" t="str">
        <f>'Методика II этап'!B11</f>
        <v>Опубликование бюджета для граждан, разработанного на основе решения об исполнении бюджета муниципального образования за отчетный финансовый год, на портале (сайте)</v>
      </c>
      <c r="D4" s="160" t="s">
        <v>90</v>
      </c>
      <c r="E4" s="160" t="s">
        <v>103</v>
      </c>
      <c r="F4" s="160"/>
      <c r="G4" s="160"/>
      <c r="H4" s="160"/>
      <c r="I4" s="160" t="s">
        <v>92</v>
      </c>
      <c r="J4" s="160" t="s">
        <v>93</v>
      </c>
    </row>
    <row r="5" spans="1:10" s="49" customFormat="1" ht="30.75" customHeight="1" x14ac:dyDescent="0.2">
      <c r="A5" s="160"/>
      <c r="B5" s="160" t="s">
        <v>94</v>
      </c>
      <c r="C5" s="7" t="str">
        <f>'Методика II этап'!B13</f>
        <v>Опубликован и содержит информацию по всем ключевым элементам</v>
      </c>
      <c r="D5" s="160"/>
      <c r="E5" s="157" t="s">
        <v>96</v>
      </c>
      <c r="F5" s="158" t="s">
        <v>97</v>
      </c>
      <c r="G5" s="158"/>
      <c r="H5" s="157" t="s">
        <v>98</v>
      </c>
      <c r="I5" s="160"/>
      <c r="J5" s="160"/>
    </row>
    <row r="6" spans="1:10" s="49" customFormat="1" ht="25.5" customHeight="1" x14ac:dyDescent="0.2">
      <c r="A6" s="160"/>
      <c r="B6" s="160"/>
      <c r="C6" s="7" t="str">
        <f>'Методика II этап'!B14</f>
        <v>Опубликован и содержит информацию по пяти и более ключевым элементам</v>
      </c>
      <c r="D6" s="160"/>
      <c r="E6" s="157"/>
      <c r="F6" s="158" t="s">
        <v>100</v>
      </c>
      <c r="G6" s="158" t="s">
        <v>101</v>
      </c>
      <c r="H6" s="157"/>
      <c r="I6" s="160"/>
      <c r="J6" s="160"/>
    </row>
    <row r="7" spans="1:10" s="49" customFormat="1" ht="27" x14ac:dyDescent="0.2">
      <c r="A7" s="160"/>
      <c r="B7" s="160"/>
      <c r="C7" s="7" t="str">
        <f>'Методика II этап'!B15</f>
        <v>Опубликован и содержит информацию по трем и более ключевым элементам</v>
      </c>
      <c r="D7" s="160"/>
      <c r="E7" s="157"/>
      <c r="F7" s="158"/>
      <c r="G7" s="158"/>
      <c r="H7" s="157"/>
      <c r="I7" s="160"/>
      <c r="J7" s="160"/>
    </row>
    <row r="8" spans="1:10" s="49" customFormat="1" ht="27" x14ac:dyDescent="0.2">
      <c r="A8" s="160"/>
      <c r="B8" s="160"/>
      <c r="C8" s="71" t="str">
        <f>'Методика II этап'!B16</f>
        <v>Не опубликован или содержит информацию менее чем по трем ключевым элементам</v>
      </c>
      <c r="D8" s="160"/>
      <c r="E8" s="157"/>
      <c r="F8" s="158"/>
      <c r="G8" s="158"/>
      <c r="H8" s="157"/>
      <c r="I8" s="160"/>
      <c r="J8" s="160"/>
    </row>
    <row r="9" spans="1:10" s="17" customFormat="1" x14ac:dyDescent="0.2">
      <c r="A9" s="51"/>
      <c r="B9" s="13" t="s">
        <v>9</v>
      </c>
      <c r="C9" s="72"/>
      <c r="D9" s="73"/>
      <c r="E9" s="74"/>
      <c r="F9" s="74"/>
      <c r="G9" s="74"/>
      <c r="H9" s="74"/>
      <c r="I9" s="75"/>
      <c r="J9" s="38"/>
    </row>
    <row r="10" spans="1:10" s="59" customFormat="1" ht="25.5" x14ac:dyDescent="0.2">
      <c r="A10" s="99">
        <v>1</v>
      </c>
      <c r="B10" s="106" t="s">
        <v>10</v>
      </c>
      <c r="C10" s="107" t="s">
        <v>65</v>
      </c>
      <c r="D10" s="108"/>
      <c r="E10" s="109">
        <f>IF(C10=$C$5,3,IF(C10=$C$6,2,IF(C10=$C$7,1,0)))</f>
        <v>3</v>
      </c>
      <c r="F10" s="109"/>
      <c r="G10" s="109"/>
      <c r="H10" s="109">
        <f>E10*(1-F10)*(1-G10)</f>
        <v>3</v>
      </c>
      <c r="I10" s="115" t="s">
        <v>117</v>
      </c>
      <c r="J10" s="105"/>
    </row>
    <row r="11" spans="1:10" s="59" customFormat="1" ht="38.25" x14ac:dyDescent="0.2">
      <c r="A11" s="99">
        <v>2</v>
      </c>
      <c r="B11" s="106" t="s">
        <v>114</v>
      </c>
      <c r="C11" s="107" t="s">
        <v>66</v>
      </c>
      <c r="D11" s="111"/>
      <c r="E11" s="109">
        <f>IF(C11=$C$5,3,IF(C11=$C$6,2,IF(C11=$C$7,1,0)))</f>
        <v>2</v>
      </c>
      <c r="F11" s="109"/>
      <c r="G11" s="109"/>
      <c r="H11" s="109">
        <f t="shared" ref="H11:H51" si="0">E11*(1-F11)*(1-G11)</f>
        <v>2</v>
      </c>
      <c r="I11" s="115" t="s">
        <v>125</v>
      </c>
      <c r="J11" s="105" t="s">
        <v>126</v>
      </c>
    </row>
    <row r="12" spans="1:10" s="59" customFormat="1" ht="25.5" x14ac:dyDescent="0.2">
      <c r="A12" s="99">
        <v>3</v>
      </c>
      <c r="B12" s="106" t="s">
        <v>11</v>
      </c>
      <c r="C12" s="107" t="s">
        <v>65</v>
      </c>
      <c r="D12" s="116"/>
      <c r="E12" s="109">
        <f>IF(C12=$C$5,3,IF(C12=$C$6,2,IF(C12=$C$7,1,0)))</f>
        <v>3</v>
      </c>
      <c r="F12" s="109"/>
      <c r="G12" s="109"/>
      <c r="H12" s="109">
        <f t="shared" si="0"/>
        <v>3</v>
      </c>
      <c r="I12" s="115" t="s">
        <v>131</v>
      </c>
      <c r="J12" s="105"/>
    </row>
    <row r="13" spans="1:10" s="59" customFormat="1" ht="38.25" x14ac:dyDescent="0.2">
      <c r="A13" s="99">
        <v>4</v>
      </c>
      <c r="B13" s="106" t="s">
        <v>12</v>
      </c>
      <c r="C13" s="107" t="s">
        <v>67</v>
      </c>
      <c r="D13" s="111"/>
      <c r="E13" s="109">
        <f>IF(C13=$C$5,3,IF(C13=$C$6,2,IF(C13=$C$7,1,0)))</f>
        <v>1</v>
      </c>
      <c r="F13" s="109"/>
      <c r="G13" s="109"/>
      <c r="H13" s="109">
        <f t="shared" si="0"/>
        <v>1</v>
      </c>
      <c r="I13" s="115" t="s">
        <v>135</v>
      </c>
      <c r="J13" s="117" t="s">
        <v>136</v>
      </c>
    </row>
    <row r="14" spans="1:10" s="79" customFormat="1" x14ac:dyDescent="0.2">
      <c r="A14" s="119"/>
      <c r="B14" s="13" t="s">
        <v>13</v>
      </c>
      <c r="C14" s="120"/>
      <c r="D14" s="53"/>
      <c r="E14" s="74"/>
      <c r="F14" s="74"/>
      <c r="G14" s="74"/>
      <c r="H14" s="74"/>
      <c r="I14" s="77"/>
      <c r="J14" s="78"/>
    </row>
    <row r="15" spans="1:10" s="59" customFormat="1" ht="114.75" x14ac:dyDescent="0.2">
      <c r="A15" s="99">
        <v>5</v>
      </c>
      <c r="B15" s="106" t="s">
        <v>14</v>
      </c>
      <c r="C15" s="107" t="s">
        <v>68</v>
      </c>
      <c r="D15" s="121"/>
      <c r="E15" s="109">
        <f>IF(C15=$C$5,3,IF(C15=$C$6,2,IF(C15=$C$7,1,0)))</f>
        <v>0</v>
      </c>
      <c r="F15" s="109"/>
      <c r="G15" s="109"/>
      <c r="H15" s="109">
        <f t="shared" si="0"/>
        <v>0</v>
      </c>
      <c r="I15" s="115" t="s">
        <v>145</v>
      </c>
      <c r="J15" s="105" t="s">
        <v>150</v>
      </c>
    </row>
    <row r="16" spans="1:10" s="59" customFormat="1" ht="38.25" x14ac:dyDescent="0.2">
      <c r="A16" s="99">
        <v>6</v>
      </c>
      <c r="B16" s="106" t="s">
        <v>15</v>
      </c>
      <c r="C16" s="107" t="s">
        <v>66</v>
      </c>
      <c r="D16" s="121"/>
      <c r="E16" s="109">
        <f t="shared" ref="E16:E51" si="1">IF(C16=$C$5,3,IF(C16=$C$6,2,IF(C16=$C$7,1,0)))</f>
        <v>2</v>
      </c>
      <c r="F16" s="109"/>
      <c r="G16" s="109"/>
      <c r="H16" s="109">
        <f t="shared" si="0"/>
        <v>2</v>
      </c>
      <c r="I16" s="115" t="s">
        <v>152</v>
      </c>
      <c r="J16" s="105" t="s">
        <v>153</v>
      </c>
    </row>
    <row r="17" spans="1:11" s="59" customFormat="1" ht="51" x14ac:dyDescent="0.2">
      <c r="A17" s="99">
        <v>7</v>
      </c>
      <c r="B17" s="100" t="s">
        <v>16</v>
      </c>
      <c r="C17" s="107" t="s">
        <v>65</v>
      </c>
      <c r="D17" s="111"/>
      <c r="E17" s="109">
        <f t="shared" si="1"/>
        <v>3</v>
      </c>
      <c r="F17" s="109"/>
      <c r="G17" s="109"/>
      <c r="H17" s="109">
        <f t="shared" si="0"/>
        <v>3</v>
      </c>
      <c r="I17" s="115" t="s">
        <v>158</v>
      </c>
      <c r="J17" s="130"/>
    </row>
    <row r="18" spans="1:11" s="59" customFormat="1" ht="25.5" x14ac:dyDescent="0.2">
      <c r="A18" s="99">
        <v>8</v>
      </c>
      <c r="B18" s="106" t="s">
        <v>17</v>
      </c>
      <c r="C18" s="107" t="s">
        <v>65</v>
      </c>
      <c r="D18" s="111"/>
      <c r="E18" s="109">
        <f t="shared" si="1"/>
        <v>3</v>
      </c>
      <c r="F18" s="109"/>
      <c r="G18" s="109"/>
      <c r="H18" s="109">
        <f t="shared" si="0"/>
        <v>3</v>
      </c>
      <c r="I18" s="115" t="s">
        <v>164</v>
      </c>
      <c r="J18" s="105"/>
    </row>
    <row r="19" spans="1:11" s="59" customFormat="1" ht="38.25" x14ac:dyDescent="0.2">
      <c r="A19" s="99">
        <v>9</v>
      </c>
      <c r="B19" s="106" t="s">
        <v>18</v>
      </c>
      <c r="C19" s="107" t="s">
        <v>66</v>
      </c>
      <c r="D19" s="111"/>
      <c r="E19" s="109">
        <f t="shared" si="1"/>
        <v>2</v>
      </c>
      <c r="F19" s="109"/>
      <c r="G19" s="109"/>
      <c r="H19" s="109">
        <f t="shared" si="0"/>
        <v>2</v>
      </c>
      <c r="I19" s="115" t="s">
        <v>167</v>
      </c>
      <c r="J19" s="128" t="s">
        <v>169</v>
      </c>
      <c r="K19" s="80"/>
    </row>
    <row r="20" spans="1:11" s="59" customFormat="1" ht="25.5" x14ac:dyDescent="0.2">
      <c r="A20" s="99">
        <v>10</v>
      </c>
      <c r="B20" s="106" t="s">
        <v>19</v>
      </c>
      <c r="C20" s="107" t="s">
        <v>66</v>
      </c>
      <c r="D20" s="111"/>
      <c r="E20" s="109">
        <f t="shared" si="1"/>
        <v>2</v>
      </c>
      <c r="F20" s="109"/>
      <c r="G20" s="109"/>
      <c r="H20" s="109">
        <f t="shared" si="0"/>
        <v>2</v>
      </c>
      <c r="I20" s="115" t="s">
        <v>173</v>
      </c>
      <c r="J20" s="105" t="s">
        <v>174</v>
      </c>
    </row>
    <row r="21" spans="1:11" s="59" customFormat="1" ht="25.5" x14ac:dyDescent="0.2">
      <c r="A21" s="99">
        <v>11</v>
      </c>
      <c r="B21" s="106" t="s">
        <v>20</v>
      </c>
      <c r="C21" s="107" t="s">
        <v>68</v>
      </c>
      <c r="D21" s="111"/>
      <c r="E21" s="109">
        <f t="shared" si="1"/>
        <v>0</v>
      </c>
      <c r="F21" s="109"/>
      <c r="G21" s="109"/>
      <c r="H21" s="109">
        <f t="shared" si="0"/>
        <v>0</v>
      </c>
      <c r="I21" s="115"/>
      <c r="J21" s="117" t="s">
        <v>179</v>
      </c>
    </row>
    <row r="22" spans="1:11" s="59" customFormat="1" ht="25.5" x14ac:dyDescent="0.2">
      <c r="A22" s="99">
        <v>12</v>
      </c>
      <c r="B22" s="106" t="s">
        <v>21</v>
      </c>
      <c r="C22" s="107" t="s">
        <v>68</v>
      </c>
      <c r="D22" s="111"/>
      <c r="E22" s="109">
        <f t="shared" si="1"/>
        <v>0</v>
      </c>
      <c r="F22" s="109"/>
      <c r="G22" s="109"/>
      <c r="H22" s="109">
        <f t="shared" si="0"/>
        <v>0</v>
      </c>
      <c r="I22" s="115" t="s">
        <v>183</v>
      </c>
      <c r="J22" s="105" t="s">
        <v>184</v>
      </c>
    </row>
    <row r="23" spans="1:11" s="59" customFormat="1" ht="76.5" x14ac:dyDescent="0.2">
      <c r="A23" s="99">
        <v>13</v>
      </c>
      <c r="B23" s="106" t="s">
        <v>22</v>
      </c>
      <c r="C23" s="107" t="s">
        <v>68</v>
      </c>
      <c r="D23" s="111"/>
      <c r="E23" s="109">
        <f t="shared" si="1"/>
        <v>0</v>
      </c>
      <c r="F23" s="109"/>
      <c r="G23" s="109"/>
      <c r="H23" s="109">
        <f t="shared" si="0"/>
        <v>0</v>
      </c>
      <c r="I23" s="115" t="s">
        <v>188</v>
      </c>
      <c r="J23" s="105" t="s">
        <v>189</v>
      </c>
    </row>
    <row r="24" spans="1:11" s="59" customFormat="1" ht="51" x14ac:dyDescent="0.2">
      <c r="A24" s="99">
        <v>14</v>
      </c>
      <c r="B24" s="106" t="s">
        <v>23</v>
      </c>
      <c r="C24" s="107" t="s">
        <v>66</v>
      </c>
      <c r="D24" s="111"/>
      <c r="E24" s="109">
        <f t="shared" si="1"/>
        <v>2</v>
      </c>
      <c r="F24" s="109"/>
      <c r="G24" s="109"/>
      <c r="H24" s="109">
        <f t="shared" si="0"/>
        <v>2</v>
      </c>
      <c r="I24" s="115" t="s">
        <v>191</v>
      </c>
      <c r="J24" s="117" t="s">
        <v>192</v>
      </c>
    </row>
    <row r="25" spans="1:11" s="59" customFormat="1" ht="76.5" x14ac:dyDescent="0.2">
      <c r="A25" s="99">
        <v>15</v>
      </c>
      <c r="B25" s="106" t="s">
        <v>24</v>
      </c>
      <c r="C25" s="107" t="s">
        <v>66</v>
      </c>
      <c r="D25" s="111"/>
      <c r="E25" s="109">
        <f t="shared" si="1"/>
        <v>2</v>
      </c>
      <c r="F25" s="109"/>
      <c r="G25" s="109">
        <v>0.5</v>
      </c>
      <c r="H25" s="109">
        <f t="shared" si="0"/>
        <v>1</v>
      </c>
      <c r="I25" s="115" t="s">
        <v>198</v>
      </c>
      <c r="J25" s="117" t="s">
        <v>199</v>
      </c>
    </row>
    <row r="26" spans="1:11" s="59" customFormat="1" ht="63.75" x14ac:dyDescent="0.2">
      <c r="A26" s="99">
        <v>16</v>
      </c>
      <c r="B26" s="106" t="s">
        <v>25</v>
      </c>
      <c r="C26" s="107" t="s">
        <v>66</v>
      </c>
      <c r="D26" s="111"/>
      <c r="E26" s="109">
        <f t="shared" si="1"/>
        <v>2</v>
      </c>
      <c r="F26" s="109"/>
      <c r="G26" s="109">
        <v>0.5</v>
      </c>
      <c r="H26" s="109">
        <f t="shared" si="0"/>
        <v>1</v>
      </c>
      <c r="I26" s="115" t="s">
        <v>206</v>
      </c>
      <c r="J26" s="117" t="s">
        <v>208</v>
      </c>
    </row>
    <row r="27" spans="1:11" s="59" customFormat="1" ht="25.5" x14ac:dyDescent="0.2">
      <c r="A27" s="99">
        <v>17</v>
      </c>
      <c r="B27" s="106" t="s">
        <v>26</v>
      </c>
      <c r="C27" s="107" t="s">
        <v>66</v>
      </c>
      <c r="D27" s="111"/>
      <c r="E27" s="109">
        <f t="shared" si="1"/>
        <v>2</v>
      </c>
      <c r="F27" s="109"/>
      <c r="G27" s="109"/>
      <c r="H27" s="109">
        <f t="shared" si="0"/>
        <v>2</v>
      </c>
      <c r="I27" s="115" t="s">
        <v>213</v>
      </c>
      <c r="J27" s="117" t="s">
        <v>214</v>
      </c>
    </row>
    <row r="28" spans="1:11" s="59" customFormat="1" ht="25.5" x14ac:dyDescent="0.2">
      <c r="A28" s="99">
        <v>18</v>
      </c>
      <c r="B28" s="106" t="s">
        <v>27</v>
      </c>
      <c r="C28" s="107" t="s">
        <v>65</v>
      </c>
      <c r="D28" s="111"/>
      <c r="E28" s="109">
        <f t="shared" si="1"/>
        <v>3</v>
      </c>
      <c r="F28" s="109"/>
      <c r="G28" s="109"/>
      <c r="H28" s="109">
        <f t="shared" si="0"/>
        <v>3</v>
      </c>
      <c r="I28" s="115" t="s">
        <v>221</v>
      </c>
      <c r="J28" s="105"/>
    </row>
    <row r="29" spans="1:11" s="59" customFormat="1" ht="25.5" x14ac:dyDescent="0.2">
      <c r="A29" s="99">
        <v>19</v>
      </c>
      <c r="B29" s="106" t="s">
        <v>28</v>
      </c>
      <c r="C29" s="107" t="s">
        <v>66</v>
      </c>
      <c r="D29" s="111"/>
      <c r="E29" s="109">
        <f t="shared" si="1"/>
        <v>2</v>
      </c>
      <c r="F29" s="109"/>
      <c r="G29" s="109"/>
      <c r="H29" s="109">
        <f t="shared" si="0"/>
        <v>2</v>
      </c>
      <c r="I29" s="115" t="s">
        <v>225</v>
      </c>
      <c r="J29" s="105" t="s">
        <v>226</v>
      </c>
    </row>
    <row r="30" spans="1:11" s="59" customFormat="1" ht="114.75" x14ac:dyDescent="0.2">
      <c r="A30" s="99">
        <v>20</v>
      </c>
      <c r="B30" s="106" t="s">
        <v>29</v>
      </c>
      <c r="C30" s="107" t="s">
        <v>68</v>
      </c>
      <c r="D30" s="111"/>
      <c r="E30" s="109">
        <f t="shared" si="1"/>
        <v>0</v>
      </c>
      <c r="F30" s="109"/>
      <c r="G30" s="109"/>
      <c r="H30" s="109">
        <f t="shared" si="0"/>
        <v>0</v>
      </c>
      <c r="I30" s="115" t="s">
        <v>229</v>
      </c>
      <c r="J30" s="105" t="s">
        <v>230</v>
      </c>
    </row>
    <row r="31" spans="1:11" s="59" customFormat="1" ht="114.75" x14ac:dyDescent="0.2">
      <c r="A31" s="99">
        <v>21</v>
      </c>
      <c r="B31" s="106" t="s">
        <v>30</v>
      </c>
      <c r="C31" s="107" t="s">
        <v>67</v>
      </c>
      <c r="D31" s="103"/>
      <c r="E31" s="109">
        <f t="shared" si="1"/>
        <v>1</v>
      </c>
      <c r="F31" s="109"/>
      <c r="G31" s="109">
        <v>0.5</v>
      </c>
      <c r="H31" s="109">
        <f t="shared" si="0"/>
        <v>0.5</v>
      </c>
      <c r="I31" s="115" t="s">
        <v>238</v>
      </c>
      <c r="J31" s="117" t="s">
        <v>239</v>
      </c>
    </row>
    <row r="32" spans="1:11" s="59" customFormat="1" ht="25.5" x14ac:dyDescent="0.2">
      <c r="A32" s="99">
        <v>22</v>
      </c>
      <c r="B32" s="106" t="s">
        <v>31</v>
      </c>
      <c r="C32" s="107" t="s">
        <v>66</v>
      </c>
      <c r="D32" s="111"/>
      <c r="E32" s="109">
        <f t="shared" si="1"/>
        <v>2</v>
      </c>
      <c r="F32" s="109"/>
      <c r="G32" s="109"/>
      <c r="H32" s="109">
        <f t="shared" si="0"/>
        <v>2</v>
      </c>
      <c r="I32" s="115" t="s">
        <v>243</v>
      </c>
      <c r="J32" s="105" t="s">
        <v>244</v>
      </c>
    </row>
    <row r="33" spans="1:10" s="59" customFormat="1" ht="38.25" x14ac:dyDescent="0.2">
      <c r="A33" s="99">
        <v>23</v>
      </c>
      <c r="B33" s="106" t="s">
        <v>32</v>
      </c>
      <c r="C33" s="107" t="s">
        <v>65</v>
      </c>
      <c r="D33" s="111"/>
      <c r="E33" s="109">
        <f t="shared" si="1"/>
        <v>3</v>
      </c>
      <c r="F33" s="109"/>
      <c r="G33" s="109"/>
      <c r="H33" s="109">
        <f t="shared" si="0"/>
        <v>3</v>
      </c>
      <c r="I33" s="115" t="s">
        <v>252</v>
      </c>
      <c r="J33" s="105"/>
    </row>
    <row r="34" spans="1:10" s="59" customFormat="1" ht="25.5" x14ac:dyDescent="0.2">
      <c r="A34" s="99">
        <v>24</v>
      </c>
      <c r="B34" s="106" t="s">
        <v>33</v>
      </c>
      <c r="C34" s="107" t="s">
        <v>65</v>
      </c>
      <c r="D34" s="111"/>
      <c r="E34" s="109">
        <f t="shared" si="1"/>
        <v>3</v>
      </c>
      <c r="F34" s="109"/>
      <c r="G34" s="109"/>
      <c r="H34" s="109">
        <f t="shared" si="0"/>
        <v>3</v>
      </c>
      <c r="I34" s="115" t="s">
        <v>258</v>
      </c>
      <c r="J34" s="105"/>
    </row>
    <row r="35" spans="1:10" s="59" customFormat="1" ht="25.5" x14ac:dyDescent="0.2">
      <c r="A35" s="99">
        <v>25</v>
      </c>
      <c r="B35" s="106" t="s">
        <v>34</v>
      </c>
      <c r="C35" s="107" t="s">
        <v>65</v>
      </c>
      <c r="D35" s="111"/>
      <c r="E35" s="109">
        <f t="shared" si="1"/>
        <v>3</v>
      </c>
      <c r="F35" s="109"/>
      <c r="G35" s="109"/>
      <c r="H35" s="109">
        <f t="shared" si="0"/>
        <v>3</v>
      </c>
      <c r="I35" s="115" t="s">
        <v>261</v>
      </c>
      <c r="J35" s="105"/>
    </row>
    <row r="36" spans="1:10" s="59" customFormat="1" ht="38.25" x14ac:dyDescent="0.2">
      <c r="A36" s="134">
        <v>26</v>
      </c>
      <c r="B36" s="100" t="s">
        <v>35</v>
      </c>
      <c r="C36" s="107" t="s">
        <v>65</v>
      </c>
      <c r="D36" s="103"/>
      <c r="E36" s="104">
        <f t="shared" si="1"/>
        <v>3</v>
      </c>
      <c r="F36" s="104"/>
      <c r="G36" s="104"/>
      <c r="H36" s="104">
        <f t="shared" si="0"/>
        <v>3</v>
      </c>
      <c r="I36" s="115" t="s">
        <v>264</v>
      </c>
      <c r="J36" s="105"/>
    </row>
    <row r="37" spans="1:10" s="59" customFormat="1" ht="25.5" x14ac:dyDescent="0.2">
      <c r="A37" s="99">
        <v>27</v>
      </c>
      <c r="B37" s="106" t="s">
        <v>36</v>
      </c>
      <c r="C37" s="107" t="s">
        <v>65</v>
      </c>
      <c r="D37" s="111"/>
      <c r="E37" s="109">
        <f t="shared" si="1"/>
        <v>3</v>
      </c>
      <c r="F37" s="109"/>
      <c r="G37" s="109"/>
      <c r="H37" s="109">
        <f t="shared" si="0"/>
        <v>3</v>
      </c>
      <c r="I37" s="115" t="s">
        <v>269</v>
      </c>
      <c r="J37" s="105"/>
    </row>
    <row r="38" spans="1:10" s="59" customFormat="1" ht="25.5" x14ac:dyDescent="0.2">
      <c r="A38" s="99">
        <v>28</v>
      </c>
      <c r="B38" s="106" t="s">
        <v>37</v>
      </c>
      <c r="C38" s="107" t="s">
        <v>66</v>
      </c>
      <c r="D38" s="111"/>
      <c r="E38" s="109">
        <f t="shared" si="1"/>
        <v>2</v>
      </c>
      <c r="F38" s="109"/>
      <c r="G38" s="109"/>
      <c r="H38" s="109">
        <f t="shared" si="0"/>
        <v>2</v>
      </c>
      <c r="I38" s="115" t="s">
        <v>271</v>
      </c>
      <c r="J38" s="105" t="s">
        <v>244</v>
      </c>
    </row>
    <row r="39" spans="1:10" s="59" customFormat="1" ht="38.25" x14ac:dyDescent="0.2">
      <c r="A39" s="99">
        <v>29</v>
      </c>
      <c r="B39" s="106" t="s">
        <v>38</v>
      </c>
      <c r="C39" s="107" t="s">
        <v>65</v>
      </c>
      <c r="D39" s="111"/>
      <c r="E39" s="109">
        <f t="shared" si="1"/>
        <v>3</v>
      </c>
      <c r="F39" s="109"/>
      <c r="G39" s="109"/>
      <c r="H39" s="109">
        <f t="shared" si="0"/>
        <v>3</v>
      </c>
      <c r="I39" s="115" t="s">
        <v>275</v>
      </c>
      <c r="J39" s="105"/>
    </row>
    <row r="40" spans="1:10" s="59" customFormat="1" ht="38.25" x14ac:dyDescent="0.2">
      <c r="A40" s="108">
        <v>30</v>
      </c>
      <c r="B40" s="106" t="s">
        <v>39</v>
      </c>
      <c r="C40" s="107" t="s">
        <v>66</v>
      </c>
      <c r="D40" s="111"/>
      <c r="E40" s="109">
        <f t="shared" si="1"/>
        <v>2</v>
      </c>
      <c r="F40" s="109"/>
      <c r="G40" s="109"/>
      <c r="H40" s="109">
        <f t="shared" si="0"/>
        <v>2</v>
      </c>
      <c r="I40" s="115" t="s">
        <v>280</v>
      </c>
      <c r="J40" s="105" t="s">
        <v>226</v>
      </c>
    </row>
    <row r="41" spans="1:10" s="59" customFormat="1" ht="25.5" x14ac:dyDescent="0.2">
      <c r="A41" s="108">
        <v>31</v>
      </c>
      <c r="B41" s="106" t="s">
        <v>40</v>
      </c>
      <c r="C41" s="107" t="s">
        <v>65</v>
      </c>
      <c r="D41" s="111"/>
      <c r="E41" s="109">
        <f t="shared" si="1"/>
        <v>3</v>
      </c>
      <c r="F41" s="109"/>
      <c r="G41" s="109"/>
      <c r="H41" s="109">
        <f t="shared" si="0"/>
        <v>3</v>
      </c>
      <c r="I41" s="115" t="s">
        <v>283</v>
      </c>
      <c r="J41" s="105"/>
    </row>
    <row r="42" spans="1:10" s="59" customFormat="1" ht="25.5" x14ac:dyDescent="0.2">
      <c r="A42" s="108">
        <v>32</v>
      </c>
      <c r="B42" s="106" t="s">
        <v>41</v>
      </c>
      <c r="C42" s="107" t="s">
        <v>65</v>
      </c>
      <c r="D42" s="111"/>
      <c r="E42" s="109">
        <f t="shared" si="1"/>
        <v>3</v>
      </c>
      <c r="F42" s="109"/>
      <c r="G42" s="109"/>
      <c r="H42" s="109">
        <f t="shared" si="0"/>
        <v>3</v>
      </c>
      <c r="I42" s="115" t="s">
        <v>288</v>
      </c>
      <c r="J42" s="105"/>
    </row>
    <row r="43" spans="1:10" s="59" customFormat="1" ht="38.25" x14ac:dyDescent="0.2">
      <c r="A43" s="108">
        <v>33</v>
      </c>
      <c r="B43" s="106" t="s">
        <v>42</v>
      </c>
      <c r="C43" s="107" t="s">
        <v>65</v>
      </c>
      <c r="D43" s="111"/>
      <c r="E43" s="109">
        <f t="shared" si="1"/>
        <v>3</v>
      </c>
      <c r="F43" s="109"/>
      <c r="G43" s="109"/>
      <c r="H43" s="109">
        <f t="shared" si="0"/>
        <v>3</v>
      </c>
      <c r="I43" s="115" t="s">
        <v>291</v>
      </c>
      <c r="J43" s="105"/>
    </row>
    <row r="44" spans="1:10" s="59" customFormat="1" ht="25.5" x14ac:dyDescent="0.2">
      <c r="A44" s="108">
        <v>34</v>
      </c>
      <c r="B44" s="106" t="s">
        <v>43</v>
      </c>
      <c r="C44" s="107" t="s">
        <v>65</v>
      </c>
      <c r="D44" s="111"/>
      <c r="E44" s="109">
        <f t="shared" si="1"/>
        <v>3</v>
      </c>
      <c r="F44" s="109"/>
      <c r="G44" s="109"/>
      <c r="H44" s="109">
        <f t="shared" si="0"/>
        <v>3</v>
      </c>
      <c r="I44" s="115" t="s">
        <v>296</v>
      </c>
      <c r="J44" s="105"/>
    </row>
    <row r="45" spans="1:10" s="59" customFormat="1" ht="25.5" x14ac:dyDescent="0.2">
      <c r="A45" s="108">
        <v>35</v>
      </c>
      <c r="B45" s="106" t="s">
        <v>44</v>
      </c>
      <c r="C45" s="107" t="s">
        <v>68</v>
      </c>
      <c r="D45" s="111"/>
      <c r="E45" s="109">
        <f t="shared" si="1"/>
        <v>0</v>
      </c>
      <c r="F45" s="109"/>
      <c r="G45" s="109"/>
      <c r="H45" s="109">
        <f t="shared" si="0"/>
        <v>0</v>
      </c>
      <c r="I45" s="115" t="s">
        <v>298</v>
      </c>
      <c r="J45" s="105" t="s">
        <v>184</v>
      </c>
    </row>
    <row r="46" spans="1:10" s="59" customFormat="1" ht="38.25" x14ac:dyDescent="0.2">
      <c r="A46" s="108">
        <v>36</v>
      </c>
      <c r="B46" s="106" t="s">
        <v>45</v>
      </c>
      <c r="C46" s="107" t="s">
        <v>66</v>
      </c>
      <c r="D46" s="108"/>
      <c r="E46" s="109">
        <f t="shared" si="1"/>
        <v>2</v>
      </c>
      <c r="F46" s="109"/>
      <c r="G46" s="109"/>
      <c r="H46" s="109">
        <f t="shared" si="0"/>
        <v>2</v>
      </c>
      <c r="I46" s="115" t="s">
        <v>303</v>
      </c>
      <c r="J46" s="105" t="s">
        <v>304</v>
      </c>
    </row>
    <row r="47" spans="1:10" s="59" customFormat="1" ht="25.5" x14ac:dyDescent="0.2">
      <c r="A47" s="108">
        <v>37</v>
      </c>
      <c r="B47" s="106" t="s">
        <v>46</v>
      </c>
      <c r="C47" s="107" t="s">
        <v>68</v>
      </c>
      <c r="D47" s="111"/>
      <c r="E47" s="109">
        <f t="shared" si="1"/>
        <v>0</v>
      </c>
      <c r="F47" s="109"/>
      <c r="G47" s="109"/>
      <c r="H47" s="109">
        <f t="shared" si="0"/>
        <v>0</v>
      </c>
      <c r="I47" s="115" t="s">
        <v>308</v>
      </c>
      <c r="J47" s="117" t="s">
        <v>309</v>
      </c>
    </row>
    <row r="48" spans="1:10" s="59" customFormat="1" ht="51" x14ac:dyDescent="0.2">
      <c r="A48" s="108">
        <v>38</v>
      </c>
      <c r="B48" s="106" t="s">
        <v>47</v>
      </c>
      <c r="C48" s="107" t="s">
        <v>65</v>
      </c>
      <c r="D48" s="111"/>
      <c r="E48" s="109">
        <f t="shared" si="1"/>
        <v>3</v>
      </c>
      <c r="F48" s="109"/>
      <c r="G48" s="109"/>
      <c r="H48" s="109">
        <f t="shared" si="0"/>
        <v>3</v>
      </c>
      <c r="I48" s="115" t="s">
        <v>313</v>
      </c>
      <c r="J48" s="105"/>
    </row>
    <row r="49" spans="1:10" s="59" customFormat="1" ht="25.5" x14ac:dyDescent="0.2">
      <c r="A49" s="108">
        <v>39</v>
      </c>
      <c r="B49" s="106" t="s">
        <v>48</v>
      </c>
      <c r="C49" s="107" t="s">
        <v>65</v>
      </c>
      <c r="D49" s="111"/>
      <c r="E49" s="109">
        <f t="shared" si="1"/>
        <v>3</v>
      </c>
      <c r="F49" s="109"/>
      <c r="G49" s="109"/>
      <c r="H49" s="109">
        <f t="shared" si="0"/>
        <v>3</v>
      </c>
      <c r="I49" s="115" t="s">
        <v>317</v>
      </c>
      <c r="J49" s="105"/>
    </row>
    <row r="50" spans="1:10" s="59" customFormat="1" ht="38.25" x14ac:dyDescent="0.2">
      <c r="A50" s="108">
        <v>40</v>
      </c>
      <c r="B50" s="106" t="s">
        <v>49</v>
      </c>
      <c r="C50" s="107" t="s">
        <v>65</v>
      </c>
      <c r="D50" s="111"/>
      <c r="E50" s="109">
        <f t="shared" si="1"/>
        <v>3</v>
      </c>
      <c r="F50" s="109"/>
      <c r="G50" s="109"/>
      <c r="H50" s="109">
        <f t="shared" si="0"/>
        <v>3</v>
      </c>
      <c r="I50" s="115" t="s">
        <v>320</v>
      </c>
      <c r="J50" s="117"/>
    </row>
    <row r="51" spans="1:10" s="59" customFormat="1" ht="25.5" x14ac:dyDescent="0.2">
      <c r="A51" s="108">
        <v>41</v>
      </c>
      <c r="B51" s="106" t="s">
        <v>50</v>
      </c>
      <c r="C51" s="107" t="s">
        <v>65</v>
      </c>
      <c r="D51" s="136"/>
      <c r="E51" s="109">
        <f t="shared" si="1"/>
        <v>3</v>
      </c>
      <c r="F51" s="109"/>
      <c r="G51" s="109"/>
      <c r="H51" s="109">
        <f t="shared" si="0"/>
        <v>3</v>
      </c>
      <c r="I51" s="115" t="s">
        <v>324</v>
      </c>
      <c r="J51" s="105"/>
    </row>
    <row r="52" spans="1:10" ht="15" x14ac:dyDescent="0.25">
      <c r="C52" s="81"/>
      <c r="D52" s="81"/>
      <c r="E52" s="81"/>
      <c r="F52" s="81"/>
      <c r="I52" s="82"/>
      <c r="J52" s="83"/>
    </row>
    <row r="53" spans="1:10" ht="15" x14ac:dyDescent="0.25">
      <c r="C53" s="81"/>
      <c r="D53" s="81"/>
      <c r="E53" s="81"/>
      <c r="F53" s="81"/>
      <c r="I53" s="84"/>
    </row>
    <row r="54" spans="1:10" ht="15" x14ac:dyDescent="0.25">
      <c r="I54" s="84"/>
    </row>
    <row r="55" spans="1:10" ht="15" x14ac:dyDescent="0.25">
      <c r="A55" s="65"/>
      <c r="B55" s="66"/>
      <c r="C55" s="67"/>
      <c r="D55" s="67"/>
      <c r="E55" s="67"/>
      <c r="F55" s="67"/>
      <c r="I55" s="84"/>
    </row>
    <row r="56" spans="1:10" ht="15" x14ac:dyDescent="0.25">
      <c r="I56" s="84"/>
    </row>
    <row r="57" spans="1:10" ht="15" x14ac:dyDescent="0.25">
      <c r="I57" s="84"/>
    </row>
    <row r="58" spans="1:10" ht="15" x14ac:dyDescent="0.25">
      <c r="I58" s="84"/>
    </row>
    <row r="59" spans="1:10" ht="15" x14ac:dyDescent="0.25">
      <c r="I59" s="84"/>
    </row>
    <row r="60" spans="1:10" ht="15" x14ac:dyDescent="0.25">
      <c r="I60" s="84"/>
    </row>
    <row r="61" spans="1:10" ht="15" x14ac:dyDescent="0.25">
      <c r="I61" s="84"/>
    </row>
    <row r="62" spans="1:10" ht="15" x14ac:dyDescent="0.25">
      <c r="A62" s="65"/>
      <c r="B62" s="66"/>
      <c r="C62" s="67"/>
      <c r="D62" s="67"/>
      <c r="E62" s="67"/>
      <c r="F62" s="67"/>
      <c r="I62" s="84"/>
    </row>
    <row r="63" spans="1:10" ht="15" x14ac:dyDescent="0.25">
      <c r="I63" s="84"/>
    </row>
    <row r="64" spans="1:10" ht="15" x14ac:dyDescent="0.25">
      <c r="I64" s="84"/>
    </row>
    <row r="65" spans="1:9" ht="15" x14ac:dyDescent="0.25">
      <c r="I65" s="84"/>
    </row>
    <row r="66" spans="1:9" ht="15" x14ac:dyDescent="0.25">
      <c r="A66" s="65"/>
      <c r="B66" s="66"/>
      <c r="C66" s="67"/>
      <c r="D66" s="67"/>
      <c r="E66" s="67"/>
      <c r="F66" s="67"/>
      <c r="I66" s="84"/>
    </row>
    <row r="67" spans="1:9" ht="15" x14ac:dyDescent="0.25">
      <c r="I67" s="84"/>
    </row>
    <row r="69" spans="1:9" x14ac:dyDescent="0.2">
      <c r="A69" s="65"/>
      <c r="B69" s="66"/>
      <c r="C69" s="67"/>
      <c r="D69" s="67"/>
      <c r="E69" s="67"/>
      <c r="F69" s="67"/>
    </row>
    <row r="73" spans="1:9" x14ac:dyDescent="0.2">
      <c r="A73" s="65"/>
      <c r="B73" s="66"/>
      <c r="C73" s="67"/>
      <c r="D73" s="67"/>
      <c r="E73" s="67"/>
      <c r="F73" s="67"/>
    </row>
    <row r="76" spans="1:9" x14ac:dyDescent="0.2">
      <c r="A76" s="65"/>
      <c r="B76" s="66"/>
      <c r="C76" s="67"/>
      <c r="D76" s="67"/>
      <c r="E76" s="67"/>
      <c r="F76" s="67"/>
    </row>
    <row r="80" spans="1:9" x14ac:dyDescent="0.2">
      <c r="A80" s="65"/>
      <c r="B80" s="66"/>
      <c r="C80" s="67"/>
      <c r="D80" s="67"/>
      <c r="E80" s="67"/>
      <c r="F80" s="67"/>
    </row>
  </sheetData>
  <mergeCells count="12">
    <mergeCell ref="F6:F8"/>
    <mergeCell ref="G6:G8"/>
    <mergeCell ref="A3:J3"/>
    <mergeCell ref="A4:A8"/>
    <mergeCell ref="D4:D8"/>
    <mergeCell ref="E4:H4"/>
    <mergeCell ref="I4:I8"/>
    <mergeCell ref="J4:J8"/>
    <mergeCell ref="B5:B8"/>
    <mergeCell ref="E5:E8"/>
    <mergeCell ref="F5:G5"/>
    <mergeCell ref="H5:H8"/>
  </mergeCells>
  <dataValidations count="3">
    <dataValidation type="list" allowBlank="1" showInputMessage="1" showErrorMessage="1" sqref="C14">
      <formula1>Выбор_1.2</formula1>
    </dataValidation>
    <dataValidation type="list" allowBlank="1" showInputMessage="1" showErrorMessage="1" sqref="C10:C13 C51:D51 C15:C50">
      <formula1>$C$5:$C$8</formula1>
    </dataValidation>
    <dataValidation type="list" allowBlank="1" showInputMessage="1" showErrorMessage="1" sqref="F9:G9 F14:G14">
      <formula1>Формат</formula1>
    </dataValidation>
  </dataValidations>
  <hyperlinks>
    <hyperlink ref="I10" r:id="rId1"/>
    <hyperlink ref="I16" r:id="rId2"/>
    <hyperlink ref="I20" r:id="rId3"/>
    <hyperlink ref="I22" r:id="rId4" display="http://вольск.рф/"/>
    <hyperlink ref="I38" r:id="rId5"/>
  </hyperlinks>
  <printOptions horizontalCentered="1"/>
  <pageMargins left="0.19685039370078741" right="0.19685039370078741" top="0.35433070866141736" bottom="0.35433070866141736" header="0" footer="0"/>
  <pageSetup paperSize="9" scale="53" fitToHeight="0" orientation="landscape" r:id="rId6"/>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F10:G13 F15:G51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7"/>
  <sheetViews>
    <sheetView view="pageBreakPreview" zoomScale="85" zoomScaleNormal="100" zoomScaleSheetLayoutView="85" workbookViewId="0">
      <pane ySplit="6" topLeftCell="A7" activePane="bottomLeft" state="frozenSplit"/>
      <selection activeCell="G50" sqref="G50"/>
      <selection pane="bottomLeft" activeCell="M6" sqref="M6"/>
    </sheetView>
  </sheetViews>
  <sheetFormatPr defaultRowHeight="12.75" x14ac:dyDescent="0.2"/>
  <cols>
    <col min="1" max="1" width="3.85546875" style="92" customWidth="1"/>
    <col min="2" max="2" width="23.28515625" style="9" customWidth="1"/>
    <col min="3" max="3" width="55.140625" style="97" customWidth="1"/>
    <col min="4" max="4" width="18.140625" style="97" customWidth="1"/>
    <col min="5" max="5" width="25.28515625" style="97" customWidth="1"/>
    <col min="6" max="6" width="11" style="97" customWidth="1"/>
    <col min="7" max="7" width="12.140625" style="97" customWidth="1"/>
    <col min="8" max="8" width="10.42578125" style="97" customWidth="1"/>
    <col min="9" max="9" width="10.42578125" style="9" customWidth="1"/>
    <col min="10" max="10" width="9.140625" style="9"/>
    <col min="11" max="11" width="49.7109375" style="1" customWidth="1"/>
    <col min="12" max="12" width="39.85546875" style="1" customWidth="1"/>
    <col min="13" max="16384" width="9.140625" style="1"/>
  </cols>
  <sheetData>
    <row r="1" spans="1:12" ht="17.25" customHeight="1" x14ac:dyDescent="0.25">
      <c r="A1" s="85" t="s">
        <v>104</v>
      </c>
      <c r="B1" s="86"/>
      <c r="C1" s="86"/>
      <c r="D1" s="86"/>
      <c r="E1" s="86"/>
      <c r="F1" s="86"/>
      <c r="G1" s="86"/>
      <c r="H1" s="86"/>
      <c r="I1" s="86"/>
      <c r="J1" s="86"/>
      <c r="K1" s="19"/>
    </row>
    <row r="2" spans="1:12" ht="16.5" customHeight="1" x14ac:dyDescent="0.2">
      <c r="A2" s="87" t="s">
        <v>87</v>
      </c>
      <c r="B2" s="88"/>
      <c r="C2" s="89"/>
      <c r="D2" s="89"/>
      <c r="E2" s="89"/>
      <c r="F2" s="89"/>
      <c r="G2" s="89"/>
      <c r="H2" s="4"/>
    </row>
    <row r="3" spans="1:12" ht="16.5" customHeight="1" x14ac:dyDescent="0.2">
      <c r="A3" s="161" t="str">
        <f>'Методика II этап'!B18</f>
        <v xml:space="preserve">В целях оценки показателя учитывается официальный документ, подписанный уполномоченным должностным лицом. В указанном документе должны быть указаны: а) должность, фамилия и инициалы лица, подписавшего документ, б) дата подписания документа. 
</v>
      </c>
      <c r="B3" s="161"/>
      <c r="C3" s="161"/>
      <c r="D3" s="161"/>
      <c r="E3" s="161"/>
      <c r="F3" s="161"/>
      <c r="G3" s="161"/>
      <c r="H3" s="161"/>
      <c r="I3" s="161"/>
      <c r="J3" s="161"/>
      <c r="K3" s="161"/>
      <c r="L3" s="161"/>
    </row>
    <row r="4" spans="1:12" ht="51" customHeight="1" x14ac:dyDescent="0.2">
      <c r="A4" s="160" t="s">
        <v>52</v>
      </c>
      <c r="B4" s="5" t="s">
        <v>7</v>
      </c>
      <c r="C4" s="5" t="str">
        <f>'Методика II этап'!B17</f>
        <v>Опубликование заключения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v>
      </c>
      <c r="D4" s="5" t="s">
        <v>89</v>
      </c>
      <c r="E4" s="160" t="s">
        <v>90</v>
      </c>
      <c r="F4" s="160" t="s">
        <v>105</v>
      </c>
      <c r="G4" s="160"/>
      <c r="H4" s="160"/>
      <c r="I4" s="160"/>
      <c r="J4" s="160"/>
      <c r="K4" s="160" t="s">
        <v>92</v>
      </c>
      <c r="L4" s="160" t="s">
        <v>93</v>
      </c>
    </row>
    <row r="5" spans="1:12" s="49" customFormat="1" ht="30.75" customHeight="1" x14ac:dyDescent="0.2">
      <c r="A5" s="160"/>
      <c r="B5" s="160" t="s">
        <v>94</v>
      </c>
      <c r="C5" s="7" t="str">
        <f>'Методика II этап'!B19</f>
        <v>Опубликовано</v>
      </c>
      <c r="D5" s="158" t="s">
        <v>95</v>
      </c>
      <c r="E5" s="160"/>
      <c r="F5" s="162" t="s">
        <v>96</v>
      </c>
      <c r="G5" s="158" t="s">
        <v>97</v>
      </c>
      <c r="H5" s="158"/>
      <c r="I5" s="158"/>
      <c r="J5" s="162" t="s">
        <v>98</v>
      </c>
      <c r="K5" s="160"/>
      <c r="L5" s="160"/>
    </row>
    <row r="6" spans="1:12" s="49" customFormat="1" ht="46.5" customHeight="1" x14ac:dyDescent="0.2">
      <c r="A6" s="160"/>
      <c r="B6" s="160"/>
      <c r="C6" s="7" t="str">
        <f>'Методика II этап'!B20</f>
        <v>Не опубликовано или не отвечает требованиям</v>
      </c>
      <c r="D6" s="158"/>
      <c r="E6" s="160"/>
      <c r="F6" s="162"/>
      <c r="G6" s="7" t="s">
        <v>99</v>
      </c>
      <c r="H6" s="7" t="s">
        <v>100</v>
      </c>
      <c r="I6" s="7" t="s">
        <v>101</v>
      </c>
      <c r="J6" s="162"/>
      <c r="K6" s="160"/>
      <c r="L6" s="160"/>
    </row>
    <row r="7" spans="1:12" s="17" customFormat="1" x14ac:dyDescent="0.2">
      <c r="A7" s="51"/>
      <c r="B7" s="13" t="s">
        <v>9</v>
      </c>
      <c r="C7" s="90"/>
      <c r="D7" s="90"/>
      <c r="E7" s="73"/>
      <c r="F7" s="74"/>
      <c r="G7" s="74"/>
      <c r="H7" s="74"/>
      <c r="I7" s="74"/>
      <c r="J7" s="74"/>
      <c r="K7" s="75"/>
      <c r="L7" s="38"/>
    </row>
    <row r="8" spans="1:12" s="59" customFormat="1" ht="51" x14ac:dyDescent="0.2">
      <c r="A8" s="99">
        <v>1</v>
      </c>
      <c r="B8" s="106" t="s">
        <v>10</v>
      </c>
      <c r="C8" s="107" t="s">
        <v>72</v>
      </c>
      <c r="D8" s="111" t="s">
        <v>118</v>
      </c>
      <c r="E8" s="111"/>
      <c r="F8" s="109">
        <f>IF(C8=$C$5,1,0)</f>
        <v>1</v>
      </c>
      <c r="G8" s="109"/>
      <c r="H8" s="109"/>
      <c r="I8" s="109"/>
      <c r="J8" s="109">
        <f>F8*(1-G8)*(1-H8)*(1-I8)</f>
        <v>1</v>
      </c>
      <c r="K8" s="115" t="s">
        <v>119</v>
      </c>
      <c r="L8" s="110" t="s">
        <v>120</v>
      </c>
    </row>
    <row r="9" spans="1:12" s="59" customFormat="1" ht="38.25" x14ac:dyDescent="0.2">
      <c r="A9" s="99">
        <v>2</v>
      </c>
      <c r="B9" s="106" t="s">
        <v>114</v>
      </c>
      <c r="C9" s="107" t="s">
        <v>72</v>
      </c>
      <c r="D9" s="111" t="s">
        <v>122</v>
      </c>
      <c r="E9" s="111"/>
      <c r="F9" s="109">
        <f>IF(C9=$C$5,1,0)</f>
        <v>1</v>
      </c>
      <c r="G9" s="109"/>
      <c r="H9" s="109"/>
      <c r="I9" s="109"/>
      <c r="J9" s="109">
        <f>F9*(1-H9)*(1-I9)</f>
        <v>1</v>
      </c>
      <c r="K9" s="115" t="s">
        <v>127</v>
      </c>
      <c r="L9" s="110"/>
    </row>
    <row r="10" spans="1:12" s="59" customFormat="1" ht="25.5" x14ac:dyDescent="0.2">
      <c r="A10" s="99">
        <v>3</v>
      </c>
      <c r="B10" s="106" t="s">
        <v>11</v>
      </c>
      <c r="C10" s="107" t="s">
        <v>72</v>
      </c>
      <c r="D10" s="111" t="s">
        <v>122</v>
      </c>
      <c r="E10" s="116"/>
      <c r="F10" s="109">
        <f>IF(C10=$C$5,1,0)</f>
        <v>1</v>
      </c>
      <c r="G10" s="109"/>
      <c r="H10" s="109"/>
      <c r="I10" s="109"/>
      <c r="J10" s="109">
        <f>F10*(1-H10)*(1-I10)*(1-G10)</f>
        <v>1</v>
      </c>
      <c r="K10" s="115" t="s">
        <v>132</v>
      </c>
      <c r="L10" s="105"/>
    </row>
    <row r="11" spans="1:12" s="59" customFormat="1" ht="36" customHeight="1" x14ac:dyDescent="0.2">
      <c r="A11" s="99">
        <v>4</v>
      </c>
      <c r="B11" s="106" t="s">
        <v>12</v>
      </c>
      <c r="C11" s="107" t="s">
        <v>73</v>
      </c>
      <c r="D11" s="111" t="s">
        <v>122</v>
      </c>
      <c r="E11" s="121"/>
      <c r="F11" s="109">
        <f>IF(C11=$C$5,1,0)</f>
        <v>0</v>
      </c>
      <c r="G11" s="109"/>
      <c r="H11" s="109"/>
      <c r="I11" s="109"/>
      <c r="J11" s="109">
        <f>F11*(1-H11)*(1-I11)*(1-G11)</f>
        <v>0</v>
      </c>
      <c r="K11" s="115" t="s">
        <v>138</v>
      </c>
      <c r="L11" s="105" t="s">
        <v>139</v>
      </c>
    </row>
    <row r="12" spans="1:12" s="91" customFormat="1" x14ac:dyDescent="0.2">
      <c r="A12" s="119"/>
      <c r="B12" s="13" t="s">
        <v>13</v>
      </c>
      <c r="C12" s="120"/>
      <c r="D12" s="122"/>
      <c r="E12" s="53"/>
      <c r="F12" s="74"/>
      <c r="G12" s="74"/>
      <c r="H12" s="74"/>
      <c r="I12" s="74"/>
      <c r="J12" s="74"/>
      <c r="K12" s="123"/>
      <c r="L12" s="124"/>
    </row>
    <row r="13" spans="1:12" s="59" customFormat="1" ht="51" x14ac:dyDescent="0.2">
      <c r="A13" s="99">
        <v>5</v>
      </c>
      <c r="B13" s="106" t="s">
        <v>14</v>
      </c>
      <c r="C13" s="107" t="s">
        <v>73</v>
      </c>
      <c r="D13" s="102" t="s">
        <v>116</v>
      </c>
      <c r="E13" s="121"/>
      <c r="F13" s="109">
        <f>IF(C13=$C$5,1,0)</f>
        <v>0</v>
      </c>
      <c r="G13" s="109"/>
      <c r="H13" s="109"/>
      <c r="I13" s="109"/>
      <c r="J13" s="109">
        <f t="shared" ref="J13:J49" si="0">F13*(1-H13)*(1-I13)*(1-G13)</f>
        <v>0</v>
      </c>
      <c r="K13" s="115" t="s">
        <v>147</v>
      </c>
      <c r="L13" s="105" t="s">
        <v>146</v>
      </c>
    </row>
    <row r="14" spans="1:12" s="59" customFormat="1" ht="25.5" x14ac:dyDescent="0.2">
      <c r="A14" s="99">
        <v>6</v>
      </c>
      <c r="B14" s="106" t="s">
        <v>15</v>
      </c>
      <c r="C14" s="107" t="s">
        <v>73</v>
      </c>
      <c r="D14" s="108"/>
      <c r="E14" s="121"/>
      <c r="F14" s="109">
        <f t="shared" ref="F14:F49" si="1">IF(C14=$C$5,1,0)</f>
        <v>0</v>
      </c>
      <c r="G14" s="109"/>
      <c r="H14" s="109"/>
      <c r="I14" s="109"/>
      <c r="J14" s="109">
        <f t="shared" si="0"/>
        <v>0</v>
      </c>
      <c r="K14" s="115"/>
      <c r="L14" s="105" t="s">
        <v>154</v>
      </c>
    </row>
    <row r="15" spans="1:12" s="59" customFormat="1" ht="63.75" x14ac:dyDescent="0.2">
      <c r="A15" s="99">
        <v>7</v>
      </c>
      <c r="B15" s="106" t="s">
        <v>16</v>
      </c>
      <c r="C15" s="107" t="s">
        <v>72</v>
      </c>
      <c r="D15" s="111" t="s">
        <v>122</v>
      </c>
      <c r="E15" s="111"/>
      <c r="F15" s="109">
        <f t="shared" si="1"/>
        <v>1</v>
      </c>
      <c r="G15" s="109"/>
      <c r="H15" s="109"/>
      <c r="I15" s="109"/>
      <c r="J15" s="109">
        <f t="shared" si="0"/>
        <v>1</v>
      </c>
      <c r="K15" s="115" t="s">
        <v>159</v>
      </c>
      <c r="L15" s="128"/>
    </row>
    <row r="16" spans="1:12" s="59" customFormat="1" ht="51" x14ac:dyDescent="0.2">
      <c r="A16" s="99">
        <v>8</v>
      </c>
      <c r="B16" s="106" t="s">
        <v>17</v>
      </c>
      <c r="C16" s="107" t="s">
        <v>72</v>
      </c>
      <c r="D16" s="111" t="s">
        <v>122</v>
      </c>
      <c r="E16" s="111"/>
      <c r="F16" s="109">
        <f t="shared" si="1"/>
        <v>1</v>
      </c>
      <c r="G16" s="109"/>
      <c r="H16" s="109"/>
      <c r="I16" s="109"/>
      <c r="J16" s="109">
        <f t="shared" si="0"/>
        <v>1</v>
      </c>
      <c r="K16" s="115" t="s">
        <v>165</v>
      </c>
      <c r="L16" s="105"/>
    </row>
    <row r="17" spans="1:12" s="59" customFormat="1" ht="38.25" x14ac:dyDescent="0.2">
      <c r="A17" s="99">
        <v>9</v>
      </c>
      <c r="B17" s="106" t="s">
        <v>18</v>
      </c>
      <c r="C17" s="107" t="s">
        <v>72</v>
      </c>
      <c r="D17" s="111" t="s">
        <v>122</v>
      </c>
      <c r="E17" s="111"/>
      <c r="F17" s="109">
        <f t="shared" si="1"/>
        <v>1</v>
      </c>
      <c r="G17" s="109"/>
      <c r="H17" s="109"/>
      <c r="I17" s="109"/>
      <c r="J17" s="109">
        <f t="shared" si="0"/>
        <v>1</v>
      </c>
      <c r="K17" s="115" t="s">
        <v>167</v>
      </c>
      <c r="L17" s="128" t="s">
        <v>168</v>
      </c>
    </row>
    <row r="18" spans="1:12" s="59" customFormat="1" ht="25.5" x14ac:dyDescent="0.2">
      <c r="A18" s="99">
        <v>10</v>
      </c>
      <c r="B18" s="106" t="s">
        <v>19</v>
      </c>
      <c r="C18" s="107" t="s">
        <v>72</v>
      </c>
      <c r="D18" s="111" t="s">
        <v>122</v>
      </c>
      <c r="E18" s="111"/>
      <c r="F18" s="109">
        <f t="shared" si="1"/>
        <v>1</v>
      </c>
      <c r="G18" s="109"/>
      <c r="H18" s="109"/>
      <c r="I18" s="109"/>
      <c r="J18" s="109">
        <f t="shared" si="0"/>
        <v>1</v>
      </c>
      <c r="K18" s="115" t="s">
        <v>171</v>
      </c>
      <c r="L18" s="105"/>
    </row>
    <row r="19" spans="1:12" s="59" customFormat="1" ht="38.25" x14ac:dyDescent="0.2">
      <c r="A19" s="99">
        <v>11</v>
      </c>
      <c r="B19" s="106" t="s">
        <v>20</v>
      </c>
      <c r="C19" s="107" t="s">
        <v>72</v>
      </c>
      <c r="D19" s="111" t="s">
        <v>122</v>
      </c>
      <c r="E19" s="111"/>
      <c r="F19" s="109">
        <f t="shared" si="1"/>
        <v>1</v>
      </c>
      <c r="G19" s="109"/>
      <c r="H19" s="109"/>
      <c r="I19" s="109"/>
      <c r="J19" s="109">
        <f t="shared" si="0"/>
        <v>1</v>
      </c>
      <c r="K19" s="115" t="s">
        <v>180</v>
      </c>
      <c r="L19" s="110"/>
    </row>
    <row r="20" spans="1:12" s="59" customFormat="1" ht="25.5" x14ac:dyDescent="0.2">
      <c r="A20" s="99">
        <v>12</v>
      </c>
      <c r="B20" s="106" t="s">
        <v>21</v>
      </c>
      <c r="C20" s="107" t="s">
        <v>73</v>
      </c>
      <c r="D20" s="108"/>
      <c r="E20" s="111"/>
      <c r="F20" s="109">
        <f t="shared" si="1"/>
        <v>0</v>
      </c>
      <c r="G20" s="109"/>
      <c r="H20" s="109"/>
      <c r="I20" s="109"/>
      <c r="J20" s="109">
        <f t="shared" si="0"/>
        <v>0</v>
      </c>
      <c r="K20" s="115" t="s">
        <v>183</v>
      </c>
      <c r="L20" s="105" t="s">
        <v>185</v>
      </c>
    </row>
    <row r="21" spans="1:12" s="59" customFormat="1" ht="25.5" x14ac:dyDescent="0.2">
      <c r="A21" s="99">
        <v>13</v>
      </c>
      <c r="B21" s="106" t="s">
        <v>22</v>
      </c>
      <c r="C21" s="107" t="s">
        <v>72</v>
      </c>
      <c r="D21" s="111" t="s">
        <v>122</v>
      </c>
      <c r="E21" s="111"/>
      <c r="F21" s="109">
        <f t="shared" si="1"/>
        <v>1</v>
      </c>
      <c r="G21" s="109"/>
      <c r="H21" s="109"/>
      <c r="I21" s="109"/>
      <c r="J21" s="109">
        <f t="shared" si="0"/>
        <v>1</v>
      </c>
      <c r="K21" s="115" t="s">
        <v>188</v>
      </c>
      <c r="L21" s="105"/>
    </row>
    <row r="22" spans="1:12" s="59" customFormat="1" ht="25.5" x14ac:dyDescent="0.2">
      <c r="A22" s="99">
        <v>14</v>
      </c>
      <c r="B22" s="106" t="s">
        <v>23</v>
      </c>
      <c r="C22" s="107" t="s">
        <v>72</v>
      </c>
      <c r="D22" s="111" t="s">
        <v>122</v>
      </c>
      <c r="E22" s="111"/>
      <c r="F22" s="109">
        <f t="shared" si="1"/>
        <v>1</v>
      </c>
      <c r="G22" s="109"/>
      <c r="H22" s="109"/>
      <c r="I22" s="109"/>
      <c r="J22" s="109">
        <f t="shared" si="0"/>
        <v>1</v>
      </c>
      <c r="K22" s="115" t="s">
        <v>193</v>
      </c>
      <c r="L22" s="105"/>
    </row>
    <row r="23" spans="1:12" s="59" customFormat="1" ht="38.25" x14ac:dyDescent="0.2">
      <c r="A23" s="99">
        <v>15</v>
      </c>
      <c r="B23" s="106" t="s">
        <v>24</v>
      </c>
      <c r="C23" s="107" t="s">
        <v>72</v>
      </c>
      <c r="D23" s="108" t="s">
        <v>201</v>
      </c>
      <c r="E23" s="111"/>
      <c r="F23" s="109">
        <f t="shared" si="1"/>
        <v>1</v>
      </c>
      <c r="G23" s="109"/>
      <c r="H23" s="109"/>
      <c r="I23" s="109"/>
      <c r="J23" s="109">
        <f t="shared" si="0"/>
        <v>1</v>
      </c>
      <c r="K23" s="115" t="s">
        <v>200</v>
      </c>
      <c r="L23" s="110"/>
    </row>
    <row r="24" spans="1:12" s="59" customFormat="1" ht="51" x14ac:dyDescent="0.2">
      <c r="A24" s="99">
        <v>16</v>
      </c>
      <c r="B24" s="106" t="s">
        <v>25</v>
      </c>
      <c r="C24" s="107" t="s">
        <v>73</v>
      </c>
      <c r="D24" s="111"/>
      <c r="E24" s="111"/>
      <c r="F24" s="109">
        <f t="shared" si="1"/>
        <v>0</v>
      </c>
      <c r="G24" s="109"/>
      <c r="H24" s="109"/>
      <c r="I24" s="109"/>
      <c r="J24" s="109">
        <f t="shared" si="0"/>
        <v>0</v>
      </c>
      <c r="K24" s="115" t="s">
        <v>209</v>
      </c>
      <c r="L24" s="105" t="s">
        <v>185</v>
      </c>
    </row>
    <row r="25" spans="1:12" s="59" customFormat="1" ht="25.5" x14ac:dyDescent="0.2">
      <c r="A25" s="99">
        <v>17</v>
      </c>
      <c r="B25" s="106" t="s">
        <v>26</v>
      </c>
      <c r="C25" s="107" t="s">
        <v>72</v>
      </c>
      <c r="D25" s="102" t="s">
        <v>216</v>
      </c>
      <c r="E25" s="111"/>
      <c r="F25" s="109">
        <f t="shared" si="1"/>
        <v>1</v>
      </c>
      <c r="G25" s="109"/>
      <c r="H25" s="109"/>
      <c r="I25" s="109"/>
      <c r="J25" s="109">
        <f t="shared" si="0"/>
        <v>1</v>
      </c>
      <c r="K25" s="115" t="s">
        <v>215</v>
      </c>
      <c r="L25" s="105"/>
    </row>
    <row r="26" spans="1:12" s="59" customFormat="1" ht="51" x14ac:dyDescent="0.2">
      <c r="A26" s="99">
        <v>18</v>
      </c>
      <c r="B26" s="106" t="s">
        <v>27</v>
      </c>
      <c r="C26" s="107" t="s">
        <v>72</v>
      </c>
      <c r="D26" s="111" t="s">
        <v>122</v>
      </c>
      <c r="E26" s="111"/>
      <c r="F26" s="109">
        <f t="shared" si="1"/>
        <v>1</v>
      </c>
      <c r="G26" s="109"/>
      <c r="H26" s="109"/>
      <c r="I26" s="109"/>
      <c r="J26" s="109">
        <f t="shared" si="0"/>
        <v>1</v>
      </c>
      <c r="K26" s="115" t="s">
        <v>222</v>
      </c>
      <c r="L26" s="128"/>
    </row>
    <row r="27" spans="1:12" s="59" customFormat="1" ht="63.75" x14ac:dyDescent="0.2">
      <c r="A27" s="99">
        <v>19</v>
      </c>
      <c r="B27" s="106" t="s">
        <v>28</v>
      </c>
      <c r="C27" s="107" t="s">
        <v>72</v>
      </c>
      <c r="D27" s="111" t="s">
        <v>122</v>
      </c>
      <c r="E27" s="111"/>
      <c r="F27" s="109">
        <f t="shared" si="1"/>
        <v>1</v>
      </c>
      <c r="G27" s="109"/>
      <c r="H27" s="109"/>
      <c r="I27" s="109"/>
      <c r="J27" s="109">
        <f t="shared" si="0"/>
        <v>1</v>
      </c>
      <c r="K27" s="115" t="s">
        <v>227</v>
      </c>
      <c r="L27" s="105"/>
    </row>
    <row r="28" spans="1:12" s="59" customFormat="1" ht="89.25" x14ac:dyDescent="0.2">
      <c r="A28" s="99">
        <v>20</v>
      </c>
      <c r="B28" s="106" t="s">
        <v>29</v>
      </c>
      <c r="C28" s="107" t="s">
        <v>73</v>
      </c>
      <c r="D28" s="111" t="s">
        <v>116</v>
      </c>
      <c r="E28" s="111"/>
      <c r="F28" s="109">
        <f t="shared" si="1"/>
        <v>0</v>
      </c>
      <c r="G28" s="109"/>
      <c r="H28" s="109"/>
      <c r="I28" s="109"/>
      <c r="J28" s="109">
        <f t="shared" si="0"/>
        <v>0</v>
      </c>
      <c r="K28" s="115" t="s">
        <v>231</v>
      </c>
      <c r="L28" s="105" t="s">
        <v>233</v>
      </c>
    </row>
    <row r="29" spans="1:12" s="59" customFormat="1" ht="25.5" x14ac:dyDescent="0.2">
      <c r="A29" s="99">
        <v>21</v>
      </c>
      <c r="B29" s="106" t="s">
        <v>30</v>
      </c>
      <c r="C29" s="107" t="s">
        <v>72</v>
      </c>
      <c r="D29" s="111" t="s">
        <v>122</v>
      </c>
      <c r="E29" s="111"/>
      <c r="F29" s="109">
        <f t="shared" si="1"/>
        <v>1</v>
      </c>
      <c r="G29" s="109"/>
      <c r="H29" s="109"/>
      <c r="I29" s="109"/>
      <c r="J29" s="109">
        <f t="shared" si="0"/>
        <v>1</v>
      </c>
      <c r="K29" s="115" t="s">
        <v>240</v>
      </c>
      <c r="L29" s="110"/>
    </row>
    <row r="30" spans="1:12" s="59" customFormat="1" ht="76.5" x14ac:dyDescent="0.2">
      <c r="A30" s="99">
        <v>22</v>
      </c>
      <c r="B30" s="106" t="s">
        <v>31</v>
      </c>
      <c r="C30" s="107" t="s">
        <v>73</v>
      </c>
      <c r="D30" s="111"/>
      <c r="E30" s="111"/>
      <c r="F30" s="109">
        <f t="shared" si="1"/>
        <v>0</v>
      </c>
      <c r="G30" s="109"/>
      <c r="H30" s="109"/>
      <c r="I30" s="109"/>
      <c r="J30" s="109">
        <f t="shared" si="0"/>
        <v>0</v>
      </c>
      <c r="K30" s="115" t="s">
        <v>242</v>
      </c>
      <c r="L30" s="105" t="s">
        <v>245</v>
      </c>
    </row>
    <row r="31" spans="1:12" s="59" customFormat="1" ht="38.25" x14ac:dyDescent="0.2">
      <c r="A31" s="99">
        <v>23</v>
      </c>
      <c r="B31" s="106" t="s">
        <v>32</v>
      </c>
      <c r="C31" s="107" t="s">
        <v>72</v>
      </c>
      <c r="D31" s="108" t="s">
        <v>201</v>
      </c>
      <c r="E31" s="111"/>
      <c r="F31" s="109">
        <f t="shared" si="1"/>
        <v>1</v>
      </c>
      <c r="G31" s="109"/>
      <c r="H31" s="109"/>
      <c r="I31" s="109"/>
      <c r="J31" s="109">
        <f t="shared" si="0"/>
        <v>1</v>
      </c>
      <c r="K31" s="115" t="s">
        <v>253</v>
      </c>
      <c r="L31" s="105"/>
    </row>
    <row r="32" spans="1:12" s="59" customFormat="1" ht="21.75" customHeight="1" x14ac:dyDescent="0.2">
      <c r="A32" s="99">
        <v>24</v>
      </c>
      <c r="B32" s="106" t="s">
        <v>33</v>
      </c>
      <c r="C32" s="107" t="s">
        <v>72</v>
      </c>
      <c r="D32" s="102" t="s">
        <v>216</v>
      </c>
      <c r="E32" s="111"/>
      <c r="F32" s="109">
        <f t="shared" si="1"/>
        <v>1</v>
      </c>
      <c r="G32" s="109"/>
      <c r="H32" s="109"/>
      <c r="I32" s="109"/>
      <c r="J32" s="109">
        <f t="shared" si="0"/>
        <v>1</v>
      </c>
      <c r="K32" s="115" t="s">
        <v>257</v>
      </c>
      <c r="L32" s="105"/>
    </row>
    <row r="33" spans="1:12" s="59" customFormat="1" ht="38.25" x14ac:dyDescent="0.2">
      <c r="A33" s="99">
        <v>25</v>
      </c>
      <c r="B33" s="106" t="s">
        <v>34</v>
      </c>
      <c r="C33" s="107" t="s">
        <v>72</v>
      </c>
      <c r="D33" s="111" t="s">
        <v>122</v>
      </c>
      <c r="E33" s="111"/>
      <c r="F33" s="109">
        <f t="shared" si="1"/>
        <v>1</v>
      </c>
      <c r="G33" s="109"/>
      <c r="H33" s="109"/>
      <c r="I33" s="109"/>
      <c r="J33" s="109">
        <f t="shared" si="0"/>
        <v>1</v>
      </c>
      <c r="K33" s="115" t="s">
        <v>260</v>
      </c>
      <c r="L33" s="133"/>
    </row>
    <row r="34" spans="1:12" s="59" customFormat="1" ht="25.5" x14ac:dyDescent="0.2">
      <c r="A34" s="99">
        <v>26</v>
      </c>
      <c r="B34" s="106" t="s">
        <v>35</v>
      </c>
      <c r="C34" s="107" t="s">
        <v>72</v>
      </c>
      <c r="D34" s="111" t="s">
        <v>122</v>
      </c>
      <c r="E34" s="111"/>
      <c r="F34" s="109">
        <f t="shared" si="1"/>
        <v>1</v>
      </c>
      <c r="G34" s="109"/>
      <c r="H34" s="109"/>
      <c r="I34" s="109"/>
      <c r="J34" s="109">
        <f t="shared" si="0"/>
        <v>1</v>
      </c>
      <c r="K34" s="115" t="s">
        <v>265</v>
      </c>
      <c r="L34" s="110"/>
    </row>
    <row r="35" spans="1:12" s="59" customFormat="1" ht="25.5" x14ac:dyDescent="0.2">
      <c r="A35" s="99">
        <v>27</v>
      </c>
      <c r="B35" s="106" t="s">
        <v>36</v>
      </c>
      <c r="C35" s="107" t="s">
        <v>72</v>
      </c>
      <c r="D35" s="111" t="s">
        <v>122</v>
      </c>
      <c r="E35" s="103"/>
      <c r="F35" s="109">
        <f t="shared" si="1"/>
        <v>1</v>
      </c>
      <c r="G35" s="109"/>
      <c r="H35" s="109"/>
      <c r="I35" s="109"/>
      <c r="J35" s="109">
        <f t="shared" si="0"/>
        <v>1</v>
      </c>
      <c r="K35" s="115" t="s">
        <v>268</v>
      </c>
      <c r="L35" s="110"/>
    </row>
    <row r="36" spans="1:12" s="59" customFormat="1" ht="51" x14ac:dyDescent="0.2">
      <c r="A36" s="99">
        <v>28</v>
      </c>
      <c r="B36" s="106" t="s">
        <v>37</v>
      </c>
      <c r="C36" s="107" t="s">
        <v>73</v>
      </c>
      <c r="D36" s="111" t="s">
        <v>116</v>
      </c>
      <c r="E36" s="111"/>
      <c r="F36" s="109">
        <f t="shared" si="1"/>
        <v>0</v>
      </c>
      <c r="G36" s="109"/>
      <c r="H36" s="109"/>
      <c r="I36" s="109"/>
      <c r="J36" s="109">
        <f t="shared" si="0"/>
        <v>0</v>
      </c>
      <c r="K36" s="115" t="s">
        <v>272</v>
      </c>
      <c r="L36" s="105" t="s">
        <v>146</v>
      </c>
    </row>
    <row r="37" spans="1:12" s="59" customFormat="1" ht="25.5" x14ac:dyDescent="0.2">
      <c r="A37" s="99">
        <v>29</v>
      </c>
      <c r="B37" s="106" t="s">
        <v>38</v>
      </c>
      <c r="C37" s="107" t="s">
        <v>72</v>
      </c>
      <c r="D37" s="111" t="s">
        <v>122</v>
      </c>
      <c r="E37" s="111"/>
      <c r="F37" s="109">
        <f t="shared" si="1"/>
        <v>1</v>
      </c>
      <c r="G37" s="109"/>
      <c r="H37" s="109"/>
      <c r="I37" s="109"/>
      <c r="J37" s="109">
        <f t="shared" si="0"/>
        <v>1</v>
      </c>
      <c r="K37" s="115" t="s">
        <v>276</v>
      </c>
      <c r="L37" s="117"/>
    </row>
    <row r="38" spans="1:12" s="59" customFormat="1" ht="38.25" x14ac:dyDescent="0.2">
      <c r="A38" s="108">
        <v>30</v>
      </c>
      <c r="B38" s="106" t="s">
        <v>39</v>
      </c>
      <c r="C38" s="107" t="s">
        <v>72</v>
      </c>
      <c r="D38" s="111" t="s">
        <v>122</v>
      </c>
      <c r="E38" s="111"/>
      <c r="F38" s="109">
        <f t="shared" si="1"/>
        <v>1</v>
      </c>
      <c r="G38" s="109"/>
      <c r="H38" s="109"/>
      <c r="I38" s="109"/>
      <c r="J38" s="109">
        <f t="shared" si="0"/>
        <v>1</v>
      </c>
      <c r="K38" s="115" t="s">
        <v>285</v>
      </c>
      <c r="L38" s="110"/>
    </row>
    <row r="39" spans="1:12" s="59" customFormat="1" ht="38.25" x14ac:dyDescent="0.2">
      <c r="A39" s="108">
        <v>31</v>
      </c>
      <c r="B39" s="106" t="s">
        <v>40</v>
      </c>
      <c r="C39" s="107" t="s">
        <v>72</v>
      </c>
      <c r="D39" s="111" t="s">
        <v>122</v>
      </c>
      <c r="E39" s="111"/>
      <c r="F39" s="109">
        <f t="shared" si="1"/>
        <v>1</v>
      </c>
      <c r="G39" s="109"/>
      <c r="H39" s="109"/>
      <c r="I39" s="109"/>
      <c r="J39" s="109">
        <f t="shared" si="0"/>
        <v>1</v>
      </c>
      <c r="K39" s="115" t="s">
        <v>284</v>
      </c>
      <c r="L39" s="110"/>
    </row>
    <row r="40" spans="1:12" s="59" customFormat="1" ht="27" customHeight="1" x14ac:dyDescent="0.2">
      <c r="A40" s="108">
        <v>32</v>
      </c>
      <c r="B40" s="106" t="s">
        <v>41</v>
      </c>
      <c r="C40" s="107" t="s">
        <v>72</v>
      </c>
      <c r="D40" s="111" t="s">
        <v>122</v>
      </c>
      <c r="E40" s="111"/>
      <c r="F40" s="109">
        <f t="shared" si="1"/>
        <v>1</v>
      </c>
      <c r="G40" s="109"/>
      <c r="H40" s="109"/>
      <c r="I40" s="109"/>
      <c r="J40" s="109">
        <f t="shared" si="0"/>
        <v>1</v>
      </c>
      <c r="K40" s="115" t="s">
        <v>287</v>
      </c>
      <c r="L40" s="110"/>
    </row>
    <row r="41" spans="1:12" s="59" customFormat="1" ht="51" x14ac:dyDescent="0.2">
      <c r="A41" s="108">
        <v>33</v>
      </c>
      <c r="B41" s="106" t="s">
        <v>42</v>
      </c>
      <c r="C41" s="107" t="s">
        <v>72</v>
      </c>
      <c r="D41" s="111" t="s">
        <v>122</v>
      </c>
      <c r="E41" s="111"/>
      <c r="F41" s="109">
        <f t="shared" si="1"/>
        <v>1</v>
      </c>
      <c r="G41" s="109"/>
      <c r="H41" s="109"/>
      <c r="I41" s="109"/>
      <c r="J41" s="109">
        <f t="shared" si="0"/>
        <v>1</v>
      </c>
      <c r="K41" s="115" t="s">
        <v>292</v>
      </c>
      <c r="L41" s="110"/>
    </row>
    <row r="42" spans="1:12" s="59" customFormat="1" ht="38.25" x14ac:dyDescent="0.2">
      <c r="A42" s="108">
        <v>34</v>
      </c>
      <c r="B42" s="106" t="s">
        <v>43</v>
      </c>
      <c r="C42" s="107" t="s">
        <v>72</v>
      </c>
      <c r="D42" s="111" t="s">
        <v>122</v>
      </c>
      <c r="E42" s="111"/>
      <c r="F42" s="109">
        <f t="shared" si="1"/>
        <v>1</v>
      </c>
      <c r="G42" s="109"/>
      <c r="H42" s="109"/>
      <c r="I42" s="109"/>
      <c r="J42" s="109">
        <f t="shared" si="0"/>
        <v>1</v>
      </c>
      <c r="K42" s="115" t="s">
        <v>295</v>
      </c>
      <c r="L42" s="76"/>
    </row>
    <row r="43" spans="1:12" s="59" customFormat="1" ht="51" x14ac:dyDescent="0.2">
      <c r="A43" s="108">
        <v>35</v>
      </c>
      <c r="B43" s="106" t="s">
        <v>44</v>
      </c>
      <c r="C43" s="107" t="s">
        <v>73</v>
      </c>
      <c r="D43" s="111" t="s">
        <v>116</v>
      </c>
      <c r="E43" s="111"/>
      <c r="F43" s="109">
        <f t="shared" si="1"/>
        <v>0</v>
      </c>
      <c r="G43" s="109"/>
      <c r="H43" s="109"/>
      <c r="I43" s="109"/>
      <c r="J43" s="109">
        <f t="shared" si="0"/>
        <v>0</v>
      </c>
      <c r="K43" s="115" t="s">
        <v>299</v>
      </c>
      <c r="L43" s="105" t="s">
        <v>146</v>
      </c>
    </row>
    <row r="44" spans="1:12" s="59" customFormat="1" ht="25.5" x14ac:dyDescent="0.2">
      <c r="A44" s="108">
        <v>36</v>
      </c>
      <c r="B44" s="106" t="s">
        <v>45</v>
      </c>
      <c r="C44" s="107" t="s">
        <v>72</v>
      </c>
      <c r="D44" s="111" t="s">
        <v>122</v>
      </c>
      <c r="E44" s="111"/>
      <c r="F44" s="109">
        <f t="shared" si="1"/>
        <v>1</v>
      </c>
      <c r="G44" s="109"/>
      <c r="H44" s="109"/>
      <c r="I44" s="109"/>
      <c r="J44" s="109">
        <f t="shared" si="0"/>
        <v>1</v>
      </c>
      <c r="K44" s="115" t="s">
        <v>302</v>
      </c>
      <c r="L44" s="117"/>
    </row>
    <row r="45" spans="1:12" s="59" customFormat="1" ht="38.25" x14ac:dyDescent="0.2">
      <c r="A45" s="108">
        <v>37</v>
      </c>
      <c r="B45" s="106" t="s">
        <v>46</v>
      </c>
      <c r="C45" s="107" t="s">
        <v>72</v>
      </c>
      <c r="D45" s="111" t="s">
        <v>122</v>
      </c>
      <c r="E45" s="111"/>
      <c r="F45" s="109">
        <f t="shared" si="1"/>
        <v>1</v>
      </c>
      <c r="G45" s="109"/>
      <c r="H45" s="109"/>
      <c r="I45" s="109"/>
      <c r="J45" s="109">
        <f t="shared" si="0"/>
        <v>1</v>
      </c>
      <c r="K45" s="115" t="s">
        <v>310</v>
      </c>
      <c r="L45" s="76"/>
    </row>
    <row r="46" spans="1:12" s="59" customFormat="1" ht="63.75" x14ac:dyDescent="0.2">
      <c r="A46" s="108">
        <v>38</v>
      </c>
      <c r="B46" s="106" t="s">
        <v>47</v>
      </c>
      <c r="C46" s="107" t="s">
        <v>73</v>
      </c>
      <c r="D46" s="111" t="s">
        <v>116</v>
      </c>
      <c r="E46" s="108"/>
      <c r="F46" s="109">
        <f t="shared" si="1"/>
        <v>0</v>
      </c>
      <c r="G46" s="109"/>
      <c r="H46" s="109"/>
      <c r="I46" s="109"/>
      <c r="J46" s="109">
        <f t="shared" si="0"/>
        <v>0</v>
      </c>
      <c r="K46" s="115" t="s">
        <v>314</v>
      </c>
      <c r="L46" s="105" t="s">
        <v>146</v>
      </c>
    </row>
    <row r="47" spans="1:12" s="59" customFormat="1" ht="23.25" customHeight="1" x14ac:dyDescent="0.2">
      <c r="A47" s="108">
        <v>39</v>
      </c>
      <c r="B47" s="106" t="s">
        <v>48</v>
      </c>
      <c r="C47" s="107" t="s">
        <v>72</v>
      </c>
      <c r="D47" s="111" t="s">
        <v>122</v>
      </c>
      <c r="E47" s="111"/>
      <c r="F47" s="109">
        <f t="shared" si="1"/>
        <v>1</v>
      </c>
      <c r="G47" s="109"/>
      <c r="H47" s="109"/>
      <c r="I47" s="109"/>
      <c r="J47" s="109">
        <f t="shared" si="0"/>
        <v>1</v>
      </c>
      <c r="K47" s="115" t="s">
        <v>317</v>
      </c>
      <c r="L47" s="105"/>
    </row>
    <row r="48" spans="1:12" s="59" customFormat="1" ht="25.5" x14ac:dyDescent="0.2">
      <c r="A48" s="108">
        <v>40</v>
      </c>
      <c r="B48" s="106" t="s">
        <v>49</v>
      </c>
      <c r="C48" s="107" t="s">
        <v>72</v>
      </c>
      <c r="D48" s="111" t="s">
        <v>122</v>
      </c>
      <c r="E48" s="135"/>
      <c r="F48" s="109">
        <f t="shared" si="1"/>
        <v>1</v>
      </c>
      <c r="G48" s="109"/>
      <c r="H48" s="109"/>
      <c r="I48" s="109"/>
      <c r="J48" s="109">
        <f t="shared" si="0"/>
        <v>1</v>
      </c>
      <c r="K48" s="115" t="s">
        <v>319</v>
      </c>
      <c r="L48" s="105"/>
    </row>
    <row r="49" spans="1:12" s="59" customFormat="1" ht="22.5" customHeight="1" x14ac:dyDescent="0.2">
      <c r="A49" s="108">
        <v>41</v>
      </c>
      <c r="B49" s="106" t="s">
        <v>50</v>
      </c>
      <c r="C49" s="107" t="s">
        <v>72</v>
      </c>
      <c r="D49" s="111" t="s">
        <v>122</v>
      </c>
      <c r="E49" s="136"/>
      <c r="F49" s="109">
        <f t="shared" si="1"/>
        <v>1</v>
      </c>
      <c r="G49" s="109"/>
      <c r="H49" s="109"/>
      <c r="I49" s="109"/>
      <c r="J49" s="109">
        <f t="shared" si="0"/>
        <v>1</v>
      </c>
      <c r="K49" s="115" t="s">
        <v>325</v>
      </c>
      <c r="L49" s="105"/>
    </row>
    <row r="50" spans="1:12" x14ac:dyDescent="0.2">
      <c r="C50" s="93"/>
      <c r="D50" s="93"/>
      <c r="E50" s="93"/>
      <c r="F50" s="93"/>
      <c r="G50" s="93"/>
      <c r="H50" s="93"/>
      <c r="L50" s="9"/>
    </row>
    <row r="52" spans="1:12" x14ac:dyDescent="0.2">
      <c r="A52" s="94"/>
      <c r="B52" s="95"/>
      <c r="C52" s="96"/>
      <c r="D52" s="96"/>
      <c r="E52" s="96"/>
      <c r="F52" s="96"/>
      <c r="G52" s="96"/>
      <c r="H52" s="96"/>
    </row>
    <row r="59" spans="1:12" x14ac:dyDescent="0.2">
      <c r="A59" s="94"/>
      <c r="B59" s="95"/>
      <c r="C59" s="96"/>
      <c r="D59" s="96"/>
      <c r="E59" s="96"/>
      <c r="F59" s="96"/>
      <c r="G59" s="96"/>
      <c r="H59" s="96"/>
    </row>
    <row r="63" spans="1:12" x14ac:dyDescent="0.2">
      <c r="A63" s="94"/>
      <c r="B63" s="95"/>
      <c r="C63" s="96"/>
      <c r="D63" s="96"/>
      <c r="E63" s="96"/>
      <c r="F63" s="96"/>
      <c r="G63" s="96"/>
      <c r="H63" s="96"/>
    </row>
    <row r="66" spans="1:8" x14ac:dyDescent="0.2">
      <c r="A66" s="94"/>
      <c r="B66" s="95"/>
      <c r="C66" s="96"/>
      <c r="D66" s="96"/>
      <c r="E66" s="96"/>
      <c r="F66" s="96"/>
      <c r="G66" s="96"/>
      <c r="H66" s="96"/>
    </row>
    <row r="70" spans="1:8" x14ac:dyDescent="0.2">
      <c r="A70" s="94"/>
      <c r="B70" s="95"/>
      <c r="C70" s="96"/>
      <c r="D70" s="96"/>
      <c r="E70" s="96"/>
      <c r="F70" s="96"/>
      <c r="G70" s="96"/>
      <c r="H70" s="96"/>
    </row>
    <row r="73" spans="1:8" x14ac:dyDescent="0.2">
      <c r="A73" s="94"/>
      <c r="B73" s="95"/>
      <c r="C73" s="96"/>
      <c r="D73" s="96"/>
      <c r="E73" s="96"/>
      <c r="F73" s="96"/>
      <c r="G73" s="96"/>
      <c r="H73" s="96"/>
    </row>
    <row r="77" spans="1:8" x14ac:dyDescent="0.2">
      <c r="A77" s="94"/>
      <c r="B77" s="95"/>
      <c r="C77" s="96"/>
      <c r="D77" s="96"/>
      <c r="E77" s="96"/>
      <c r="F77" s="96"/>
      <c r="G77" s="96"/>
      <c r="H77" s="96"/>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H12:I12 H7:I7">
      <formula1>Формат</formula1>
    </dataValidation>
    <dataValidation type="list" allowBlank="1" showInputMessage="1" showErrorMessage="1" sqref="C8:C11 E49 C13:C49">
      <formula1>$C$5:$C$6</formula1>
    </dataValidation>
    <dataValidation type="list" allowBlank="1" showInputMessage="1" showErrorMessage="1" sqref="C12:D12">
      <formula1>Выбор_1.2</formula1>
    </dataValidation>
  </dataValidations>
  <hyperlinks>
    <hyperlink ref="K9" r:id="rId1"/>
    <hyperlink ref="K20" r:id="rId2" display="http://вольск.рф/"/>
    <hyperlink ref="K28" r:id="rId3"/>
  </hyperlinks>
  <printOptions horizontalCentered="1"/>
  <pageMargins left="0.19685039370078741" right="0.19685039370078741" top="0.35433070866141736" bottom="0.35433070866141736" header="0" footer="0"/>
  <pageSetup paperSize="9" scale="53" fitToHeight="0" orientation="landscape" r:id="rId4"/>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G8:I11 G13:I49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8"/>
  <sheetViews>
    <sheetView view="pageBreakPreview" zoomScale="85" zoomScaleNormal="100" zoomScaleSheetLayoutView="85" workbookViewId="0">
      <pane ySplit="6" topLeftCell="A7" activePane="bottomLeft" state="frozenSplit"/>
      <selection activeCell="G50" sqref="G50"/>
      <selection pane="bottomLeft" activeCell="N7" sqref="N7"/>
    </sheetView>
  </sheetViews>
  <sheetFormatPr defaultRowHeight="12.75" x14ac:dyDescent="0.2"/>
  <cols>
    <col min="1" max="1" width="3.85546875" style="63" customWidth="1"/>
    <col min="2" max="2" width="23.28515625" style="1" customWidth="1"/>
    <col min="3" max="3" width="55.140625" style="64" customWidth="1"/>
    <col min="4" max="4" width="25.28515625" style="64" customWidth="1"/>
    <col min="5" max="5" width="11" style="64" customWidth="1"/>
    <col min="6" max="6" width="10.42578125" style="64" customWidth="1"/>
    <col min="7" max="7" width="10.42578125" style="1" customWidth="1"/>
    <col min="8" max="8" width="9.140625" style="1"/>
    <col min="9" max="9" width="49.7109375" style="1" customWidth="1"/>
    <col min="10" max="10" width="39.85546875" style="9" customWidth="1"/>
    <col min="11" max="16384" width="9.140625" style="1"/>
  </cols>
  <sheetData>
    <row r="1" spans="1:10" ht="17.25" customHeight="1" x14ac:dyDescent="0.25">
      <c r="A1" s="41" t="s">
        <v>106</v>
      </c>
      <c r="B1" s="43"/>
      <c r="C1" s="43"/>
      <c r="D1" s="43"/>
      <c r="E1" s="43"/>
      <c r="F1" s="43"/>
      <c r="G1" s="43"/>
      <c r="H1" s="43"/>
      <c r="I1" s="19"/>
    </row>
    <row r="2" spans="1:10" ht="16.5" customHeight="1" x14ac:dyDescent="0.2">
      <c r="A2" s="45" t="s">
        <v>87</v>
      </c>
      <c r="B2" s="70"/>
      <c r="C2" s="47"/>
      <c r="D2" s="47"/>
      <c r="E2" s="47"/>
      <c r="F2" s="46"/>
    </row>
    <row r="3" spans="1:10" ht="76.5" customHeight="1" x14ac:dyDescent="0.2">
      <c r="A3" s="161" t="str">
        <f>'Методика II этап'!B23</f>
        <v>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об исполнении бюджета за отчетный год не опубликован, оценка показателя принимает значение 0 баллов. 
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v>
      </c>
      <c r="B3" s="161"/>
      <c r="C3" s="161"/>
      <c r="D3" s="161"/>
      <c r="E3" s="161"/>
      <c r="F3" s="161"/>
      <c r="G3" s="161"/>
      <c r="H3" s="161"/>
      <c r="I3" s="161"/>
      <c r="J3" s="161"/>
    </row>
    <row r="4" spans="1:10" ht="51" customHeight="1" x14ac:dyDescent="0.2">
      <c r="A4" s="160" t="s">
        <v>52</v>
      </c>
      <c r="B4" s="5" t="s">
        <v>7</v>
      </c>
      <c r="C4" s="5" t="str">
        <f>'Методика II этап'!B22</f>
        <v>Опубликование информационного сообщения для граждан о проведении публичных слушаний по годовому отчету об исполнении бюджета за отчетный финансовый год на портале (сайте)</v>
      </c>
      <c r="D4" s="160" t="s">
        <v>107</v>
      </c>
      <c r="E4" s="160" t="s">
        <v>108</v>
      </c>
      <c r="F4" s="160"/>
      <c r="G4" s="160"/>
      <c r="H4" s="160"/>
      <c r="I4" s="160" t="s">
        <v>92</v>
      </c>
      <c r="J4" s="160" t="s">
        <v>93</v>
      </c>
    </row>
    <row r="5" spans="1:10" s="49" customFormat="1" ht="36.75" customHeight="1" x14ac:dyDescent="0.2">
      <c r="A5" s="160"/>
      <c r="B5" s="160" t="s">
        <v>94</v>
      </c>
      <c r="C5" s="7" t="str">
        <f>'Методика II этап'!B24</f>
        <v>Опубликовано и содержит информацию о том, где можно ознакомиться с проектом решения об исполнении бюджета за отчетный год</v>
      </c>
      <c r="D5" s="160"/>
      <c r="E5" s="157" t="s">
        <v>96</v>
      </c>
      <c r="F5" s="158" t="s">
        <v>97</v>
      </c>
      <c r="G5" s="158"/>
      <c r="H5" s="157" t="s">
        <v>98</v>
      </c>
      <c r="I5" s="160"/>
      <c r="J5" s="160"/>
    </row>
    <row r="6" spans="1:10" s="49" customFormat="1" ht="48.75" customHeight="1" x14ac:dyDescent="0.2">
      <c r="A6" s="160"/>
      <c r="B6" s="160"/>
      <c r="C6" s="7" t="str">
        <f>'Методика II этап'!B25</f>
        <v>Не опубликовано, или публичные слушания не проводились, или не отвечает требованиям</v>
      </c>
      <c r="D6" s="160"/>
      <c r="E6" s="157"/>
      <c r="F6" s="7" t="s">
        <v>100</v>
      </c>
      <c r="G6" s="7" t="s">
        <v>101</v>
      </c>
      <c r="H6" s="157"/>
      <c r="I6" s="160"/>
      <c r="J6" s="160"/>
    </row>
    <row r="7" spans="1:10" s="17" customFormat="1" x14ac:dyDescent="0.2">
      <c r="A7" s="51"/>
      <c r="B7" s="13" t="s">
        <v>9</v>
      </c>
      <c r="C7" s="72"/>
      <c r="D7" s="73"/>
      <c r="E7" s="74"/>
      <c r="F7" s="74"/>
      <c r="G7" s="74"/>
      <c r="H7" s="74"/>
      <c r="I7" s="75"/>
      <c r="J7" s="124"/>
    </row>
    <row r="8" spans="1:10" s="59" customFormat="1" ht="38.25" x14ac:dyDescent="0.2">
      <c r="A8" s="99">
        <v>1</v>
      </c>
      <c r="B8" s="106" t="s">
        <v>10</v>
      </c>
      <c r="C8" s="107" t="s">
        <v>78</v>
      </c>
      <c r="D8" s="111"/>
      <c r="E8" s="109">
        <f>IF(C8=$C$5,1,0)</f>
        <v>1</v>
      </c>
      <c r="F8" s="109"/>
      <c r="G8" s="109"/>
      <c r="H8" s="109">
        <f>E8*(1-F8)*(1-G8)</f>
        <v>1</v>
      </c>
      <c r="I8" s="115" t="s">
        <v>121</v>
      </c>
      <c r="J8" s="105"/>
    </row>
    <row r="9" spans="1:10" s="59" customFormat="1" ht="38.25" x14ac:dyDescent="0.2">
      <c r="A9" s="99">
        <v>2</v>
      </c>
      <c r="B9" s="106" t="s">
        <v>114</v>
      </c>
      <c r="C9" s="107" t="s">
        <v>78</v>
      </c>
      <c r="D9" s="111"/>
      <c r="E9" s="109">
        <f>IF(C9=$C$5,1,0)</f>
        <v>1</v>
      </c>
      <c r="F9" s="109"/>
      <c r="G9" s="109"/>
      <c r="H9" s="109">
        <f t="shared" ref="H9:H49" si="0">E9*(1-F9)*(1-G9)</f>
        <v>1</v>
      </c>
      <c r="I9" s="115" t="s">
        <v>128</v>
      </c>
      <c r="J9" s="105"/>
    </row>
    <row r="10" spans="1:10" s="59" customFormat="1" ht="38.25" x14ac:dyDescent="0.2">
      <c r="A10" s="99">
        <v>3</v>
      </c>
      <c r="B10" s="106" t="s">
        <v>11</v>
      </c>
      <c r="C10" s="107" t="s">
        <v>78</v>
      </c>
      <c r="D10" s="111"/>
      <c r="E10" s="109">
        <f>IF(C10=$C$5,1,0)</f>
        <v>1</v>
      </c>
      <c r="F10" s="109"/>
      <c r="G10" s="109"/>
      <c r="H10" s="109">
        <f t="shared" si="0"/>
        <v>1</v>
      </c>
      <c r="I10" s="115" t="s">
        <v>133</v>
      </c>
      <c r="J10" s="110"/>
    </row>
    <row r="11" spans="1:10" s="59" customFormat="1" ht="76.5" x14ac:dyDescent="0.2">
      <c r="A11" s="99">
        <v>4</v>
      </c>
      <c r="B11" s="106" t="s">
        <v>12</v>
      </c>
      <c r="C11" s="107" t="s">
        <v>79</v>
      </c>
      <c r="D11" s="121"/>
      <c r="E11" s="109">
        <f>IF(C11=$C$5,1,0)</f>
        <v>0</v>
      </c>
      <c r="F11" s="109"/>
      <c r="G11" s="109"/>
      <c r="H11" s="109">
        <f t="shared" si="0"/>
        <v>0</v>
      </c>
      <c r="I11" s="115" t="s">
        <v>140</v>
      </c>
      <c r="J11" s="105" t="s">
        <v>141</v>
      </c>
    </row>
    <row r="12" spans="1:10" s="91" customFormat="1" x14ac:dyDescent="0.2">
      <c r="A12" s="119"/>
      <c r="B12" s="13" t="s">
        <v>13</v>
      </c>
      <c r="C12" s="120"/>
      <c r="D12" s="53"/>
      <c r="E12" s="74"/>
      <c r="F12" s="74"/>
      <c r="G12" s="74"/>
      <c r="H12" s="74"/>
      <c r="I12" s="123"/>
      <c r="J12" s="73"/>
    </row>
    <row r="13" spans="1:10" s="59" customFormat="1" ht="38.25" x14ac:dyDescent="0.2">
      <c r="A13" s="99">
        <v>5</v>
      </c>
      <c r="B13" s="106" t="s">
        <v>14</v>
      </c>
      <c r="C13" s="107" t="s">
        <v>78</v>
      </c>
      <c r="D13" s="121"/>
      <c r="E13" s="109">
        <f>IF(C13=$C$5,1,0)</f>
        <v>1</v>
      </c>
      <c r="F13" s="109"/>
      <c r="G13" s="109"/>
      <c r="H13" s="109">
        <f t="shared" si="0"/>
        <v>1</v>
      </c>
      <c r="I13" s="115" t="s">
        <v>149</v>
      </c>
      <c r="J13" s="105"/>
    </row>
    <row r="14" spans="1:10" s="59" customFormat="1" ht="38.25" x14ac:dyDescent="0.2">
      <c r="A14" s="99">
        <v>6</v>
      </c>
      <c r="B14" s="106" t="s">
        <v>15</v>
      </c>
      <c r="C14" s="107" t="s">
        <v>78</v>
      </c>
      <c r="D14" s="121"/>
      <c r="E14" s="109">
        <f t="shared" ref="E14:E49" si="1">IF(C14=$C$5,1,0)</f>
        <v>1</v>
      </c>
      <c r="F14" s="109"/>
      <c r="G14" s="109"/>
      <c r="H14" s="109">
        <f t="shared" si="0"/>
        <v>1</v>
      </c>
      <c r="I14" s="115" t="s">
        <v>155</v>
      </c>
      <c r="J14" s="105"/>
    </row>
    <row r="15" spans="1:10" s="59" customFormat="1" ht="38.25" x14ac:dyDescent="0.2">
      <c r="A15" s="99">
        <v>7</v>
      </c>
      <c r="B15" s="106" t="s">
        <v>16</v>
      </c>
      <c r="C15" s="107" t="s">
        <v>78</v>
      </c>
      <c r="D15" s="121"/>
      <c r="E15" s="109">
        <f t="shared" si="1"/>
        <v>1</v>
      </c>
      <c r="F15" s="109"/>
      <c r="G15" s="109"/>
      <c r="H15" s="109">
        <f t="shared" si="0"/>
        <v>1</v>
      </c>
      <c r="I15" s="115" t="s">
        <v>160</v>
      </c>
      <c r="J15" s="105"/>
    </row>
    <row r="16" spans="1:10" s="59" customFormat="1" ht="38.25" x14ac:dyDescent="0.2">
      <c r="A16" s="99">
        <v>8</v>
      </c>
      <c r="B16" s="106" t="s">
        <v>17</v>
      </c>
      <c r="C16" s="107" t="s">
        <v>78</v>
      </c>
      <c r="D16" s="121"/>
      <c r="E16" s="109">
        <f t="shared" si="1"/>
        <v>1</v>
      </c>
      <c r="F16" s="109"/>
      <c r="G16" s="109"/>
      <c r="H16" s="109">
        <f t="shared" si="0"/>
        <v>1</v>
      </c>
      <c r="I16" s="115" t="s">
        <v>166</v>
      </c>
      <c r="J16" s="105"/>
    </row>
    <row r="17" spans="1:10" s="59" customFormat="1" ht="38.25" x14ac:dyDescent="0.2">
      <c r="A17" s="99">
        <v>9</v>
      </c>
      <c r="B17" s="106" t="s">
        <v>18</v>
      </c>
      <c r="C17" s="107" t="s">
        <v>78</v>
      </c>
      <c r="D17" s="121"/>
      <c r="E17" s="109">
        <f t="shared" si="1"/>
        <v>1</v>
      </c>
      <c r="F17" s="109"/>
      <c r="G17" s="109"/>
      <c r="H17" s="109">
        <f t="shared" si="0"/>
        <v>1</v>
      </c>
      <c r="I17" s="115" t="s">
        <v>170</v>
      </c>
      <c r="J17" s="105"/>
    </row>
    <row r="18" spans="1:10" s="59" customFormat="1" ht="38.25" x14ac:dyDescent="0.2">
      <c r="A18" s="99">
        <v>10</v>
      </c>
      <c r="B18" s="106" t="s">
        <v>19</v>
      </c>
      <c r="C18" s="107" t="s">
        <v>78</v>
      </c>
      <c r="D18" s="111"/>
      <c r="E18" s="109">
        <f t="shared" si="1"/>
        <v>1</v>
      </c>
      <c r="F18" s="109"/>
      <c r="G18" s="109"/>
      <c r="H18" s="109">
        <f t="shared" si="0"/>
        <v>1</v>
      </c>
      <c r="I18" s="115" t="s">
        <v>175</v>
      </c>
      <c r="J18" s="105"/>
    </row>
    <row r="19" spans="1:10" s="59" customFormat="1" ht="89.25" x14ac:dyDescent="0.2">
      <c r="A19" s="99">
        <v>11</v>
      </c>
      <c r="B19" s="106" t="s">
        <v>20</v>
      </c>
      <c r="C19" s="107" t="s">
        <v>79</v>
      </c>
      <c r="D19" s="111"/>
      <c r="E19" s="109">
        <f t="shared" si="1"/>
        <v>0</v>
      </c>
      <c r="F19" s="109"/>
      <c r="G19" s="109"/>
      <c r="H19" s="109">
        <f t="shared" si="0"/>
        <v>0</v>
      </c>
      <c r="I19" s="115"/>
      <c r="J19" s="105" t="s">
        <v>176</v>
      </c>
    </row>
    <row r="20" spans="1:10" s="59" customFormat="1" ht="76.5" x14ac:dyDescent="0.2">
      <c r="A20" s="99">
        <v>12</v>
      </c>
      <c r="B20" s="106" t="s">
        <v>21</v>
      </c>
      <c r="C20" s="107" t="s">
        <v>79</v>
      </c>
      <c r="D20" s="111"/>
      <c r="E20" s="109">
        <f t="shared" si="1"/>
        <v>0</v>
      </c>
      <c r="F20" s="109"/>
      <c r="G20" s="109"/>
      <c r="H20" s="109">
        <f t="shared" si="0"/>
        <v>0</v>
      </c>
      <c r="I20" s="115" t="s">
        <v>183</v>
      </c>
      <c r="J20" s="105" t="s">
        <v>186</v>
      </c>
    </row>
    <row r="21" spans="1:10" s="59" customFormat="1" ht="89.25" x14ac:dyDescent="0.2">
      <c r="A21" s="99">
        <v>13</v>
      </c>
      <c r="B21" s="106" t="s">
        <v>22</v>
      </c>
      <c r="C21" s="107" t="s">
        <v>79</v>
      </c>
      <c r="D21" s="111"/>
      <c r="E21" s="109">
        <f t="shared" si="1"/>
        <v>0</v>
      </c>
      <c r="F21" s="109"/>
      <c r="G21" s="109"/>
      <c r="H21" s="109">
        <f t="shared" si="0"/>
        <v>0</v>
      </c>
      <c r="I21" s="131"/>
      <c r="J21" s="105" t="s">
        <v>176</v>
      </c>
    </row>
    <row r="22" spans="1:10" s="59" customFormat="1" ht="51" x14ac:dyDescent="0.2">
      <c r="A22" s="99">
        <v>14</v>
      </c>
      <c r="B22" s="106" t="s">
        <v>23</v>
      </c>
      <c r="C22" s="107" t="s">
        <v>79</v>
      </c>
      <c r="D22" s="111"/>
      <c r="E22" s="109">
        <f t="shared" si="1"/>
        <v>0</v>
      </c>
      <c r="F22" s="109"/>
      <c r="G22" s="109"/>
      <c r="H22" s="109">
        <f t="shared" si="0"/>
        <v>0</v>
      </c>
      <c r="I22" s="115" t="s">
        <v>194</v>
      </c>
      <c r="J22" s="105" t="s">
        <v>195</v>
      </c>
    </row>
    <row r="23" spans="1:10" s="59" customFormat="1" ht="63.75" x14ac:dyDescent="0.2">
      <c r="A23" s="99">
        <v>15</v>
      </c>
      <c r="B23" s="106" t="s">
        <v>24</v>
      </c>
      <c r="C23" s="107" t="s">
        <v>79</v>
      </c>
      <c r="D23" s="111"/>
      <c r="E23" s="109">
        <f t="shared" si="1"/>
        <v>0</v>
      </c>
      <c r="F23" s="109"/>
      <c r="G23" s="109"/>
      <c r="H23" s="109">
        <f t="shared" si="0"/>
        <v>0</v>
      </c>
      <c r="I23" s="115" t="s">
        <v>202</v>
      </c>
      <c r="J23" s="105" t="s">
        <v>203</v>
      </c>
    </row>
    <row r="24" spans="1:10" s="59" customFormat="1" ht="63.75" x14ac:dyDescent="0.2">
      <c r="A24" s="99">
        <v>16</v>
      </c>
      <c r="B24" s="106" t="s">
        <v>25</v>
      </c>
      <c r="C24" s="107" t="s">
        <v>79</v>
      </c>
      <c r="D24" s="111"/>
      <c r="E24" s="109">
        <f t="shared" si="1"/>
        <v>0</v>
      </c>
      <c r="F24" s="109"/>
      <c r="G24" s="109"/>
      <c r="H24" s="109">
        <f>E24*(1-F24)*(1-G24)</f>
        <v>0</v>
      </c>
      <c r="I24" s="115" t="s">
        <v>206</v>
      </c>
      <c r="J24" s="105" t="s">
        <v>210</v>
      </c>
    </row>
    <row r="25" spans="1:10" s="59" customFormat="1" ht="114.75" x14ac:dyDescent="0.2">
      <c r="A25" s="99">
        <v>17</v>
      </c>
      <c r="B25" s="106" t="s">
        <v>26</v>
      </c>
      <c r="C25" s="107" t="s">
        <v>79</v>
      </c>
      <c r="D25" s="111"/>
      <c r="E25" s="109">
        <f t="shared" si="1"/>
        <v>0</v>
      </c>
      <c r="F25" s="109"/>
      <c r="G25" s="109"/>
      <c r="H25" s="109">
        <f t="shared" si="0"/>
        <v>0</v>
      </c>
      <c r="I25" s="115" t="s">
        <v>217</v>
      </c>
      <c r="J25" s="105" t="s">
        <v>218</v>
      </c>
    </row>
    <row r="26" spans="1:10" s="59" customFormat="1" ht="38.25" x14ac:dyDescent="0.2">
      <c r="A26" s="99">
        <v>18</v>
      </c>
      <c r="B26" s="106" t="s">
        <v>27</v>
      </c>
      <c r="C26" s="107" t="s">
        <v>78</v>
      </c>
      <c r="D26" s="111"/>
      <c r="E26" s="109">
        <f t="shared" si="1"/>
        <v>1</v>
      </c>
      <c r="F26" s="109"/>
      <c r="G26" s="109"/>
      <c r="H26" s="109">
        <f t="shared" si="0"/>
        <v>1</v>
      </c>
      <c r="I26" s="115" t="s">
        <v>223</v>
      </c>
      <c r="J26" s="105"/>
    </row>
    <row r="27" spans="1:10" s="59" customFormat="1" ht="51" x14ac:dyDescent="0.2">
      <c r="A27" s="99">
        <v>19</v>
      </c>
      <c r="B27" s="106" t="s">
        <v>28</v>
      </c>
      <c r="C27" s="107" t="s">
        <v>78</v>
      </c>
      <c r="D27" s="111"/>
      <c r="E27" s="109">
        <f t="shared" si="1"/>
        <v>1</v>
      </c>
      <c r="F27" s="109"/>
      <c r="G27" s="109"/>
      <c r="H27" s="109">
        <f t="shared" si="0"/>
        <v>1</v>
      </c>
      <c r="I27" s="115" t="s">
        <v>224</v>
      </c>
      <c r="J27" s="105"/>
    </row>
    <row r="28" spans="1:10" s="59" customFormat="1" ht="89.25" x14ac:dyDescent="0.2">
      <c r="A28" s="99">
        <v>20</v>
      </c>
      <c r="B28" s="106" t="s">
        <v>29</v>
      </c>
      <c r="C28" s="107" t="s">
        <v>79</v>
      </c>
      <c r="D28" s="111"/>
      <c r="E28" s="109">
        <f t="shared" si="1"/>
        <v>0</v>
      </c>
      <c r="F28" s="109"/>
      <c r="G28" s="109"/>
      <c r="H28" s="109">
        <f t="shared" si="0"/>
        <v>0</v>
      </c>
      <c r="I28" s="115" t="s">
        <v>232</v>
      </c>
      <c r="J28" s="105" t="s">
        <v>176</v>
      </c>
    </row>
    <row r="29" spans="1:10" s="59" customFormat="1" ht="38.25" x14ac:dyDescent="0.2">
      <c r="A29" s="99">
        <v>21</v>
      </c>
      <c r="B29" s="106" t="s">
        <v>30</v>
      </c>
      <c r="C29" s="107" t="s">
        <v>78</v>
      </c>
      <c r="D29" s="111"/>
      <c r="E29" s="109">
        <f t="shared" si="1"/>
        <v>1</v>
      </c>
      <c r="F29" s="109"/>
      <c r="G29" s="109"/>
      <c r="H29" s="109">
        <f t="shared" si="0"/>
        <v>1</v>
      </c>
      <c r="I29" s="115" t="s">
        <v>241</v>
      </c>
      <c r="J29" s="105"/>
    </row>
    <row r="30" spans="1:10" s="59" customFormat="1" ht="63.75" x14ac:dyDescent="0.2">
      <c r="A30" s="99">
        <v>22</v>
      </c>
      <c r="B30" s="106" t="s">
        <v>31</v>
      </c>
      <c r="C30" s="107" t="s">
        <v>79</v>
      </c>
      <c r="D30" s="111"/>
      <c r="E30" s="109">
        <f t="shared" si="1"/>
        <v>0</v>
      </c>
      <c r="F30" s="109"/>
      <c r="G30" s="109"/>
      <c r="H30" s="109">
        <f t="shared" si="0"/>
        <v>0</v>
      </c>
      <c r="I30" s="115" t="s">
        <v>242</v>
      </c>
      <c r="J30" s="105" t="s">
        <v>247</v>
      </c>
    </row>
    <row r="31" spans="1:10" s="59" customFormat="1" ht="89.25" x14ac:dyDescent="0.2">
      <c r="A31" s="99">
        <v>23</v>
      </c>
      <c r="B31" s="106" t="s">
        <v>32</v>
      </c>
      <c r="C31" s="107" t="s">
        <v>79</v>
      </c>
      <c r="D31" s="111"/>
      <c r="E31" s="109">
        <f t="shared" si="1"/>
        <v>0</v>
      </c>
      <c r="F31" s="109"/>
      <c r="G31" s="109"/>
      <c r="H31" s="109">
        <f t="shared" si="0"/>
        <v>0</v>
      </c>
      <c r="I31" s="115" t="s">
        <v>254</v>
      </c>
      <c r="J31" s="105" t="s">
        <v>255</v>
      </c>
    </row>
    <row r="32" spans="1:10" s="59" customFormat="1" ht="38.25" x14ac:dyDescent="0.2">
      <c r="A32" s="99">
        <v>24</v>
      </c>
      <c r="B32" s="106" t="s">
        <v>33</v>
      </c>
      <c r="C32" s="107" t="s">
        <v>78</v>
      </c>
      <c r="D32" s="111"/>
      <c r="E32" s="109">
        <f t="shared" si="1"/>
        <v>1</v>
      </c>
      <c r="F32" s="109"/>
      <c r="G32" s="109"/>
      <c r="H32" s="109">
        <f t="shared" si="0"/>
        <v>1</v>
      </c>
      <c r="I32" s="115" t="s">
        <v>259</v>
      </c>
      <c r="J32" s="105"/>
    </row>
    <row r="33" spans="1:10" s="59" customFormat="1" ht="46.5" customHeight="1" x14ac:dyDescent="0.2">
      <c r="A33" s="99">
        <v>25</v>
      </c>
      <c r="B33" s="106" t="s">
        <v>34</v>
      </c>
      <c r="C33" s="107" t="s">
        <v>78</v>
      </c>
      <c r="D33" s="111"/>
      <c r="E33" s="109">
        <f t="shared" si="1"/>
        <v>1</v>
      </c>
      <c r="F33" s="109"/>
      <c r="G33" s="109"/>
      <c r="H33" s="109">
        <f t="shared" si="0"/>
        <v>1</v>
      </c>
      <c r="I33" s="115" t="s">
        <v>262</v>
      </c>
      <c r="J33" s="105"/>
    </row>
    <row r="34" spans="1:10" s="59" customFormat="1" ht="36" customHeight="1" x14ac:dyDescent="0.2">
      <c r="A34" s="99">
        <v>26</v>
      </c>
      <c r="B34" s="106" t="s">
        <v>35</v>
      </c>
      <c r="C34" s="107" t="s">
        <v>78</v>
      </c>
      <c r="D34" s="111"/>
      <c r="E34" s="109">
        <f t="shared" si="1"/>
        <v>1</v>
      </c>
      <c r="F34" s="109"/>
      <c r="G34" s="109"/>
      <c r="H34" s="109">
        <f t="shared" si="0"/>
        <v>1</v>
      </c>
      <c r="I34" s="115" t="s">
        <v>266</v>
      </c>
      <c r="J34" s="105"/>
    </row>
    <row r="35" spans="1:10" s="59" customFormat="1" ht="32.25" customHeight="1" x14ac:dyDescent="0.2">
      <c r="A35" s="99">
        <v>27</v>
      </c>
      <c r="B35" s="106" t="s">
        <v>36</v>
      </c>
      <c r="C35" s="107" t="s">
        <v>78</v>
      </c>
      <c r="D35" s="111"/>
      <c r="E35" s="109">
        <f t="shared" si="1"/>
        <v>1</v>
      </c>
      <c r="F35" s="109"/>
      <c r="G35" s="109"/>
      <c r="H35" s="109">
        <f t="shared" si="0"/>
        <v>1</v>
      </c>
      <c r="I35" s="115" t="s">
        <v>268</v>
      </c>
      <c r="J35" s="105" t="s">
        <v>246</v>
      </c>
    </row>
    <row r="36" spans="1:10" s="59" customFormat="1" ht="51" x14ac:dyDescent="0.2">
      <c r="A36" s="99">
        <v>28</v>
      </c>
      <c r="B36" s="106" t="s">
        <v>37</v>
      </c>
      <c r="C36" s="107" t="s">
        <v>79</v>
      </c>
      <c r="D36" s="111"/>
      <c r="E36" s="109">
        <f t="shared" si="1"/>
        <v>0</v>
      </c>
      <c r="F36" s="109"/>
      <c r="G36" s="109"/>
      <c r="H36" s="109">
        <f t="shared" si="0"/>
        <v>0</v>
      </c>
      <c r="I36" s="115" t="s">
        <v>273</v>
      </c>
      <c r="J36" s="105" t="s">
        <v>195</v>
      </c>
    </row>
    <row r="37" spans="1:10" s="59" customFormat="1" ht="38.25" x14ac:dyDescent="0.2">
      <c r="A37" s="99">
        <v>29</v>
      </c>
      <c r="B37" s="106" t="s">
        <v>38</v>
      </c>
      <c r="C37" s="107" t="s">
        <v>78</v>
      </c>
      <c r="D37" s="111"/>
      <c r="E37" s="109">
        <f t="shared" si="1"/>
        <v>1</v>
      </c>
      <c r="F37" s="109"/>
      <c r="G37" s="109"/>
      <c r="H37" s="109">
        <f t="shared" si="0"/>
        <v>1</v>
      </c>
      <c r="I37" s="115" t="s">
        <v>277</v>
      </c>
      <c r="J37" s="105"/>
    </row>
    <row r="38" spans="1:10" s="59" customFormat="1" ht="38.25" x14ac:dyDescent="0.2">
      <c r="A38" s="108">
        <v>30</v>
      </c>
      <c r="B38" s="106" t="s">
        <v>39</v>
      </c>
      <c r="C38" s="107" t="s">
        <v>78</v>
      </c>
      <c r="D38" s="111"/>
      <c r="E38" s="109">
        <f t="shared" si="1"/>
        <v>1</v>
      </c>
      <c r="F38" s="109"/>
      <c r="G38" s="109"/>
      <c r="H38" s="109">
        <f t="shared" si="0"/>
        <v>1</v>
      </c>
      <c r="I38" s="115" t="s">
        <v>281</v>
      </c>
      <c r="J38" s="105"/>
    </row>
    <row r="39" spans="1:10" s="59" customFormat="1" ht="38.25" x14ac:dyDescent="0.2">
      <c r="A39" s="108">
        <v>31</v>
      </c>
      <c r="B39" s="106" t="s">
        <v>40</v>
      </c>
      <c r="C39" s="107" t="s">
        <v>78</v>
      </c>
      <c r="D39" s="111"/>
      <c r="E39" s="109">
        <f t="shared" si="1"/>
        <v>1</v>
      </c>
      <c r="F39" s="109"/>
      <c r="G39" s="109"/>
      <c r="H39" s="109">
        <f t="shared" si="0"/>
        <v>1</v>
      </c>
      <c r="I39" s="115" t="s">
        <v>286</v>
      </c>
      <c r="J39" s="105"/>
    </row>
    <row r="40" spans="1:10" s="59" customFormat="1" ht="38.25" x14ac:dyDescent="0.2">
      <c r="A40" s="108">
        <v>32</v>
      </c>
      <c r="B40" s="106" t="s">
        <v>41</v>
      </c>
      <c r="C40" s="107" t="s">
        <v>78</v>
      </c>
      <c r="D40" s="111"/>
      <c r="E40" s="109">
        <f t="shared" si="1"/>
        <v>1</v>
      </c>
      <c r="F40" s="109"/>
      <c r="G40" s="109"/>
      <c r="H40" s="109">
        <f t="shared" si="0"/>
        <v>1</v>
      </c>
      <c r="I40" s="115" t="s">
        <v>289</v>
      </c>
      <c r="J40" s="105"/>
    </row>
    <row r="41" spans="1:10" s="59" customFormat="1" ht="38.25" x14ac:dyDescent="0.2">
      <c r="A41" s="108">
        <v>33</v>
      </c>
      <c r="B41" s="106" t="s">
        <v>42</v>
      </c>
      <c r="C41" s="107" t="s">
        <v>78</v>
      </c>
      <c r="D41" s="111"/>
      <c r="E41" s="109">
        <f t="shared" si="1"/>
        <v>1</v>
      </c>
      <c r="F41" s="109"/>
      <c r="G41" s="109"/>
      <c r="H41" s="109">
        <f t="shared" si="0"/>
        <v>1</v>
      </c>
      <c r="I41" s="115" t="s">
        <v>293</v>
      </c>
      <c r="J41" s="105"/>
    </row>
    <row r="42" spans="1:10" s="59" customFormat="1" ht="38.25" x14ac:dyDescent="0.2">
      <c r="A42" s="108">
        <v>34</v>
      </c>
      <c r="B42" s="106" t="s">
        <v>43</v>
      </c>
      <c r="C42" s="107" t="s">
        <v>78</v>
      </c>
      <c r="D42" s="111"/>
      <c r="E42" s="109">
        <f t="shared" si="1"/>
        <v>1</v>
      </c>
      <c r="F42" s="109"/>
      <c r="G42" s="109"/>
      <c r="H42" s="109">
        <f t="shared" si="0"/>
        <v>1</v>
      </c>
      <c r="I42" s="115" t="s">
        <v>297</v>
      </c>
      <c r="J42" s="105"/>
    </row>
    <row r="43" spans="1:10" s="59" customFormat="1" ht="38.25" x14ac:dyDescent="0.2">
      <c r="A43" s="108">
        <v>35</v>
      </c>
      <c r="B43" s="106" t="s">
        <v>44</v>
      </c>
      <c r="C43" s="107" t="s">
        <v>79</v>
      </c>
      <c r="D43" s="111"/>
      <c r="E43" s="109">
        <f t="shared" si="1"/>
        <v>0</v>
      </c>
      <c r="F43" s="109"/>
      <c r="G43" s="109"/>
      <c r="H43" s="109">
        <f t="shared" si="0"/>
        <v>0</v>
      </c>
      <c r="I43" s="115" t="s">
        <v>300</v>
      </c>
      <c r="J43" s="105" t="s">
        <v>301</v>
      </c>
    </row>
    <row r="44" spans="1:10" s="59" customFormat="1" ht="38.25" x14ac:dyDescent="0.2">
      <c r="A44" s="102">
        <v>36</v>
      </c>
      <c r="B44" s="100" t="s">
        <v>45</v>
      </c>
      <c r="C44" s="107" t="s">
        <v>78</v>
      </c>
      <c r="D44" s="102"/>
      <c r="E44" s="104">
        <f t="shared" si="1"/>
        <v>1</v>
      </c>
      <c r="F44" s="104"/>
      <c r="G44" s="104"/>
      <c r="H44" s="104">
        <f t="shared" si="0"/>
        <v>1</v>
      </c>
      <c r="I44" s="115" t="s">
        <v>306</v>
      </c>
      <c r="J44" s="105"/>
    </row>
    <row r="45" spans="1:10" s="59" customFormat="1" ht="38.25" x14ac:dyDescent="0.2">
      <c r="A45" s="108">
        <v>37</v>
      </c>
      <c r="B45" s="106" t="s">
        <v>46</v>
      </c>
      <c r="C45" s="107" t="s">
        <v>78</v>
      </c>
      <c r="D45" s="108"/>
      <c r="E45" s="109">
        <f t="shared" si="1"/>
        <v>1</v>
      </c>
      <c r="F45" s="109"/>
      <c r="G45" s="109"/>
      <c r="H45" s="109">
        <f t="shared" si="0"/>
        <v>1</v>
      </c>
      <c r="I45" s="115" t="s">
        <v>307</v>
      </c>
      <c r="J45" s="105"/>
    </row>
    <row r="46" spans="1:10" s="59" customFormat="1" ht="38.25" x14ac:dyDescent="0.2">
      <c r="A46" s="108">
        <v>38</v>
      </c>
      <c r="B46" s="106" t="s">
        <v>47</v>
      </c>
      <c r="C46" s="107" t="s">
        <v>78</v>
      </c>
      <c r="D46" s="108"/>
      <c r="E46" s="109">
        <f t="shared" si="1"/>
        <v>1</v>
      </c>
      <c r="F46" s="109"/>
      <c r="G46" s="109"/>
      <c r="H46" s="109">
        <f t="shared" si="0"/>
        <v>1</v>
      </c>
      <c r="I46" s="115" t="s">
        <v>315</v>
      </c>
      <c r="J46" s="105"/>
    </row>
    <row r="47" spans="1:10" s="59" customFormat="1" ht="38.25" x14ac:dyDescent="0.2">
      <c r="A47" s="108">
        <v>39</v>
      </c>
      <c r="B47" s="106" t="s">
        <v>48</v>
      </c>
      <c r="C47" s="107" t="s">
        <v>78</v>
      </c>
      <c r="D47" s="111"/>
      <c r="E47" s="109">
        <f t="shared" si="1"/>
        <v>1</v>
      </c>
      <c r="F47" s="109"/>
      <c r="G47" s="109"/>
      <c r="H47" s="109">
        <f t="shared" si="0"/>
        <v>1</v>
      </c>
      <c r="I47" s="115" t="s">
        <v>318</v>
      </c>
      <c r="J47" s="105"/>
    </row>
    <row r="48" spans="1:10" s="59" customFormat="1" ht="38.25" x14ac:dyDescent="0.2">
      <c r="A48" s="108">
        <v>40</v>
      </c>
      <c r="B48" s="106" t="s">
        <v>49</v>
      </c>
      <c r="C48" s="107" t="s">
        <v>78</v>
      </c>
      <c r="D48" s="135"/>
      <c r="E48" s="109">
        <f t="shared" si="1"/>
        <v>1</v>
      </c>
      <c r="F48" s="109"/>
      <c r="G48" s="109"/>
      <c r="H48" s="109">
        <f t="shared" si="0"/>
        <v>1</v>
      </c>
      <c r="I48" s="115" t="s">
        <v>322</v>
      </c>
      <c r="J48" s="105"/>
    </row>
    <row r="49" spans="1:10" s="59" customFormat="1" ht="38.25" x14ac:dyDescent="0.2">
      <c r="A49" s="108">
        <v>41</v>
      </c>
      <c r="B49" s="106" t="s">
        <v>50</v>
      </c>
      <c r="C49" s="107" t="s">
        <v>78</v>
      </c>
      <c r="D49" s="136"/>
      <c r="E49" s="109">
        <f t="shared" si="1"/>
        <v>1</v>
      </c>
      <c r="F49" s="109"/>
      <c r="G49" s="109"/>
      <c r="H49" s="109">
        <f t="shared" si="0"/>
        <v>1</v>
      </c>
      <c r="I49" s="115" t="s">
        <v>326</v>
      </c>
      <c r="J49" s="105"/>
    </row>
    <row r="50" spans="1:10" ht="15.75" x14ac:dyDescent="0.25">
      <c r="C50" s="81"/>
      <c r="D50" s="81"/>
      <c r="E50" s="81"/>
      <c r="F50" s="81"/>
      <c r="I50" s="98"/>
      <c r="J50" s="83"/>
    </row>
    <row r="51" spans="1:10" x14ac:dyDescent="0.2">
      <c r="C51" s="81"/>
      <c r="D51" s="81"/>
      <c r="E51" s="81"/>
      <c r="F51" s="81"/>
    </row>
    <row r="53" spans="1:10" x14ac:dyDescent="0.2">
      <c r="A53" s="65"/>
      <c r="B53" s="66"/>
      <c r="C53" s="67"/>
      <c r="D53" s="67"/>
      <c r="E53" s="67"/>
      <c r="F53" s="67"/>
    </row>
    <row r="60" spans="1:10" x14ac:dyDescent="0.2">
      <c r="A60" s="65"/>
      <c r="B60" s="66"/>
      <c r="C60" s="67"/>
      <c r="D60" s="67"/>
      <c r="E60" s="67"/>
      <c r="F60" s="67"/>
    </row>
    <row r="64" spans="1:10" x14ac:dyDescent="0.2">
      <c r="A64" s="65"/>
      <c r="B64" s="66"/>
      <c r="C64" s="67"/>
      <c r="D64" s="67"/>
      <c r="E64" s="67"/>
      <c r="F64" s="67"/>
    </row>
    <row r="67" spans="1:6" x14ac:dyDescent="0.2">
      <c r="A67" s="65"/>
      <c r="B67" s="66"/>
      <c r="C67" s="67"/>
      <c r="D67" s="67"/>
      <c r="E67" s="67"/>
      <c r="F67" s="67"/>
    </row>
    <row r="71" spans="1:6" x14ac:dyDescent="0.2">
      <c r="A71" s="65"/>
      <c r="B71" s="66"/>
      <c r="C71" s="67"/>
      <c r="D71" s="67"/>
      <c r="E71" s="67"/>
      <c r="F71" s="67"/>
    </row>
    <row r="74" spans="1:6" x14ac:dyDescent="0.2">
      <c r="A74" s="65"/>
      <c r="B74" s="66"/>
      <c r="C74" s="67"/>
      <c r="D74" s="67"/>
      <c r="E74" s="67"/>
      <c r="F74" s="67"/>
    </row>
    <row r="78" spans="1:6" x14ac:dyDescent="0.2">
      <c r="A78" s="65"/>
      <c r="B78" s="66"/>
      <c r="C78" s="67"/>
      <c r="D78" s="67"/>
      <c r="E78" s="67"/>
      <c r="F78" s="67"/>
    </row>
  </sheetData>
  <mergeCells count="10">
    <mergeCell ref="A3:J3"/>
    <mergeCell ref="A4:A6"/>
    <mergeCell ref="D4:D6"/>
    <mergeCell ref="E4:H4"/>
    <mergeCell ref="I4:I6"/>
    <mergeCell ref="J4:J6"/>
    <mergeCell ref="B5:B6"/>
    <mergeCell ref="E5:E6"/>
    <mergeCell ref="F5:G5"/>
    <mergeCell ref="H5:H6"/>
  </mergeCells>
  <dataValidations count="3">
    <dataValidation type="list" allowBlank="1" showInputMessage="1" showErrorMessage="1" sqref="F7:G7 F12:G12">
      <formula1>Формат</formula1>
    </dataValidation>
    <dataValidation type="list" allowBlank="1" showInputMessage="1" showErrorMessage="1" sqref="C8:C11 C49:D49 C13:C48">
      <formula1>$C$5:$C$6</formula1>
    </dataValidation>
    <dataValidation type="list" allowBlank="1" showInputMessage="1" showErrorMessage="1" sqref="C12">
      <formula1>Выбор_1.2</formula1>
    </dataValidation>
  </dataValidations>
  <hyperlinks>
    <hyperlink ref="I8" r:id="rId1"/>
    <hyperlink ref="I13" r:id="rId2"/>
    <hyperlink ref="I20" r:id="rId3" display="http://вольск.рф/"/>
    <hyperlink ref="I24" r:id="rId4"/>
  </hyperlinks>
  <pageMargins left="0.19685039370078741" right="0.19685039370078741" top="0.35433070866141736" bottom="0.35433070866141736" header="0" footer="0"/>
  <pageSetup paperSize="9" scale="60" fitToHeight="0" orientation="landscape" r:id="rId5"/>
  <rowBreaks count="2" manualBreakCount="2">
    <brk id="19" max="9" man="1"/>
    <brk id="30" max="9" man="1"/>
  </row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F8:G11 F13:G49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0"/>
  <sheetViews>
    <sheetView view="pageBreakPreview" zoomScale="85" zoomScaleNormal="100" zoomScaleSheetLayoutView="85" workbookViewId="0">
      <pane ySplit="6" topLeftCell="A7" activePane="bottomLeft" state="frozenSplit"/>
      <selection activeCell="G50" sqref="G50"/>
      <selection pane="bottomLeft" activeCell="N53" sqref="N53"/>
    </sheetView>
  </sheetViews>
  <sheetFormatPr defaultRowHeight="12.75" x14ac:dyDescent="0.2"/>
  <cols>
    <col min="1" max="1" width="4.28515625" style="63" customWidth="1"/>
    <col min="2" max="2" width="22.7109375" style="1" customWidth="1"/>
    <col min="3" max="3" width="40.28515625" style="1" customWidth="1"/>
    <col min="4" max="4" width="15.5703125" style="1" customWidth="1"/>
    <col min="5" max="5" width="20" style="1" customWidth="1"/>
    <col min="6" max="6" width="21.5703125" style="64" customWidth="1"/>
    <col min="7" max="7" width="12.85546875" style="64" customWidth="1"/>
    <col min="8" max="9" width="10.85546875" style="64" customWidth="1"/>
    <col min="10" max="10" width="9.85546875" style="64" customWidth="1"/>
    <col min="11" max="11" width="36.140625" style="64" customWidth="1"/>
    <col min="12" max="12" width="46" style="97" customWidth="1"/>
    <col min="13" max="13" width="9.140625" style="1"/>
    <col min="14" max="14" width="40" style="44" customWidth="1"/>
    <col min="15" max="16384" width="9.140625" style="1"/>
  </cols>
  <sheetData>
    <row r="1" spans="1:14" ht="24.75" customHeight="1" x14ac:dyDescent="0.2">
      <c r="A1" s="41" t="s">
        <v>109</v>
      </c>
      <c r="B1" s="42"/>
      <c r="C1" s="42"/>
      <c r="D1" s="42"/>
      <c r="E1" s="42"/>
      <c r="F1" s="42"/>
      <c r="G1" s="42"/>
      <c r="H1" s="42"/>
      <c r="I1" s="42"/>
      <c r="J1" s="42"/>
      <c r="K1" s="42"/>
      <c r="L1" s="139"/>
      <c r="M1" s="44"/>
      <c r="N1" s="1"/>
    </row>
    <row r="2" spans="1:14" ht="15" customHeight="1" x14ac:dyDescent="0.2">
      <c r="A2" s="45" t="s">
        <v>87</v>
      </c>
      <c r="B2" s="45"/>
      <c r="C2" s="46"/>
      <c r="D2" s="46"/>
      <c r="E2" s="46"/>
      <c r="F2" s="46"/>
      <c r="G2" s="46"/>
      <c r="H2" s="46"/>
      <c r="I2" s="46"/>
      <c r="J2" s="46"/>
      <c r="K2" s="46"/>
      <c r="L2" s="4"/>
      <c r="M2" s="44"/>
      <c r="N2" s="1"/>
    </row>
    <row r="3" spans="1:14" ht="42" customHeight="1" x14ac:dyDescent="0.2">
      <c r="A3" s="161" t="str">
        <f>'Методика II этап'!B27</f>
        <v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61"/>
      <c r="C3" s="161"/>
      <c r="D3" s="161"/>
      <c r="E3" s="161"/>
      <c r="F3" s="161"/>
      <c r="G3" s="161"/>
      <c r="H3" s="161"/>
      <c r="I3" s="161"/>
      <c r="J3" s="161"/>
      <c r="K3" s="161"/>
      <c r="L3" s="161"/>
      <c r="M3" s="44"/>
      <c r="N3" s="1"/>
    </row>
    <row r="4" spans="1:14" ht="124.5" customHeight="1" x14ac:dyDescent="0.2">
      <c r="A4" s="160" t="s">
        <v>52</v>
      </c>
      <c r="B4" s="5" t="s">
        <v>88</v>
      </c>
      <c r="C4" s="5" t="str">
        <f>'Методика II этап'!B26</f>
        <v>Проведение публичных слушаний по годовому отчету об исполнении бюджета муниципального образования за отчетный финансовый год и опубликование в составе материалов к проекту решения об исполнении  бюджета муниципального образования  за отчетный финансовый год  итогового документа (решения/протокола), принятого по результатам публичных слушаний, на портале (сайте)</v>
      </c>
      <c r="D4" s="5" t="s">
        <v>89</v>
      </c>
      <c r="E4" s="160" t="s">
        <v>90</v>
      </c>
      <c r="F4" s="160" t="s">
        <v>110</v>
      </c>
      <c r="G4" s="160"/>
      <c r="H4" s="160"/>
      <c r="I4" s="160"/>
      <c r="J4" s="160"/>
      <c r="K4" s="160" t="s">
        <v>92</v>
      </c>
      <c r="L4" s="160" t="s">
        <v>93</v>
      </c>
      <c r="N4" s="48"/>
    </row>
    <row r="5" spans="1:14" s="49" customFormat="1" ht="94.5" x14ac:dyDescent="0.2">
      <c r="A5" s="160"/>
      <c r="B5" s="160" t="s">
        <v>94</v>
      </c>
      <c r="C5" s="7" t="str">
        <f>'Методика II этап'!B28</f>
        <v>Публичные слушания 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v>
      </c>
      <c r="D5" s="158" t="s">
        <v>95</v>
      </c>
      <c r="E5" s="160"/>
      <c r="F5" s="157" t="s">
        <v>96</v>
      </c>
      <c r="G5" s="158" t="s">
        <v>97</v>
      </c>
      <c r="H5" s="158"/>
      <c r="I5" s="158"/>
      <c r="J5" s="157" t="s">
        <v>98</v>
      </c>
      <c r="K5" s="160"/>
      <c r="L5" s="160"/>
      <c r="N5" s="50"/>
    </row>
    <row r="6" spans="1:14" s="49" customFormat="1" ht="64.5" customHeight="1" x14ac:dyDescent="0.2">
      <c r="A6" s="160"/>
      <c r="B6" s="160"/>
      <c r="C6" s="7" t="str">
        <f>'Методика II этап'!B29</f>
        <v>Публичные слушания не проводились, или не опубликован итоговый документ (решение/протокол), принятый по результатам публичных слушаний</v>
      </c>
      <c r="D6" s="160"/>
      <c r="E6" s="160"/>
      <c r="F6" s="157"/>
      <c r="G6" s="7" t="s">
        <v>99</v>
      </c>
      <c r="H6" s="7" t="s">
        <v>100</v>
      </c>
      <c r="I6" s="7" t="s">
        <v>101</v>
      </c>
      <c r="J6" s="157"/>
      <c r="K6" s="160"/>
      <c r="L6" s="160"/>
      <c r="N6" s="50"/>
    </row>
    <row r="7" spans="1:14" s="56" customFormat="1" x14ac:dyDescent="0.2">
      <c r="A7" s="51"/>
      <c r="B7" s="13" t="s">
        <v>9</v>
      </c>
      <c r="C7" s="52"/>
      <c r="D7" s="53"/>
      <c r="E7" s="53"/>
      <c r="F7" s="54"/>
      <c r="G7" s="54"/>
      <c r="H7" s="54"/>
      <c r="I7" s="54"/>
      <c r="J7" s="54"/>
      <c r="K7" s="55"/>
      <c r="L7" s="55"/>
      <c r="N7" s="57"/>
    </row>
    <row r="8" spans="1:14" s="59" customFormat="1" ht="89.25" x14ac:dyDescent="0.2">
      <c r="A8" s="99">
        <v>1</v>
      </c>
      <c r="B8" s="106" t="s">
        <v>10</v>
      </c>
      <c r="C8" s="105" t="s">
        <v>83</v>
      </c>
      <c r="D8" s="111" t="s">
        <v>122</v>
      </c>
      <c r="E8" s="111"/>
      <c r="F8" s="109">
        <f>IF(C8=$C$5,1,0)</f>
        <v>1</v>
      </c>
      <c r="G8" s="109"/>
      <c r="H8" s="109"/>
      <c r="I8" s="109"/>
      <c r="J8" s="109">
        <f>F8*(1-G8)*(1-H8)*(1-I8)</f>
        <v>1</v>
      </c>
      <c r="K8" s="115" t="s">
        <v>115</v>
      </c>
      <c r="L8" s="105"/>
    </row>
    <row r="9" spans="1:14" s="59" customFormat="1" ht="89.25" x14ac:dyDescent="0.2">
      <c r="A9" s="99">
        <v>2</v>
      </c>
      <c r="B9" s="106" t="s">
        <v>114</v>
      </c>
      <c r="C9" s="105" t="s">
        <v>83</v>
      </c>
      <c r="D9" s="111" t="s">
        <v>122</v>
      </c>
      <c r="E9" s="103"/>
      <c r="F9" s="109">
        <f>IF(C9=$C$5,1,0)</f>
        <v>1</v>
      </c>
      <c r="G9" s="109"/>
      <c r="H9" s="109"/>
      <c r="I9" s="109"/>
      <c r="J9" s="109">
        <f t="shared" ref="J9:J49" si="0">F9*(1-G9)*(1-H9)*(1-I9)</f>
        <v>1</v>
      </c>
      <c r="K9" s="115" t="s">
        <v>129</v>
      </c>
      <c r="L9" s="117"/>
    </row>
    <row r="10" spans="1:14" s="59" customFormat="1" ht="89.25" x14ac:dyDescent="0.2">
      <c r="A10" s="99">
        <v>3</v>
      </c>
      <c r="B10" s="106" t="s">
        <v>11</v>
      </c>
      <c r="C10" s="105" t="s">
        <v>83</v>
      </c>
      <c r="D10" s="111" t="s">
        <v>122</v>
      </c>
      <c r="E10" s="111"/>
      <c r="F10" s="109">
        <f>IF(C10=$C$5,1,0)</f>
        <v>1</v>
      </c>
      <c r="G10" s="109"/>
      <c r="H10" s="109"/>
      <c r="I10" s="109"/>
      <c r="J10" s="109">
        <f t="shared" si="0"/>
        <v>1</v>
      </c>
      <c r="K10" s="115" t="s">
        <v>132</v>
      </c>
      <c r="L10" s="117"/>
    </row>
    <row r="11" spans="1:14" s="59" customFormat="1" ht="89.25" x14ac:dyDescent="0.2">
      <c r="A11" s="99">
        <v>4</v>
      </c>
      <c r="B11" s="106" t="s">
        <v>12</v>
      </c>
      <c r="C11" s="105" t="s">
        <v>83</v>
      </c>
      <c r="D11" s="111" t="s">
        <v>122</v>
      </c>
      <c r="E11" s="125"/>
      <c r="F11" s="109">
        <f>IF(C11=$C$5,1,0)</f>
        <v>1</v>
      </c>
      <c r="G11" s="109"/>
      <c r="H11" s="109"/>
      <c r="I11" s="109"/>
      <c r="J11" s="109">
        <f t="shared" si="0"/>
        <v>1</v>
      </c>
      <c r="K11" s="115" t="s">
        <v>142</v>
      </c>
      <c r="L11" s="117"/>
    </row>
    <row r="12" spans="1:14" s="56" customFormat="1" x14ac:dyDescent="0.2">
      <c r="A12" s="119"/>
      <c r="B12" s="13" t="s">
        <v>13</v>
      </c>
      <c r="C12" s="90"/>
      <c r="D12" s="53"/>
      <c r="E12" s="53"/>
      <c r="F12" s="74"/>
      <c r="G12" s="54"/>
      <c r="H12" s="54"/>
      <c r="I12" s="54"/>
      <c r="J12" s="74"/>
      <c r="K12" s="60"/>
      <c r="L12" s="55"/>
      <c r="N12" s="57"/>
    </row>
    <row r="13" spans="1:14" s="59" customFormat="1" ht="51" x14ac:dyDescent="0.2">
      <c r="A13" s="99">
        <v>5</v>
      </c>
      <c r="B13" s="106" t="s">
        <v>14</v>
      </c>
      <c r="C13" s="105" t="s">
        <v>84</v>
      </c>
      <c r="D13" s="102" t="s">
        <v>116</v>
      </c>
      <c r="E13" s="111"/>
      <c r="F13" s="109">
        <f>IF(C13=$C$5,1,0)</f>
        <v>0</v>
      </c>
      <c r="G13" s="109"/>
      <c r="H13" s="109"/>
      <c r="I13" s="109"/>
      <c r="J13" s="109">
        <f t="shared" si="0"/>
        <v>0</v>
      </c>
      <c r="K13" s="115" t="s">
        <v>148</v>
      </c>
      <c r="L13" s="105" t="s">
        <v>146</v>
      </c>
    </row>
    <row r="14" spans="1:14" s="59" customFormat="1" ht="89.25" x14ac:dyDescent="0.2">
      <c r="A14" s="99">
        <v>6</v>
      </c>
      <c r="B14" s="106" t="s">
        <v>15</v>
      </c>
      <c r="C14" s="105" t="s">
        <v>83</v>
      </c>
      <c r="D14" s="111" t="s">
        <v>122</v>
      </c>
      <c r="E14" s="111"/>
      <c r="F14" s="109">
        <f t="shared" ref="F14:F49" si="1">IF(C14=$C$5,1,0)</f>
        <v>1</v>
      </c>
      <c r="G14" s="109"/>
      <c r="H14" s="109"/>
      <c r="I14" s="109"/>
      <c r="J14" s="109">
        <f t="shared" si="0"/>
        <v>1</v>
      </c>
      <c r="K14" s="115" t="s">
        <v>156</v>
      </c>
      <c r="L14" s="117"/>
    </row>
    <row r="15" spans="1:14" s="59" customFormat="1" ht="89.25" x14ac:dyDescent="0.2">
      <c r="A15" s="99">
        <v>7</v>
      </c>
      <c r="B15" s="100" t="s">
        <v>16</v>
      </c>
      <c r="C15" s="105" t="s">
        <v>83</v>
      </c>
      <c r="D15" s="111" t="s">
        <v>122</v>
      </c>
      <c r="E15" s="103"/>
      <c r="F15" s="109">
        <f t="shared" si="1"/>
        <v>1</v>
      </c>
      <c r="G15" s="109"/>
      <c r="H15" s="109"/>
      <c r="I15" s="109"/>
      <c r="J15" s="109">
        <f t="shared" si="0"/>
        <v>1</v>
      </c>
      <c r="K15" s="115" t="s">
        <v>161</v>
      </c>
      <c r="L15" s="128"/>
    </row>
    <row r="16" spans="1:14" s="59" customFormat="1" ht="89.25" x14ac:dyDescent="0.2">
      <c r="A16" s="99">
        <v>8</v>
      </c>
      <c r="B16" s="106" t="s">
        <v>17</v>
      </c>
      <c r="C16" s="105" t="s">
        <v>83</v>
      </c>
      <c r="D16" s="111" t="s">
        <v>122</v>
      </c>
      <c r="E16" s="103"/>
      <c r="F16" s="109">
        <f t="shared" si="1"/>
        <v>1</v>
      </c>
      <c r="G16" s="109"/>
      <c r="H16" s="109"/>
      <c r="I16" s="109"/>
      <c r="J16" s="109">
        <f t="shared" si="0"/>
        <v>1</v>
      </c>
      <c r="K16" s="115" t="s">
        <v>165</v>
      </c>
      <c r="L16" s="117"/>
    </row>
    <row r="17" spans="1:12" s="59" customFormat="1" ht="89.25" x14ac:dyDescent="0.2">
      <c r="A17" s="99">
        <v>9</v>
      </c>
      <c r="B17" s="106" t="s">
        <v>18</v>
      </c>
      <c r="C17" s="105" t="s">
        <v>83</v>
      </c>
      <c r="D17" s="111" t="s">
        <v>122</v>
      </c>
      <c r="E17" s="111"/>
      <c r="F17" s="109">
        <f t="shared" si="1"/>
        <v>1</v>
      </c>
      <c r="G17" s="109"/>
      <c r="H17" s="109"/>
      <c r="I17" s="109"/>
      <c r="J17" s="109">
        <f t="shared" si="0"/>
        <v>1</v>
      </c>
      <c r="K17" s="115" t="s">
        <v>167</v>
      </c>
      <c r="L17" s="128" t="s">
        <v>168</v>
      </c>
    </row>
    <row r="18" spans="1:12" s="59" customFormat="1" ht="89.25" x14ac:dyDescent="0.2">
      <c r="A18" s="99">
        <v>10</v>
      </c>
      <c r="B18" s="106" t="s">
        <v>19</v>
      </c>
      <c r="C18" s="105" t="s">
        <v>83</v>
      </c>
      <c r="D18" s="111" t="s">
        <v>122</v>
      </c>
      <c r="E18" s="111"/>
      <c r="F18" s="109">
        <f>IF(C18=$C$5,1,0)</f>
        <v>1</v>
      </c>
      <c r="G18" s="109"/>
      <c r="H18" s="109"/>
      <c r="I18" s="109"/>
      <c r="J18" s="109">
        <f t="shared" si="0"/>
        <v>1</v>
      </c>
      <c r="K18" s="115" t="s">
        <v>171</v>
      </c>
      <c r="L18" s="117"/>
    </row>
    <row r="19" spans="1:12" s="59" customFormat="1" ht="51" x14ac:dyDescent="0.2">
      <c r="A19" s="99">
        <v>11</v>
      </c>
      <c r="B19" s="106" t="s">
        <v>20</v>
      </c>
      <c r="C19" s="105" t="s">
        <v>84</v>
      </c>
      <c r="D19" s="108"/>
      <c r="E19" s="111"/>
      <c r="F19" s="109">
        <f t="shared" si="1"/>
        <v>0</v>
      </c>
      <c r="G19" s="109"/>
      <c r="H19" s="109"/>
      <c r="I19" s="109"/>
      <c r="J19" s="109">
        <f t="shared" si="0"/>
        <v>0</v>
      </c>
      <c r="K19" s="115" t="s">
        <v>177</v>
      </c>
      <c r="L19" s="117" t="s">
        <v>181</v>
      </c>
    </row>
    <row r="20" spans="1:12" s="59" customFormat="1" ht="51" x14ac:dyDescent="0.2">
      <c r="A20" s="99">
        <v>12</v>
      </c>
      <c r="B20" s="106" t="s">
        <v>21</v>
      </c>
      <c r="C20" s="105" t="s">
        <v>84</v>
      </c>
      <c r="D20" s="102" t="s">
        <v>116</v>
      </c>
      <c r="E20" s="103"/>
      <c r="F20" s="109">
        <f t="shared" si="1"/>
        <v>0</v>
      </c>
      <c r="G20" s="109"/>
      <c r="H20" s="109"/>
      <c r="I20" s="109"/>
      <c r="J20" s="109">
        <f t="shared" si="0"/>
        <v>0</v>
      </c>
      <c r="K20" s="115" t="s">
        <v>187</v>
      </c>
      <c r="L20" s="105" t="s">
        <v>146</v>
      </c>
    </row>
    <row r="21" spans="1:12" s="59" customFormat="1" ht="89.25" x14ac:dyDescent="0.2">
      <c r="A21" s="99">
        <v>13</v>
      </c>
      <c r="B21" s="106" t="s">
        <v>22</v>
      </c>
      <c r="C21" s="105" t="s">
        <v>83</v>
      </c>
      <c r="D21" s="111" t="s">
        <v>122</v>
      </c>
      <c r="E21" s="103"/>
      <c r="F21" s="109">
        <f t="shared" si="1"/>
        <v>1</v>
      </c>
      <c r="G21" s="109"/>
      <c r="H21" s="109"/>
      <c r="I21" s="109"/>
      <c r="J21" s="109">
        <f t="shared" si="0"/>
        <v>1</v>
      </c>
      <c r="K21" s="115" t="s">
        <v>188</v>
      </c>
      <c r="L21" s="117"/>
    </row>
    <row r="22" spans="1:12" s="59" customFormat="1" ht="51" x14ac:dyDescent="0.2">
      <c r="A22" s="99">
        <v>14</v>
      </c>
      <c r="B22" s="106" t="s">
        <v>23</v>
      </c>
      <c r="C22" s="105" t="s">
        <v>84</v>
      </c>
      <c r="D22" s="102" t="s">
        <v>116</v>
      </c>
      <c r="E22" s="103"/>
      <c r="F22" s="109">
        <f t="shared" si="1"/>
        <v>0</v>
      </c>
      <c r="G22" s="109"/>
      <c r="H22" s="109"/>
      <c r="I22" s="109"/>
      <c r="J22" s="109">
        <f t="shared" si="0"/>
        <v>0</v>
      </c>
      <c r="K22" s="115" t="s">
        <v>196</v>
      </c>
      <c r="L22" s="105" t="s">
        <v>146</v>
      </c>
    </row>
    <row r="23" spans="1:12" s="59" customFormat="1" ht="89.25" x14ac:dyDescent="0.2">
      <c r="A23" s="99">
        <v>15</v>
      </c>
      <c r="B23" s="106" t="s">
        <v>24</v>
      </c>
      <c r="C23" s="105" t="s">
        <v>83</v>
      </c>
      <c r="D23" s="111" t="s">
        <v>122</v>
      </c>
      <c r="E23" s="103"/>
      <c r="F23" s="109">
        <f t="shared" si="1"/>
        <v>1</v>
      </c>
      <c r="G23" s="109"/>
      <c r="H23" s="109"/>
      <c r="I23" s="109">
        <v>0.5</v>
      </c>
      <c r="J23" s="109">
        <f t="shared" si="0"/>
        <v>0.5</v>
      </c>
      <c r="K23" s="115" t="s">
        <v>204</v>
      </c>
      <c r="L23" s="105" t="s">
        <v>205</v>
      </c>
    </row>
    <row r="24" spans="1:12" s="59" customFormat="1" ht="51" x14ac:dyDescent="0.2">
      <c r="A24" s="99">
        <v>16</v>
      </c>
      <c r="B24" s="106" t="s">
        <v>25</v>
      </c>
      <c r="C24" s="105" t="s">
        <v>84</v>
      </c>
      <c r="D24" s="108"/>
      <c r="E24" s="111"/>
      <c r="F24" s="109">
        <f t="shared" si="1"/>
        <v>0</v>
      </c>
      <c r="G24" s="109"/>
      <c r="H24" s="109"/>
      <c r="I24" s="109"/>
      <c r="J24" s="109">
        <f t="shared" si="0"/>
        <v>0</v>
      </c>
      <c r="K24" s="115" t="s">
        <v>206</v>
      </c>
      <c r="L24" s="105" t="s">
        <v>211</v>
      </c>
    </row>
    <row r="25" spans="1:12" s="59" customFormat="1" ht="102" x14ac:dyDescent="0.2">
      <c r="A25" s="99">
        <v>17</v>
      </c>
      <c r="B25" s="106" t="s">
        <v>26</v>
      </c>
      <c r="C25" s="105" t="s">
        <v>84</v>
      </c>
      <c r="D25" s="111" t="s">
        <v>122</v>
      </c>
      <c r="E25" s="103" t="s">
        <v>219</v>
      </c>
      <c r="F25" s="109">
        <f t="shared" si="1"/>
        <v>0</v>
      </c>
      <c r="G25" s="109"/>
      <c r="H25" s="109"/>
      <c r="I25" s="109"/>
      <c r="J25" s="109">
        <f t="shared" si="0"/>
        <v>0</v>
      </c>
      <c r="K25" s="115" t="s">
        <v>217</v>
      </c>
      <c r="L25" s="117"/>
    </row>
    <row r="26" spans="1:12" s="59" customFormat="1" ht="89.25" x14ac:dyDescent="0.2">
      <c r="A26" s="99">
        <v>18</v>
      </c>
      <c r="B26" s="106" t="s">
        <v>27</v>
      </c>
      <c r="C26" s="105" t="s">
        <v>83</v>
      </c>
      <c r="D26" s="111" t="s">
        <v>122</v>
      </c>
      <c r="E26" s="111"/>
      <c r="F26" s="109">
        <f t="shared" si="1"/>
        <v>1</v>
      </c>
      <c r="G26" s="109"/>
      <c r="H26" s="109"/>
      <c r="I26" s="109"/>
      <c r="J26" s="109">
        <f t="shared" si="0"/>
        <v>1</v>
      </c>
      <c r="K26" s="115" t="s">
        <v>220</v>
      </c>
      <c r="L26" s="128"/>
    </row>
    <row r="27" spans="1:12" s="59" customFormat="1" ht="89.25" x14ac:dyDescent="0.2">
      <c r="A27" s="99">
        <v>19</v>
      </c>
      <c r="B27" s="106" t="s">
        <v>28</v>
      </c>
      <c r="C27" s="105" t="s">
        <v>83</v>
      </c>
      <c r="D27" s="111" t="s">
        <v>122</v>
      </c>
      <c r="E27" s="108"/>
      <c r="F27" s="109">
        <f t="shared" si="1"/>
        <v>1</v>
      </c>
      <c r="G27" s="109"/>
      <c r="H27" s="109"/>
      <c r="I27" s="109"/>
      <c r="J27" s="109">
        <f t="shared" si="0"/>
        <v>1</v>
      </c>
      <c r="K27" s="115" t="s">
        <v>224</v>
      </c>
      <c r="L27" s="117"/>
    </row>
    <row r="28" spans="1:12" s="59" customFormat="1" ht="51" x14ac:dyDescent="0.2">
      <c r="A28" s="99">
        <v>20</v>
      </c>
      <c r="B28" s="106" t="s">
        <v>29</v>
      </c>
      <c r="C28" s="105" t="s">
        <v>84</v>
      </c>
      <c r="D28" s="111"/>
      <c r="E28" s="111"/>
      <c r="F28" s="109">
        <f t="shared" si="1"/>
        <v>0</v>
      </c>
      <c r="G28" s="109"/>
      <c r="H28" s="109"/>
      <c r="I28" s="109"/>
      <c r="J28" s="109">
        <f t="shared" si="0"/>
        <v>0</v>
      </c>
      <c r="K28" s="115" t="s">
        <v>234</v>
      </c>
      <c r="L28" s="105" t="s">
        <v>235</v>
      </c>
    </row>
    <row r="29" spans="1:12" s="59" customFormat="1" ht="89.25" x14ac:dyDescent="0.2">
      <c r="A29" s="99">
        <v>21</v>
      </c>
      <c r="B29" s="106" t="s">
        <v>30</v>
      </c>
      <c r="C29" s="105" t="s">
        <v>83</v>
      </c>
      <c r="D29" s="111" t="s">
        <v>122</v>
      </c>
      <c r="E29" s="111"/>
      <c r="F29" s="109">
        <f t="shared" si="1"/>
        <v>1</v>
      </c>
      <c r="G29" s="109"/>
      <c r="H29" s="109"/>
      <c r="I29" s="109"/>
      <c r="J29" s="109">
        <f t="shared" si="0"/>
        <v>1</v>
      </c>
      <c r="K29" s="115" t="s">
        <v>241</v>
      </c>
      <c r="L29" s="117"/>
    </row>
    <row r="30" spans="1:12" s="59" customFormat="1" ht="89.25" x14ac:dyDescent="0.2">
      <c r="A30" s="99">
        <v>22</v>
      </c>
      <c r="B30" s="106" t="s">
        <v>31</v>
      </c>
      <c r="C30" s="105" t="s">
        <v>83</v>
      </c>
      <c r="D30" s="111" t="s">
        <v>248</v>
      </c>
      <c r="E30" s="111"/>
      <c r="F30" s="109">
        <f t="shared" si="1"/>
        <v>1</v>
      </c>
      <c r="G30" s="109"/>
      <c r="H30" s="109"/>
      <c r="I30" s="109"/>
      <c r="J30" s="109">
        <f t="shared" si="0"/>
        <v>1</v>
      </c>
      <c r="K30" s="115" t="s">
        <v>242</v>
      </c>
      <c r="L30" s="132"/>
    </row>
    <row r="31" spans="1:12" s="59" customFormat="1" ht="89.25" x14ac:dyDescent="0.2">
      <c r="A31" s="99">
        <v>23</v>
      </c>
      <c r="B31" s="106" t="s">
        <v>32</v>
      </c>
      <c r="C31" s="105" t="s">
        <v>83</v>
      </c>
      <c r="D31" s="108" t="s">
        <v>201</v>
      </c>
      <c r="E31" s="108"/>
      <c r="F31" s="109">
        <f t="shared" si="1"/>
        <v>1</v>
      </c>
      <c r="G31" s="109"/>
      <c r="H31" s="109"/>
      <c r="I31" s="109"/>
      <c r="J31" s="109">
        <f t="shared" si="0"/>
        <v>1</v>
      </c>
      <c r="K31" s="115" t="s">
        <v>256</v>
      </c>
      <c r="L31" s="105"/>
    </row>
    <row r="32" spans="1:12" s="59" customFormat="1" ht="89.25" x14ac:dyDescent="0.2">
      <c r="A32" s="99">
        <v>24</v>
      </c>
      <c r="B32" s="106" t="s">
        <v>33</v>
      </c>
      <c r="C32" s="105" t="s">
        <v>83</v>
      </c>
      <c r="D32" s="111" t="s">
        <v>122</v>
      </c>
      <c r="E32" s="111"/>
      <c r="F32" s="109">
        <f t="shared" si="1"/>
        <v>1</v>
      </c>
      <c r="G32" s="109"/>
      <c r="H32" s="109"/>
      <c r="I32" s="109"/>
      <c r="J32" s="109">
        <f t="shared" si="0"/>
        <v>1</v>
      </c>
      <c r="K32" s="115" t="s">
        <v>257</v>
      </c>
      <c r="L32" s="117"/>
    </row>
    <row r="33" spans="1:12" s="59" customFormat="1" ht="89.25" x14ac:dyDescent="0.2">
      <c r="A33" s="99">
        <v>25</v>
      </c>
      <c r="B33" s="106" t="s">
        <v>34</v>
      </c>
      <c r="C33" s="105" t="s">
        <v>83</v>
      </c>
      <c r="D33" s="111" t="s">
        <v>122</v>
      </c>
      <c r="E33" s="108"/>
      <c r="F33" s="109">
        <f t="shared" si="1"/>
        <v>1</v>
      </c>
      <c r="G33" s="109"/>
      <c r="H33" s="109"/>
      <c r="I33" s="109"/>
      <c r="J33" s="109">
        <f t="shared" si="0"/>
        <v>1</v>
      </c>
      <c r="K33" s="115" t="s">
        <v>260</v>
      </c>
      <c r="L33" s="105"/>
    </row>
    <row r="34" spans="1:12" s="59" customFormat="1" ht="89.25" x14ac:dyDescent="0.2">
      <c r="A34" s="99">
        <v>26</v>
      </c>
      <c r="B34" s="106" t="s">
        <v>35</v>
      </c>
      <c r="C34" s="105" t="s">
        <v>83</v>
      </c>
      <c r="D34" s="111" t="s">
        <v>122</v>
      </c>
      <c r="E34" s="111"/>
      <c r="F34" s="109">
        <f t="shared" si="1"/>
        <v>1</v>
      </c>
      <c r="G34" s="109"/>
      <c r="H34" s="109"/>
      <c r="I34" s="109"/>
      <c r="J34" s="109">
        <f t="shared" si="0"/>
        <v>1</v>
      </c>
      <c r="K34" s="115" t="s">
        <v>267</v>
      </c>
      <c r="L34" s="117"/>
    </row>
    <row r="35" spans="1:12" s="59" customFormat="1" ht="89.25" x14ac:dyDescent="0.2">
      <c r="A35" s="99">
        <v>27</v>
      </c>
      <c r="B35" s="106" t="s">
        <v>36</v>
      </c>
      <c r="C35" s="105" t="s">
        <v>83</v>
      </c>
      <c r="D35" s="111" t="s">
        <v>122</v>
      </c>
      <c r="E35" s="103"/>
      <c r="F35" s="109">
        <f t="shared" si="1"/>
        <v>1</v>
      </c>
      <c r="G35" s="109"/>
      <c r="H35" s="109"/>
      <c r="I35" s="109"/>
      <c r="J35" s="109">
        <f t="shared" si="0"/>
        <v>1</v>
      </c>
      <c r="K35" s="115" t="s">
        <v>268</v>
      </c>
      <c r="L35" s="117"/>
    </row>
    <row r="36" spans="1:12" s="59" customFormat="1" ht="89.25" x14ac:dyDescent="0.2">
      <c r="A36" s="99">
        <v>28</v>
      </c>
      <c r="B36" s="106" t="s">
        <v>37</v>
      </c>
      <c r="C36" s="105" t="s">
        <v>83</v>
      </c>
      <c r="D36" s="111" t="s">
        <v>122</v>
      </c>
      <c r="E36" s="111"/>
      <c r="F36" s="109">
        <f t="shared" si="1"/>
        <v>1</v>
      </c>
      <c r="G36" s="109"/>
      <c r="H36" s="109"/>
      <c r="I36" s="109"/>
      <c r="J36" s="109">
        <f t="shared" si="0"/>
        <v>1</v>
      </c>
      <c r="K36" s="115" t="s">
        <v>270</v>
      </c>
      <c r="L36" s="117"/>
    </row>
    <row r="37" spans="1:12" s="59" customFormat="1" ht="89.25" x14ac:dyDescent="0.2">
      <c r="A37" s="99">
        <v>29</v>
      </c>
      <c r="B37" s="100" t="s">
        <v>38</v>
      </c>
      <c r="C37" s="105" t="s">
        <v>83</v>
      </c>
      <c r="D37" s="111" t="s">
        <v>122</v>
      </c>
      <c r="E37" s="111"/>
      <c r="F37" s="109">
        <f t="shared" si="1"/>
        <v>1</v>
      </c>
      <c r="G37" s="109"/>
      <c r="H37" s="109"/>
      <c r="I37" s="109"/>
      <c r="J37" s="109">
        <f t="shared" si="0"/>
        <v>1</v>
      </c>
      <c r="K37" s="115" t="s">
        <v>278</v>
      </c>
      <c r="L37" s="117"/>
    </row>
    <row r="38" spans="1:12" s="59" customFormat="1" ht="89.25" x14ac:dyDescent="0.2">
      <c r="A38" s="108">
        <v>30</v>
      </c>
      <c r="B38" s="106" t="s">
        <v>39</v>
      </c>
      <c r="C38" s="105" t="s">
        <v>83</v>
      </c>
      <c r="D38" s="111" t="s">
        <v>122</v>
      </c>
      <c r="E38" s="111"/>
      <c r="F38" s="109">
        <f t="shared" si="1"/>
        <v>1</v>
      </c>
      <c r="G38" s="109"/>
      <c r="H38" s="109"/>
      <c r="I38" s="109"/>
      <c r="J38" s="109">
        <f t="shared" si="0"/>
        <v>1</v>
      </c>
      <c r="K38" s="115" t="s">
        <v>279</v>
      </c>
      <c r="L38" s="110"/>
    </row>
    <row r="39" spans="1:12" s="59" customFormat="1" ht="89.25" x14ac:dyDescent="0.2">
      <c r="A39" s="108">
        <v>31</v>
      </c>
      <c r="B39" s="106" t="s">
        <v>40</v>
      </c>
      <c r="C39" s="105" t="s">
        <v>83</v>
      </c>
      <c r="D39" s="111" t="s">
        <v>122</v>
      </c>
      <c r="E39" s="103"/>
      <c r="F39" s="109">
        <f t="shared" si="1"/>
        <v>1</v>
      </c>
      <c r="G39" s="109"/>
      <c r="H39" s="109"/>
      <c r="I39" s="109"/>
      <c r="J39" s="109">
        <f t="shared" si="0"/>
        <v>1</v>
      </c>
      <c r="K39" s="115" t="s">
        <v>284</v>
      </c>
      <c r="L39" s="105"/>
    </row>
    <row r="40" spans="1:12" s="59" customFormat="1" ht="89.25" x14ac:dyDescent="0.2">
      <c r="A40" s="108">
        <v>32</v>
      </c>
      <c r="B40" s="106" t="s">
        <v>41</v>
      </c>
      <c r="C40" s="105" t="s">
        <v>83</v>
      </c>
      <c r="D40" s="111" t="s">
        <v>122</v>
      </c>
      <c r="E40" s="111"/>
      <c r="F40" s="109">
        <f t="shared" si="1"/>
        <v>1</v>
      </c>
      <c r="G40" s="109"/>
      <c r="H40" s="109"/>
      <c r="I40" s="109"/>
      <c r="J40" s="109">
        <f t="shared" si="0"/>
        <v>1</v>
      </c>
      <c r="K40" s="115" t="s">
        <v>287</v>
      </c>
      <c r="L40" s="117"/>
    </row>
    <row r="41" spans="1:12" s="59" customFormat="1" ht="89.25" x14ac:dyDescent="0.2">
      <c r="A41" s="108">
        <v>33</v>
      </c>
      <c r="B41" s="106" t="s">
        <v>42</v>
      </c>
      <c r="C41" s="105" t="s">
        <v>83</v>
      </c>
      <c r="D41" s="111" t="s">
        <v>122</v>
      </c>
      <c r="E41" s="111"/>
      <c r="F41" s="109">
        <f t="shared" si="1"/>
        <v>1</v>
      </c>
      <c r="G41" s="109"/>
      <c r="H41" s="109"/>
      <c r="I41" s="109"/>
      <c r="J41" s="109">
        <f t="shared" si="0"/>
        <v>1</v>
      </c>
      <c r="K41" s="115" t="s">
        <v>294</v>
      </c>
      <c r="L41" s="105"/>
    </row>
    <row r="42" spans="1:12" s="59" customFormat="1" ht="89.25" x14ac:dyDescent="0.2">
      <c r="A42" s="108">
        <v>34</v>
      </c>
      <c r="B42" s="106" t="s">
        <v>43</v>
      </c>
      <c r="C42" s="105" t="s">
        <v>83</v>
      </c>
      <c r="D42" s="111" t="s">
        <v>122</v>
      </c>
      <c r="E42" s="111"/>
      <c r="F42" s="109">
        <f t="shared" si="1"/>
        <v>1</v>
      </c>
      <c r="G42" s="109"/>
      <c r="H42" s="109"/>
      <c r="I42" s="109"/>
      <c r="J42" s="109">
        <f t="shared" si="0"/>
        <v>1</v>
      </c>
      <c r="K42" s="115" t="s">
        <v>295</v>
      </c>
      <c r="L42" s="105"/>
    </row>
    <row r="43" spans="1:12" s="59" customFormat="1" ht="89.25" x14ac:dyDescent="0.2">
      <c r="A43" s="108">
        <v>35</v>
      </c>
      <c r="B43" s="106" t="s">
        <v>44</v>
      </c>
      <c r="C43" s="105" t="s">
        <v>83</v>
      </c>
      <c r="D43" s="111" t="s">
        <v>122</v>
      </c>
      <c r="E43" s="103"/>
      <c r="F43" s="109">
        <f t="shared" si="1"/>
        <v>1</v>
      </c>
      <c r="G43" s="109"/>
      <c r="H43" s="109"/>
      <c r="I43" s="109"/>
      <c r="J43" s="109">
        <f t="shared" si="0"/>
        <v>1</v>
      </c>
      <c r="K43" s="115" t="s">
        <v>300</v>
      </c>
      <c r="L43" s="117"/>
    </row>
    <row r="44" spans="1:12" s="59" customFormat="1" ht="89.25" x14ac:dyDescent="0.2">
      <c r="A44" s="108">
        <v>36</v>
      </c>
      <c r="B44" s="106" t="s">
        <v>45</v>
      </c>
      <c r="C44" s="105" t="s">
        <v>83</v>
      </c>
      <c r="D44" s="111" t="s">
        <v>122</v>
      </c>
      <c r="E44" s="111"/>
      <c r="F44" s="109">
        <f t="shared" si="1"/>
        <v>1</v>
      </c>
      <c r="G44" s="109"/>
      <c r="H44" s="109"/>
      <c r="I44" s="109"/>
      <c r="J44" s="109">
        <f t="shared" si="0"/>
        <v>1</v>
      </c>
      <c r="K44" s="115" t="s">
        <v>305</v>
      </c>
      <c r="L44" s="117"/>
    </row>
    <row r="45" spans="1:12" s="59" customFormat="1" ht="89.25" x14ac:dyDescent="0.2">
      <c r="A45" s="108">
        <v>37</v>
      </c>
      <c r="B45" s="106" t="s">
        <v>46</v>
      </c>
      <c r="C45" s="105" t="s">
        <v>83</v>
      </c>
      <c r="D45" s="111" t="s">
        <v>122</v>
      </c>
      <c r="E45" s="111"/>
      <c r="F45" s="109">
        <f t="shared" si="1"/>
        <v>1</v>
      </c>
      <c r="G45" s="109"/>
      <c r="H45" s="109"/>
      <c r="I45" s="109">
        <v>0.5</v>
      </c>
      <c r="J45" s="109">
        <f t="shared" si="0"/>
        <v>0.5</v>
      </c>
      <c r="K45" s="115" t="s">
        <v>307</v>
      </c>
      <c r="L45" s="110" t="s">
        <v>311</v>
      </c>
    </row>
    <row r="46" spans="1:12" s="59" customFormat="1" ht="89.25" x14ac:dyDescent="0.2">
      <c r="A46" s="108">
        <v>38</v>
      </c>
      <c r="B46" s="106" t="s">
        <v>47</v>
      </c>
      <c r="C46" s="105" t="s">
        <v>83</v>
      </c>
      <c r="D46" s="111" t="s">
        <v>122</v>
      </c>
      <c r="E46" s="103"/>
      <c r="F46" s="109">
        <f t="shared" si="1"/>
        <v>1</v>
      </c>
      <c r="G46" s="109"/>
      <c r="H46" s="109"/>
      <c r="I46" s="109"/>
      <c r="J46" s="109">
        <f t="shared" si="0"/>
        <v>1</v>
      </c>
      <c r="K46" s="115" t="s">
        <v>316</v>
      </c>
      <c r="L46" s="117"/>
    </row>
    <row r="47" spans="1:12" s="59" customFormat="1" ht="89.25" x14ac:dyDescent="0.2">
      <c r="A47" s="108">
        <v>39</v>
      </c>
      <c r="B47" s="106" t="s">
        <v>48</v>
      </c>
      <c r="C47" s="105" t="s">
        <v>83</v>
      </c>
      <c r="D47" s="111" t="s">
        <v>122</v>
      </c>
      <c r="E47" s="111"/>
      <c r="F47" s="109">
        <f t="shared" si="1"/>
        <v>1</v>
      </c>
      <c r="G47" s="109"/>
      <c r="H47" s="109"/>
      <c r="I47" s="109"/>
      <c r="J47" s="109">
        <f t="shared" si="0"/>
        <v>1</v>
      </c>
      <c r="K47" s="115" t="s">
        <v>314</v>
      </c>
      <c r="L47" s="117"/>
    </row>
    <row r="48" spans="1:12" s="59" customFormat="1" ht="89.25" x14ac:dyDescent="0.2">
      <c r="A48" s="108">
        <v>40</v>
      </c>
      <c r="B48" s="106" t="s">
        <v>49</v>
      </c>
      <c r="C48" s="105" t="s">
        <v>83</v>
      </c>
      <c r="D48" s="111" t="s">
        <v>122</v>
      </c>
      <c r="E48" s="103"/>
      <c r="F48" s="109">
        <f t="shared" si="1"/>
        <v>1</v>
      </c>
      <c r="G48" s="109"/>
      <c r="H48" s="109"/>
      <c r="I48" s="109"/>
      <c r="J48" s="109">
        <f t="shared" si="0"/>
        <v>1</v>
      </c>
      <c r="K48" s="115" t="s">
        <v>321</v>
      </c>
      <c r="L48" s="110"/>
    </row>
    <row r="49" spans="1:12" s="59" customFormat="1" ht="89.25" x14ac:dyDescent="0.2">
      <c r="A49" s="108">
        <v>41</v>
      </c>
      <c r="B49" s="106" t="s">
        <v>50</v>
      </c>
      <c r="C49" s="105" t="s">
        <v>83</v>
      </c>
      <c r="D49" s="111" t="s">
        <v>122</v>
      </c>
      <c r="E49" s="111"/>
      <c r="F49" s="109">
        <f t="shared" si="1"/>
        <v>1</v>
      </c>
      <c r="G49" s="109"/>
      <c r="H49" s="109"/>
      <c r="I49" s="109"/>
      <c r="J49" s="109">
        <f t="shared" si="0"/>
        <v>1</v>
      </c>
      <c r="K49" s="115" t="s">
        <v>323</v>
      </c>
      <c r="L49" s="117"/>
    </row>
    <row r="52" spans="1:12" x14ac:dyDescent="0.2">
      <c r="A52" s="65"/>
      <c r="B52" s="66"/>
      <c r="C52" s="66"/>
      <c r="D52" s="66"/>
      <c r="E52" s="66"/>
      <c r="F52" s="67"/>
      <c r="G52" s="67"/>
      <c r="H52" s="67"/>
      <c r="I52" s="67"/>
      <c r="J52" s="67"/>
      <c r="K52" s="67"/>
      <c r="L52" s="96"/>
    </row>
    <row r="56" spans="1:12" x14ac:dyDescent="0.2">
      <c r="A56" s="65"/>
      <c r="B56" s="66"/>
      <c r="C56" s="66"/>
      <c r="D56" s="66"/>
      <c r="E56" s="66"/>
      <c r="F56" s="67"/>
      <c r="G56" s="67"/>
      <c r="H56" s="67"/>
      <c r="I56" s="67"/>
      <c r="J56" s="67"/>
      <c r="K56" s="67"/>
      <c r="L56" s="96"/>
    </row>
    <row r="59" spans="1:12" x14ac:dyDescent="0.2">
      <c r="A59" s="65"/>
      <c r="B59" s="66"/>
      <c r="C59" s="66"/>
      <c r="D59" s="66"/>
      <c r="E59" s="66"/>
      <c r="F59" s="67"/>
      <c r="G59" s="67"/>
      <c r="H59" s="67"/>
      <c r="I59" s="67"/>
      <c r="J59" s="67"/>
      <c r="K59" s="67"/>
      <c r="L59" s="96"/>
    </row>
    <row r="63" spans="1:12" x14ac:dyDescent="0.2">
      <c r="A63" s="65"/>
      <c r="B63" s="66"/>
      <c r="C63" s="66"/>
      <c r="D63" s="66"/>
      <c r="E63" s="66"/>
      <c r="F63" s="67"/>
      <c r="G63" s="67"/>
      <c r="H63" s="67"/>
      <c r="I63" s="67"/>
      <c r="J63" s="67"/>
      <c r="K63" s="67"/>
      <c r="L63" s="96"/>
    </row>
    <row r="66" spans="1:12" x14ac:dyDescent="0.2">
      <c r="A66" s="65"/>
      <c r="B66" s="66"/>
      <c r="C66" s="66"/>
      <c r="D66" s="66"/>
      <c r="E66" s="66"/>
      <c r="F66" s="67"/>
      <c r="G66" s="67"/>
      <c r="H66" s="67"/>
      <c r="I66" s="67"/>
      <c r="J66" s="67"/>
      <c r="K66" s="67"/>
      <c r="L66" s="96"/>
    </row>
    <row r="70" spans="1:12" x14ac:dyDescent="0.2">
      <c r="A70" s="65"/>
      <c r="B70" s="66"/>
      <c r="C70" s="66"/>
      <c r="D70" s="66"/>
      <c r="E70" s="66"/>
      <c r="F70" s="67"/>
      <c r="G70" s="67"/>
      <c r="H70" s="67"/>
      <c r="I70" s="67"/>
      <c r="J70" s="67"/>
      <c r="K70" s="67"/>
      <c r="L70" s="96"/>
    </row>
  </sheetData>
  <mergeCells count="11">
    <mergeCell ref="J5:J6"/>
    <mergeCell ref="A3:L3"/>
    <mergeCell ref="A4:A6"/>
    <mergeCell ref="E4:E6"/>
    <mergeCell ref="F4:J4"/>
    <mergeCell ref="K4:K6"/>
    <mergeCell ref="L4:L6"/>
    <mergeCell ref="B5:B6"/>
    <mergeCell ref="D5:D6"/>
    <mergeCell ref="F5:F6"/>
    <mergeCell ref="G5:I5"/>
  </mergeCells>
  <dataValidations count="1">
    <dataValidation type="list" allowBlank="1" showInputMessage="1" showErrorMessage="1" sqref="C8:C11 C13:C49">
      <formula1>Выбор_1.1</formula1>
    </dataValidation>
  </dataValidations>
  <hyperlinks>
    <hyperlink ref="K8" r:id="rId1"/>
    <hyperlink ref="K13" r:id="rId2"/>
    <hyperlink ref="K18" r:id="rId3"/>
    <hyperlink ref="K28" r:id="rId4"/>
  </hyperlinks>
  <printOptions horizontalCentered="1"/>
  <pageMargins left="0.19685039370078741" right="0.19685039370078741" top="0.35433070866141736" bottom="0.35433070866141736" header="0" footer="0"/>
  <pageSetup paperSize="9" scale="57" fitToHeight="0" orientation="landscape" r:id="rId5"/>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G8:I11 G13:I49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20</vt:i4>
      </vt:variant>
    </vt:vector>
  </HeadingPairs>
  <TitlesOfParts>
    <vt:vector size="28" baseType="lpstr">
      <vt:lpstr>Оценка (Этап I-II) </vt:lpstr>
      <vt:lpstr>Оценка (Этап II)</vt:lpstr>
      <vt:lpstr>Методика II этап</vt:lpstr>
      <vt:lpstr>Показатель 3.1</vt:lpstr>
      <vt:lpstr>Показатель 3.2</vt:lpstr>
      <vt:lpstr>Показатель 3.3</vt:lpstr>
      <vt:lpstr>Показатель 4.1</vt:lpstr>
      <vt:lpstr>Показатель 4.2</vt:lpstr>
      <vt:lpstr>'Показатель 4.2'!Выбор_1.1</vt:lpstr>
      <vt:lpstr>Выбор_1.1</vt:lpstr>
      <vt:lpstr>'Показатель 3.3'!Выбор_1.2</vt:lpstr>
      <vt:lpstr>'Показатель 4.1'!Выбор_1.2</vt:lpstr>
      <vt:lpstr>Выбор_1.2</vt:lpstr>
      <vt:lpstr>'Оценка (Этап II)'!Заголовки_для_печати</vt:lpstr>
      <vt:lpstr>'Оценка (Этап I-II) '!Заголовки_для_печати</vt:lpstr>
      <vt:lpstr>'Показатель 3.1'!Заголовки_для_печати</vt:lpstr>
      <vt:lpstr>'Показатель 3.2'!Заголовки_для_печати</vt:lpstr>
      <vt:lpstr>'Показатель 3.3'!Заголовки_для_печати</vt:lpstr>
      <vt:lpstr>'Показатель 4.1'!Заголовки_для_печати</vt:lpstr>
      <vt:lpstr>'Показатель 4.2'!Заголовки_для_печати</vt:lpstr>
      <vt:lpstr>'Методика II этап'!Область_печати</vt:lpstr>
      <vt:lpstr>'Оценка (Этап II)'!Область_печати</vt:lpstr>
      <vt:lpstr>'Оценка (Этап I-II) '!Область_печати</vt:lpstr>
      <vt:lpstr>'Показатель 3.1'!Область_печати</vt:lpstr>
      <vt:lpstr>'Показатель 3.2'!Область_печати</vt:lpstr>
      <vt:lpstr>'Показатель 3.3'!Область_печати</vt:lpstr>
      <vt:lpstr>'Показатель 4.1'!Область_печати</vt:lpstr>
      <vt:lpstr>'Показатель 4.2'!Область_печати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2024-07-31T13:28:32Z</cp:lastPrinted>
  <dcterms:created xsi:type="dcterms:W3CDTF">2020-07-06T06:56:29Z</dcterms:created>
  <dcterms:modified xsi:type="dcterms:W3CDTF">2024-07-31T13:28:24Z</dcterms:modified>
</cp:coreProperties>
</file>