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35" yWindow="195" windowWidth="14790" windowHeight="12465" tabRatio="604"/>
  </bookViews>
  <sheets>
    <sheet name="1 полугодие 2024 года" sheetId="1" r:id="rId1"/>
  </sheets>
  <definedNames>
    <definedName name="_xlnm._FilterDatabase" localSheetId="0" hidden="1">'1 полугодие 2024 года'!$H$1:$H$326</definedName>
    <definedName name="Z_2505F84B_EDD5_43D7_8CE7_AFF925DFBFF7_.wvu.Cols" localSheetId="0" hidden="1">'1 полугодие 2024 года'!#REF!</definedName>
    <definedName name="Z_2505F84B_EDD5_43D7_8CE7_AFF925DFBFF7_.wvu.PrintArea" localSheetId="0" hidden="1">'1 полугодие 2024 года'!$B$1:$H$270</definedName>
    <definedName name="Z_2505F84B_EDD5_43D7_8CE7_AFF925DFBFF7_.wvu.PrintTitles" localSheetId="0" hidden="1">'1 полугодие 2024 года'!$B:$B,'1 полугодие 2024 года'!$3:$6</definedName>
    <definedName name="Z_2505F84B_EDD5_43D7_8CE7_AFF925DFBFF7_.wvu.Rows" localSheetId="0" hidden="1">'1 полугодие 2024 года'!#REF!,'1 полугодие 2024 года'!$6:$6,'1 полугодие 2024 года'!#REF!,'1 полугодие 2024 года'!#REF!,'1 полугодие 2024 года'!#REF!,'1 полугодие 2024 года'!#REF!</definedName>
    <definedName name="Z_9D015A7B_71BF_4A38_92C8_CCD8973F5CA0_.wvu.Cols" localSheetId="0" hidden="1">'1 полугодие 2024 года'!#REF!,'1 полугодие 2024 года'!#REF!</definedName>
    <definedName name="Z_9D015A7B_71BF_4A38_92C8_CCD8973F5CA0_.wvu.FilterData" localSheetId="0" hidden="1">'1 полугодие 2024 года'!$B$6:$H$270</definedName>
    <definedName name="Z_9D015A7B_71BF_4A38_92C8_CCD8973F5CA0_.wvu.PrintArea" localSheetId="0" hidden="1">'1 полугодие 2024 года'!#REF!</definedName>
    <definedName name="Z_9D015A7B_71BF_4A38_92C8_CCD8973F5CA0_.wvu.PrintTitles" localSheetId="0" hidden="1">'1 полугодие 2024 года'!$B:$B,'1 полугодие 2024 года'!$3:$6</definedName>
    <definedName name="Z_9D015A7B_71BF_4A38_92C8_CCD8973F5CA0_.wvu.Rows" localSheetId="0" hidden="1">'1 полугодие 2024 года'!#REF!</definedName>
    <definedName name="_xlnm.Print_Titles" localSheetId="0">'1 полугодие 2024 года'!$B:$B,'1 полугодие 2024 года'!$3:$5</definedName>
    <definedName name="_xlnm.Print_Area" localSheetId="0">'1 полугодие 2024 года'!$A$1:$H$305</definedName>
  </definedNames>
  <calcPr calcId="144525" iterate="1"/>
</workbook>
</file>

<file path=xl/calcChain.xml><?xml version="1.0" encoding="utf-8"?>
<calcChain xmlns="http://schemas.openxmlformats.org/spreadsheetml/2006/main">
  <c r="D275" i="1" l="1"/>
  <c r="E275" i="1"/>
  <c r="D256" i="1"/>
  <c r="E256" i="1"/>
  <c r="D235" i="1"/>
  <c r="E235" i="1"/>
  <c r="D217" i="1"/>
  <c r="E217" i="1"/>
  <c r="E178" i="1"/>
  <c r="D178" i="1"/>
  <c r="D146" i="1"/>
  <c r="E159" i="1"/>
  <c r="D159" i="1"/>
  <c r="C159" i="1"/>
  <c r="F8" i="1" l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40" i="1"/>
  <c r="F241" i="1"/>
  <c r="F242" i="1"/>
  <c r="F243" i="1"/>
  <c r="F244" i="1"/>
  <c r="F245" i="1"/>
  <c r="F246" i="1"/>
  <c r="F248" i="1"/>
  <c r="F249" i="1"/>
  <c r="F250" i="1"/>
  <c r="F251" i="1"/>
  <c r="F252" i="1"/>
  <c r="F253" i="1"/>
  <c r="F254" i="1"/>
  <c r="F255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6" i="1"/>
  <c r="F277" i="1"/>
  <c r="F278" i="1"/>
  <c r="F279" i="1"/>
  <c r="F280" i="1"/>
  <c r="F282" i="1"/>
  <c r="F283" i="1"/>
  <c r="F284" i="1"/>
  <c r="F285" i="1"/>
  <c r="F286" i="1"/>
  <c r="F288" i="1"/>
  <c r="F289" i="1"/>
  <c r="F290" i="1"/>
  <c r="F291" i="1"/>
  <c r="F293" i="1"/>
  <c r="F294" i="1"/>
  <c r="F295" i="1"/>
  <c r="F296" i="1"/>
  <c r="F297" i="1"/>
  <c r="F298" i="1"/>
  <c r="F299" i="1"/>
  <c r="F301" i="1"/>
  <c r="G247" i="1" l="1"/>
  <c r="D247" i="1"/>
  <c r="E247" i="1"/>
  <c r="F247" i="1" s="1"/>
  <c r="C247" i="1"/>
  <c r="E239" i="1" l="1"/>
  <c r="D239" i="1"/>
  <c r="C239" i="1"/>
  <c r="G239" i="1"/>
  <c r="G222" i="1"/>
  <c r="D222" i="1"/>
  <c r="E222" i="1"/>
  <c r="C222" i="1"/>
  <c r="G217" i="1"/>
  <c r="C217" i="1"/>
  <c r="G203" i="1"/>
  <c r="E203" i="1"/>
  <c r="F203" i="1" s="1"/>
  <c r="D203" i="1"/>
  <c r="C203" i="1"/>
  <c r="G49" i="1"/>
  <c r="E49" i="1"/>
  <c r="F49" i="1" s="1"/>
  <c r="D49" i="1"/>
  <c r="C49" i="1"/>
  <c r="G178" i="1"/>
  <c r="F178" i="1"/>
  <c r="C178" i="1"/>
  <c r="G146" i="1"/>
  <c r="E146" i="1"/>
  <c r="C146" i="1"/>
  <c r="C74" i="1"/>
  <c r="D74" i="1"/>
  <c r="E74" i="1"/>
  <c r="G74" i="1"/>
  <c r="H48" i="1"/>
  <c r="G30" i="1"/>
  <c r="E30" i="1"/>
  <c r="D30" i="1"/>
  <c r="C30" i="1"/>
  <c r="F239" i="1" l="1"/>
  <c r="F222" i="1"/>
  <c r="F146" i="1"/>
  <c r="F74" i="1"/>
  <c r="F30" i="1"/>
  <c r="D287" i="1"/>
  <c r="E287" i="1"/>
  <c r="G287" i="1"/>
  <c r="C287" i="1"/>
  <c r="C256" i="1"/>
  <c r="C7" i="1"/>
  <c r="F287" i="1" l="1"/>
  <c r="H237" i="1"/>
  <c r="H248" i="1"/>
  <c r="H249" i="1"/>
  <c r="H257" i="1"/>
  <c r="H261" i="1"/>
  <c r="H273" i="1"/>
  <c r="H274" i="1"/>
  <c r="H280" i="1"/>
  <c r="H282" i="1"/>
  <c r="H284" i="1"/>
  <c r="H288" i="1"/>
  <c r="H291" i="1"/>
  <c r="H293" i="1"/>
  <c r="H299" i="1"/>
  <c r="H301" i="1"/>
  <c r="H219" i="1"/>
  <c r="H223" i="1"/>
  <c r="H233" i="1"/>
  <c r="H234" i="1"/>
  <c r="H204" i="1"/>
  <c r="H205" i="1"/>
  <c r="H206" i="1"/>
  <c r="H200" i="1"/>
  <c r="H201" i="1"/>
  <c r="H202" i="1"/>
  <c r="H177" i="1"/>
  <c r="H160" i="1"/>
  <c r="H168" i="1"/>
  <c r="H169" i="1"/>
  <c r="H156" i="1"/>
  <c r="H157" i="1"/>
  <c r="H158" i="1"/>
  <c r="H129" i="1"/>
  <c r="H126" i="1"/>
  <c r="H127" i="1"/>
  <c r="H125" i="1"/>
  <c r="H92" i="1"/>
  <c r="H100" i="1"/>
  <c r="H101" i="1"/>
  <c r="H116" i="1"/>
  <c r="H117" i="1"/>
  <c r="H118" i="1"/>
  <c r="H119" i="1"/>
  <c r="H120" i="1"/>
  <c r="H121" i="1"/>
  <c r="H122" i="1"/>
  <c r="H123" i="1"/>
  <c r="H124" i="1"/>
  <c r="C91" i="1"/>
  <c r="H85" i="1"/>
  <c r="H86" i="1"/>
  <c r="H87" i="1"/>
  <c r="H88" i="1"/>
  <c r="H65" i="1"/>
  <c r="H66" i="1"/>
  <c r="H67" i="1"/>
  <c r="H68" i="1"/>
  <c r="H69" i="1"/>
  <c r="H70" i="1"/>
  <c r="H71" i="1"/>
  <c r="H72" i="1"/>
  <c r="H73" i="1"/>
  <c r="H31" i="1"/>
  <c r="H35" i="1"/>
  <c r="H36" i="1"/>
  <c r="H24" i="1"/>
  <c r="H25" i="1"/>
  <c r="H26" i="1"/>
  <c r="H27" i="1"/>
  <c r="H28" i="1"/>
  <c r="H29" i="1"/>
  <c r="G7" i="1" l="1"/>
  <c r="G128" i="1"/>
  <c r="G159" i="1"/>
  <c r="G235" i="1"/>
  <c r="G256" i="1"/>
  <c r="G275" i="1"/>
  <c r="G281" i="1"/>
  <c r="G292" i="1"/>
  <c r="G91" i="1"/>
  <c r="E128" i="1" l="1"/>
  <c r="E292" i="1"/>
  <c r="D292" i="1"/>
  <c r="H287" i="1"/>
  <c r="E281" i="1"/>
  <c r="D281" i="1"/>
  <c r="H247" i="1"/>
  <c r="H292" i="1" l="1"/>
  <c r="F292" i="1"/>
  <c r="H281" i="1"/>
  <c r="F281" i="1"/>
  <c r="H275" i="1"/>
  <c r="F275" i="1"/>
  <c r="H256" i="1"/>
  <c r="F256" i="1"/>
  <c r="H128" i="1"/>
  <c r="H239" i="1" l="1"/>
  <c r="H235" i="1"/>
  <c r="H222" i="1"/>
  <c r="H217" i="1"/>
  <c r="H203" i="1"/>
  <c r="H178" i="1"/>
  <c r="H146" i="1"/>
  <c r="E91" i="1"/>
  <c r="D91" i="1"/>
  <c r="H49" i="1"/>
  <c r="E7" i="1"/>
  <c r="D7" i="1"/>
  <c r="H159" i="1" l="1"/>
  <c r="F159" i="1"/>
  <c r="H91" i="1"/>
  <c r="F91" i="1"/>
  <c r="H7" i="1"/>
  <c r="F7" i="1"/>
  <c r="H30" i="1"/>
  <c r="D128" i="1"/>
  <c r="F128" i="1" s="1"/>
  <c r="H74" i="1"/>
  <c r="G300" i="1"/>
  <c r="E300" i="1"/>
  <c r="E302" i="1" l="1"/>
  <c r="H300" i="1"/>
  <c r="D300" i="1"/>
  <c r="D302" i="1" s="1"/>
  <c r="G302" i="1"/>
  <c r="H302" i="1" s="1"/>
  <c r="C275" i="1"/>
  <c r="C292" i="1"/>
  <c r="C281" i="1"/>
  <c r="F300" i="1" l="1"/>
  <c r="F302" i="1"/>
  <c r="C235" i="1"/>
  <c r="C128" i="1" l="1"/>
  <c r="C300" i="1" l="1"/>
  <c r="C302" i="1" s="1"/>
</calcChain>
</file>

<file path=xl/sharedStrings.xml><?xml version="1.0" encoding="utf-8"?>
<sst xmlns="http://schemas.openxmlformats.org/spreadsheetml/2006/main" count="551" uniqueCount="546">
  <si>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</si>
  <si>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</si>
  <si>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</si>
  <si>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</si>
  <si>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</si>
  <si>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Исполнение </t>
  </si>
  <si>
    <t>Государственная программа Саратовской области «Развитие образования в Саратовской области»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</si>
  <si>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</si>
  <si>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Государственная программа Саратовской области «Развитие здравоохранения»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</si>
  <si>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</si>
  <si>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Государственная программа Саратовской области «Развитие транспортной системы»</t>
  </si>
  <si>
    <t>Государственная программа Саратовской области «Информационное общество»</t>
  </si>
  <si>
    <t>Государственная программа Саратовской области «Повышение энергоэффективности и энергосбережения в Саратовской области»</t>
  </si>
  <si>
    <t xml:space="preserve">Государственная программа Саратовской области «Развитие государственного и муниципального управления» </t>
  </si>
  <si>
    <t>Государственная программа Саратовской области «Развитие промышленности в Саратовской области»</t>
  </si>
  <si>
    <t xml:space="preserve">Государственная программа Саратовской области «Патриотическое воспитание граждан Саратовской области» </t>
  </si>
  <si>
    <t>Государственная программа Саратовской области «Комплексное развитие сельских территорий»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</si>
  <si>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</si>
  <si>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</si>
  <si>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</si>
  <si>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</si>
  <si>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Региональный проект «Развитие инфраструктуры образовательных организаций Саратовской области»</t>
  </si>
  <si>
    <t>Региональный проект «Современная школа»</t>
  </si>
  <si>
    <t>Региональный проект «Успех каждого ребенка»</t>
  </si>
  <si>
    <t>Региональный проект «Цифровая образовательная среда»</t>
  </si>
  <si>
    <t>Комплекс процессных мероприятий «Создание условий для воспитания и социализации детей-сирот и детей, оставшихся без попечения родителей»</t>
  </si>
  <si>
    <t>Комплекс процессных мероприятий «Содействие развитию дошкольного образования»</t>
  </si>
  <si>
    <t>Комплекс процессных мероприятий «Содействие развитию общего и дополнительного образования»</t>
  </si>
  <si>
    <t>Комплекс процессных мероприятий «Укрепление материально-технической базы образовательных организаций»</t>
  </si>
  <si>
    <t>Комплекс процессных мероприятий «Поддержка одаренных детей Саратовской области»</t>
  </si>
  <si>
    <t>Комплекс процессных мероприятий «Содействие развитию профессионального образования»</t>
  </si>
  <si>
    <t>Комплекс процессных мероприятий «Содействие развитию финансовой грамотности населения области»</t>
  </si>
  <si>
    <t>Комплекс процессных мероприятий «Подготовка кадров»</t>
  </si>
  <si>
    <t>Комплекс процессных мероприятий «Реализация отдельных функций и полномочий министерства образования области»</t>
  </si>
  <si>
    <t>Комплекс процессных мероприятий «Поддержка учащихся с ограниченными возможностями»</t>
  </si>
  <si>
    <t>5110100000</t>
  </si>
  <si>
    <t>511E100000</t>
  </si>
  <si>
    <t>511E200000</t>
  </si>
  <si>
    <t>511E400000</t>
  </si>
  <si>
    <t>5130100000</t>
  </si>
  <si>
    <t>5130200000</t>
  </si>
  <si>
    <t>5130300000</t>
  </si>
  <si>
    <t>5130400000</t>
  </si>
  <si>
    <t>5130500000</t>
  </si>
  <si>
    <t>5130600000</t>
  </si>
  <si>
    <t>5130700000</t>
  </si>
  <si>
    <t>5130800000</t>
  </si>
  <si>
    <t>5130900000</t>
  </si>
  <si>
    <t>5131000000</t>
  </si>
  <si>
    <t xml:space="preserve">Государственная программа Саратовской области «Социальная поддержка и социальное обслуживание населения Саратовской области»                                                           </t>
  </si>
  <si>
    <t xml:space="preserve">Государственная программа Саратовской области «Культура Саратовской области»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</si>
  <si>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«Развитие физической культуры, спорта, туризма и молодежной политики»                                                                                   </t>
  </si>
  <si>
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</si>
  <si>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«Защита населения и территорий от чрезвычайных ситуаций, обеспечение пожарной безопасности» </t>
  </si>
  <si>
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</si>
  <si>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Государственная программа Саратовской области «Формирование комфортной городской среды» </t>
  </si>
  <si>
    <t>Региональный проект «Совершенствование материально-технической базы и обеспечение доступности объектов и услуг»</t>
  </si>
  <si>
    <t>Региональный проект «Финансовая поддержка семей при рождении детей»</t>
  </si>
  <si>
    <t>Региональный проект «Разработка и реализация программы системной поддержки и повышения качества жизни граждан старшего поколения «Старшее поколение»</t>
  </si>
  <si>
    <t>5210100000</t>
  </si>
  <si>
    <t>521P100000</t>
  </si>
  <si>
    <t>521P300000</t>
  </si>
  <si>
    <t>Комплекс процессных мероприятий «Социальная поддержка семей с детьми»</t>
  </si>
  <si>
    <t>Комплекс процессных мероприятий «Предоставление различных видов социальной поддержки»</t>
  </si>
  <si>
    <t>Комплекс процессных мероприятий «Обеспечение организации предоставления мер социальной поддержки»</t>
  </si>
  <si>
    <t>Комплекс процессных мероприятий «Социальное обслуживание граждан»</t>
  </si>
  <si>
    <t>Комплекс процессных мероприятий «Социальное обслуживание граждан негосударственными организациями»</t>
  </si>
  <si>
    <t>Комплекс процессных мероприятий «Организация отдыха и оздоровления детей»</t>
  </si>
  <si>
    <t>Комплекс процессных мероприятий «Социально-значимые мероприятия»</t>
  </si>
  <si>
    <t>Комплекс процессных мероприятий «Старшее поколение»</t>
  </si>
  <si>
    <t>Комплекс процессных мероприятий «Развитие институтов гражданского общества и поддержка социально ориентированных некоммерческих организаций в Саратовской области»</t>
  </si>
  <si>
    <t>5230100000</t>
  </si>
  <si>
    <t>5230200000</t>
  </si>
  <si>
    <t>5230300000</t>
  </si>
  <si>
    <t>5230400000</t>
  </si>
  <si>
    <t>5230500000</t>
  </si>
  <si>
    <t>5230600000</t>
  </si>
  <si>
    <t>5230700000</t>
  </si>
  <si>
    <t>5230900000</t>
  </si>
  <si>
    <t>5231000000</t>
  </si>
  <si>
    <t>5231100000</t>
  </si>
  <si>
    <t>5310100000</t>
  </si>
  <si>
    <t>5310200000</t>
  </si>
  <si>
    <t>5310300000</t>
  </si>
  <si>
    <t>531F100000</t>
  </si>
  <si>
    <t>531F300000</t>
  </si>
  <si>
    <t>531F500000</t>
  </si>
  <si>
    <t>Региональный проект «Комплексное развитие территории бывшего аэропорта Саратов «Центральный» в Кировском районе г.Саратова</t>
  </si>
  <si>
    <t>Региональный проект «Ремонт и развитие водопроводной сети»</t>
  </si>
  <si>
    <t>Региональный проект «Строительство жилых домов»</t>
  </si>
  <si>
    <t>Региональный проект «Жилье»</t>
  </si>
  <si>
    <t>Региональный проект «Обеспечение устойчивого сокращения непригодного для проживания жилищного фонда»</t>
  </si>
  <si>
    <t>Региональный проект «Чистая вода»</t>
  </si>
  <si>
    <t>5330100000</t>
  </si>
  <si>
    <t>5330200000</t>
  </si>
  <si>
    <t>5330300000</t>
  </si>
  <si>
    <t>5330400000</t>
  </si>
  <si>
    <t>5330500000</t>
  </si>
  <si>
    <t>5330600000</t>
  </si>
  <si>
    <t>5330700000</t>
  </si>
  <si>
    <t>5330800000</t>
  </si>
  <si>
    <t>5330900000</t>
  </si>
  <si>
    <t>Комплекс процессных мероприятий «Создание условий для развития жилищного строительства в Саратовской области»</t>
  </si>
  <si>
    <t>Комплекс процессных мероприятий «Реализация государственной политики в области жилищно-коммунального хозяйства»</t>
  </si>
  <si>
    <t>Комплекс процессных мероприятий «Реализация мероприятий по обеспечению жильем молодых семей»</t>
  </si>
  <si>
    <t>Комплекс процессных мероприятий «Реализация мероприятий по обеспечению жильем детей-сирот и детей, оставшихся без попечения родителей»</t>
  </si>
  <si>
    <t>Комплекс процессных мероприятий «Реализация мероприятий по обеспечению жильем отдельных категорий граждан в соответствии с областным законодательством»</t>
  </si>
  <si>
    <t>Комплекс процессных мероприятий «Реализация мероприятий по обеспечению жильем отдельных категорий граждан в соответствии с федеральным законодательством»</t>
  </si>
  <si>
    <t>Комплекс процессных мероприятий «Реализация отдельных функций и полномочий министерства строительства и жилищно-коммунального хозяйства области»</t>
  </si>
  <si>
    <t>Комплекс процессных мероприятий «Повышение доступности ипотечных займов для отдельных категорий граждан»</t>
  </si>
  <si>
    <t>Комплекс процессных мероприятий «Реализация мероприятий по регистрации зон санитарной охраны в Управлении Федеральной службы государственной регистрации, кадастра и картографии по Саратовской области»</t>
  </si>
  <si>
    <t>5410100000</t>
  </si>
  <si>
    <t>541P200000</t>
  </si>
  <si>
    <t>5430100000</t>
  </si>
  <si>
    <t>5430200000</t>
  </si>
  <si>
    <t>5430300000</t>
  </si>
  <si>
    <t>5430400000</t>
  </si>
  <si>
    <t>5430500000</t>
  </si>
  <si>
    <t>5430600000</t>
  </si>
  <si>
    <t>5430700000</t>
  </si>
  <si>
    <t>Региональный проект «Интеграция в трудовую деятельность граждан, испытывающих трудности в поиске работы на территории Саратовской области»</t>
  </si>
  <si>
    <t>Региональный проект «Содействие занятости»</t>
  </si>
  <si>
    <t>Комплекс процессных мероприятий «Содействие занятости населения»</t>
  </si>
  <si>
    <t>Комплекс процессных мероприятий «Социальная поддержка безработных граждан</t>
  </si>
  <si>
    <t>Комплекс процессных мероприятий «Регулирование трудовой миграции»</t>
  </si>
  <si>
    <t>Комплекс процессных мероприятий «Оказание содействия добровольному переселению в Саратовскую область соотечественников, проживающих за рубежом»</t>
  </si>
  <si>
    <t>Комплекс процессных мероприятий «Улучшение условий и охраны труда»</t>
  </si>
  <si>
    <t>Комплекс процессных мероприятий «Материально-техническая база и кадровый потенциал сферы занятости, труда и миграции Саратовской области»</t>
  </si>
  <si>
    <t>Комплекс процессных мероприятий «Совершенствование социального партнерства»</t>
  </si>
  <si>
    <t>5510100000</t>
  </si>
  <si>
    <t>5510200000</t>
  </si>
  <si>
    <t>5510300000</t>
  </si>
  <si>
    <t>5510400000</t>
  </si>
  <si>
    <t>551A100000</t>
  </si>
  <si>
    <t>551A200000</t>
  </si>
  <si>
    <t>551A300000</t>
  </si>
  <si>
    <t>Региональный проект «Развитие театральной деятельности»</t>
  </si>
  <si>
    <t>Региональный проект «Сохранение культурного и исторического наследия»</t>
  </si>
  <si>
    <t>Региональный проект «Поддержка социально ориентированных некоммерческих организаций в области культуры»</t>
  </si>
  <si>
    <t>Региональный проект «Развитие культурной инфраструктуры»</t>
  </si>
  <si>
    <t>Региональный проект «Обеспечение качественно нового уровня развития инфраструктуры культуры («Культурная среда»)»</t>
  </si>
  <si>
    <t>Региональный проект «Цифровизация услуг и формирование информационного пространства в сфере культуры («Цифровая культура»)»</t>
  </si>
  <si>
    <t>Региональный проект «Создание условий для реализации творческого потенциала нации («Творческие люди»)»</t>
  </si>
  <si>
    <t>5530100000</t>
  </si>
  <si>
    <t>5530200000</t>
  </si>
  <si>
    <t>5530300000</t>
  </si>
  <si>
    <t>5530400000</t>
  </si>
  <si>
    <t>5530500000</t>
  </si>
  <si>
    <t>5530600000</t>
  </si>
  <si>
    <t>5530700000</t>
  </si>
  <si>
    <t>5530800000</t>
  </si>
  <si>
    <t>5530900000</t>
  </si>
  <si>
    <t>5531000000</t>
  </si>
  <si>
    <t>5531100000</t>
  </si>
  <si>
    <t>5531200000</t>
  </si>
  <si>
    <t>5531300000</t>
  </si>
  <si>
    <t>5531400000</t>
  </si>
  <si>
    <t>Комплекс процессных мероприятий «Государственная охрана, сохранение и популяризация объектов культурного наследия»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</si>
  <si>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</si>
  <si>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Комплекс процессных мероприятий «Реализация государственных полномочий управления делами Правительства области в сфере архивного дела»</t>
  </si>
  <si>
    <t>Комплекс процессных мероприятий «Музеи»</t>
  </si>
  <si>
    <t>Комплекс процессных мероприятий «Театры»</t>
  </si>
  <si>
    <t>Комплекс процессных мероприятий «Концертные организации и цирковые коллективы»</t>
  </si>
  <si>
    <t>Комплекс процессных мероприятий «Библиотеки»</t>
  </si>
  <si>
    <t>Комплекс процессных мероприятий «Культурно-досуговые учреждения»</t>
  </si>
  <si>
    <t>Комплекс процессных мероприятий «Создание условий для развития образования в сфере культуры»</t>
  </si>
  <si>
    <t>Комплекс процессных мероприятий «Создание условий для творческого развития детей и молодежи в сфере культуры»</t>
  </si>
  <si>
    <t>Комплекс процессных мероприятий «Развитие кадрового потенциала сферы культуры»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</si>
  <si>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</si>
  <si>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Комплекс процессных мероприятий «Независимая оценка качества условий оказания услуг в сфере культуры»</t>
  </si>
  <si>
    <t>Комплекс процессных мероприятий «Популяризация культурных традиций»</t>
  </si>
  <si>
    <t>Региональный проект «Развитие инфраструктуры и укрепление материально-технической базы спорта»</t>
  </si>
  <si>
    <t>Региональный проект «Социальная активность»</t>
  </si>
  <si>
    <t>Региональный проект «Развитие системы поддержки молодежи («Молодежь России»)»</t>
  </si>
  <si>
    <t>Региональный проект «Развитие туристической инфраструктуры»</t>
  </si>
  <si>
    <t>Региональный проект «Спорт – норма жизни»</t>
  </si>
  <si>
    <t>5610100000</t>
  </si>
  <si>
    <t>561E800000</t>
  </si>
  <si>
    <t>561EB00000</t>
  </si>
  <si>
    <t>561EГ00000</t>
  </si>
  <si>
    <t>561J100000</t>
  </si>
  <si>
    <t>561P500000</t>
  </si>
  <si>
    <t>Региональный проект «Патриотическое воспитание граждан Российской Федерации»</t>
  </si>
  <si>
    <t>5630100000</t>
  </si>
  <si>
    <t>5630200000</t>
  </si>
  <si>
    <t>5630300000</t>
  </si>
  <si>
    <t>5630400000</t>
  </si>
  <si>
    <t>5630500000</t>
  </si>
  <si>
    <t>5630600000</t>
  </si>
  <si>
    <t>5630700000</t>
  </si>
  <si>
    <t>Комплекс процессных мероприятий «Спорт высших достижений. Подготовка спортивного резерва»</t>
  </si>
  <si>
    <t>Комплекс процессных мероприятий «Массовый спорт»</t>
  </si>
  <si>
    <t>Комплекс процессных мероприятий «Социальная поддержка в сфере физической культуры, спорта и образования спортивной направленности»</t>
  </si>
  <si>
    <t>Комплекс процессных мероприятий «Рекламно-информациоyная деятельность в сфере туризма, направленная на формирование единого туристического информационного пространства Саратовской области»</t>
  </si>
  <si>
    <t>Комплекс процессных мероприятий «Обеспечение деятельности министерства спорта области и реализация государственной политики в сфере физической культуры и спорта»</t>
  </si>
  <si>
    <t>Комплекс процессных мероприятий «Государственная поддержка в сфере реализации молодежной политики»</t>
  </si>
  <si>
    <t>Комплекс процессных мероприятий «Обеспечение участия молодежи в реализации молодежной политики»</t>
  </si>
  <si>
    <t>Государственная программа Саратовской области «Развитие экономического потенциала и повышение инвестиционной привлекательности региона»</t>
  </si>
  <si>
    <t>5810100000</t>
  </si>
  <si>
    <t>5810200000</t>
  </si>
  <si>
    <t>581I200000</t>
  </si>
  <si>
    <t>581I400000</t>
  </si>
  <si>
    <t>581I500000</t>
  </si>
  <si>
    <t>581L200000</t>
  </si>
  <si>
    <t>Региональный проект «Проведение комплексных кадастровых работ»</t>
  </si>
  <si>
    <t>Региональный проект «Создание благоприятного инвестиционного климата в Саратовской области»</t>
  </si>
  <si>
    <t>Региональный проект «Создание благоприятных условий для осуществления деятельности самозанятыми гражданами»</t>
  </si>
  <si>
    <t>Региональный проект «Создание условий для легкого старта и комфортного ведения бизнеса»</t>
  </si>
  <si>
    <t>Региональный проект «Акселерация субъектов малого и среднего предпринимательства»</t>
  </si>
  <si>
    <t>Региональный проект «Адресная поддержка повышения производительности труда на предприятиях»</t>
  </si>
  <si>
    <t>5830100000</t>
  </si>
  <si>
    <t>5830200000</t>
  </si>
  <si>
    <t>5830300000</t>
  </si>
  <si>
    <t>5830400000</t>
  </si>
  <si>
    <t>5830500000</t>
  </si>
  <si>
    <t>5830600000</t>
  </si>
  <si>
    <t>Комплекс процессных мероприятий «Реализация государственных полномочий в сфере имущественных и земельных отношений»</t>
  </si>
  <si>
    <t>Комплекс процессных мероприятий «Повышение инвестиционной привлекательности региона и продвижение инвестиционного имиджа»</t>
  </si>
  <si>
    <t>Комплекс процессных мероприятий «Реализация отдельных функций и полномочий министерства экономического развития области»</t>
  </si>
  <si>
    <t>Комплекс процессных мероприятий «Развитие международного сотрудничества и внешнеэкономической деятельности»</t>
  </si>
  <si>
    <t>Комплекс процессных мероприятий «Развитие малого и среднего предпринимательства»</t>
  </si>
  <si>
    <t>Комплекс процессных мероприятий «Организация предоставления государственных и муниципальных услуг по принципу «одного окна»</t>
  </si>
  <si>
    <t>5710100000</t>
  </si>
  <si>
    <t>5710200000</t>
  </si>
  <si>
    <t>5710300000</t>
  </si>
  <si>
    <t>5710400000</t>
  </si>
  <si>
    <t>5710500000</t>
  </si>
  <si>
    <t>5710600000</t>
  </si>
  <si>
    <t>571I500000</t>
  </si>
  <si>
    <t>571T200000</t>
  </si>
  <si>
    <t>5730100000</t>
  </si>
  <si>
    <t>Региональный проект «Развитие отраслей и техническая модернизация агропромышленного комплекса»</t>
  </si>
  <si>
    <t>Региональный проект «Стимулирование инвестиционной деятельности в агропромышленном комплексе»</t>
  </si>
  <si>
    <t>Региональный проект «Развитие сельского туризма»</t>
  </si>
  <si>
    <t>Региональный проект «Развитие отраслей овощеводства и картофелеводства»</t>
  </si>
  <si>
    <t>Региональный проект «Вовлечение в оборот и комплекс-ная мелиорация земель сельскохозяйственного назначе-ния»</t>
  </si>
  <si>
    <t>Региональный проект «Экспорт продукции агропромышленного комплекса»</t>
  </si>
  <si>
    <t>Комплекс процессных мероприятий «Обеспечение региональных мероприятий по развитию отраслей агропромышленного комплекса»</t>
  </si>
  <si>
    <t>5910100000</t>
  </si>
  <si>
    <t>5910200000</t>
  </si>
  <si>
    <t>5910300000</t>
  </si>
  <si>
    <t>5913D00000</t>
  </si>
  <si>
    <t>591N100000</t>
  </si>
  <si>
    <t>591N200000</t>
  </si>
  <si>
    <t>591N300000</t>
  </si>
  <si>
    <t>591N500000</t>
  </si>
  <si>
    <t>591N700000</t>
  </si>
  <si>
    <t>591N900000</t>
  </si>
  <si>
    <t>591P300000</t>
  </si>
  <si>
    <t>591P400000</t>
  </si>
  <si>
    <t>5930300000</t>
  </si>
  <si>
    <t>5930400000</t>
  </si>
  <si>
    <t>5930500000</t>
  </si>
  <si>
    <t>5930600000</t>
  </si>
  <si>
    <t>5930700000</t>
  </si>
  <si>
    <t>5930800000</t>
  </si>
  <si>
    <t>5930900000</t>
  </si>
  <si>
    <t>5931000000</t>
  </si>
  <si>
    <t>5931100000</t>
  </si>
  <si>
    <t>Региональный проект «Обеспечение расширенного неонатального скрининга»</t>
  </si>
  <si>
    <t>Региональный проект «Борьба с сахарным диабетом»</t>
  </si>
  <si>
    <t>Региональный проект «Развитие инфраструктуры здравоохранения»</t>
  </si>
  <si>
    <t>Региональный проект «Оптимальная для восстановления здоровья медицинская реабилитация»</t>
  </si>
  <si>
    <t>Региональный проект «Развитие системы оказания первичной медико-санитарной помощи»</t>
  </si>
  <si>
    <t>Региональный проект «Борьба с сердечно-сосудистыми заболеваниями»</t>
  </si>
  <si>
    <t>Региональный проект «Борьба с онкологическими заболеваниями»</t>
  </si>
  <si>
    <t>Региональный проект «Обеспечение медицинских организаций системы здравоохранения квалифицированными кадрами»</t>
  </si>
  <si>
    <t>Региональный проект «Создание единого цифрового контура в здравоохранении на основе единой государственной информационной системы здравоохранения (ЕГИСЗ)»</t>
  </si>
  <si>
    <t>Региональный проект «Модернизация первичного звена здравоохранения»</t>
  </si>
  <si>
    <t>Региональный проект «Укрепление общественного здоровья»</t>
  </si>
  <si>
    <t>Комплекс процессных мероприятий «Организация санаторно-курортного лечения»</t>
  </si>
  <si>
    <t>Комплекс процессных мероприятий «Организация оказания медицинской помощи»</t>
  </si>
  <si>
    <t>Комплекс процессных мероприятий «Профилактика инфекционных заболеваний, включая иммунопрофилактику»</t>
  </si>
  <si>
    <t>Комплекс процессных мероприятий «Предупреждение и борьба с социально значимыми заболеваниями»</t>
  </si>
  <si>
    <t>Комплекс процессных мероприятий «Развитие системы оказания паллиативной медицинской помощи»</t>
  </si>
  <si>
    <t>Комплекс процессных мероприятий «Обеспечение отдельных категорий граждан лекарственными препаратами, медицинскими изделиями и специализированными продуктами лечебного питания»</t>
  </si>
  <si>
    <t>Комплекс процессных мероприятий «Управление кадровыми ресурсами здравоохранения»</t>
  </si>
  <si>
    <t>Комплекс процессных мероприятий «Анализ и мониторинг системы здравоохранения»</t>
  </si>
  <si>
    <t>Комплекс процессных мероприятий «Обеспечение реализации отдельных функций и полномочий министерства здравоохранения области»</t>
  </si>
  <si>
    <t>6010200000</t>
  </si>
  <si>
    <t>6010300000</t>
  </si>
  <si>
    <t>601R100000</t>
  </si>
  <si>
    <t>601R200000</t>
  </si>
  <si>
    <t>601R700000</t>
  </si>
  <si>
    <t>601V700000</t>
  </si>
  <si>
    <t>6030100000</t>
  </si>
  <si>
    <t>6030200000</t>
  </si>
  <si>
    <t>6030300000</t>
  </si>
  <si>
    <t>Региональный проект «Содействие развитию автомобильных дорог регионального, межмуниципального и местного значения»</t>
  </si>
  <si>
    <t>Региональный проект «Развитие зарядной инфраструктуры для быстрой зарядки электрического автомобильного транспорта»</t>
  </si>
  <si>
    <t>Региональный проект «Региональная и местная дорожная сеть»</t>
  </si>
  <si>
    <t>Региональный проект «Общесистемные меры развития дорожного хозяйства»</t>
  </si>
  <si>
    <t>Региональный проект «Развитие общественного транспорта»</t>
  </si>
  <si>
    <t>Региональный проект «Развитие региональных аэропортов»</t>
  </si>
  <si>
    <t>Комплекс процессных мероприятий «Модернизация и развитие транспортного комплекса Саратовской области»</t>
  </si>
  <si>
    <t>Комплекс процессных мероприятий «Развитие и обеспечение сохранности сети автомобильных дорог Саратовской области»</t>
  </si>
  <si>
    <t>Комплекс процессных мероприятий «Повышение безопасности дорожного движения в Саратовской области»</t>
  </si>
  <si>
    <t>6130100000</t>
  </si>
  <si>
    <t>6130200000</t>
  </si>
  <si>
    <t>Комплекс процессных мероприятий «Формирование электронного правительства»</t>
  </si>
  <si>
    <t>Комплекс процессных мероприятий «Повышение эффективности деятельности исполнительных, законодательного и иных государственных органов Саратовской области за счет использования информационно-коммуникационных технологий»</t>
  </si>
  <si>
    <t>6200000000</t>
  </si>
  <si>
    <t>6210100000</t>
  </si>
  <si>
    <t>621G100000</t>
  </si>
  <si>
    <t>621G800000</t>
  </si>
  <si>
    <t>621GA00000</t>
  </si>
  <si>
    <t>621Y400000</t>
  </si>
  <si>
    <t>Региональный проект «Содействие развитию инфраструктуры Саратовской области»</t>
  </si>
  <si>
    <t>Региональный проект «Чистая страна»</t>
  </si>
  <si>
    <t>Региональный проект «Сохранение уникальных водных объектов»</t>
  </si>
  <si>
    <t>Региональный проект «Сохранение лесов»</t>
  </si>
  <si>
    <t>Региональный проект «Стимулирование спроса на отечественные беспилотные авиационные системы»</t>
  </si>
  <si>
    <t>6230100000</t>
  </si>
  <si>
    <t>6230200000</t>
  </si>
  <si>
    <t>6230300000</t>
  </si>
  <si>
    <t>Комплекс процессных мероприятий «Минимизация всех видов антропогенного воздействия на экосистему, сохранение биологического разнообразия Саратовской области»</t>
  </si>
  <si>
    <t>Комплекс процессных мероприятий «Обеспечение охраны, защиты и воспроизводства лесов»</t>
  </si>
  <si>
    <t>6300000000</t>
  </si>
  <si>
    <t>6310100000</t>
  </si>
  <si>
    <t>Региональный проект «Повышение энергоэффективности и энергосбережения»</t>
  </si>
  <si>
    <t>6330200000</t>
  </si>
  <si>
    <t>Комплекс процессных мероприятий «Энергосбережение и повышение энергоэффективности теплоснабжения и системы коммунальной инфраструктуры»</t>
  </si>
  <si>
    <t>6400000000</t>
  </si>
  <si>
    <t>6410100000</t>
  </si>
  <si>
    <t>Региональный проект «Развитие региональной системы оповещения населения Саратовской области о чрезвычайных ситуациях природного и техногенного характера»</t>
  </si>
  <si>
    <t>6430100000</t>
  </si>
  <si>
    <t>6430200000</t>
  </si>
  <si>
    <t>6430300000</t>
  </si>
  <si>
    <t>Комплекс процессных мероприятий «Обеспечение реализации мероприятий в области гражданской обороны и защиты населения от чрезвычайных ситуаций»</t>
  </si>
  <si>
    <t>Комплекс процессных мероприятий «Обеспечение пожарной безопасности, в том числе объектов здравоохранения, социальной и культурной сферы»</t>
  </si>
  <si>
    <t>Комплекс процессных мероприятий «Повышение уровня оповещения населения и реагирования экстренных оперативных служб при чрезвычайных ситуациях и происшествиях»</t>
  </si>
  <si>
    <t>6500000000</t>
  </si>
  <si>
    <t>6530100000</t>
  </si>
  <si>
    <t>6530200000</t>
  </si>
  <si>
    <t>6530300000</t>
  </si>
  <si>
    <t>6530400000</t>
  </si>
  <si>
    <t>6530500000</t>
  </si>
  <si>
    <t>Комплекс процессных мероприятий «Организация работы, направленной на профилактику правонарушений на территории Саратовской области»</t>
  </si>
  <si>
    <t>Комплекс процессных мероприятий «Организация профилактической работы по борьбе с терроризмом и экстремизмом на территории Саратовской области»</t>
  </si>
  <si>
    <t>Комплекс процессных мероприятий «Организация работы по противодействию коррупции на территории Саратовской области»</t>
  </si>
  <si>
    <t>Комплекс процессных мероприятий «Организация мер направленных на снижение спроса на наркотики, предупреждение и пресечение преступлений в сфере незаконного оборота наркотиков»</t>
  </si>
  <si>
    <t>Комплекс процессных мероприятий «Организация профилактической работы по безнадзорности и правонарушений среди несовершеннолетних на территории Саратовской области»</t>
  </si>
  <si>
    <t>6600000000</t>
  </si>
  <si>
    <t>6610100000</t>
  </si>
  <si>
    <t>6610200000</t>
  </si>
  <si>
    <t>6610300000</t>
  </si>
  <si>
    <t>Региональный проект «Развитие инициативного бюджетирования в Саратовской области»</t>
  </si>
  <si>
    <t>Региональный проект «Поддержка книгоиздания, повышение уровня информационной открытости органов государственной власти»</t>
  </si>
  <si>
    <t>Региональный проект «Обустройство мест захоронения погибших при защите Отечества»</t>
  </si>
  <si>
    <t>6630100000</t>
  </si>
  <si>
    <t>6630200000</t>
  </si>
  <si>
    <t>6630300000</t>
  </si>
  <si>
    <t>6630400000</t>
  </si>
  <si>
    <t>6630500000</t>
  </si>
  <si>
    <t>6630600000</t>
  </si>
  <si>
    <t>6630700000</t>
  </si>
  <si>
    <t>6630800000</t>
  </si>
  <si>
    <t>6630900000</t>
  </si>
  <si>
    <t>Комплекс процессных мероприятий «Организация межбюджетных отношений с муниципальными образованиями области с целью повышения финансовой устойчивости местных бюджетов, эффективности управления муниципальными финансами и исполнения делегированных полномочий»</t>
  </si>
  <si>
    <t>Комплекс процессных мероприятий «Управление долговыми обязательствами Саратовской области»</t>
  </si>
  <si>
    <t>Комплекс процессных мероприятий «Ведение информационных ресурсов, информационная безопасность и техническое сопровождение информационных систем обеспечения бюджетных процессов»</t>
  </si>
  <si>
    <t>Комплекс процессных мероприятий «Повышение бюджетной грамотности населения Саратовской области»</t>
  </si>
  <si>
    <t>Комплекс процессных мероприятий «Повышение уровня информационной открытости органов государственной власти и увеличение доли населения области, имеющего возможность получения официальной информации»</t>
  </si>
  <si>
    <t>Комплекс процессных мероприятий «Повышение профессионального уровня лиц, включенных в резерв управленческих кадров Губернатора Саратовской области, посредством получения дополнительного профессионального образования»</t>
  </si>
  <si>
    <t>Комплекс процессных мероприятий «Материально-техническое, информационное, профессиональное совершенствование органов местного самоуправления»</t>
  </si>
  <si>
    <t>Комплекс процессных мероприятий «Реализация установленных полномочий (функций) управления делами Правительства области»</t>
  </si>
  <si>
    <t>Комплекс процессных мероприятий «Развитие местного самоуправления в Саратовской области»</t>
  </si>
  <si>
    <t>6700000000</t>
  </si>
  <si>
    <t>6710100000</t>
  </si>
  <si>
    <t>6730100000</t>
  </si>
  <si>
    <t>6730200000</t>
  </si>
  <si>
    <t>6730300000</t>
  </si>
  <si>
    <t>Региональный проект «Поддержка проектов развития промышленности региона»</t>
  </si>
  <si>
    <t>Комплекс процессных мероприятий «Управление развитием промышленного комплекса региона»</t>
  </si>
  <si>
    <t>Комплекс процессных мероприятий «Развитие научно-технического и инновационного потенциала в сфере промышленности региона»</t>
  </si>
  <si>
    <t>Комплекс процессных мероприятий «Создание и развитие организаций, осуществляющих финансовую поддержку промышленных предприятий, реализующих инвестиционные проекты»</t>
  </si>
  <si>
    <t>6800000000</t>
  </si>
  <si>
    <t>681EB00000</t>
  </si>
  <si>
    <t>Комплекс процессных мероприятий «Гражданско-патриотическое воспитание граждан»</t>
  </si>
  <si>
    <t>Комплекс процессных мероприятий «Военно-патриотическое воспитание граждан»</t>
  </si>
  <si>
    <t>6830100000</t>
  </si>
  <si>
    <t>6830200000</t>
  </si>
  <si>
    <t>6900000000</t>
  </si>
  <si>
    <t>691F200000</t>
  </si>
  <si>
    <t>Региональный проект «Формирование комфортной городской среды»</t>
  </si>
  <si>
    <t>7000000000</t>
  </si>
  <si>
    <t>7010100000</t>
  </si>
  <si>
    <t>7010300000</t>
  </si>
  <si>
    <t>7010400000</t>
  </si>
  <si>
    <t>7010500000</t>
  </si>
  <si>
    <t>Региональный проект «Развитие жилищного строительства на сельских территориях и повышение уровня благоустройства домовладений»</t>
  </si>
  <si>
    <t>Региональный проект «Благоустройство сельских территорий»</t>
  </si>
  <si>
    <t>Региональный проект «Современный облик сельских территорий»</t>
  </si>
  <si>
    <t>Региональный проект «Развитие транспортной инфраструктуры на сельских территориях»</t>
  </si>
  <si>
    <t>Комплекс процессных мероприятий «Методическое и информационное обеспечение»</t>
  </si>
  <si>
    <t>Региональный проект «Стимулирование развития виноградарства и виноделия»</t>
  </si>
  <si>
    <t>Региональный проект «Развитие инфраструктуры в сфере занятости населения»</t>
  </si>
  <si>
    <t>Комплекс процессных мероприятий «Снижение объемов образования отходов производства и потребления, развитие индустрии их утилизации в Саратовской области»</t>
  </si>
  <si>
    <t>Региональный проект «Содействие занятости сельского населения»</t>
  </si>
  <si>
    <t>511Y400000</t>
  </si>
  <si>
    <t>Комплекс процессных мероприятий «Развитие транспортного обслуживания жителей отдаленных районов области»</t>
  </si>
  <si>
    <t>6=5/4</t>
  </si>
  <si>
    <t>8=5/7</t>
  </si>
  <si>
    <t>Подпрограмма «Социальная поддержка граждан»</t>
  </si>
  <si>
    <t>Подпрограмма «Социальное обслуживание граждан»</t>
  </si>
  <si>
    <t>Подпрограмма  «Развитие системы социальной защиты граждан»</t>
  </si>
  <si>
    <t>Подпрограмма «Старшее поколение»</t>
  </si>
  <si>
    <t>Подпрограмма «Музеи»</t>
  </si>
  <si>
    <t>Подпрограмма «Театры»</t>
  </si>
  <si>
    <t>Подпрограмма «Концертные организации и коллективы»</t>
  </si>
  <si>
    <t>Подпрограмма «Библиотеки»</t>
  </si>
  <si>
    <t>Подпрограмма «Система образования в сфере культуры»</t>
  </si>
  <si>
    <t>Подпрограмма «Культурно-досуговые учреждения»</t>
  </si>
  <si>
    <t>Подпрограмма «Государственная охрана, сохранение и популяризация объектов культурного наследия»</t>
  </si>
  <si>
    <t>Подпрограмма «Архивы»</t>
  </si>
  <si>
    <t>Подпрограмма «Творческое развитие детей и молодежи в сфере культуры»</t>
  </si>
  <si>
    <t>Подпрограмма «Укрепление материально-технической базы учреждений в сфере культуры»</t>
  </si>
  <si>
    <t>Подпрограмма «Развитие кадрового потенциала сферы культуры»</t>
  </si>
  <si>
    <t>Подпрограмма «Популяризация культурных традиций»</t>
  </si>
  <si>
    <t>Подпрограмма «Гармонизация межнациональных отношений и этнокультурное развитие народов Саратовской области»</t>
  </si>
  <si>
    <t>Подпрограмма «Создание условий для обеспечения доступным и комфортным жильем сельского населения»</t>
  </si>
  <si>
    <t>Подпрограмма «Создание и развитие инфраструктуры на сельских территориях»</t>
  </si>
  <si>
    <t>Подпрограмма «Создание комфортных условий проживания»</t>
  </si>
  <si>
    <t>Подпрограмма «Развитие современной городской среды»</t>
  </si>
  <si>
    <t>Подпрограмма «Военно-патриотическое воспитание граждан»</t>
  </si>
  <si>
    <t>Подпрограмма «Гражданско-патриотическое воспитание граждан»</t>
  </si>
  <si>
    <t>Подпрограмма «Развитие и государственная поддержка промышленных предприятий обрабатывающих производств»</t>
  </si>
  <si>
    <t>Подпрограмма «Развитие местного самоуправления в Саратовской области»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</si>
  <si>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</si>
  <si>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Подпрограмма «Управление региональными финансами Саратовской области»</t>
  </si>
  <si>
    <t>Подпрограмма «Информационная открытость органов государственной власти области»</t>
  </si>
  <si>
    <t>Подпрограмма «Профилактика правонарушений и усиление борьбы с преступностью на территории Саратовской области»</t>
  </si>
  <si>
    <t>Подпрограмма «Профилактика терроризма и экстремизма в Саратовской области»</t>
  </si>
  <si>
    <t>Подпрограмма «Энергосбережение и повышение энергоэффективности теплоснабжения и системы коммунальной инфраструктуры»</t>
  </si>
  <si>
    <t xml:space="preserve">Подпрограмма «Охрана окружающей среды, защита природных комплексов, объектов и ресурсов»                                                                                                                                        </t>
  </si>
  <si>
    <t xml:space="preserve">Подпрограмма «Развитие лесного хозяйства Саратовской области»                                                                                                                                                                                                         </t>
  </si>
  <si>
    <t xml:space="preserve">Подпрограмма «Совершенствование системы обращения с отходами производства и потребления на территории Саратовской области»                                        </t>
  </si>
  <si>
    <t>6100000000 (в 2023 году - 5И00000000)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</si>
  <si>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</si>
  <si>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5И20000000</t>
  </si>
  <si>
    <t>6000000000 (в 2023 году - 5Ж00000000)</t>
  </si>
  <si>
    <t>Подпрограмма «Модернизация и развитие транспортного комплекса Саратовской области»</t>
  </si>
  <si>
    <t>Подпрограмма  «Развитие и обеспечение сохранности сети автомобильных дорог Саратовской области»</t>
  </si>
  <si>
    <t>Подпрограмма «Повышение безопасности дорожного движения в Саратовской области»</t>
  </si>
  <si>
    <t>5900000000 (в 2023 году - 5Д00000000)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</si>
  <si>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</si>
  <si>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Подпрограмма «Развитие кадровых ресурсов в здравоохранении»</t>
  </si>
  <si>
    <t>Подпрограмма «Информационные технологии и управление развитием отрасли»</t>
  </si>
  <si>
    <t>5Д10000000</t>
  </si>
  <si>
    <t>5Д20000000</t>
  </si>
  <si>
    <t>5Д30000000</t>
  </si>
  <si>
    <t>Подпрограмма «Стратегическое планирование и оперативное управление социально-экономическим развитием региона»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</si>
  <si>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</si>
  <si>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Подпрограмма «Развитие малого и среднего предпринимательства в  Саратовской области»</t>
  </si>
  <si>
    <t>Подпрограмма «Сокращение административных барьеров, повышение доступности государственных услуг»</t>
  </si>
  <si>
    <t>5700000000  (в 2023 году - 5Г00000000)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</si>
  <si>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</si>
  <si>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</si>
  <si>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Подпрограмма «Эффективное вовлечение в оборот земель сельскохозяйственного назначения и развитие мелиоративного комплекса»</t>
  </si>
  <si>
    <t>Подпрограмма «Туризм»</t>
  </si>
  <si>
    <t>Подпрограмма «Молодежная политика»</t>
  </si>
  <si>
    <t>5Г10000000</t>
  </si>
  <si>
    <t>5Г40000000</t>
  </si>
  <si>
    <t>5Г50000000</t>
  </si>
  <si>
    <t>Подпрограмма «Физическая культура и спорт. Подготовка спортивного резерва»</t>
  </si>
  <si>
    <t>Подпрограмма «Материально-техническая база спорта»</t>
  </si>
  <si>
    <t>5100000000 (в 2023 году - 5А00000000)</t>
  </si>
  <si>
    <t>Подпрограмма «Развитие системы дошкольного образования»</t>
  </si>
  <si>
    <t>Подпрограмма «Развитие системы общего и дополнительного образования»</t>
  </si>
  <si>
    <t>Подпрограмма «Поддержка одаренных детей Саратовской области»</t>
  </si>
  <si>
    <t>Подпрограмма «Развитие профессионального образования»</t>
  </si>
  <si>
    <t>Подпрограмма «Социальная адаптация детей-сирот, детей, оставшихся без попечения родителей»</t>
  </si>
  <si>
    <t>Подпрограмма «Совершенствование управления системой образования»</t>
  </si>
  <si>
    <t>5А10000000</t>
  </si>
  <si>
    <t>5А20000000</t>
  </si>
  <si>
    <t>5А30000000</t>
  </si>
  <si>
    <t>5А40000000</t>
  </si>
  <si>
    <t>5А50000000</t>
  </si>
  <si>
    <t>5А80000000</t>
  </si>
  <si>
    <t>5400000000 (в 2023 году - 5В00000000)</t>
  </si>
  <si>
    <t>Подпрограмма «Содействие занятости населения и социальная поддержка безработных граждан»</t>
  </si>
  <si>
    <t>Подпрограмма «Регулирование трудовой миграции»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</si>
  <si>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</si>
  <si>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Подпрограмма «Улучшение условий и охраны труда»</t>
  </si>
  <si>
    <t>5В10000000</t>
  </si>
  <si>
    <t>5В20000000</t>
  </si>
  <si>
    <t>5В30000000</t>
  </si>
  <si>
    <t>5В50000000</t>
  </si>
  <si>
    <t>5300000000  (в 2023 году - 5Е00000000)</t>
  </si>
  <si>
    <t>Подпрограмма «Комплексное освоение и развитие территорий в целях жилищного строительства»</t>
  </si>
  <si>
    <t>Подпрограмма «Капитальный ремонт и ремонт в многоквартирных домах Саратовской области»</t>
  </si>
  <si>
    <t>Подпрограмма «Обеспечение жилыми помещениями молодых семей»</t>
  </si>
  <si>
    <t>Подпрограмма «Обеспечение жилыми помещениями детей-сирот и детей, оставшихся без попечения родителей»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</si>
  <si>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</si>
  <si>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Подпрограмма  «Развитие ипотечного жилищного кредитования»</t>
  </si>
  <si>
    <t>Подпрограмма «Обеспечение жильем отдельных категорий граждан в соответствии с федеральным законодательством»</t>
  </si>
  <si>
    <t>Подпрограмма «Повышение качества водоснабжения и водоотведения»</t>
  </si>
  <si>
    <t>Подпрограмма «Обеспечение устойчивого сокращения непригодного для проживания жилищного фонда»</t>
  </si>
  <si>
    <t>Утверждено</t>
  </si>
  <si>
    <t xml:space="preserve">% исполнения </t>
  </si>
  <si>
    <t>законом о бюджете*</t>
  </si>
  <si>
    <t>сводной бюджетной росписью**</t>
  </si>
  <si>
    <t>** в соответствии с отчетом об исполнении бюджета субъекта Российской Федерации (форма по ОКУД № 0503117)</t>
  </si>
  <si>
    <t>на 1 июля 2024 года</t>
  </si>
  <si>
    <t>на 1 июля 2023 года</t>
  </si>
  <si>
    <t>*  в соответствии с Законом Саратовской области «Об областном бюджете на 2024 год и на плановый период 2025 и 2026 годов» в редакции от 27.06.2024 года</t>
  </si>
  <si>
    <t>Региональный проект «Профессионалитет»</t>
  </si>
  <si>
    <t>5110200000</t>
  </si>
  <si>
    <t>Региональный проект «Создание условий для функционирования центра обработки данных»</t>
  </si>
  <si>
    <t>5810300000</t>
  </si>
  <si>
    <t>5830700000</t>
  </si>
  <si>
    <t>Комплекс процессных мероприятий «Реализация мероприятий в области архитектуры и инженерно-технического проектирования, технических испытаний, исследований и анализа»</t>
  </si>
  <si>
    <t>6631100000</t>
  </si>
  <si>
    <t>Комплекс процессных мероприятий «Подготовка управленческих кадров для организаций народного хозяйства Российской Федерации»</t>
  </si>
  <si>
    <t>6910100000</t>
  </si>
  <si>
    <t>Региональный проект «Создание условий для комфортного проживания граждан Саратовской области»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</si>
  <si>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</si>
  <si>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Подпрограмма «Сопровождение инвалидов молодого возраста при трудоустройстве»</t>
  </si>
  <si>
    <t>Подпрограмма «Материально-техническая база и кадровый потенциал сферы занятости, труда и миграции Саратовской области»</t>
  </si>
  <si>
    <t>5В70000000</t>
  </si>
  <si>
    <t>5В60000000</t>
  </si>
  <si>
    <t>55А0000000</t>
  </si>
  <si>
    <t>55Б0000000</t>
  </si>
  <si>
    <t>55Г0000000</t>
  </si>
  <si>
    <t>55Д0000000</t>
  </si>
  <si>
    <t>5Е10000000</t>
  </si>
  <si>
    <t>5Е20000000</t>
  </si>
  <si>
    <t>5Е30000000</t>
  </si>
  <si>
    <t>5Е40000000</t>
  </si>
  <si>
    <t>5Е5000000</t>
  </si>
  <si>
    <t>5Е60000000</t>
  </si>
  <si>
    <t>5Е70000000</t>
  </si>
  <si>
    <t>5Е80000000</t>
  </si>
  <si>
    <t>5ЕА0000000</t>
  </si>
  <si>
    <t>5Ж10000000</t>
  </si>
  <si>
    <t>5Ж20000000</t>
  </si>
  <si>
    <t>5Ж30000000</t>
  </si>
  <si>
    <t>Подпрограмма  «Развитие рынка газового моторного топлива в Саратовской области»</t>
  </si>
  <si>
    <t>5Ж50000000</t>
  </si>
  <si>
    <t>Подпрограмма «Формирование электронного правительства»</t>
  </si>
  <si>
    <t>5И10000000</t>
  </si>
  <si>
    <t xml:space="preserve">Подпрограмма «Развитие водохозяйственного комплекса Саратовской области»                                                                                                                                                                             </t>
  </si>
  <si>
    <t>Подпрограмма «Снижение рисков и смягчение последствий чрезвычайных ситуаций природного и техногенного характера»</t>
  </si>
  <si>
    <t>Подпрограмма «Пожарная безопасность»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</si>
  <si>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</si>
  <si>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 xml:space="preserve">Подпрограмма «Противодействие злоупотреблению наркотиками и их незаконному обороту в Саратовской области»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</si>
</sst>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_ ;[Red]\-#,##0.0\ "/>
    <numFmt numFmtId="166" formatCode="0000000"/>
    <numFmt numFmtId="167" formatCode="0.0"/>
  </numFmts>
  <fonts count="17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mbria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  <font>
      <b/>
      <sz val="16"/>
      <name val="PT Astra Serif"/>
      <family val="1"/>
      <charset val="204"/>
    </font>
    <font>
      <sz val="1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14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1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3" fillId="0" borderId="0" xfId="1" applyFont="1" applyFill="1"/>
    <xf numFmtId="0" fontId="3" fillId="0" borderId="0" xfId="1" applyFont="1" applyFill="1" applyAlignment="1">
      <alignment horizontal="center" vertical="center" wrapText="1"/>
    </xf>
    <xf numFmtId="0" fontId="4" fillId="0" borderId="0" xfId="1" applyFont="1" applyFill="1"/>
    <xf numFmtId="0" fontId="7" fillId="0" borderId="0" xfId="1" applyFont="1" applyFill="1"/>
    <xf numFmtId="0" fontId="8" fillId="0" borderId="0" xfId="1" applyFont="1" applyFill="1" applyAlignment="1">
      <alignment horizontal="left"/>
    </xf>
    <xf numFmtId="0" fontId="9" fillId="0" borderId="0" xfId="1" applyFont="1" applyFill="1" applyBorder="1"/>
    <xf numFmtId="165" fontId="10" fillId="0" borderId="0" xfId="1" applyNumberFormat="1" applyFont="1" applyFill="1" applyBorder="1" applyAlignment="1">
      <alignment horizontal="center"/>
    </xf>
    <xf numFmtId="164" fontId="8" fillId="2" borderId="2" xfId="1" applyNumberFormat="1" applyFont="1" applyFill="1" applyBorder="1" applyAlignment="1">
      <alignment horizontal="center" vertical="center" wrapText="1"/>
    </xf>
    <xf numFmtId="166" fontId="8" fillId="3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center" vertical="center"/>
      <protection hidden="1"/>
    </xf>
    <xf numFmtId="166" fontId="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8" fillId="3" borderId="2" xfId="1" applyNumberFormat="1" applyFont="1" applyFill="1" applyBorder="1" applyAlignment="1" applyProtection="1">
      <alignment vertical="center" wrapText="1"/>
      <protection hidden="1"/>
    </xf>
    <xf numFmtId="166" fontId="8" fillId="3" borderId="2" xfId="1" applyNumberFormat="1" applyFont="1" applyFill="1" applyBorder="1" applyAlignment="1" applyProtection="1">
      <alignment horizontal="center" vertical="center" wrapText="1"/>
      <protection hidden="1"/>
    </xf>
    <xf numFmtId="0" fontId="8" fillId="3" borderId="2" xfId="1" applyNumberFormat="1" applyFont="1" applyFill="1" applyBorder="1" applyAlignment="1" applyProtection="1">
      <alignment vertical="center" wrapText="1"/>
      <protection hidden="1"/>
    </xf>
    <xf numFmtId="0" fontId="11" fillId="0" borderId="2" xfId="1" applyFont="1" applyFill="1" applyBorder="1" applyAlignment="1">
      <alignment vertical="center"/>
    </xf>
    <xf numFmtId="166" fontId="8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1" applyFont="1" applyFill="1"/>
    <xf numFmtId="164" fontId="8" fillId="0" borderId="0" xfId="1" applyNumberFormat="1" applyFont="1" applyFill="1"/>
    <xf numFmtId="164" fontId="7" fillId="0" borderId="0" xfId="1" applyNumberFormat="1" applyFont="1" applyFill="1"/>
    <xf numFmtId="0" fontId="4" fillId="3" borderId="0" xfId="1" applyFont="1" applyFill="1"/>
    <xf numFmtId="0" fontId="11" fillId="3" borderId="2" xfId="1" applyFont="1" applyFill="1" applyBorder="1" applyAlignment="1">
      <alignment vertical="center"/>
    </xf>
    <xf numFmtId="164" fontId="8" fillId="3" borderId="2" xfId="1" applyNumberFormat="1" applyFont="1" applyFill="1" applyBorder="1" applyAlignment="1">
      <alignment horizontal="center" vertical="center"/>
    </xf>
    <xf numFmtId="165" fontId="9" fillId="4" borderId="2" xfId="1" applyNumberFormat="1" applyFont="1" applyFill="1" applyBorder="1" applyAlignment="1">
      <alignment horizontal="center" vertical="center"/>
    </xf>
    <xf numFmtId="165" fontId="9" fillId="0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>
      <alignment horizontal="center" vertical="center"/>
    </xf>
    <xf numFmtId="165" fontId="8" fillId="3" borderId="2" xfId="1" applyNumberFormat="1" applyFont="1" applyFill="1" applyBorder="1" applyAlignment="1">
      <alignment horizontal="center" vertical="center"/>
    </xf>
    <xf numFmtId="164" fontId="9" fillId="4" borderId="2" xfId="1" applyNumberFormat="1" applyFont="1" applyFill="1" applyBorder="1" applyAlignment="1" applyProtection="1">
      <alignment horizontal="center" vertical="center"/>
      <protection hidden="1"/>
    </xf>
    <xf numFmtId="164" fontId="8" fillId="0" borderId="2" xfId="1" applyNumberFormat="1" applyFont="1" applyFill="1" applyBorder="1" applyAlignment="1">
      <alignment horizontal="center" vertical="center"/>
    </xf>
    <xf numFmtId="4" fontId="7" fillId="0" borderId="0" xfId="1" applyNumberFormat="1" applyFont="1" applyFill="1"/>
    <xf numFmtId="166" fontId="8" fillId="3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9" fillId="0" borderId="2" xfId="1" applyFont="1" applyFill="1" applyBorder="1" applyAlignment="1">
      <alignment horizontal="left" vertical="center" wrapText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9" fillId="0" borderId="2" xfId="1" applyFont="1" applyFill="1" applyBorder="1" applyAlignment="1">
      <alignment horizontal="center" vertical="center"/>
    </xf>
    <xf numFmtId="0" fontId="9" fillId="0" borderId="2" xfId="1" applyNumberFormat="1" applyFont="1" applyFill="1" applyBorder="1" applyAlignment="1" applyProtection="1">
      <alignment vertical="center" wrapText="1"/>
      <protection hidden="1"/>
    </xf>
    <xf numFmtId="164" fontId="9" fillId="0" borderId="2" xfId="1" applyNumberFormat="1" applyFont="1" applyFill="1" applyBorder="1" applyAlignment="1">
      <alignment horizontal="center" vertical="center"/>
    </xf>
    <xf numFmtId="166" fontId="9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12" fillId="0" borderId="0" xfId="1" applyFont="1" applyFill="1" applyAlignment="1">
      <alignment vertical="top" wrapText="1"/>
    </xf>
    <xf numFmtId="0" fontId="8" fillId="0" borderId="0" xfId="0" applyFont="1" applyProtection="1">
      <protection locked="0"/>
    </xf>
    <xf numFmtId="167" fontId="13" fillId="0" borderId="0" xfId="1" applyNumberFormat="1" applyFont="1" applyFill="1" applyAlignment="1">
      <alignment vertical="top" wrapText="1"/>
    </xf>
    <xf numFmtId="0" fontId="11" fillId="0" borderId="2" xfId="1" applyFont="1" applyFill="1" applyBorder="1" applyAlignment="1">
      <alignment horizontal="center" vertical="center"/>
    </xf>
    <xf numFmtId="0" fontId="14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167" fontId="15" fillId="0" borderId="0" xfId="1" applyNumberFormat="1" applyFont="1" applyFill="1" applyAlignment="1">
      <alignment vertical="top" wrapText="1"/>
    </xf>
    <xf numFmtId="0" fontId="16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9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Alignment="1">
      <alignment horizontal="center" vertical="center"/>
    </xf>
    <xf numFmtId="164" fontId="8" fillId="0" borderId="0" xfId="1" applyNumberFormat="1" applyFont="1" applyFill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  <xf numFmtId="0" fontId="9" fillId="0" borderId="0" xfId="1" applyFont="1" applyFill="1" applyAlignment="1">
      <alignment horizontal="left" vertical="center"/>
    </xf>
    <xf numFmtId="0" fontId="6" fillId="0" borderId="0" xfId="1" applyFont="1" applyFill="1" applyAlignment="1">
      <alignment horizontal="center" wrapText="1"/>
    </xf>
    <xf numFmtId="0" fontId="6" fillId="0" borderId="0" xfId="1" applyFont="1" applyFill="1" applyAlignment="1">
      <alignment horizont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164" fontId="8" fillId="2" borderId="1" xfId="1" applyNumberFormat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6"/>
  <sheetViews>
    <sheetView showZeros="0" tabSelected="1" view="pageBreakPreview" zoomScale="55" zoomScaleNormal="70" zoomScaleSheetLayoutView="55" zoomScalePageLayoutView="55" workbookViewId="0">
      <pane xSplit="2" ySplit="6" topLeftCell="C7" activePane="bottomRight" state="frozenSplit"/>
      <selection activeCell="B1" sqref="B1"/>
      <selection pane="topRight" activeCell="D1" sqref="D1"/>
      <selection pane="bottomLeft" activeCell="B8" sqref="B8"/>
      <selection pane="bottomRight" activeCell="K8" sqref="K8"/>
    </sheetView>
  </sheetViews>
  <sheetFormatPr defaultColWidth="9" defaultRowHeight="15.75" x14ac:dyDescent="0.25"/>
  <cols>
    <col min="1" max="1" width="16" style="4" customWidth="1"/>
    <col min="2" max="2" width="98" style="17" customWidth="1"/>
    <col min="3" max="3" width="13.75" style="4" customWidth="1"/>
    <col min="4" max="4" width="13.875" style="4" customWidth="1"/>
    <col min="5" max="5" width="13.25" style="4" customWidth="1"/>
    <col min="6" max="6" width="12.25" style="4" customWidth="1"/>
    <col min="7" max="7" width="13.625" style="49" customWidth="1"/>
    <col min="8" max="8" width="19.125" style="4" customWidth="1"/>
    <col min="9" max="9" width="9" style="1"/>
    <col min="10" max="10" width="12.75" style="1" bestFit="1" customWidth="1"/>
    <col min="11" max="16384" width="9" style="1"/>
  </cols>
  <sheetData>
    <row r="1" spans="1:16" ht="20.25" x14ac:dyDescent="0.3">
      <c r="A1" s="53" t="s">
        <v>0</v>
      </c>
      <c r="B1" s="54"/>
      <c r="C1" s="54"/>
      <c r="D1" s="54"/>
      <c r="E1" s="54"/>
      <c r="F1" s="54"/>
      <c r="G1" s="54"/>
      <c r="H1" s="54"/>
    </row>
    <row r="2" spans="1:16" ht="24" customHeight="1" x14ac:dyDescent="0.3">
      <c r="B2" s="5"/>
      <c r="C2" s="6"/>
      <c r="D2" s="6"/>
      <c r="E2" s="6"/>
      <c r="F2" s="6"/>
      <c r="G2" s="48"/>
      <c r="H2" s="7" t="s">
        <v>1</v>
      </c>
    </row>
    <row r="3" spans="1:16" s="2" customFormat="1" ht="31.5" customHeight="1" x14ac:dyDescent="0.25">
      <c r="A3" s="55" t="s">
        <v>2</v>
      </c>
      <c r="B3" s="58" t="s">
        <v>3</v>
      </c>
      <c r="C3" s="59" t="s">
        <v>503</v>
      </c>
      <c r="D3" s="59"/>
      <c r="E3" s="59"/>
      <c r="F3" s="59"/>
      <c r="G3" s="8" t="s">
        <v>504</v>
      </c>
      <c r="H3" s="59" t="s">
        <v>4</v>
      </c>
    </row>
    <row r="4" spans="1:16" s="2" customFormat="1" ht="31.5" customHeight="1" x14ac:dyDescent="0.25">
      <c r="A4" s="56"/>
      <c r="B4" s="58"/>
      <c r="C4" s="61" t="s">
        <v>498</v>
      </c>
      <c r="D4" s="62"/>
      <c r="E4" s="55" t="s">
        <v>5</v>
      </c>
      <c r="F4" s="55" t="s">
        <v>499</v>
      </c>
      <c r="G4" s="64" t="s">
        <v>5</v>
      </c>
      <c r="H4" s="59"/>
    </row>
    <row r="5" spans="1:16" s="2" customFormat="1" ht="60.75" customHeight="1" x14ac:dyDescent="0.25">
      <c r="A5" s="57"/>
      <c r="B5" s="58"/>
      <c r="C5" s="47" t="s">
        <v>500</v>
      </c>
      <c r="D5" s="46" t="s">
        <v>501</v>
      </c>
      <c r="E5" s="63"/>
      <c r="F5" s="63"/>
      <c r="G5" s="65"/>
      <c r="H5" s="59"/>
      <c r="I5" s="39"/>
      <c r="J5" s="39"/>
      <c r="K5" s="39"/>
      <c r="L5" s="39"/>
      <c r="M5" s="39"/>
      <c r="N5" s="39"/>
      <c r="O5" s="39"/>
      <c r="P5" s="39"/>
    </row>
    <row r="6" spans="1:16" s="44" customFormat="1" ht="18" customHeight="1" x14ac:dyDescent="0.25">
      <c r="A6" s="42">
        <v>1</v>
      </c>
      <c r="B6" s="42">
        <v>2</v>
      </c>
      <c r="C6" s="42">
        <v>3</v>
      </c>
      <c r="D6" s="42">
        <v>4</v>
      </c>
      <c r="E6" s="42">
        <v>5</v>
      </c>
      <c r="F6" s="42" t="s">
        <v>401</v>
      </c>
      <c r="G6" s="42">
        <v>7</v>
      </c>
      <c r="H6" s="42" t="s">
        <v>402</v>
      </c>
      <c r="I6" s="43"/>
      <c r="J6" s="43"/>
      <c r="K6" s="43"/>
      <c r="L6" s="43"/>
      <c r="M6" s="43"/>
      <c r="N6" s="43"/>
      <c r="O6" s="43"/>
      <c r="P6" s="43"/>
    </row>
    <row r="7" spans="1:16" ht="47.25" x14ac:dyDescent="0.2">
      <c r="A7" s="13" t="s">
        <v>466</v>
      </c>
      <c r="B7" s="12" t="s">
        <v>6</v>
      </c>
      <c r="C7" s="22">
        <f>SUM(C8:C23)-0.1</f>
        <v>43475799.300000004</v>
      </c>
      <c r="D7" s="22">
        <f>SUM(D8:D23)</f>
        <v>43475799.300000004</v>
      </c>
      <c r="E7" s="22">
        <f>SUM(E8:E23)</f>
        <v>22766532.000000007</v>
      </c>
      <c r="F7" s="22">
        <f>IF(E7&gt;0,E7/D7*100,0)</f>
        <v>52.365988358033491</v>
      </c>
      <c r="G7" s="22">
        <f>SUM(G8:G29)</f>
        <v>20215844.399999999</v>
      </c>
      <c r="H7" s="22">
        <f>E7/G7*100</f>
        <v>112.61726965013645</v>
      </c>
      <c r="I7" s="39"/>
      <c r="J7" s="41"/>
      <c r="K7" s="39"/>
      <c r="L7" s="39"/>
      <c r="M7" s="39"/>
      <c r="N7" s="39"/>
      <c r="O7" s="39"/>
      <c r="P7" s="39"/>
    </row>
    <row r="8" spans="1:16" x14ac:dyDescent="0.2">
      <c r="A8" s="33" t="s">
        <v>35</v>
      </c>
      <c r="B8" s="31" t="s">
        <v>21</v>
      </c>
      <c r="C8" s="37">
        <v>3674754.9</v>
      </c>
      <c r="D8" s="37">
        <v>3674754.9</v>
      </c>
      <c r="E8" s="37">
        <v>921128.8</v>
      </c>
      <c r="F8" s="37">
        <f t="shared" ref="F8:F71" si="0">IF(E8&gt;0,E8/D8*100,0)</f>
        <v>25.066401027181435</v>
      </c>
      <c r="G8" s="35"/>
      <c r="H8" s="37"/>
      <c r="I8" s="39"/>
      <c r="J8" s="41"/>
      <c r="K8" s="39"/>
      <c r="L8" s="39"/>
      <c r="M8" s="39"/>
      <c r="N8" s="39"/>
      <c r="O8" s="39"/>
      <c r="P8" s="39"/>
    </row>
    <row r="9" spans="1:16" x14ac:dyDescent="0.2">
      <c r="A9" s="33" t="s">
        <v>507</v>
      </c>
      <c r="B9" s="31" t="s">
        <v>506</v>
      </c>
      <c r="C9" s="37">
        <v>55959.4</v>
      </c>
      <c r="D9" s="37">
        <v>55959.3</v>
      </c>
      <c r="E9" s="37">
        <v>31308.3</v>
      </c>
      <c r="F9" s="37">
        <f t="shared" si="0"/>
        <v>55.948341026424551</v>
      </c>
      <c r="G9" s="35"/>
      <c r="H9" s="37"/>
      <c r="I9" s="39"/>
      <c r="J9" s="41"/>
      <c r="K9" s="39"/>
      <c r="L9" s="39"/>
      <c r="M9" s="39"/>
      <c r="N9" s="39"/>
      <c r="O9" s="39"/>
      <c r="P9" s="39"/>
    </row>
    <row r="10" spans="1:16" x14ac:dyDescent="0.2">
      <c r="A10" s="33" t="s">
        <v>36</v>
      </c>
      <c r="B10" s="31" t="s">
        <v>22</v>
      </c>
      <c r="C10" s="37">
        <v>1956296.2</v>
      </c>
      <c r="D10" s="37">
        <v>1956296.2</v>
      </c>
      <c r="E10" s="37">
        <v>802032.5</v>
      </c>
      <c r="F10" s="37">
        <f t="shared" si="0"/>
        <v>40.99749823160726</v>
      </c>
      <c r="G10" s="35"/>
      <c r="H10" s="37"/>
      <c r="I10" s="39"/>
      <c r="J10" s="41"/>
      <c r="K10" s="39"/>
      <c r="L10" s="39"/>
      <c r="M10" s="39"/>
      <c r="N10" s="39"/>
      <c r="O10" s="39"/>
      <c r="P10" s="39"/>
    </row>
    <row r="11" spans="1:16" x14ac:dyDescent="0.2">
      <c r="A11" s="33" t="s">
        <v>37</v>
      </c>
      <c r="B11" s="31" t="s">
        <v>23</v>
      </c>
      <c r="C11" s="37">
        <v>115097.2</v>
      </c>
      <c r="D11" s="37">
        <v>115097.2</v>
      </c>
      <c r="E11" s="37">
        <v>54789.3</v>
      </c>
      <c r="F11" s="37">
        <f t="shared" si="0"/>
        <v>47.602634990251715</v>
      </c>
      <c r="G11" s="35"/>
      <c r="H11" s="37"/>
      <c r="I11" s="39"/>
      <c r="J11" s="41"/>
      <c r="K11" s="39"/>
      <c r="L11" s="39"/>
      <c r="M11" s="39"/>
      <c r="N11" s="39"/>
      <c r="O11" s="39"/>
      <c r="P11" s="39"/>
    </row>
    <row r="12" spans="1:16" x14ac:dyDescent="0.2">
      <c r="A12" s="33" t="s">
        <v>38</v>
      </c>
      <c r="B12" s="31" t="s">
        <v>24</v>
      </c>
      <c r="C12" s="37">
        <v>228671.9</v>
      </c>
      <c r="D12" s="37">
        <v>228671.9</v>
      </c>
      <c r="E12" s="37">
        <v>118324.7</v>
      </c>
      <c r="F12" s="37">
        <f t="shared" si="0"/>
        <v>51.744311391124143</v>
      </c>
      <c r="G12" s="35"/>
      <c r="H12" s="37"/>
      <c r="I12" s="39"/>
      <c r="J12" s="41"/>
      <c r="K12" s="39"/>
      <c r="L12" s="39"/>
      <c r="M12" s="39"/>
      <c r="N12" s="39"/>
      <c r="O12" s="39"/>
      <c r="P12" s="39"/>
    </row>
    <row r="13" spans="1:16" x14ac:dyDescent="0.2">
      <c r="A13" s="33" t="s">
        <v>399</v>
      </c>
      <c r="B13" s="31" t="s">
        <v>311</v>
      </c>
      <c r="C13" s="37">
        <v>305406.5</v>
      </c>
      <c r="D13" s="37">
        <v>305406.5</v>
      </c>
      <c r="E13" s="37">
        <v>68192.2</v>
      </c>
      <c r="F13" s="37">
        <f t="shared" si="0"/>
        <v>22.328339442677215</v>
      </c>
      <c r="G13" s="35"/>
      <c r="H13" s="37"/>
      <c r="I13" s="39"/>
      <c r="J13" s="41"/>
      <c r="K13" s="39"/>
      <c r="L13" s="39"/>
      <c r="M13" s="39"/>
      <c r="N13" s="39"/>
      <c r="O13" s="39"/>
      <c r="P13" s="39"/>
    </row>
    <row r="14" spans="1:16" ht="31.5" x14ac:dyDescent="0.2">
      <c r="A14" s="33" t="s">
        <v>39</v>
      </c>
      <c r="B14" s="31" t="s">
        <v>25</v>
      </c>
      <c r="C14" s="37">
        <v>1662929.7</v>
      </c>
      <c r="D14" s="37">
        <v>1662929.7</v>
      </c>
      <c r="E14" s="37">
        <v>741984.7</v>
      </c>
      <c r="F14" s="37">
        <f t="shared" si="0"/>
        <v>44.619126112186223</v>
      </c>
      <c r="G14" s="35"/>
      <c r="H14" s="37"/>
      <c r="I14" s="39"/>
      <c r="J14" s="41"/>
      <c r="K14" s="39"/>
      <c r="L14" s="39"/>
      <c r="M14" s="39"/>
      <c r="N14" s="39"/>
      <c r="O14" s="39"/>
      <c r="P14" s="39"/>
    </row>
    <row r="15" spans="1:16" x14ac:dyDescent="0.2">
      <c r="A15" s="33" t="s">
        <v>40</v>
      </c>
      <c r="B15" s="31" t="s">
        <v>26</v>
      </c>
      <c r="C15" s="37">
        <v>7154358.5</v>
      </c>
      <c r="D15" s="37">
        <v>7154358.5</v>
      </c>
      <c r="E15" s="37">
        <v>4086853.7</v>
      </c>
      <c r="F15" s="37">
        <f t="shared" si="0"/>
        <v>57.123971352567814</v>
      </c>
      <c r="G15" s="35"/>
      <c r="H15" s="37"/>
      <c r="I15" s="39"/>
      <c r="J15" s="41"/>
      <c r="K15" s="39"/>
      <c r="L15" s="39"/>
      <c r="M15" s="39"/>
      <c r="N15" s="39"/>
      <c r="O15" s="39"/>
      <c r="P15" s="39"/>
    </row>
    <row r="16" spans="1:16" x14ac:dyDescent="0.2">
      <c r="A16" s="33" t="s">
        <v>41</v>
      </c>
      <c r="B16" s="31" t="s">
        <v>27</v>
      </c>
      <c r="C16" s="37">
        <v>24831236.699999999</v>
      </c>
      <c r="D16" s="37">
        <v>24831236.699999999</v>
      </c>
      <c r="E16" s="37">
        <v>13981413.9</v>
      </c>
      <c r="F16" s="37">
        <f t="shared" si="0"/>
        <v>56.305749362857959</v>
      </c>
      <c r="G16" s="35"/>
      <c r="H16" s="37"/>
      <c r="I16" s="39"/>
      <c r="J16" s="41"/>
      <c r="K16" s="39"/>
      <c r="L16" s="39"/>
      <c r="M16" s="39"/>
      <c r="N16" s="39"/>
      <c r="O16" s="39"/>
      <c r="P16" s="39"/>
    </row>
    <row r="17" spans="1:16" ht="31.5" x14ac:dyDescent="0.2">
      <c r="A17" s="35" t="s">
        <v>42</v>
      </c>
      <c r="B17" s="32" t="s">
        <v>28</v>
      </c>
      <c r="C17" s="37">
        <v>479914.4</v>
      </c>
      <c r="D17" s="37">
        <v>479914.4</v>
      </c>
      <c r="E17" s="37">
        <v>240140.1</v>
      </c>
      <c r="F17" s="37">
        <f t="shared" si="0"/>
        <v>50.038110963121753</v>
      </c>
      <c r="G17" s="37"/>
      <c r="H17" s="37"/>
      <c r="I17" s="39"/>
      <c r="J17" s="41"/>
      <c r="K17" s="39"/>
      <c r="L17" s="39"/>
      <c r="M17" s="39"/>
      <c r="N17" s="39"/>
      <c r="O17" s="39"/>
      <c r="P17" s="39"/>
    </row>
    <row r="18" spans="1:16" x14ac:dyDescent="0.2">
      <c r="A18" s="35" t="s">
        <v>43</v>
      </c>
      <c r="B18" s="32" t="s">
        <v>29</v>
      </c>
      <c r="C18" s="37">
        <v>35485.599999999999</v>
      </c>
      <c r="D18" s="37">
        <v>35485.599999999999</v>
      </c>
      <c r="E18" s="37">
        <v>5373.6</v>
      </c>
      <c r="F18" s="37">
        <f t="shared" si="0"/>
        <v>15.143043938949885</v>
      </c>
      <c r="G18" s="37"/>
      <c r="H18" s="37"/>
      <c r="I18" s="39"/>
      <c r="J18" s="41"/>
      <c r="K18" s="39"/>
      <c r="L18" s="39"/>
      <c r="M18" s="39"/>
      <c r="N18" s="39"/>
      <c r="O18" s="39"/>
      <c r="P18" s="39"/>
    </row>
    <row r="19" spans="1:16" x14ac:dyDescent="0.2">
      <c r="A19" s="35" t="s">
        <v>44</v>
      </c>
      <c r="B19" s="32" t="s">
        <v>30</v>
      </c>
      <c r="C19" s="37">
        <v>2935048.6</v>
      </c>
      <c r="D19" s="37">
        <v>2935048.6</v>
      </c>
      <c r="E19" s="37">
        <v>1699968.6</v>
      </c>
      <c r="F19" s="37">
        <f t="shared" si="0"/>
        <v>57.919606510093224</v>
      </c>
      <c r="G19" s="37"/>
      <c r="H19" s="37"/>
      <c r="I19" s="39"/>
      <c r="J19" s="41"/>
      <c r="K19" s="39"/>
      <c r="L19" s="39"/>
      <c r="M19" s="39"/>
      <c r="N19" s="39"/>
      <c r="O19" s="39"/>
      <c r="P19" s="39"/>
    </row>
    <row r="20" spans="1:16" x14ac:dyDescent="0.2">
      <c r="A20" s="35" t="s">
        <v>45</v>
      </c>
      <c r="B20" s="32" t="s">
        <v>31</v>
      </c>
      <c r="C20" s="37">
        <v>2000</v>
      </c>
      <c r="D20" s="37">
        <v>2000</v>
      </c>
      <c r="E20" s="37"/>
      <c r="F20" s="37">
        <f t="shared" si="0"/>
        <v>0</v>
      </c>
      <c r="G20" s="37"/>
      <c r="H20" s="37"/>
      <c r="I20" s="39"/>
      <c r="J20" s="41"/>
      <c r="K20" s="39"/>
      <c r="L20" s="39"/>
      <c r="M20" s="39"/>
      <c r="N20" s="39"/>
      <c r="O20" s="39"/>
      <c r="P20" s="39"/>
    </row>
    <row r="21" spans="1:16" x14ac:dyDescent="0.2">
      <c r="A21" s="35" t="s">
        <v>46</v>
      </c>
      <c r="B21" s="32" t="s">
        <v>32</v>
      </c>
      <c r="C21" s="37">
        <v>7866.2</v>
      </c>
      <c r="D21" s="37">
        <v>7866.2</v>
      </c>
      <c r="E21" s="37">
        <v>416.3</v>
      </c>
      <c r="F21" s="37">
        <f t="shared" si="0"/>
        <v>5.2922631003534111</v>
      </c>
      <c r="G21" s="37"/>
      <c r="H21" s="37"/>
      <c r="I21" s="39"/>
      <c r="J21" s="41"/>
      <c r="K21" s="39"/>
      <c r="L21" s="39"/>
      <c r="M21" s="39"/>
      <c r="N21" s="39"/>
      <c r="O21" s="39"/>
      <c r="P21" s="39"/>
    </row>
    <row r="22" spans="1:16" ht="31.5" x14ac:dyDescent="0.2">
      <c r="A22" s="35" t="s">
        <v>47</v>
      </c>
      <c r="B22" s="32" t="s">
        <v>33</v>
      </c>
      <c r="C22" s="37">
        <v>4374.3999999999996</v>
      </c>
      <c r="D22" s="37">
        <v>4374.3999999999996</v>
      </c>
      <c r="E22" s="37"/>
      <c r="F22" s="37">
        <f t="shared" si="0"/>
        <v>0</v>
      </c>
      <c r="G22" s="37"/>
      <c r="H22" s="37"/>
      <c r="I22" s="39"/>
      <c r="J22" s="41"/>
      <c r="K22" s="39"/>
      <c r="L22" s="39"/>
      <c r="M22" s="39"/>
      <c r="N22" s="39"/>
      <c r="O22" s="39"/>
      <c r="P22" s="39"/>
    </row>
    <row r="23" spans="1:16" x14ac:dyDescent="0.2">
      <c r="A23" s="35" t="s">
        <v>48</v>
      </c>
      <c r="B23" s="32" t="s">
        <v>34</v>
      </c>
      <c r="C23" s="37">
        <v>26399.200000000001</v>
      </c>
      <c r="D23" s="37">
        <v>26399.200000000001</v>
      </c>
      <c r="E23" s="37">
        <v>14605.3</v>
      </c>
      <c r="F23" s="37">
        <f t="shared" si="0"/>
        <v>55.324782569168761</v>
      </c>
      <c r="G23" s="37"/>
      <c r="H23" s="37"/>
      <c r="I23" s="39"/>
      <c r="J23" s="41"/>
      <c r="K23" s="39"/>
      <c r="L23" s="39"/>
      <c r="M23" s="39"/>
      <c r="N23" s="39"/>
      <c r="O23" s="39"/>
      <c r="P23" s="39"/>
    </row>
    <row r="24" spans="1:16" x14ac:dyDescent="0.2">
      <c r="A24" s="10" t="s">
        <v>473</v>
      </c>
      <c r="B24" s="11" t="s">
        <v>467</v>
      </c>
      <c r="C24" s="37"/>
      <c r="D24" s="37"/>
      <c r="E24" s="37"/>
      <c r="F24" s="37">
        <f t="shared" si="0"/>
        <v>0</v>
      </c>
      <c r="G24" s="24">
        <v>3848269.4</v>
      </c>
      <c r="H24" s="37">
        <f t="shared" ref="H24:H29" si="1">E24/G24*100</f>
        <v>0</v>
      </c>
      <c r="I24" s="39"/>
      <c r="J24" s="41"/>
      <c r="K24" s="39"/>
      <c r="L24" s="39"/>
      <c r="M24" s="39"/>
      <c r="N24" s="39"/>
      <c r="O24" s="39"/>
      <c r="P24" s="39"/>
    </row>
    <row r="25" spans="1:16" x14ac:dyDescent="0.2">
      <c r="A25" s="10" t="s">
        <v>474</v>
      </c>
      <c r="B25" s="11" t="s">
        <v>468</v>
      </c>
      <c r="C25" s="37"/>
      <c r="D25" s="37"/>
      <c r="E25" s="37"/>
      <c r="F25" s="37">
        <f t="shared" si="0"/>
        <v>0</v>
      </c>
      <c r="G25" s="24">
        <v>14169063.1</v>
      </c>
      <c r="H25" s="37">
        <f t="shared" si="1"/>
        <v>0</v>
      </c>
      <c r="I25" s="39"/>
      <c r="J25" s="41"/>
      <c r="K25" s="39"/>
      <c r="L25" s="39"/>
      <c r="M25" s="39"/>
      <c r="N25" s="39"/>
      <c r="O25" s="39"/>
      <c r="P25" s="39"/>
    </row>
    <row r="26" spans="1:16" x14ac:dyDescent="0.2">
      <c r="A26" s="10" t="s">
        <v>475</v>
      </c>
      <c r="B26" s="11" t="s">
        <v>469</v>
      </c>
      <c r="C26" s="37"/>
      <c r="D26" s="37"/>
      <c r="E26" s="37"/>
      <c r="F26" s="37">
        <f t="shared" si="0"/>
        <v>0</v>
      </c>
      <c r="G26" s="24">
        <v>3647.8</v>
      </c>
      <c r="H26" s="37">
        <f t="shared" si="1"/>
        <v>0</v>
      </c>
      <c r="I26" s="39"/>
      <c r="J26" s="41"/>
      <c r="K26" s="39"/>
      <c r="L26" s="39"/>
      <c r="M26" s="39"/>
      <c r="N26" s="39"/>
      <c r="O26" s="39"/>
      <c r="P26" s="39"/>
    </row>
    <row r="27" spans="1:16" x14ac:dyDescent="0.2">
      <c r="A27" s="10" t="s">
        <v>476</v>
      </c>
      <c r="B27" s="11" t="s">
        <v>470</v>
      </c>
      <c r="C27" s="37"/>
      <c r="D27" s="37"/>
      <c r="E27" s="37"/>
      <c r="F27" s="37">
        <f t="shared" si="0"/>
        <v>0</v>
      </c>
      <c r="G27" s="24">
        <v>1626116.4</v>
      </c>
      <c r="H27" s="37">
        <f t="shared" si="1"/>
        <v>0</v>
      </c>
      <c r="I27" s="39"/>
      <c r="J27" s="41"/>
      <c r="K27" s="39"/>
      <c r="L27" s="39"/>
      <c r="M27" s="39"/>
      <c r="N27" s="39"/>
      <c r="O27" s="39"/>
      <c r="P27" s="39"/>
    </row>
    <row r="28" spans="1:16" x14ac:dyDescent="0.2">
      <c r="A28" s="10" t="s">
        <v>477</v>
      </c>
      <c r="B28" s="11" t="s">
        <v>471</v>
      </c>
      <c r="C28" s="37"/>
      <c r="D28" s="37"/>
      <c r="E28" s="37"/>
      <c r="F28" s="37">
        <f t="shared" si="0"/>
        <v>0</v>
      </c>
      <c r="G28" s="24">
        <v>498234.2</v>
      </c>
      <c r="H28" s="37">
        <f t="shared" si="1"/>
        <v>0</v>
      </c>
      <c r="I28" s="39"/>
      <c r="J28" s="41"/>
      <c r="K28" s="39"/>
      <c r="L28" s="39"/>
      <c r="M28" s="39"/>
      <c r="N28" s="39"/>
      <c r="O28" s="39"/>
      <c r="P28" s="39"/>
    </row>
    <row r="29" spans="1:16" x14ac:dyDescent="0.2">
      <c r="A29" s="10" t="s">
        <v>478</v>
      </c>
      <c r="B29" s="11" t="s">
        <v>472</v>
      </c>
      <c r="C29" s="37"/>
      <c r="D29" s="37"/>
      <c r="E29" s="37"/>
      <c r="F29" s="37">
        <f t="shared" si="0"/>
        <v>0</v>
      </c>
      <c r="G29" s="24">
        <v>70513.5</v>
      </c>
      <c r="H29" s="37">
        <f t="shared" si="1"/>
        <v>0</v>
      </c>
      <c r="I29" s="39"/>
      <c r="J29" s="41"/>
      <c r="K29" s="39"/>
      <c r="L29" s="39"/>
      <c r="M29" s="39"/>
      <c r="N29" s="39"/>
      <c r="O29" s="39"/>
      <c r="P29" s="39"/>
    </row>
    <row r="30" spans="1:16" s="20" customFormat="1" ht="31.5" x14ac:dyDescent="0.2">
      <c r="A30" s="9">
        <v>5200000000</v>
      </c>
      <c r="B30" s="12" t="s">
        <v>49</v>
      </c>
      <c r="C30" s="22">
        <f>SUM(C31:C48)+0.1</f>
        <v>22041264.800000004</v>
      </c>
      <c r="D30" s="22">
        <f>SUM(D31:D48)</f>
        <v>22114464.600000005</v>
      </c>
      <c r="E30" s="22">
        <f>SUM(E31:E48)</f>
        <v>11101450.000000002</v>
      </c>
      <c r="F30" s="22">
        <f t="shared" si="0"/>
        <v>50.19994922237457</v>
      </c>
      <c r="G30" s="22">
        <f>SUM(G31:G48)</f>
        <v>13120662.299999999</v>
      </c>
      <c r="H30" s="22">
        <f t="shared" ref="H30:H92" si="2">E30/G30*100</f>
        <v>84.610439215404568</v>
      </c>
      <c r="J30" s="41"/>
    </row>
    <row r="31" spans="1:16" x14ac:dyDescent="0.2">
      <c r="A31" s="33">
        <v>5210000000</v>
      </c>
      <c r="B31" s="34" t="s">
        <v>403</v>
      </c>
      <c r="C31" s="37"/>
      <c r="D31" s="37"/>
      <c r="E31" s="37"/>
      <c r="F31" s="37">
        <f t="shared" si="0"/>
        <v>0</v>
      </c>
      <c r="G31" s="37">
        <v>9040872.5999999996</v>
      </c>
      <c r="H31" s="37">
        <f t="shared" si="2"/>
        <v>0</v>
      </c>
      <c r="J31" s="45"/>
    </row>
    <row r="32" spans="1:16" s="3" customFormat="1" ht="31.5" x14ac:dyDescent="0.2">
      <c r="A32" s="33" t="s">
        <v>59</v>
      </c>
      <c r="B32" s="34" t="s">
        <v>56</v>
      </c>
      <c r="C32" s="37">
        <v>278334.3</v>
      </c>
      <c r="D32" s="37">
        <v>278334.3</v>
      </c>
      <c r="E32" s="37">
        <v>146531</v>
      </c>
      <c r="F32" s="37">
        <f t="shared" si="0"/>
        <v>52.645685422170395</v>
      </c>
      <c r="G32" s="37"/>
      <c r="H32" s="37"/>
      <c r="J32" s="41"/>
    </row>
    <row r="33" spans="1:10" s="3" customFormat="1" x14ac:dyDescent="0.2">
      <c r="A33" s="33" t="s">
        <v>60</v>
      </c>
      <c r="B33" s="34" t="s">
        <v>57</v>
      </c>
      <c r="C33" s="37">
        <v>898896.6</v>
      </c>
      <c r="D33" s="37">
        <v>898896.6</v>
      </c>
      <c r="E33" s="37">
        <v>411330.4</v>
      </c>
      <c r="F33" s="37">
        <f t="shared" si="0"/>
        <v>45.759478898907844</v>
      </c>
      <c r="G33" s="37"/>
      <c r="H33" s="37"/>
      <c r="J33" s="41"/>
    </row>
    <row r="34" spans="1:10" s="3" customFormat="1" ht="31.5" x14ac:dyDescent="0.2">
      <c r="A34" s="33" t="s">
        <v>61</v>
      </c>
      <c r="B34" s="34" t="s">
        <v>58</v>
      </c>
      <c r="C34" s="37">
        <v>327606.90000000002</v>
      </c>
      <c r="D34" s="37">
        <v>327606.90000000002</v>
      </c>
      <c r="E34" s="37">
        <v>102589.8</v>
      </c>
      <c r="F34" s="37">
        <f t="shared" si="0"/>
        <v>31.314908202482911</v>
      </c>
      <c r="G34" s="37"/>
      <c r="H34" s="37"/>
      <c r="J34" s="41"/>
    </row>
    <row r="35" spans="1:10" s="3" customFormat="1" x14ac:dyDescent="0.2">
      <c r="A35" s="10">
        <v>5220000000</v>
      </c>
      <c r="B35" s="11" t="s">
        <v>404</v>
      </c>
      <c r="C35" s="37"/>
      <c r="D35" s="37"/>
      <c r="E35" s="37"/>
      <c r="F35" s="37">
        <f t="shared" si="0"/>
        <v>0</v>
      </c>
      <c r="G35" s="37">
        <v>3890763.3</v>
      </c>
      <c r="H35" s="37">
        <f t="shared" si="2"/>
        <v>0</v>
      </c>
      <c r="J35" s="41"/>
    </row>
    <row r="36" spans="1:10" s="3" customFormat="1" x14ac:dyDescent="0.2">
      <c r="A36" s="10">
        <v>5230000000</v>
      </c>
      <c r="B36" s="11" t="s">
        <v>405</v>
      </c>
      <c r="C36" s="37"/>
      <c r="D36" s="37"/>
      <c r="E36" s="37"/>
      <c r="F36" s="37">
        <f t="shared" si="0"/>
        <v>0</v>
      </c>
      <c r="G36" s="37">
        <v>165328.9</v>
      </c>
      <c r="H36" s="37">
        <f t="shared" si="2"/>
        <v>0</v>
      </c>
      <c r="J36" s="41"/>
    </row>
    <row r="37" spans="1:10" s="3" customFormat="1" x14ac:dyDescent="0.2">
      <c r="A37" s="33" t="s">
        <v>71</v>
      </c>
      <c r="B37" s="34" t="s">
        <v>62</v>
      </c>
      <c r="C37" s="37">
        <v>2751852.1</v>
      </c>
      <c r="D37" s="37">
        <v>2751852.1</v>
      </c>
      <c r="E37" s="37">
        <v>1308993.3</v>
      </c>
      <c r="F37" s="37">
        <f t="shared" si="0"/>
        <v>47.567719936692818</v>
      </c>
      <c r="G37" s="37"/>
      <c r="H37" s="37"/>
      <c r="J37" s="41"/>
    </row>
    <row r="38" spans="1:10" s="3" customFormat="1" x14ac:dyDescent="0.2">
      <c r="A38" s="33" t="s">
        <v>72</v>
      </c>
      <c r="B38" s="34" t="s">
        <v>63</v>
      </c>
      <c r="C38" s="37">
        <v>8424522.5999999996</v>
      </c>
      <c r="D38" s="37">
        <v>8497737.8000000007</v>
      </c>
      <c r="E38" s="37">
        <v>4426291.2000000002</v>
      </c>
      <c r="F38" s="37">
        <f t="shared" si="0"/>
        <v>52.087876846470827</v>
      </c>
      <c r="G38" s="37"/>
      <c r="H38" s="37"/>
      <c r="J38" s="41"/>
    </row>
    <row r="39" spans="1:10" s="3" customFormat="1" ht="31.5" x14ac:dyDescent="0.2">
      <c r="A39" s="33" t="s">
        <v>73</v>
      </c>
      <c r="B39" s="34" t="s">
        <v>64</v>
      </c>
      <c r="C39" s="37">
        <v>910101.5</v>
      </c>
      <c r="D39" s="37">
        <v>910086.2</v>
      </c>
      <c r="E39" s="37">
        <v>385165.9</v>
      </c>
      <c r="F39" s="37">
        <f t="shared" si="0"/>
        <v>42.321914121980981</v>
      </c>
      <c r="G39" s="37"/>
      <c r="H39" s="37"/>
      <c r="J39" s="41"/>
    </row>
    <row r="40" spans="1:10" s="3" customFormat="1" x14ac:dyDescent="0.2">
      <c r="A40" s="33" t="s">
        <v>74</v>
      </c>
      <c r="B40" s="34" t="s">
        <v>65</v>
      </c>
      <c r="C40" s="37">
        <v>7924748.7000000002</v>
      </c>
      <c r="D40" s="37">
        <v>7924748.7000000002</v>
      </c>
      <c r="E40" s="37">
        <v>4172492.5</v>
      </c>
      <c r="F40" s="37">
        <f t="shared" si="0"/>
        <v>52.651417198882278</v>
      </c>
      <c r="G40" s="37"/>
      <c r="H40" s="37"/>
      <c r="J40" s="41"/>
    </row>
    <row r="41" spans="1:10" s="3" customFormat="1" ht="31.5" x14ac:dyDescent="0.2">
      <c r="A41" s="33" t="s">
        <v>75</v>
      </c>
      <c r="B41" s="34" t="s">
        <v>66</v>
      </c>
      <c r="C41" s="37">
        <v>33664</v>
      </c>
      <c r="D41" s="37">
        <v>33664</v>
      </c>
      <c r="E41" s="37">
        <v>18799.900000000001</v>
      </c>
      <c r="F41" s="37">
        <f t="shared" si="0"/>
        <v>55.845710551330811</v>
      </c>
      <c r="G41" s="37"/>
      <c r="H41" s="37"/>
      <c r="J41" s="41"/>
    </row>
    <row r="42" spans="1:10" x14ac:dyDescent="0.2">
      <c r="A42" s="10" t="s">
        <v>76</v>
      </c>
      <c r="B42" s="11" t="s">
        <v>394</v>
      </c>
      <c r="C42" s="23">
        <v>67580.3</v>
      </c>
      <c r="D42" s="23">
        <v>67580.3</v>
      </c>
      <c r="E42" s="37">
        <v>3355.5</v>
      </c>
      <c r="F42" s="37">
        <f t="shared" si="0"/>
        <v>4.9652043568909869</v>
      </c>
      <c r="G42" s="37"/>
      <c r="H42" s="37"/>
      <c r="J42" s="41"/>
    </row>
    <row r="43" spans="1:10" x14ac:dyDescent="0.2">
      <c r="A43" s="10" t="s">
        <v>77</v>
      </c>
      <c r="B43" s="11" t="s">
        <v>67</v>
      </c>
      <c r="C43" s="23">
        <v>345881</v>
      </c>
      <c r="D43" s="37">
        <v>345881</v>
      </c>
      <c r="E43" s="37">
        <v>109427.1</v>
      </c>
      <c r="F43" s="37">
        <f t="shared" si="0"/>
        <v>31.637210485687277</v>
      </c>
      <c r="G43" s="37"/>
      <c r="H43" s="37"/>
      <c r="J43" s="41"/>
    </row>
    <row r="44" spans="1:10" x14ac:dyDescent="0.2">
      <c r="A44" s="10" t="s">
        <v>78</v>
      </c>
      <c r="B44" s="11" t="s">
        <v>68</v>
      </c>
      <c r="C44" s="23">
        <v>30741.3</v>
      </c>
      <c r="D44" s="23">
        <v>30741.3</v>
      </c>
      <c r="E44" s="37">
        <v>2770.3</v>
      </c>
      <c r="F44" s="37">
        <f t="shared" si="0"/>
        <v>9.0116553301259223</v>
      </c>
      <c r="G44" s="37"/>
      <c r="H44" s="37"/>
      <c r="J44" s="41"/>
    </row>
    <row r="45" spans="1:10" x14ac:dyDescent="0.2">
      <c r="A45" s="10" t="s">
        <v>79</v>
      </c>
      <c r="B45" s="11" t="s">
        <v>69</v>
      </c>
      <c r="C45" s="23">
        <v>9684.7999999999993</v>
      </c>
      <c r="D45" s="37">
        <v>9684.7999999999993</v>
      </c>
      <c r="E45" s="37">
        <v>1703.1</v>
      </c>
      <c r="F45" s="37">
        <f t="shared" si="0"/>
        <v>17.585288286799937</v>
      </c>
      <c r="G45" s="37"/>
      <c r="H45" s="37"/>
      <c r="J45" s="41"/>
    </row>
    <row r="46" spans="1:10" ht="31.5" x14ac:dyDescent="0.2">
      <c r="A46" s="10" t="s">
        <v>80</v>
      </c>
      <c r="B46" s="11" t="s">
        <v>70</v>
      </c>
      <c r="C46" s="23">
        <v>37650.6</v>
      </c>
      <c r="D46" s="37">
        <v>37650.6</v>
      </c>
      <c r="E46" s="37">
        <v>12000</v>
      </c>
      <c r="F46" s="37">
        <f t="shared" si="0"/>
        <v>31.872002039808134</v>
      </c>
      <c r="G46" s="37"/>
      <c r="H46" s="37"/>
      <c r="J46" s="41"/>
    </row>
    <row r="47" spans="1:10" x14ac:dyDescent="0.2">
      <c r="A47" s="10">
        <v>5240000000</v>
      </c>
      <c r="B47" s="11" t="s">
        <v>406</v>
      </c>
      <c r="C47" s="23"/>
      <c r="D47" s="37"/>
      <c r="E47" s="37"/>
      <c r="F47" s="37">
        <f t="shared" si="0"/>
        <v>0</v>
      </c>
      <c r="G47" s="37">
        <v>22697.5</v>
      </c>
      <c r="H47" s="37"/>
      <c r="J47" s="41"/>
    </row>
    <row r="48" spans="1:10" ht="31.5" x14ac:dyDescent="0.2">
      <c r="A48" s="10">
        <v>5250000000</v>
      </c>
      <c r="B48" s="11" t="s">
        <v>516</v>
      </c>
      <c r="C48" s="23"/>
      <c r="D48" s="37"/>
      <c r="E48" s="37"/>
      <c r="F48" s="37">
        <f t="shared" si="0"/>
        <v>0</v>
      </c>
      <c r="G48" s="37">
        <v>1000</v>
      </c>
      <c r="H48" s="37">
        <f t="shared" si="2"/>
        <v>0</v>
      </c>
      <c r="J48" s="41"/>
    </row>
    <row r="49" spans="1:10" ht="47.25" x14ac:dyDescent="0.2">
      <c r="A49" s="13" t="s">
        <v>488</v>
      </c>
      <c r="B49" s="12" t="s">
        <v>9</v>
      </c>
      <c r="C49" s="26">
        <f>SUM(C50:C73)-0.1</f>
        <v>12325032.200000001</v>
      </c>
      <c r="D49" s="26">
        <f>SUM(D50:D73)</f>
        <v>12323040.499999998</v>
      </c>
      <c r="E49" s="26">
        <f>SUM(E50:E73)</f>
        <v>4414613.3999999994</v>
      </c>
      <c r="F49" s="22">
        <f t="shared" si="0"/>
        <v>35.824059817055705</v>
      </c>
      <c r="G49" s="22">
        <f>SUM(G50:G73)</f>
        <v>6430563</v>
      </c>
      <c r="H49" s="22">
        <f t="shared" si="2"/>
        <v>68.650496076315548</v>
      </c>
      <c r="J49" s="41"/>
    </row>
    <row r="50" spans="1:10" ht="31.5" x14ac:dyDescent="0.2">
      <c r="A50" s="10" t="s">
        <v>81</v>
      </c>
      <c r="B50" s="11" t="s">
        <v>87</v>
      </c>
      <c r="C50" s="23">
        <v>2450927.7999999998</v>
      </c>
      <c r="D50" s="37">
        <v>2450927.7999999998</v>
      </c>
      <c r="E50" s="37">
        <v>944066</v>
      </c>
      <c r="F50" s="37">
        <f t="shared" si="0"/>
        <v>38.518719319271668</v>
      </c>
      <c r="G50" s="25"/>
      <c r="H50" s="37"/>
      <c r="J50" s="41"/>
    </row>
    <row r="51" spans="1:10" x14ac:dyDescent="0.2">
      <c r="A51" s="10" t="s">
        <v>82</v>
      </c>
      <c r="B51" s="11" t="s">
        <v>88</v>
      </c>
      <c r="C51" s="23">
        <v>211021</v>
      </c>
      <c r="D51" s="23">
        <v>211021</v>
      </c>
      <c r="E51" s="37">
        <v>31129.599999999999</v>
      </c>
      <c r="F51" s="37">
        <f t="shared" si="0"/>
        <v>14.751896730657139</v>
      </c>
      <c r="G51" s="25"/>
      <c r="H51" s="37"/>
      <c r="J51" s="41"/>
    </row>
    <row r="52" spans="1:10" x14ac:dyDescent="0.2">
      <c r="A52" s="10" t="s">
        <v>83</v>
      </c>
      <c r="B52" s="11" t="s">
        <v>89</v>
      </c>
      <c r="C52" s="23">
        <v>882719.7</v>
      </c>
      <c r="D52" s="37">
        <v>882719.7</v>
      </c>
      <c r="E52" s="37">
        <v>16692.3</v>
      </c>
      <c r="F52" s="37">
        <f t="shared" si="0"/>
        <v>1.8910079836215277</v>
      </c>
      <c r="G52" s="25"/>
      <c r="H52" s="37"/>
      <c r="J52" s="41"/>
    </row>
    <row r="53" spans="1:10" x14ac:dyDescent="0.2">
      <c r="A53" s="10" t="s">
        <v>84</v>
      </c>
      <c r="B53" s="11" t="s">
        <v>90</v>
      </c>
      <c r="C53" s="23">
        <v>611251.5</v>
      </c>
      <c r="D53" s="37">
        <v>611251.5</v>
      </c>
      <c r="E53" s="37">
        <v>298149.3</v>
      </c>
      <c r="F53" s="37">
        <f t="shared" si="0"/>
        <v>48.776861897271417</v>
      </c>
      <c r="G53" s="25"/>
      <c r="H53" s="37"/>
      <c r="J53" s="41"/>
    </row>
    <row r="54" spans="1:10" ht="31.5" x14ac:dyDescent="0.2">
      <c r="A54" s="10" t="s">
        <v>85</v>
      </c>
      <c r="B54" s="11" t="s">
        <v>91</v>
      </c>
      <c r="C54" s="23">
        <v>2415266.2000000002</v>
      </c>
      <c r="D54" s="37">
        <v>2415266.2000000002</v>
      </c>
      <c r="E54" s="37">
        <v>1125995.8</v>
      </c>
      <c r="F54" s="37">
        <f t="shared" si="0"/>
        <v>46.619946074681124</v>
      </c>
      <c r="G54" s="25"/>
      <c r="H54" s="37"/>
      <c r="J54" s="41"/>
    </row>
    <row r="55" spans="1:10" x14ac:dyDescent="0.2">
      <c r="A55" s="10" t="s">
        <v>86</v>
      </c>
      <c r="B55" s="11" t="s">
        <v>92</v>
      </c>
      <c r="C55" s="23">
        <v>547407.4</v>
      </c>
      <c r="D55" s="23">
        <v>547407.4</v>
      </c>
      <c r="E55" s="37">
        <v>158879.9</v>
      </c>
      <c r="F55" s="37">
        <f t="shared" si="0"/>
        <v>29.024068728336516</v>
      </c>
      <c r="G55" s="25"/>
      <c r="H55" s="37"/>
      <c r="J55" s="41"/>
    </row>
    <row r="56" spans="1:10" ht="31.5" x14ac:dyDescent="0.2">
      <c r="A56" s="10" t="s">
        <v>93</v>
      </c>
      <c r="B56" s="11" t="s">
        <v>102</v>
      </c>
      <c r="C56" s="23">
        <v>114698.7</v>
      </c>
      <c r="D56" s="23">
        <v>114698.6</v>
      </c>
      <c r="E56" s="37">
        <v>49166.9</v>
      </c>
      <c r="F56" s="37">
        <f t="shared" si="0"/>
        <v>42.866172734453599</v>
      </c>
      <c r="G56" s="25"/>
      <c r="H56" s="37"/>
      <c r="J56" s="41"/>
    </row>
    <row r="57" spans="1:10" ht="31.5" x14ac:dyDescent="0.2">
      <c r="A57" s="10" t="s">
        <v>94</v>
      </c>
      <c r="B57" s="11" t="s">
        <v>103</v>
      </c>
      <c r="C57" s="23">
        <v>638925.19999999995</v>
      </c>
      <c r="D57" s="37">
        <v>638925.19999999995</v>
      </c>
      <c r="E57" s="37">
        <v>215008.8</v>
      </c>
      <c r="F57" s="37">
        <f t="shared" si="0"/>
        <v>33.651638720776702</v>
      </c>
      <c r="G57" s="25"/>
      <c r="H57" s="37"/>
      <c r="J57" s="41"/>
    </row>
    <row r="58" spans="1:10" x14ac:dyDescent="0.2">
      <c r="A58" s="10" t="s">
        <v>95</v>
      </c>
      <c r="B58" s="11" t="s">
        <v>104</v>
      </c>
      <c r="C58" s="23">
        <v>60786.8</v>
      </c>
      <c r="D58" s="23">
        <v>60786.8</v>
      </c>
      <c r="E58" s="37">
        <v>58827.4</v>
      </c>
      <c r="F58" s="37">
        <f t="shared" si="0"/>
        <v>96.776602815084857</v>
      </c>
      <c r="G58" s="25"/>
      <c r="H58" s="37"/>
      <c r="J58" s="41"/>
    </row>
    <row r="59" spans="1:10" ht="31.5" x14ac:dyDescent="0.2">
      <c r="A59" s="10" t="s">
        <v>96</v>
      </c>
      <c r="B59" s="11" t="s">
        <v>105</v>
      </c>
      <c r="C59" s="23">
        <v>2952132</v>
      </c>
      <c r="D59" s="37">
        <v>2952132</v>
      </c>
      <c r="E59" s="37">
        <v>846687.6</v>
      </c>
      <c r="F59" s="37">
        <f t="shared" si="0"/>
        <v>28.68054680481767</v>
      </c>
      <c r="G59" s="25"/>
      <c r="H59" s="37"/>
      <c r="J59" s="41"/>
    </row>
    <row r="60" spans="1:10" ht="31.5" x14ac:dyDescent="0.2">
      <c r="A60" s="10" t="s">
        <v>97</v>
      </c>
      <c r="B60" s="11" t="s">
        <v>106</v>
      </c>
      <c r="C60" s="23">
        <v>937405.6</v>
      </c>
      <c r="D60" s="37">
        <v>937405.6</v>
      </c>
      <c r="E60" s="37">
        <v>344751.1</v>
      </c>
      <c r="F60" s="37">
        <f t="shared" si="0"/>
        <v>36.777153880881443</v>
      </c>
      <c r="G60" s="25"/>
      <c r="H60" s="37"/>
      <c r="J60" s="41"/>
    </row>
    <row r="61" spans="1:10" ht="31.5" x14ac:dyDescent="0.2">
      <c r="A61" s="10" t="s">
        <v>98</v>
      </c>
      <c r="B61" s="11" t="s">
        <v>107</v>
      </c>
      <c r="C61" s="23">
        <v>326384.5</v>
      </c>
      <c r="D61" s="37">
        <v>326384.5</v>
      </c>
      <c r="E61" s="37">
        <v>274951.5</v>
      </c>
      <c r="F61" s="37">
        <f t="shared" si="0"/>
        <v>84.241592355029113</v>
      </c>
      <c r="G61" s="25"/>
      <c r="H61" s="37"/>
      <c r="J61" s="41"/>
    </row>
    <row r="62" spans="1:10" ht="31.5" x14ac:dyDescent="0.2">
      <c r="A62" s="10" t="s">
        <v>99</v>
      </c>
      <c r="B62" s="11" t="s">
        <v>108</v>
      </c>
      <c r="C62" s="23">
        <v>15253.5</v>
      </c>
      <c r="D62" s="37">
        <v>15253.5</v>
      </c>
      <c r="E62" s="37">
        <v>2996.2</v>
      </c>
      <c r="F62" s="37">
        <f t="shared" si="0"/>
        <v>19.642704952961616</v>
      </c>
      <c r="G62" s="25"/>
      <c r="H62" s="37"/>
      <c r="J62" s="41"/>
    </row>
    <row r="63" spans="1:10" ht="31.5" x14ac:dyDescent="0.2">
      <c r="A63" s="10" t="s">
        <v>100</v>
      </c>
      <c r="B63" s="11" t="s">
        <v>109</v>
      </c>
      <c r="C63" s="23">
        <v>160258.4</v>
      </c>
      <c r="D63" s="37">
        <v>158266.70000000001</v>
      </c>
      <c r="E63" s="37">
        <v>47311</v>
      </c>
      <c r="F63" s="37">
        <f t="shared" si="0"/>
        <v>29.893211901176937</v>
      </c>
      <c r="G63" s="25"/>
      <c r="H63" s="37"/>
      <c r="J63" s="41"/>
    </row>
    <row r="64" spans="1:10" ht="47.25" x14ac:dyDescent="0.2">
      <c r="A64" s="10" t="s">
        <v>101</v>
      </c>
      <c r="B64" s="11" t="s">
        <v>110</v>
      </c>
      <c r="C64" s="23">
        <v>594</v>
      </c>
      <c r="D64" s="37">
        <v>594</v>
      </c>
      <c r="E64" s="37"/>
      <c r="F64" s="37">
        <f t="shared" si="0"/>
        <v>0</v>
      </c>
      <c r="G64" s="25"/>
      <c r="H64" s="37"/>
      <c r="J64" s="41"/>
    </row>
    <row r="65" spans="1:10" x14ac:dyDescent="0.2">
      <c r="A65" s="10" t="s">
        <v>525</v>
      </c>
      <c r="B65" s="11" t="s">
        <v>489</v>
      </c>
      <c r="C65" s="23"/>
      <c r="D65" s="37"/>
      <c r="E65" s="37"/>
      <c r="F65" s="37">
        <f t="shared" si="0"/>
        <v>0</v>
      </c>
      <c r="G65" s="24">
        <v>687176.2</v>
      </c>
      <c r="H65" s="37">
        <f t="shared" si="2"/>
        <v>0</v>
      </c>
      <c r="J65" s="41"/>
    </row>
    <row r="66" spans="1:10" x14ac:dyDescent="0.2">
      <c r="A66" s="10" t="s">
        <v>526</v>
      </c>
      <c r="B66" s="11" t="s">
        <v>490</v>
      </c>
      <c r="C66" s="23"/>
      <c r="D66" s="37"/>
      <c r="E66" s="37"/>
      <c r="F66" s="37">
        <f t="shared" si="0"/>
        <v>0</v>
      </c>
      <c r="G66" s="24">
        <v>47311.6</v>
      </c>
      <c r="H66" s="37">
        <f t="shared" si="2"/>
        <v>0</v>
      </c>
      <c r="J66" s="41"/>
    </row>
    <row r="67" spans="1:10" x14ac:dyDescent="0.2">
      <c r="A67" s="10" t="s">
        <v>527</v>
      </c>
      <c r="B67" s="11" t="s">
        <v>491</v>
      </c>
      <c r="C67" s="23"/>
      <c r="D67" s="37"/>
      <c r="E67" s="37"/>
      <c r="F67" s="37">
        <f t="shared" si="0"/>
        <v>0</v>
      </c>
      <c r="G67" s="24">
        <v>60083.6</v>
      </c>
      <c r="H67" s="37">
        <f t="shared" si="2"/>
        <v>0</v>
      </c>
      <c r="J67" s="41"/>
    </row>
    <row r="68" spans="1:10" ht="31.5" x14ac:dyDescent="0.2">
      <c r="A68" s="10" t="s">
        <v>528</v>
      </c>
      <c r="B68" s="11" t="s">
        <v>492</v>
      </c>
      <c r="C68" s="23"/>
      <c r="D68" s="37"/>
      <c r="E68" s="37"/>
      <c r="F68" s="37">
        <f t="shared" si="0"/>
        <v>0</v>
      </c>
      <c r="G68" s="24">
        <v>1807748</v>
      </c>
      <c r="H68" s="37">
        <f t="shared" si="2"/>
        <v>0</v>
      </c>
      <c r="J68" s="41"/>
    </row>
    <row r="69" spans="1:10" ht="31.5" x14ac:dyDescent="0.2">
      <c r="A69" s="10" t="s">
        <v>529</v>
      </c>
      <c r="B69" s="11" t="s">
        <v>493</v>
      </c>
      <c r="C69" s="23"/>
      <c r="D69" s="37"/>
      <c r="E69" s="37"/>
      <c r="F69" s="37">
        <f t="shared" si="0"/>
        <v>0</v>
      </c>
      <c r="G69" s="24">
        <v>293289.2</v>
      </c>
      <c r="H69" s="37">
        <f t="shared" si="2"/>
        <v>0</v>
      </c>
      <c r="J69" s="41"/>
    </row>
    <row r="70" spans="1:10" x14ac:dyDescent="0.2">
      <c r="A70" s="10" t="s">
        <v>530</v>
      </c>
      <c r="B70" s="11" t="s">
        <v>494</v>
      </c>
      <c r="C70" s="23"/>
      <c r="D70" s="37"/>
      <c r="E70" s="37"/>
      <c r="F70" s="37">
        <f t="shared" si="0"/>
        <v>0</v>
      </c>
      <c r="G70" s="24">
        <v>52458.3</v>
      </c>
      <c r="H70" s="37">
        <f t="shared" si="2"/>
        <v>0</v>
      </c>
      <c r="J70" s="41"/>
    </row>
    <row r="71" spans="1:10" ht="31.5" x14ac:dyDescent="0.2">
      <c r="A71" s="10" t="s">
        <v>531</v>
      </c>
      <c r="B71" s="11" t="s">
        <v>495</v>
      </c>
      <c r="C71" s="23"/>
      <c r="D71" s="37"/>
      <c r="E71" s="37"/>
      <c r="F71" s="37">
        <f t="shared" si="0"/>
        <v>0</v>
      </c>
      <c r="G71" s="24">
        <v>174223.5</v>
      </c>
      <c r="H71" s="37">
        <f t="shared" si="2"/>
        <v>0</v>
      </c>
      <c r="J71" s="41"/>
    </row>
    <row r="72" spans="1:10" x14ac:dyDescent="0.2">
      <c r="A72" s="10" t="s">
        <v>532</v>
      </c>
      <c r="B72" s="11" t="s">
        <v>496</v>
      </c>
      <c r="C72" s="23"/>
      <c r="D72" s="37"/>
      <c r="E72" s="37"/>
      <c r="F72" s="37">
        <f t="shared" ref="F72:F135" si="3">IF(E72&gt;0,E72/D72*100,0)</f>
        <v>0</v>
      </c>
      <c r="G72" s="24">
        <v>284974.59999999998</v>
      </c>
      <c r="H72" s="37">
        <f t="shared" si="2"/>
        <v>0</v>
      </c>
      <c r="J72" s="41"/>
    </row>
    <row r="73" spans="1:10" x14ac:dyDescent="0.2">
      <c r="A73" s="10" t="s">
        <v>533</v>
      </c>
      <c r="B73" s="11" t="s">
        <v>497</v>
      </c>
      <c r="C73" s="23"/>
      <c r="D73" s="37"/>
      <c r="E73" s="37"/>
      <c r="F73" s="37">
        <f t="shared" si="3"/>
        <v>0</v>
      </c>
      <c r="G73" s="24">
        <v>3023298</v>
      </c>
      <c r="H73" s="37">
        <f t="shared" si="2"/>
        <v>0</v>
      </c>
      <c r="J73" s="41"/>
    </row>
    <row r="74" spans="1:10" s="3" customFormat="1" ht="47.25" x14ac:dyDescent="0.2">
      <c r="A74" s="13" t="s">
        <v>479</v>
      </c>
      <c r="B74" s="12" t="s">
        <v>20</v>
      </c>
      <c r="C74" s="22">
        <f>SUM(C75:C90)</f>
        <v>1143924.9000000001</v>
      </c>
      <c r="D74" s="22">
        <f>SUM(D75:D90)</f>
        <v>1143924.9000000001</v>
      </c>
      <c r="E74" s="22">
        <f>SUM(E75:E90)</f>
        <v>406742.69999999995</v>
      </c>
      <c r="F74" s="22">
        <f t="shared" si="3"/>
        <v>35.556766007978311</v>
      </c>
      <c r="G74" s="22">
        <f>SUM(G75:G90)</f>
        <v>383389.60000000003</v>
      </c>
      <c r="H74" s="22">
        <f t="shared" si="2"/>
        <v>106.09121895846938</v>
      </c>
      <c r="J74" s="41"/>
    </row>
    <row r="75" spans="1:10" s="3" customFormat="1" ht="31.5" x14ac:dyDescent="0.2">
      <c r="A75" s="33" t="s">
        <v>111</v>
      </c>
      <c r="B75" s="34" t="s">
        <v>120</v>
      </c>
      <c r="C75" s="37">
        <v>4630.6000000000004</v>
      </c>
      <c r="D75" s="37">
        <v>4630.6000000000004</v>
      </c>
      <c r="E75" s="28">
        <v>799.1</v>
      </c>
      <c r="F75" s="37">
        <f t="shared" si="3"/>
        <v>17.256942944758777</v>
      </c>
      <c r="G75" s="28"/>
      <c r="H75" s="37"/>
      <c r="J75" s="41"/>
    </row>
    <row r="76" spans="1:10" s="3" customFormat="1" x14ac:dyDescent="0.2">
      <c r="A76" s="33">
        <v>5410200000</v>
      </c>
      <c r="B76" s="34" t="s">
        <v>396</v>
      </c>
      <c r="C76" s="37">
        <v>24000</v>
      </c>
      <c r="D76" s="37">
        <v>24000</v>
      </c>
      <c r="E76" s="28">
        <v>23500</v>
      </c>
      <c r="F76" s="37">
        <f t="shared" si="3"/>
        <v>97.916666666666657</v>
      </c>
      <c r="G76" s="28"/>
      <c r="H76" s="37"/>
      <c r="J76" s="41"/>
    </row>
    <row r="77" spans="1:10" s="3" customFormat="1" x14ac:dyDescent="0.2">
      <c r="A77" s="33" t="s">
        <v>112</v>
      </c>
      <c r="B77" s="34" t="s">
        <v>121</v>
      </c>
      <c r="C77" s="37">
        <v>387311</v>
      </c>
      <c r="D77" s="37">
        <v>387311</v>
      </c>
      <c r="E77" s="28">
        <v>79236.899999999994</v>
      </c>
      <c r="F77" s="37">
        <f t="shared" si="3"/>
        <v>20.458210585291923</v>
      </c>
      <c r="G77" s="28"/>
      <c r="H77" s="37"/>
      <c r="J77" s="41"/>
    </row>
    <row r="78" spans="1:10" s="3" customFormat="1" x14ac:dyDescent="0.2">
      <c r="A78" s="33" t="s">
        <v>113</v>
      </c>
      <c r="B78" s="34" t="s">
        <v>122</v>
      </c>
      <c r="C78" s="37">
        <v>83791.199999999997</v>
      </c>
      <c r="D78" s="37">
        <v>83791.199999999997</v>
      </c>
      <c r="E78" s="37">
        <v>24685.1</v>
      </c>
      <c r="F78" s="37">
        <f t="shared" si="3"/>
        <v>29.460253582715129</v>
      </c>
      <c r="G78" s="28"/>
      <c r="H78" s="37"/>
      <c r="J78" s="41"/>
    </row>
    <row r="79" spans="1:10" s="3" customFormat="1" x14ac:dyDescent="0.2">
      <c r="A79" s="33" t="s">
        <v>114</v>
      </c>
      <c r="B79" s="34" t="s">
        <v>123</v>
      </c>
      <c r="C79" s="37">
        <v>627481</v>
      </c>
      <c r="D79" s="37">
        <v>627481</v>
      </c>
      <c r="E79" s="37">
        <v>275753.09999999998</v>
      </c>
      <c r="F79" s="37">
        <f t="shared" si="3"/>
        <v>43.946047768777056</v>
      </c>
      <c r="G79" s="28"/>
      <c r="H79" s="37"/>
      <c r="J79" s="41"/>
    </row>
    <row r="80" spans="1:10" s="3" customFormat="1" x14ac:dyDescent="0.2">
      <c r="A80" s="33" t="s">
        <v>115</v>
      </c>
      <c r="B80" s="34" t="s">
        <v>124</v>
      </c>
      <c r="C80" s="37">
        <v>6326</v>
      </c>
      <c r="D80" s="37">
        <v>6326</v>
      </c>
      <c r="E80" s="37">
        <v>379.5</v>
      </c>
      <c r="F80" s="37">
        <f t="shared" si="3"/>
        <v>5.9990515333544101</v>
      </c>
      <c r="G80" s="28"/>
      <c r="H80" s="37"/>
      <c r="J80" s="41"/>
    </row>
    <row r="81" spans="1:10" s="3" customFormat="1" ht="31.5" x14ac:dyDescent="0.2">
      <c r="A81" s="33" t="s">
        <v>116</v>
      </c>
      <c r="B81" s="34" t="s">
        <v>125</v>
      </c>
      <c r="C81" s="37">
        <v>7500</v>
      </c>
      <c r="D81" s="37">
        <v>7500</v>
      </c>
      <c r="E81" s="37">
        <v>1443.4</v>
      </c>
      <c r="F81" s="37">
        <f t="shared" si="3"/>
        <v>19.245333333333335</v>
      </c>
      <c r="G81" s="28"/>
      <c r="H81" s="37"/>
      <c r="J81" s="41"/>
    </row>
    <row r="82" spans="1:10" x14ac:dyDescent="0.2">
      <c r="A82" s="10" t="s">
        <v>117</v>
      </c>
      <c r="B82" s="11" t="s">
        <v>126</v>
      </c>
      <c r="C82" s="23">
        <v>2452.8000000000002</v>
      </c>
      <c r="D82" s="23">
        <v>2452.8000000000002</v>
      </c>
      <c r="E82" s="37">
        <v>945.6</v>
      </c>
      <c r="F82" s="37">
        <f t="shared" si="3"/>
        <v>38.551859099804304</v>
      </c>
      <c r="G82" s="25"/>
      <c r="H82" s="37"/>
      <c r="J82" s="41"/>
    </row>
    <row r="83" spans="1:10" ht="31.5" x14ac:dyDescent="0.2">
      <c r="A83" s="10" t="s">
        <v>118</v>
      </c>
      <c r="B83" s="11" t="s">
        <v>127</v>
      </c>
      <c r="C83" s="23">
        <v>349</v>
      </c>
      <c r="D83" s="23">
        <v>349</v>
      </c>
      <c r="E83" s="37"/>
      <c r="F83" s="37">
        <f t="shared" si="3"/>
        <v>0</v>
      </c>
      <c r="G83" s="25"/>
      <c r="H83" s="37"/>
      <c r="J83" s="41"/>
    </row>
    <row r="84" spans="1:10" x14ac:dyDescent="0.2">
      <c r="A84" s="10" t="s">
        <v>119</v>
      </c>
      <c r="B84" s="11" t="s">
        <v>128</v>
      </c>
      <c r="C84" s="23">
        <v>83.3</v>
      </c>
      <c r="D84" s="23">
        <v>83.3</v>
      </c>
      <c r="E84" s="37"/>
      <c r="F84" s="37">
        <f t="shared" si="3"/>
        <v>0</v>
      </c>
      <c r="G84" s="25"/>
      <c r="H84" s="37"/>
      <c r="J84" s="41"/>
    </row>
    <row r="85" spans="1:10" x14ac:dyDescent="0.2">
      <c r="A85" s="10" t="s">
        <v>484</v>
      </c>
      <c r="B85" s="11" t="s">
        <v>480</v>
      </c>
      <c r="C85" s="23"/>
      <c r="D85" s="23"/>
      <c r="E85" s="37"/>
      <c r="F85" s="37">
        <f t="shared" si="3"/>
        <v>0</v>
      </c>
      <c r="G85" s="24">
        <v>378813.8</v>
      </c>
      <c r="H85" s="37">
        <f t="shared" si="2"/>
        <v>0</v>
      </c>
      <c r="J85" s="41"/>
    </row>
    <row r="86" spans="1:10" x14ac:dyDescent="0.2">
      <c r="A86" s="10" t="s">
        <v>485</v>
      </c>
      <c r="B86" s="11" t="s">
        <v>481</v>
      </c>
      <c r="C86" s="23"/>
      <c r="D86" s="23"/>
      <c r="E86" s="37"/>
      <c r="F86" s="37">
        <f t="shared" si="3"/>
        <v>0</v>
      </c>
      <c r="G86" s="24">
        <v>423</v>
      </c>
      <c r="H86" s="37">
        <f t="shared" si="2"/>
        <v>0</v>
      </c>
      <c r="J86" s="41"/>
    </row>
    <row r="87" spans="1:10" ht="31.5" x14ac:dyDescent="0.2">
      <c r="A87" s="10" t="s">
        <v>486</v>
      </c>
      <c r="B87" s="11" t="s">
        <v>482</v>
      </c>
      <c r="C87" s="23"/>
      <c r="D87" s="23"/>
      <c r="E87" s="37"/>
      <c r="F87" s="37">
        <f t="shared" si="3"/>
        <v>0</v>
      </c>
      <c r="G87" s="24">
        <v>1599.2</v>
      </c>
      <c r="H87" s="37">
        <f t="shared" si="2"/>
        <v>0</v>
      </c>
      <c r="J87" s="41"/>
    </row>
    <row r="88" spans="1:10" x14ac:dyDescent="0.2">
      <c r="A88" s="10" t="s">
        <v>487</v>
      </c>
      <c r="B88" s="11" t="s">
        <v>483</v>
      </c>
      <c r="C88" s="23"/>
      <c r="D88" s="23"/>
      <c r="E88" s="37"/>
      <c r="F88" s="37">
        <f t="shared" si="3"/>
        <v>0</v>
      </c>
      <c r="G88" s="24">
        <v>779.9</v>
      </c>
      <c r="H88" s="37">
        <f t="shared" si="2"/>
        <v>0</v>
      </c>
      <c r="J88" s="41"/>
    </row>
    <row r="89" spans="1:10" x14ac:dyDescent="0.2">
      <c r="A89" s="10" t="s">
        <v>520</v>
      </c>
      <c r="B89" s="11" t="s">
        <v>517</v>
      </c>
      <c r="C89" s="23"/>
      <c r="D89" s="23"/>
      <c r="E89" s="37"/>
      <c r="F89" s="37">
        <f t="shared" si="3"/>
        <v>0</v>
      </c>
      <c r="G89" s="24">
        <v>300</v>
      </c>
      <c r="H89" s="37"/>
      <c r="J89" s="41"/>
    </row>
    <row r="90" spans="1:10" ht="31.5" x14ac:dyDescent="0.2">
      <c r="A90" s="10" t="s">
        <v>519</v>
      </c>
      <c r="B90" s="11" t="s">
        <v>518</v>
      </c>
      <c r="C90" s="23"/>
      <c r="D90" s="23"/>
      <c r="E90" s="37"/>
      <c r="F90" s="37">
        <f t="shared" si="3"/>
        <v>0</v>
      </c>
      <c r="G90" s="24">
        <v>1473.7</v>
      </c>
      <c r="H90" s="37"/>
      <c r="J90" s="41"/>
    </row>
    <row r="91" spans="1:10" s="20" customFormat="1" x14ac:dyDescent="0.2">
      <c r="A91" s="9">
        <v>5500000000</v>
      </c>
      <c r="B91" s="12" t="s">
        <v>50</v>
      </c>
      <c r="C91" s="22">
        <f>SUM(C93:C115)</f>
        <v>4485464.3</v>
      </c>
      <c r="D91" s="22">
        <f t="shared" ref="D91:E91" si="4">SUM(D93:D115)</f>
        <v>4485276.3999999994</v>
      </c>
      <c r="E91" s="22">
        <f t="shared" si="4"/>
        <v>2277615.6999999997</v>
      </c>
      <c r="F91" s="22">
        <f t="shared" si="3"/>
        <v>50.779829309961812</v>
      </c>
      <c r="G91" s="22">
        <f>SUM(G92:G127)</f>
        <v>2317780.4000000004</v>
      </c>
      <c r="H91" s="22">
        <f t="shared" si="2"/>
        <v>98.267105028586812</v>
      </c>
      <c r="J91" s="41"/>
    </row>
    <row r="92" spans="1:10" x14ac:dyDescent="0.2">
      <c r="A92" s="10">
        <v>5510000000</v>
      </c>
      <c r="B92" s="11" t="s">
        <v>407</v>
      </c>
      <c r="C92" s="37"/>
      <c r="D92" s="37"/>
      <c r="E92" s="37"/>
      <c r="F92" s="37">
        <f t="shared" si="3"/>
        <v>0</v>
      </c>
      <c r="G92" s="37">
        <v>106837.2</v>
      </c>
      <c r="H92" s="37">
        <f t="shared" si="2"/>
        <v>0</v>
      </c>
      <c r="J92" s="45"/>
    </row>
    <row r="93" spans="1:10" x14ac:dyDescent="0.2">
      <c r="A93" s="10" t="s">
        <v>129</v>
      </c>
      <c r="B93" s="11" t="s">
        <v>136</v>
      </c>
      <c r="C93" s="24">
        <v>30065.7</v>
      </c>
      <c r="D93" s="24">
        <v>30065.7</v>
      </c>
      <c r="E93" s="24">
        <v>30065.7</v>
      </c>
      <c r="F93" s="37">
        <f t="shared" si="3"/>
        <v>100</v>
      </c>
      <c r="G93" s="25"/>
      <c r="H93" s="37"/>
      <c r="J93" s="41"/>
    </row>
    <row r="94" spans="1:10" x14ac:dyDescent="0.2">
      <c r="A94" s="10" t="s">
        <v>130</v>
      </c>
      <c r="B94" s="11" t="s">
        <v>137</v>
      </c>
      <c r="C94" s="24">
        <v>10628.3</v>
      </c>
      <c r="D94" s="24">
        <v>10628.3</v>
      </c>
      <c r="E94" s="37">
        <v>10628.3</v>
      </c>
      <c r="F94" s="37">
        <f t="shared" si="3"/>
        <v>100</v>
      </c>
      <c r="G94" s="25"/>
      <c r="H94" s="37"/>
      <c r="J94" s="41"/>
    </row>
    <row r="95" spans="1:10" ht="31.5" x14ac:dyDescent="0.2">
      <c r="A95" s="10" t="s">
        <v>131</v>
      </c>
      <c r="B95" s="11" t="s">
        <v>138</v>
      </c>
      <c r="C95" s="24">
        <v>2200</v>
      </c>
      <c r="D95" s="24">
        <v>2200</v>
      </c>
      <c r="E95" s="37"/>
      <c r="F95" s="37">
        <f t="shared" si="3"/>
        <v>0</v>
      </c>
      <c r="G95" s="25"/>
      <c r="H95" s="37"/>
      <c r="J95" s="41"/>
    </row>
    <row r="96" spans="1:10" x14ac:dyDescent="0.2">
      <c r="A96" s="10" t="s">
        <v>132</v>
      </c>
      <c r="B96" s="11" t="s">
        <v>139</v>
      </c>
      <c r="C96" s="24">
        <v>406659.7</v>
      </c>
      <c r="D96" s="37">
        <v>406659.7</v>
      </c>
      <c r="E96" s="37">
        <v>115236.7</v>
      </c>
      <c r="F96" s="37">
        <f t="shared" si="3"/>
        <v>28.337378894441716</v>
      </c>
      <c r="G96" s="25"/>
      <c r="H96" s="37"/>
      <c r="J96" s="41"/>
    </row>
    <row r="97" spans="1:10" ht="31.5" x14ac:dyDescent="0.2">
      <c r="A97" s="10" t="s">
        <v>133</v>
      </c>
      <c r="B97" s="11" t="s">
        <v>140</v>
      </c>
      <c r="C97" s="24">
        <v>1147511</v>
      </c>
      <c r="D97" s="37">
        <v>1147511</v>
      </c>
      <c r="E97" s="37">
        <v>321080.7</v>
      </c>
      <c r="F97" s="37">
        <f t="shared" si="3"/>
        <v>27.980620665074234</v>
      </c>
      <c r="G97" s="25"/>
      <c r="H97" s="37"/>
      <c r="J97" s="41"/>
    </row>
    <row r="98" spans="1:10" ht="31.5" x14ac:dyDescent="0.2">
      <c r="A98" s="10" t="s">
        <v>134</v>
      </c>
      <c r="B98" s="11" t="s">
        <v>142</v>
      </c>
      <c r="C98" s="24">
        <v>3908.2</v>
      </c>
      <c r="D98" s="37">
        <v>3908.2</v>
      </c>
      <c r="E98" s="37">
        <v>2908.2</v>
      </c>
      <c r="F98" s="37">
        <f t="shared" si="3"/>
        <v>74.412773143646689</v>
      </c>
      <c r="G98" s="25"/>
      <c r="H98" s="37"/>
      <c r="J98" s="41"/>
    </row>
    <row r="99" spans="1:10" ht="31.5" x14ac:dyDescent="0.2">
      <c r="A99" s="10" t="s">
        <v>135</v>
      </c>
      <c r="B99" s="11" t="s">
        <v>141</v>
      </c>
      <c r="C99" s="24">
        <v>2244.9</v>
      </c>
      <c r="D99" s="24">
        <v>2244.9</v>
      </c>
      <c r="E99" s="24">
        <v>2244.9</v>
      </c>
      <c r="F99" s="37">
        <f t="shared" si="3"/>
        <v>100</v>
      </c>
      <c r="G99" s="25"/>
      <c r="H99" s="37"/>
      <c r="J99" s="41"/>
    </row>
    <row r="100" spans="1:10" x14ac:dyDescent="0.2">
      <c r="A100" s="10">
        <v>5520000000</v>
      </c>
      <c r="B100" s="11" t="s">
        <v>408</v>
      </c>
      <c r="C100" s="24"/>
      <c r="D100" s="24"/>
      <c r="E100" s="24"/>
      <c r="F100" s="37">
        <f t="shared" si="3"/>
        <v>0</v>
      </c>
      <c r="G100" s="25">
        <v>377773.8</v>
      </c>
      <c r="H100" s="37">
        <f t="shared" ref="H100:H129" si="5">E100/G100*100</f>
        <v>0</v>
      </c>
      <c r="J100" s="41"/>
    </row>
    <row r="101" spans="1:10" x14ac:dyDescent="0.2">
      <c r="A101" s="10">
        <v>5530000000</v>
      </c>
      <c r="B101" s="11" t="s">
        <v>409</v>
      </c>
      <c r="C101" s="24"/>
      <c r="D101" s="24"/>
      <c r="E101" s="24"/>
      <c r="F101" s="37">
        <f t="shared" si="3"/>
        <v>0</v>
      </c>
      <c r="G101" s="25">
        <v>121978.4</v>
      </c>
      <c r="H101" s="37">
        <f t="shared" si="5"/>
        <v>0</v>
      </c>
      <c r="J101" s="41"/>
    </row>
    <row r="102" spans="1:10" ht="31.5" x14ac:dyDescent="0.2">
      <c r="A102" s="10" t="s">
        <v>143</v>
      </c>
      <c r="B102" s="11" t="s">
        <v>157</v>
      </c>
      <c r="C102" s="24">
        <v>38305.699999999997</v>
      </c>
      <c r="D102" s="24">
        <v>38305.699999999997</v>
      </c>
      <c r="E102" s="37">
        <v>19141.7</v>
      </c>
      <c r="F102" s="37">
        <f t="shared" si="3"/>
        <v>49.970892060450538</v>
      </c>
      <c r="G102" s="25"/>
      <c r="H102" s="37"/>
      <c r="J102" s="41"/>
    </row>
    <row r="103" spans="1:10" ht="31.5" x14ac:dyDescent="0.2">
      <c r="A103" s="10" t="s">
        <v>144</v>
      </c>
      <c r="B103" s="11" t="s">
        <v>158</v>
      </c>
      <c r="C103" s="24">
        <v>2500</v>
      </c>
      <c r="D103" s="37">
        <v>2500</v>
      </c>
      <c r="E103" s="37">
        <v>950</v>
      </c>
      <c r="F103" s="37">
        <f t="shared" si="3"/>
        <v>38</v>
      </c>
      <c r="G103" s="25"/>
      <c r="H103" s="37"/>
      <c r="J103" s="41"/>
    </row>
    <row r="104" spans="1:10" ht="31.5" x14ac:dyDescent="0.2">
      <c r="A104" s="10" t="s">
        <v>145</v>
      </c>
      <c r="B104" s="11" t="s">
        <v>159</v>
      </c>
      <c r="C104" s="24">
        <v>134611.70000000001</v>
      </c>
      <c r="D104" s="37">
        <v>134611.70000000001</v>
      </c>
      <c r="E104" s="37">
        <v>71654.100000000006</v>
      </c>
      <c r="F104" s="37">
        <f t="shared" si="3"/>
        <v>53.230216987082102</v>
      </c>
      <c r="G104" s="25"/>
      <c r="H104" s="37"/>
      <c r="J104" s="41"/>
    </row>
    <row r="105" spans="1:10" x14ac:dyDescent="0.2">
      <c r="A105" s="10" t="s">
        <v>146</v>
      </c>
      <c r="B105" s="11" t="s">
        <v>160</v>
      </c>
      <c r="C105" s="24">
        <v>248458</v>
      </c>
      <c r="D105" s="24">
        <v>248458</v>
      </c>
      <c r="E105" s="37">
        <v>139041</v>
      </c>
      <c r="F105" s="37">
        <f t="shared" si="3"/>
        <v>55.961570969741373</v>
      </c>
      <c r="G105" s="25"/>
      <c r="H105" s="37"/>
      <c r="J105" s="41"/>
    </row>
    <row r="106" spans="1:10" x14ac:dyDescent="0.2">
      <c r="A106" s="10" t="s">
        <v>147</v>
      </c>
      <c r="B106" s="11" t="s">
        <v>161</v>
      </c>
      <c r="C106" s="24">
        <v>671409.4</v>
      </c>
      <c r="D106" s="37">
        <v>671221.5</v>
      </c>
      <c r="E106" s="37">
        <v>398065</v>
      </c>
      <c r="F106" s="37">
        <f t="shared" si="3"/>
        <v>59.304566376375014</v>
      </c>
      <c r="G106" s="25"/>
      <c r="H106" s="37"/>
      <c r="J106" s="41"/>
    </row>
    <row r="107" spans="1:10" x14ac:dyDescent="0.2">
      <c r="A107" s="10" t="s">
        <v>148</v>
      </c>
      <c r="B107" s="11" t="s">
        <v>162</v>
      </c>
      <c r="C107" s="24">
        <v>238484.4</v>
      </c>
      <c r="D107" s="24">
        <v>238484.4</v>
      </c>
      <c r="E107" s="37">
        <v>148143.9</v>
      </c>
      <c r="F107" s="37">
        <f t="shared" si="3"/>
        <v>62.118905890699772</v>
      </c>
      <c r="G107" s="25"/>
      <c r="H107" s="37"/>
      <c r="J107" s="41"/>
    </row>
    <row r="108" spans="1:10" x14ac:dyDescent="0.2">
      <c r="A108" s="10" t="s">
        <v>149</v>
      </c>
      <c r="B108" s="11" t="s">
        <v>163</v>
      </c>
      <c r="C108" s="24">
        <v>142228</v>
      </c>
      <c r="D108" s="24">
        <v>142228</v>
      </c>
      <c r="E108" s="37">
        <v>80944.7</v>
      </c>
      <c r="F108" s="37">
        <f t="shared" si="3"/>
        <v>56.91193014033805</v>
      </c>
      <c r="G108" s="25"/>
      <c r="H108" s="37"/>
      <c r="J108" s="41"/>
    </row>
    <row r="109" spans="1:10" x14ac:dyDescent="0.2">
      <c r="A109" s="10" t="s">
        <v>150</v>
      </c>
      <c r="B109" s="11" t="s">
        <v>164</v>
      </c>
      <c r="C109" s="24">
        <v>197583.6</v>
      </c>
      <c r="D109" s="24">
        <v>197583.6</v>
      </c>
      <c r="E109" s="37">
        <v>117886.39999999999</v>
      </c>
      <c r="F109" s="37">
        <f t="shared" si="3"/>
        <v>59.664061187264529</v>
      </c>
      <c r="G109" s="25"/>
      <c r="H109" s="37"/>
      <c r="J109" s="41"/>
    </row>
    <row r="110" spans="1:10" x14ac:dyDescent="0.2">
      <c r="A110" s="10" t="s">
        <v>151</v>
      </c>
      <c r="B110" s="11" t="s">
        <v>165</v>
      </c>
      <c r="C110" s="24">
        <v>1139524.7</v>
      </c>
      <c r="D110" s="24">
        <v>1139524.7</v>
      </c>
      <c r="E110" s="37">
        <v>772213.9</v>
      </c>
      <c r="F110" s="37">
        <f t="shared" si="3"/>
        <v>67.766315201416873</v>
      </c>
      <c r="G110" s="25"/>
      <c r="H110" s="37"/>
      <c r="J110" s="41"/>
    </row>
    <row r="111" spans="1:10" ht="31.5" x14ac:dyDescent="0.2">
      <c r="A111" s="10" t="s">
        <v>152</v>
      </c>
      <c r="B111" s="11" t="s">
        <v>166</v>
      </c>
      <c r="C111" s="24">
        <v>3666</v>
      </c>
      <c r="D111" s="24">
        <v>3666</v>
      </c>
      <c r="E111" s="37"/>
      <c r="F111" s="37">
        <f t="shared" si="3"/>
        <v>0</v>
      </c>
      <c r="G111" s="25"/>
      <c r="H111" s="37"/>
      <c r="J111" s="41"/>
    </row>
    <row r="112" spans="1:10" x14ac:dyDescent="0.2">
      <c r="A112" s="10" t="s">
        <v>153</v>
      </c>
      <c r="B112" s="11" t="s">
        <v>167</v>
      </c>
      <c r="C112" s="24">
        <v>5700</v>
      </c>
      <c r="D112" s="24">
        <v>5700</v>
      </c>
      <c r="E112" s="37">
        <v>2870</v>
      </c>
      <c r="F112" s="37">
        <f t="shared" si="3"/>
        <v>50.350877192982459</v>
      </c>
      <c r="G112" s="25"/>
      <c r="H112" s="37"/>
      <c r="J112" s="41"/>
    </row>
    <row r="113" spans="1:10" ht="31.5" x14ac:dyDescent="0.2">
      <c r="A113" s="10" t="s">
        <v>154</v>
      </c>
      <c r="B113" s="11" t="s">
        <v>168</v>
      </c>
      <c r="C113" s="24">
        <v>46160</v>
      </c>
      <c r="D113" s="24">
        <v>46160</v>
      </c>
      <c r="E113" s="37">
        <v>39876.300000000003</v>
      </c>
      <c r="F113" s="37">
        <f t="shared" si="3"/>
        <v>86.387131715771233</v>
      </c>
      <c r="G113" s="25"/>
      <c r="H113" s="37"/>
      <c r="J113" s="41"/>
    </row>
    <row r="114" spans="1:10" ht="31.5" x14ac:dyDescent="0.2">
      <c r="A114" s="10" t="s">
        <v>155</v>
      </c>
      <c r="B114" s="11" t="s">
        <v>169</v>
      </c>
      <c r="C114" s="24">
        <v>90</v>
      </c>
      <c r="D114" s="24">
        <v>90</v>
      </c>
      <c r="E114" s="37"/>
      <c r="F114" s="37">
        <f t="shared" si="3"/>
        <v>0</v>
      </c>
      <c r="G114" s="25"/>
      <c r="H114" s="37"/>
      <c r="J114" s="41"/>
    </row>
    <row r="115" spans="1:10" x14ac:dyDescent="0.2">
      <c r="A115" s="10" t="s">
        <v>156</v>
      </c>
      <c r="B115" s="11" t="s">
        <v>170</v>
      </c>
      <c r="C115" s="24">
        <v>13525</v>
      </c>
      <c r="D115" s="37">
        <v>13525</v>
      </c>
      <c r="E115" s="37">
        <v>4664.2</v>
      </c>
      <c r="F115" s="37">
        <f t="shared" si="3"/>
        <v>34.485767097966729</v>
      </c>
      <c r="G115" s="25"/>
      <c r="H115" s="37"/>
      <c r="J115" s="41"/>
    </row>
    <row r="116" spans="1:10" x14ac:dyDescent="0.2">
      <c r="A116" s="10">
        <v>5540000000</v>
      </c>
      <c r="B116" s="11" t="s">
        <v>410</v>
      </c>
      <c r="C116" s="24"/>
      <c r="D116" s="37"/>
      <c r="E116" s="37"/>
      <c r="F116" s="37">
        <f t="shared" si="3"/>
        <v>0</v>
      </c>
      <c r="G116" s="24">
        <v>85314.6</v>
      </c>
      <c r="H116" s="37">
        <f t="shared" si="5"/>
        <v>0</v>
      </c>
      <c r="J116" s="41"/>
    </row>
    <row r="117" spans="1:10" x14ac:dyDescent="0.2">
      <c r="A117" s="10">
        <v>5550000000</v>
      </c>
      <c r="B117" s="11" t="s">
        <v>411</v>
      </c>
      <c r="C117" s="24"/>
      <c r="D117" s="37"/>
      <c r="E117" s="37"/>
      <c r="F117" s="37">
        <f t="shared" si="3"/>
        <v>0</v>
      </c>
      <c r="G117" s="24">
        <v>669489.30000000005</v>
      </c>
      <c r="H117" s="37">
        <f t="shared" si="5"/>
        <v>0</v>
      </c>
      <c r="J117" s="41"/>
    </row>
    <row r="118" spans="1:10" x14ac:dyDescent="0.2">
      <c r="A118" s="10">
        <v>5560000000</v>
      </c>
      <c r="B118" s="11" t="s">
        <v>412</v>
      </c>
      <c r="C118" s="24"/>
      <c r="D118" s="37"/>
      <c r="E118" s="37"/>
      <c r="F118" s="37">
        <f t="shared" si="3"/>
        <v>0</v>
      </c>
      <c r="G118" s="24">
        <v>94363.6</v>
      </c>
      <c r="H118" s="37">
        <f t="shared" si="5"/>
        <v>0</v>
      </c>
      <c r="J118" s="41"/>
    </row>
    <row r="119" spans="1:10" x14ac:dyDescent="0.2">
      <c r="A119" s="10">
        <v>5570000000</v>
      </c>
      <c r="B119" s="11" t="s">
        <v>413</v>
      </c>
      <c r="C119" s="24"/>
      <c r="D119" s="37"/>
      <c r="E119" s="37"/>
      <c r="F119" s="37">
        <f t="shared" si="3"/>
        <v>0</v>
      </c>
      <c r="G119" s="24">
        <v>20286</v>
      </c>
      <c r="H119" s="37">
        <f t="shared" si="5"/>
        <v>0</v>
      </c>
      <c r="J119" s="41"/>
    </row>
    <row r="120" spans="1:10" x14ac:dyDescent="0.2">
      <c r="A120" s="10">
        <v>5580000000</v>
      </c>
      <c r="B120" s="11" t="s">
        <v>414</v>
      </c>
      <c r="C120" s="24"/>
      <c r="D120" s="37"/>
      <c r="E120" s="37"/>
      <c r="F120" s="37">
        <f t="shared" si="3"/>
        <v>0</v>
      </c>
      <c r="G120" s="24">
        <v>60708.1</v>
      </c>
      <c r="H120" s="37">
        <f t="shared" si="5"/>
        <v>0</v>
      </c>
      <c r="J120" s="41"/>
    </row>
    <row r="121" spans="1:10" x14ac:dyDescent="0.2">
      <c r="A121" s="10">
        <v>5590000000</v>
      </c>
      <c r="B121" s="11" t="s">
        <v>415</v>
      </c>
      <c r="C121" s="24"/>
      <c r="D121" s="37"/>
      <c r="E121" s="37"/>
      <c r="F121" s="37">
        <f t="shared" si="3"/>
        <v>0</v>
      </c>
      <c r="G121" s="24">
        <v>670.8</v>
      </c>
      <c r="H121" s="37">
        <f t="shared" si="5"/>
        <v>0</v>
      </c>
      <c r="J121" s="41"/>
    </row>
    <row r="122" spans="1:10" x14ac:dyDescent="0.2">
      <c r="A122" s="10" t="s">
        <v>521</v>
      </c>
      <c r="B122" s="11" t="s">
        <v>416</v>
      </c>
      <c r="C122" s="24"/>
      <c r="D122" s="37"/>
      <c r="E122" s="37"/>
      <c r="F122" s="37">
        <f t="shared" si="3"/>
        <v>0</v>
      </c>
      <c r="G122" s="24">
        <v>667237.30000000005</v>
      </c>
      <c r="H122" s="37">
        <f t="shared" si="5"/>
        <v>0</v>
      </c>
      <c r="J122" s="41"/>
    </row>
    <row r="123" spans="1:10" x14ac:dyDescent="0.2">
      <c r="A123" s="10" t="s">
        <v>522</v>
      </c>
      <c r="B123" s="11" t="s">
        <v>417</v>
      </c>
      <c r="C123" s="24"/>
      <c r="D123" s="37"/>
      <c r="E123" s="37"/>
      <c r="F123" s="37">
        <f t="shared" si="3"/>
        <v>0</v>
      </c>
      <c r="G123" s="24">
        <v>7249.5</v>
      </c>
      <c r="H123" s="37">
        <f t="shared" si="5"/>
        <v>0</v>
      </c>
      <c r="J123" s="41"/>
    </row>
    <row r="124" spans="1:10" x14ac:dyDescent="0.2">
      <c r="A124" s="10" t="s">
        <v>523</v>
      </c>
      <c r="B124" s="11" t="s">
        <v>418</v>
      </c>
      <c r="C124" s="24"/>
      <c r="D124" s="37"/>
      <c r="E124" s="37"/>
      <c r="F124" s="37">
        <f t="shared" si="3"/>
        <v>0</v>
      </c>
      <c r="G124" s="24">
        <v>103327.3</v>
      </c>
      <c r="H124" s="37">
        <f t="shared" si="5"/>
        <v>0</v>
      </c>
      <c r="J124" s="41"/>
    </row>
    <row r="125" spans="1:10" ht="31.5" x14ac:dyDescent="0.2">
      <c r="A125" s="10" t="s">
        <v>524</v>
      </c>
      <c r="B125" s="11" t="s">
        <v>419</v>
      </c>
      <c r="C125" s="24"/>
      <c r="D125" s="37"/>
      <c r="E125" s="37"/>
      <c r="F125" s="37">
        <f t="shared" si="3"/>
        <v>0</v>
      </c>
      <c r="G125" s="24">
        <v>2544.5</v>
      </c>
      <c r="H125" s="37">
        <f t="shared" si="5"/>
        <v>0</v>
      </c>
      <c r="J125" s="41"/>
    </row>
    <row r="126" spans="1:10" hidden="1" x14ac:dyDescent="0.2">
      <c r="A126" s="10"/>
      <c r="B126" s="11"/>
      <c r="C126" s="24"/>
      <c r="D126" s="37"/>
      <c r="E126" s="37"/>
      <c r="F126" s="22">
        <f t="shared" si="3"/>
        <v>0</v>
      </c>
      <c r="G126" s="25"/>
      <c r="H126" s="22" t="e">
        <f t="shared" si="5"/>
        <v>#DIV/0!</v>
      </c>
      <c r="J126" s="41"/>
    </row>
    <row r="127" spans="1:10" hidden="1" x14ac:dyDescent="0.2">
      <c r="A127" s="10"/>
      <c r="B127" s="11"/>
      <c r="C127" s="24"/>
      <c r="D127" s="37"/>
      <c r="E127" s="37"/>
      <c r="F127" s="22">
        <f t="shared" si="3"/>
        <v>0</v>
      </c>
      <c r="G127" s="25"/>
      <c r="H127" s="22" t="e">
        <f t="shared" si="5"/>
        <v>#DIV/0!</v>
      </c>
      <c r="J127" s="41"/>
    </row>
    <row r="128" spans="1:10" s="20" customFormat="1" ht="31.5" x14ac:dyDescent="0.2">
      <c r="A128" s="9">
        <v>5600000000</v>
      </c>
      <c r="B128" s="14" t="s">
        <v>51</v>
      </c>
      <c r="C128" s="22">
        <f>SUM(C130:C144)</f>
        <v>3028998.4999999995</v>
      </c>
      <c r="D128" s="22">
        <f t="shared" ref="D128:E128" si="6">SUM(D130:D144)</f>
        <v>3028998.4999999995</v>
      </c>
      <c r="E128" s="22">
        <f t="shared" si="6"/>
        <v>1677651.7</v>
      </c>
      <c r="F128" s="22">
        <f t="shared" si="3"/>
        <v>55.386349646591114</v>
      </c>
      <c r="G128" s="22">
        <f>SUM(G129:G145)</f>
        <v>1136057.3</v>
      </c>
      <c r="H128" s="22">
        <f t="shared" si="5"/>
        <v>147.67315873944034</v>
      </c>
      <c r="J128" s="41"/>
    </row>
    <row r="129" spans="1:10" x14ac:dyDescent="0.2">
      <c r="A129" s="10">
        <v>5610000000</v>
      </c>
      <c r="B129" s="11" t="s">
        <v>464</v>
      </c>
      <c r="C129" s="37"/>
      <c r="D129" s="37"/>
      <c r="E129" s="37"/>
      <c r="F129" s="37">
        <f t="shared" si="3"/>
        <v>0</v>
      </c>
      <c r="G129" s="37">
        <v>742535.4</v>
      </c>
      <c r="H129" s="37">
        <f t="shared" si="5"/>
        <v>0</v>
      </c>
      <c r="J129" s="45"/>
    </row>
    <row r="130" spans="1:10" s="3" customFormat="1" x14ac:dyDescent="0.2">
      <c r="A130" s="33" t="s">
        <v>176</v>
      </c>
      <c r="B130" s="36" t="s">
        <v>171</v>
      </c>
      <c r="C130" s="37">
        <v>543451.69999999995</v>
      </c>
      <c r="D130" s="37">
        <v>543451.69999999995</v>
      </c>
      <c r="E130" s="37">
        <v>222249.9</v>
      </c>
      <c r="F130" s="37">
        <f t="shared" si="3"/>
        <v>40.895980268347678</v>
      </c>
      <c r="G130" s="37"/>
      <c r="H130" s="37"/>
      <c r="J130" s="41"/>
    </row>
    <row r="131" spans="1:10" s="3" customFormat="1" x14ac:dyDescent="0.2">
      <c r="A131" s="33" t="s">
        <v>177</v>
      </c>
      <c r="B131" s="36" t="s">
        <v>172</v>
      </c>
      <c r="C131" s="37">
        <v>9121.6</v>
      </c>
      <c r="D131" s="37">
        <v>9121.6</v>
      </c>
      <c r="E131" s="37">
        <v>8251.6</v>
      </c>
      <c r="F131" s="37">
        <f t="shared" si="3"/>
        <v>90.462199614102786</v>
      </c>
      <c r="G131" s="37"/>
      <c r="H131" s="37"/>
      <c r="J131" s="41"/>
    </row>
    <row r="132" spans="1:10" s="3" customFormat="1" x14ac:dyDescent="0.2">
      <c r="A132" s="33" t="s">
        <v>178</v>
      </c>
      <c r="B132" s="36" t="s">
        <v>182</v>
      </c>
      <c r="C132" s="37">
        <v>3047.7</v>
      </c>
      <c r="D132" s="37">
        <v>3047.7</v>
      </c>
      <c r="E132" s="37">
        <v>1650.3</v>
      </c>
      <c r="F132" s="37">
        <f t="shared" si="3"/>
        <v>54.14903041637956</v>
      </c>
      <c r="G132" s="37"/>
      <c r="H132" s="37"/>
      <c r="J132" s="41"/>
    </row>
    <row r="133" spans="1:10" s="3" customFormat="1" x14ac:dyDescent="0.2">
      <c r="A133" s="33" t="s">
        <v>179</v>
      </c>
      <c r="B133" s="36" t="s">
        <v>173</v>
      </c>
      <c r="C133" s="37">
        <v>80059.7</v>
      </c>
      <c r="D133" s="37">
        <v>80059.7</v>
      </c>
      <c r="E133" s="37">
        <v>37301.599999999999</v>
      </c>
      <c r="F133" s="37">
        <f t="shared" si="3"/>
        <v>46.592230547953591</v>
      </c>
      <c r="G133" s="37"/>
      <c r="H133" s="37"/>
      <c r="J133" s="41"/>
    </row>
    <row r="134" spans="1:10" s="3" customFormat="1" x14ac:dyDescent="0.2">
      <c r="A134" s="33" t="s">
        <v>180</v>
      </c>
      <c r="B134" s="36" t="s">
        <v>174</v>
      </c>
      <c r="C134" s="37">
        <v>184564.2</v>
      </c>
      <c r="D134" s="37">
        <v>184564.2</v>
      </c>
      <c r="E134" s="37">
        <v>56140.4</v>
      </c>
      <c r="F134" s="37">
        <f t="shared" si="3"/>
        <v>30.41781667300592</v>
      </c>
      <c r="G134" s="37"/>
      <c r="H134" s="37"/>
      <c r="J134" s="41"/>
    </row>
    <row r="135" spans="1:10" s="3" customFormat="1" x14ac:dyDescent="0.2">
      <c r="A135" s="33" t="s">
        <v>181</v>
      </c>
      <c r="B135" s="36" t="s">
        <v>175</v>
      </c>
      <c r="C135" s="37">
        <v>73844.899999999994</v>
      </c>
      <c r="D135" s="37">
        <v>73844.899999999994</v>
      </c>
      <c r="E135" s="37">
        <v>55237.599999999999</v>
      </c>
      <c r="F135" s="37">
        <f t="shared" si="3"/>
        <v>74.80218674546245</v>
      </c>
      <c r="G135" s="37"/>
      <c r="H135" s="37"/>
      <c r="J135" s="41"/>
    </row>
    <row r="136" spans="1:10" s="3" customFormat="1" x14ac:dyDescent="0.2">
      <c r="A136" s="10">
        <v>5620000000</v>
      </c>
      <c r="B136" s="11" t="s">
        <v>459</v>
      </c>
      <c r="C136" s="37"/>
      <c r="D136" s="37"/>
      <c r="E136" s="37"/>
      <c r="F136" s="37">
        <f t="shared" ref="F136:F199" si="7">IF(E136&gt;0,E136/D136*100,0)</f>
        <v>0</v>
      </c>
      <c r="G136" s="37">
        <v>8495.6</v>
      </c>
      <c r="H136" s="37"/>
      <c r="J136" s="41"/>
    </row>
    <row r="137" spans="1:10" s="3" customFormat="1" x14ac:dyDescent="0.2">
      <c r="A137" s="10">
        <v>5630000000</v>
      </c>
      <c r="B137" s="11" t="s">
        <v>460</v>
      </c>
      <c r="C137" s="37"/>
      <c r="D137" s="37"/>
      <c r="E137" s="37"/>
      <c r="F137" s="37">
        <f t="shared" si="7"/>
        <v>0</v>
      </c>
      <c r="G137" s="37">
        <v>25282.1</v>
      </c>
      <c r="H137" s="37"/>
      <c r="J137" s="41"/>
    </row>
    <row r="138" spans="1:10" s="3" customFormat="1" x14ac:dyDescent="0.2">
      <c r="A138" s="33" t="s">
        <v>183</v>
      </c>
      <c r="B138" s="36" t="s">
        <v>190</v>
      </c>
      <c r="C138" s="37">
        <v>1735746.9</v>
      </c>
      <c r="D138" s="37">
        <v>1735746.9</v>
      </c>
      <c r="E138" s="37">
        <v>997733.3</v>
      </c>
      <c r="F138" s="37">
        <f t="shared" si="7"/>
        <v>57.481496870309847</v>
      </c>
      <c r="G138" s="37"/>
      <c r="H138" s="37"/>
      <c r="J138" s="41"/>
    </row>
    <row r="139" spans="1:10" s="3" customFormat="1" x14ac:dyDescent="0.2">
      <c r="A139" s="33" t="s">
        <v>184</v>
      </c>
      <c r="B139" s="36" t="s">
        <v>191</v>
      </c>
      <c r="C139" s="37">
        <v>94601.8</v>
      </c>
      <c r="D139" s="37">
        <v>94601.8</v>
      </c>
      <c r="E139" s="37">
        <v>47835.3</v>
      </c>
      <c r="F139" s="37">
        <f t="shared" si="7"/>
        <v>50.564894114065481</v>
      </c>
      <c r="G139" s="37"/>
      <c r="H139" s="37"/>
      <c r="J139" s="41"/>
    </row>
    <row r="140" spans="1:10" s="3" customFormat="1" ht="31.5" x14ac:dyDescent="0.2">
      <c r="A140" s="33" t="s">
        <v>185</v>
      </c>
      <c r="B140" s="36" t="s">
        <v>192</v>
      </c>
      <c r="C140" s="37">
        <v>19592.400000000001</v>
      </c>
      <c r="D140" s="37">
        <v>19592.400000000001</v>
      </c>
      <c r="E140" s="37">
        <v>8326.5</v>
      </c>
      <c r="F140" s="37">
        <f t="shared" si="7"/>
        <v>42.498621914619946</v>
      </c>
      <c r="G140" s="37"/>
      <c r="H140" s="37"/>
      <c r="J140" s="41"/>
    </row>
    <row r="141" spans="1:10" ht="47.25" x14ac:dyDescent="0.2">
      <c r="A141" s="10" t="s">
        <v>186</v>
      </c>
      <c r="B141" s="11" t="s">
        <v>193</v>
      </c>
      <c r="C141" s="24">
        <v>11303.5</v>
      </c>
      <c r="D141" s="24">
        <v>11303.5</v>
      </c>
      <c r="E141" s="37">
        <v>6870.9</v>
      </c>
      <c r="F141" s="37">
        <f t="shared" si="7"/>
        <v>60.785597381342058</v>
      </c>
      <c r="G141" s="25"/>
      <c r="H141" s="37"/>
      <c r="J141" s="41"/>
    </row>
    <row r="142" spans="1:10" ht="31.5" x14ac:dyDescent="0.2">
      <c r="A142" s="10" t="s">
        <v>187</v>
      </c>
      <c r="B142" s="11" t="s">
        <v>194</v>
      </c>
      <c r="C142" s="24">
        <v>18345</v>
      </c>
      <c r="D142" s="24">
        <v>18345</v>
      </c>
      <c r="E142" s="37">
        <v>8304.2000000000007</v>
      </c>
      <c r="F142" s="37">
        <f t="shared" si="7"/>
        <v>45.2668301989643</v>
      </c>
      <c r="G142" s="25"/>
      <c r="H142" s="37"/>
      <c r="J142" s="41"/>
    </row>
    <row r="143" spans="1:10" ht="31.5" x14ac:dyDescent="0.2">
      <c r="A143" s="10" t="s">
        <v>188</v>
      </c>
      <c r="B143" s="11" t="s">
        <v>195</v>
      </c>
      <c r="C143" s="24">
        <v>2204.6</v>
      </c>
      <c r="D143" s="24">
        <v>2204.6</v>
      </c>
      <c r="E143" s="37"/>
      <c r="F143" s="37">
        <f t="shared" si="7"/>
        <v>0</v>
      </c>
      <c r="G143" s="25"/>
      <c r="H143" s="37"/>
      <c r="J143" s="41"/>
    </row>
    <row r="144" spans="1:10" x14ac:dyDescent="0.2">
      <c r="A144" s="10" t="s">
        <v>189</v>
      </c>
      <c r="B144" s="11" t="s">
        <v>196</v>
      </c>
      <c r="C144" s="24">
        <v>253114.5</v>
      </c>
      <c r="D144" s="37">
        <v>253114.5</v>
      </c>
      <c r="E144" s="37">
        <v>227750.1</v>
      </c>
      <c r="F144" s="37">
        <f t="shared" si="7"/>
        <v>89.979080613714345</v>
      </c>
      <c r="G144" s="25"/>
      <c r="H144" s="37"/>
      <c r="J144" s="41"/>
    </row>
    <row r="145" spans="1:10" x14ac:dyDescent="0.2">
      <c r="A145" s="10">
        <v>5640000000</v>
      </c>
      <c r="B145" s="11" t="s">
        <v>465</v>
      </c>
      <c r="C145" s="24"/>
      <c r="D145" s="37"/>
      <c r="E145" s="37"/>
      <c r="F145" s="37">
        <f t="shared" si="7"/>
        <v>0</v>
      </c>
      <c r="G145" s="24">
        <v>359744.2</v>
      </c>
      <c r="H145" s="37"/>
      <c r="J145" s="41"/>
    </row>
    <row r="146" spans="1:10" ht="47.25" x14ac:dyDescent="0.2">
      <c r="A146" s="13" t="s">
        <v>455</v>
      </c>
      <c r="B146" s="30" t="s">
        <v>7</v>
      </c>
      <c r="C146" s="26">
        <f>SUM(C147:C158)-0.1</f>
        <v>2868649.4</v>
      </c>
      <c r="D146" s="26">
        <f>SUM(D147:D158)</f>
        <v>2868649.4000000004</v>
      </c>
      <c r="E146" s="26">
        <f>SUM(E147:E158)</f>
        <v>1729571.1</v>
      </c>
      <c r="F146" s="22">
        <f t="shared" si="7"/>
        <v>60.292174428844461</v>
      </c>
      <c r="G146" s="22">
        <f>SUM(G147:G158)</f>
        <v>2653636.6</v>
      </c>
      <c r="H146" s="22">
        <f t="shared" ref="H146:H206" si="8">E146/G146*100</f>
        <v>65.177390905747984</v>
      </c>
      <c r="J146" s="41"/>
    </row>
    <row r="147" spans="1:10" x14ac:dyDescent="0.2">
      <c r="A147" s="33" t="s">
        <v>222</v>
      </c>
      <c r="B147" s="31" t="s">
        <v>231</v>
      </c>
      <c r="C147" s="24">
        <v>1519263.4</v>
      </c>
      <c r="D147" s="37">
        <v>1519263.4</v>
      </c>
      <c r="E147" s="37">
        <v>1031335.3</v>
      </c>
      <c r="F147" s="37">
        <f t="shared" si="7"/>
        <v>67.883903475855476</v>
      </c>
      <c r="G147" s="37"/>
      <c r="H147" s="37"/>
      <c r="J147" s="41"/>
    </row>
    <row r="148" spans="1:10" x14ac:dyDescent="0.2">
      <c r="A148" s="33" t="s">
        <v>223</v>
      </c>
      <c r="B148" s="31" t="s">
        <v>232</v>
      </c>
      <c r="C148" s="24">
        <v>3237.8</v>
      </c>
      <c r="D148" s="24">
        <v>3237.8</v>
      </c>
      <c r="E148" s="37">
        <v>852.8</v>
      </c>
      <c r="F148" s="37">
        <f t="shared" si="7"/>
        <v>26.338872073630238</v>
      </c>
      <c r="G148" s="37"/>
      <c r="H148" s="37"/>
      <c r="J148" s="41"/>
    </row>
    <row r="149" spans="1:10" x14ac:dyDescent="0.2">
      <c r="A149" s="33" t="s">
        <v>224</v>
      </c>
      <c r="B149" s="31" t="s">
        <v>233</v>
      </c>
      <c r="C149" s="24">
        <v>10000</v>
      </c>
      <c r="D149" s="24">
        <v>10000</v>
      </c>
      <c r="E149" s="37">
        <v>10000</v>
      </c>
      <c r="F149" s="37">
        <f t="shared" si="7"/>
        <v>100</v>
      </c>
      <c r="G149" s="37"/>
      <c r="H149" s="37"/>
      <c r="J149" s="41"/>
    </row>
    <row r="150" spans="1:10" x14ac:dyDescent="0.2">
      <c r="A150" s="33" t="s">
        <v>225</v>
      </c>
      <c r="B150" s="31" t="s">
        <v>234</v>
      </c>
      <c r="C150" s="24">
        <v>59127.1</v>
      </c>
      <c r="D150" s="24">
        <v>59127.1</v>
      </c>
      <c r="E150" s="37">
        <v>59061.1</v>
      </c>
      <c r="F150" s="37">
        <f t="shared" si="7"/>
        <v>99.888376057679139</v>
      </c>
      <c r="G150" s="37"/>
      <c r="H150" s="37"/>
      <c r="J150" s="41"/>
    </row>
    <row r="151" spans="1:10" ht="31.5" x14ac:dyDescent="0.2">
      <c r="A151" s="10" t="s">
        <v>226</v>
      </c>
      <c r="B151" s="11" t="s">
        <v>235</v>
      </c>
      <c r="C151" s="24">
        <v>450926</v>
      </c>
      <c r="D151" s="24">
        <v>450926</v>
      </c>
      <c r="E151" s="37">
        <v>222399.5</v>
      </c>
      <c r="F151" s="37">
        <f t="shared" si="7"/>
        <v>49.320620234805709</v>
      </c>
      <c r="G151" s="25"/>
      <c r="H151" s="37"/>
      <c r="J151" s="41"/>
    </row>
    <row r="152" spans="1:10" x14ac:dyDescent="0.2">
      <c r="A152" s="10" t="s">
        <v>227</v>
      </c>
      <c r="B152" s="11" t="s">
        <v>395</v>
      </c>
      <c r="C152" s="24">
        <v>1699</v>
      </c>
      <c r="D152" s="24">
        <v>1699</v>
      </c>
      <c r="E152" s="37"/>
      <c r="F152" s="37">
        <f t="shared" si="7"/>
        <v>0</v>
      </c>
      <c r="G152" s="25"/>
      <c r="H152" s="37"/>
      <c r="J152" s="41"/>
    </row>
    <row r="153" spans="1:10" x14ac:dyDescent="0.2">
      <c r="A153" s="10" t="s">
        <v>228</v>
      </c>
      <c r="B153" s="11" t="s">
        <v>208</v>
      </c>
      <c r="C153" s="24">
        <v>102555.2</v>
      </c>
      <c r="D153" s="24">
        <v>102555.2</v>
      </c>
      <c r="E153" s="37">
        <v>77250.100000000006</v>
      </c>
      <c r="F153" s="37">
        <f t="shared" si="7"/>
        <v>75.325385743482542</v>
      </c>
      <c r="G153" s="25"/>
      <c r="H153" s="37"/>
      <c r="J153" s="41"/>
    </row>
    <row r="154" spans="1:10" x14ac:dyDescent="0.2">
      <c r="A154" s="10" t="s">
        <v>229</v>
      </c>
      <c r="B154" s="11" t="s">
        <v>236</v>
      </c>
      <c r="C154" s="24">
        <v>5932.7</v>
      </c>
      <c r="D154" s="24">
        <v>5932.6</v>
      </c>
      <c r="E154" s="37">
        <v>5932.7</v>
      </c>
      <c r="F154" s="37">
        <f t="shared" si="7"/>
        <v>100.00168560159119</v>
      </c>
      <c r="G154" s="25"/>
      <c r="H154" s="37"/>
      <c r="J154" s="41"/>
    </row>
    <row r="155" spans="1:10" ht="31.5" x14ac:dyDescent="0.2">
      <c r="A155" s="10" t="s">
        <v>230</v>
      </c>
      <c r="B155" s="11" t="s">
        <v>237</v>
      </c>
      <c r="C155" s="24">
        <v>715908.3</v>
      </c>
      <c r="D155" s="24">
        <v>715908.3</v>
      </c>
      <c r="E155" s="37">
        <v>322739.59999999998</v>
      </c>
      <c r="F155" s="37">
        <f t="shared" si="7"/>
        <v>45.081136788049527</v>
      </c>
      <c r="G155" s="25"/>
      <c r="H155" s="37"/>
      <c r="J155" s="41"/>
    </row>
    <row r="156" spans="1:10" ht="31.5" x14ac:dyDescent="0.2">
      <c r="A156" s="10" t="s">
        <v>461</v>
      </c>
      <c r="B156" s="11" t="s">
        <v>456</v>
      </c>
      <c r="C156" s="24"/>
      <c r="D156" s="24"/>
      <c r="E156" s="37"/>
      <c r="F156" s="37">
        <f t="shared" si="7"/>
        <v>0</v>
      </c>
      <c r="G156" s="25">
        <v>1978433.3</v>
      </c>
      <c r="H156" s="37">
        <f t="shared" si="8"/>
        <v>0</v>
      </c>
      <c r="J156" s="41"/>
    </row>
    <row r="157" spans="1:10" ht="47.25" x14ac:dyDescent="0.2">
      <c r="A157" s="10" t="s">
        <v>462</v>
      </c>
      <c r="B157" s="11" t="s">
        <v>457</v>
      </c>
      <c r="C157" s="24"/>
      <c r="D157" s="24"/>
      <c r="E157" s="37"/>
      <c r="F157" s="37">
        <f t="shared" si="7"/>
        <v>0</v>
      </c>
      <c r="G157" s="25">
        <v>272328.90000000002</v>
      </c>
      <c r="H157" s="37">
        <f t="shared" si="8"/>
        <v>0</v>
      </c>
      <c r="J157" s="41"/>
    </row>
    <row r="158" spans="1:10" ht="31.5" x14ac:dyDescent="0.2">
      <c r="A158" s="10" t="s">
        <v>463</v>
      </c>
      <c r="B158" s="11" t="s">
        <v>458</v>
      </c>
      <c r="C158" s="24"/>
      <c r="D158" s="24"/>
      <c r="E158" s="37"/>
      <c r="F158" s="37">
        <f t="shared" si="7"/>
        <v>0</v>
      </c>
      <c r="G158" s="25">
        <v>402874.4</v>
      </c>
      <c r="H158" s="37">
        <f t="shared" si="8"/>
        <v>0</v>
      </c>
      <c r="J158" s="41"/>
    </row>
    <row r="159" spans="1:10" ht="31.5" x14ac:dyDescent="0.2">
      <c r="A159" s="9">
        <v>5800000000</v>
      </c>
      <c r="B159" s="30" t="s">
        <v>197</v>
      </c>
      <c r="C159" s="26">
        <f>SUM(C160:C177)</f>
        <v>4740968.6000000006</v>
      </c>
      <c r="D159" s="26">
        <f>SUM(D160:D177)</f>
        <v>4740968.7</v>
      </c>
      <c r="E159" s="26">
        <f>SUM(E160:E177)</f>
        <v>1130143</v>
      </c>
      <c r="F159" s="22">
        <f t="shared" si="7"/>
        <v>23.837807661543938</v>
      </c>
      <c r="G159" s="22">
        <f>SUM(G160:G177)</f>
        <v>837979.7</v>
      </c>
      <c r="H159" s="22">
        <f t="shared" si="8"/>
        <v>134.86520019518372</v>
      </c>
      <c r="J159" s="41"/>
    </row>
    <row r="160" spans="1:10" ht="31.5" x14ac:dyDescent="0.2">
      <c r="A160" s="10">
        <v>5810000000</v>
      </c>
      <c r="B160" s="11" t="s">
        <v>451</v>
      </c>
      <c r="C160" s="24"/>
      <c r="D160" s="24"/>
      <c r="E160" s="24"/>
      <c r="F160" s="37">
        <f t="shared" si="7"/>
        <v>0</v>
      </c>
      <c r="G160" s="37">
        <v>581.70000000000005</v>
      </c>
      <c r="H160" s="37">
        <f t="shared" si="8"/>
        <v>0</v>
      </c>
      <c r="J160" s="45"/>
    </row>
    <row r="161" spans="1:10" x14ac:dyDescent="0.2">
      <c r="A161" s="33" t="s">
        <v>198</v>
      </c>
      <c r="B161" s="31" t="s">
        <v>204</v>
      </c>
      <c r="C161" s="24">
        <v>21835.8</v>
      </c>
      <c r="D161" s="37">
        <v>21835.8</v>
      </c>
      <c r="E161" s="37"/>
      <c r="F161" s="37">
        <f t="shared" si="7"/>
        <v>0</v>
      </c>
      <c r="G161" s="37"/>
      <c r="H161" s="37"/>
      <c r="J161" s="41"/>
    </row>
    <row r="162" spans="1:10" x14ac:dyDescent="0.2">
      <c r="A162" s="33" t="s">
        <v>199</v>
      </c>
      <c r="B162" s="31" t="s">
        <v>205</v>
      </c>
      <c r="C162" s="24">
        <v>779214.8</v>
      </c>
      <c r="D162" s="37">
        <v>779214.8</v>
      </c>
      <c r="E162" s="37">
        <v>637886.1</v>
      </c>
      <c r="F162" s="37">
        <f t="shared" si="7"/>
        <v>81.86267765961324</v>
      </c>
      <c r="G162" s="37"/>
      <c r="H162" s="37"/>
      <c r="J162" s="41"/>
    </row>
    <row r="163" spans="1:10" x14ac:dyDescent="0.2">
      <c r="A163" s="33" t="s">
        <v>509</v>
      </c>
      <c r="B163" s="31" t="s">
        <v>508</v>
      </c>
      <c r="C163" s="24">
        <v>2899652.2</v>
      </c>
      <c r="D163" s="37">
        <v>2899652.2</v>
      </c>
      <c r="E163" s="37"/>
      <c r="F163" s="37">
        <f t="shared" si="7"/>
        <v>0</v>
      </c>
      <c r="G163" s="37"/>
      <c r="H163" s="37"/>
      <c r="J163" s="41"/>
    </row>
    <row r="164" spans="1:10" ht="31.5" x14ac:dyDescent="0.2">
      <c r="A164" s="33" t="s">
        <v>200</v>
      </c>
      <c r="B164" s="31" t="s">
        <v>206</v>
      </c>
      <c r="C164" s="24">
        <v>11095</v>
      </c>
      <c r="D164" s="24">
        <v>11095</v>
      </c>
      <c r="E164" s="37">
        <v>8900</v>
      </c>
      <c r="F164" s="37">
        <f t="shared" si="7"/>
        <v>80.21631365479945</v>
      </c>
      <c r="G164" s="37"/>
      <c r="H164" s="37"/>
      <c r="J164" s="41"/>
    </row>
    <row r="165" spans="1:10" x14ac:dyDescent="0.2">
      <c r="A165" s="33" t="s">
        <v>201</v>
      </c>
      <c r="B165" s="31" t="s">
        <v>207</v>
      </c>
      <c r="C165" s="24">
        <v>28237.200000000001</v>
      </c>
      <c r="D165" s="24">
        <v>28237.3</v>
      </c>
      <c r="E165" s="37">
        <v>19700</v>
      </c>
      <c r="F165" s="37">
        <f t="shared" si="7"/>
        <v>69.7658770491513</v>
      </c>
      <c r="G165" s="37"/>
      <c r="H165" s="37"/>
      <c r="J165" s="41"/>
    </row>
    <row r="166" spans="1:10" x14ac:dyDescent="0.2">
      <c r="A166" s="33" t="s">
        <v>202</v>
      </c>
      <c r="B166" s="31" t="s">
        <v>208</v>
      </c>
      <c r="C166" s="24">
        <v>63418.9</v>
      </c>
      <c r="D166" s="24">
        <v>63418.9</v>
      </c>
      <c r="E166" s="37">
        <v>45408.3</v>
      </c>
      <c r="F166" s="37">
        <f t="shared" si="7"/>
        <v>71.60057963793129</v>
      </c>
      <c r="G166" s="37"/>
      <c r="H166" s="37"/>
      <c r="J166" s="41"/>
    </row>
    <row r="167" spans="1:10" x14ac:dyDescent="0.2">
      <c r="A167" s="10" t="s">
        <v>203</v>
      </c>
      <c r="B167" s="11" t="s">
        <v>209</v>
      </c>
      <c r="C167" s="24">
        <v>12822.1</v>
      </c>
      <c r="D167" s="37">
        <v>12822.1</v>
      </c>
      <c r="E167" s="37">
        <v>12822.1</v>
      </c>
      <c r="F167" s="37">
        <f t="shared" si="7"/>
        <v>100</v>
      </c>
      <c r="G167" s="25"/>
      <c r="H167" s="37"/>
      <c r="J167" s="41"/>
    </row>
    <row r="168" spans="1:10" ht="31.5" x14ac:dyDescent="0.2">
      <c r="A168" s="10">
        <v>5820000000</v>
      </c>
      <c r="B168" s="11" t="s">
        <v>452</v>
      </c>
      <c r="C168" s="24"/>
      <c r="D168" s="37"/>
      <c r="E168" s="37"/>
      <c r="F168" s="37">
        <f t="shared" si="7"/>
        <v>0</v>
      </c>
      <c r="G168" s="24">
        <v>451128.2</v>
      </c>
      <c r="H168" s="37">
        <f t="shared" si="8"/>
        <v>0</v>
      </c>
      <c r="J168" s="41"/>
    </row>
    <row r="169" spans="1:10" x14ac:dyDescent="0.2">
      <c r="A169" s="10">
        <v>5830000000</v>
      </c>
      <c r="B169" s="11" t="s">
        <v>453</v>
      </c>
      <c r="C169" s="24"/>
      <c r="D169" s="37"/>
      <c r="E169" s="37"/>
      <c r="F169" s="37">
        <f t="shared" si="7"/>
        <v>0</v>
      </c>
      <c r="G169" s="24">
        <v>111411.2</v>
      </c>
      <c r="H169" s="37">
        <f t="shared" si="8"/>
        <v>0</v>
      </c>
      <c r="J169" s="41"/>
    </row>
    <row r="170" spans="1:10" ht="31.5" x14ac:dyDescent="0.2">
      <c r="A170" s="10" t="s">
        <v>210</v>
      </c>
      <c r="B170" s="11" t="s">
        <v>216</v>
      </c>
      <c r="C170" s="24">
        <v>63810.7</v>
      </c>
      <c r="D170" s="37">
        <v>63810.7</v>
      </c>
      <c r="E170" s="37">
        <v>30059.3</v>
      </c>
      <c r="F170" s="37">
        <f t="shared" si="7"/>
        <v>47.106989893544501</v>
      </c>
      <c r="G170" s="25"/>
      <c r="H170" s="37"/>
      <c r="J170" s="41"/>
    </row>
    <row r="171" spans="1:10" ht="31.5" x14ac:dyDescent="0.2">
      <c r="A171" s="10" t="s">
        <v>211</v>
      </c>
      <c r="B171" s="11" t="s">
        <v>217</v>
      </c>
      <c r="C171" s="24">
        <v>66976.800000000003</v>
      </c>
      <c r="D171" s="37">
        <v>66976.800000000003</v>
      </c>
      <c r="E171" s="37">
        <v>52059.7</v>
      </c>
      <c r="F171" s="37">
        <f t="shared" si="7"/>
        <v>77.727959532255937</v>
      </c>
      <c r="G171" s="25"/>
      <c r="H171" s="37"/>
      <c r="J171" s="41"/>
    </row>
    <row r="172" spans="1:10" ht="31.5" x14ac:dyDescent="0.2">
      <c r="A172" s="10" t="s">
        <v>212</v>
      </c>
      <c r="B172" s="11" t="s">
        <v>218</v>
      </c>
      <c r="C172" s="24">
        <v>3160.9</v>
      </c>
      <c r="D172" s="37">
        <v>3160.9</v>
      </c>
      <c r="E172" s="37">
        <v>751.7</v>
      </c>
      <c r="F172" s="37">
        <f t="shared" si="7"/>
        <v>23.781201556518713</v>
      </c>
      <c r="G172" s="25"/>
      <c r="H172" s="37"/>
      <c r="J172" s="41"/>
    </row>
    <row r="173" spans="1:10" ht="31.5" x14ac:dyDescent="0.2">
      <c r="A173" s="10" t="s">
        <v>213</v>
      </c>
      <c r="B173" s="11" t="s">
        <v>219</v>
      </c>
      <c r="C173" s="24">
        <v>2250</v>
      </c>
      <c r="D173" s="24">
        <v>2250</v>
      </c>
      <c r="E173" s="37">
        <v>1733.9</v>
      </c>
      <c r="F173" s="37">
        <f t="shared" si="7"/>
        <v>77.062222222222218</v>
      </c>
      <c r="G173" s="25"/>
      <c r="H173" s="37"/>
      <c r="J173" s="41"/>
    </row>
    <row r="174" spans="1:10" x14ac:dyDescent="0.2">
      <c r="A174" s="10" t="s">
        <v>214</v>
      </c>
      <c r="B174" s="11" t="s">
        <v>220</v>
      </c>
      <c r="C174" s="24">
        <v>60383.5</v>
      </c>
      <c r="D174" s="37">
        <v>60383.5</v>
      </c>
      <c r="E174" s="37">
        <v>12498.7</v>
      </c>
      <c r="F174" s="37">
        <f t="shared" si="7"/>
        <v>20.698866412182138</v>
      </c>
      <c r="G174" s="25"/>
      <c r="H174" s="37"/>
      <c r="J174" s="41"/>
    </row>
    <row r="175" spans="1:10" ht="31.5" x14ac:dyDescent="0.2">
      <c r="A175" s="10" t="s">
        <v>215</v>
      </c>
      <c r="B175" s="11" t="s">
        <v>221</v>
      </c>
      <c r="C175" s="24">
        <v>604843.30000000005</v>
      </c>
      <c r="D175" s="37">
        <v>604843.30000000005</v>
      </c>
      <c r="E175" s="37">
        <v>308323.20000000001</v>
      </c>
      <c r="F175" s="37">
        <f t="shared" si="7"/>
        <v>50.975715528302942</v>
      </c>
      <c r="G175" s="25"/>
      <c r="H175" s="37"/>
      <c r="J175" s="41"/>
    </row>
    <row r="176" spans="1:10" ht="31.5" x14ac:dyDescent="0.2">
      <c r="A176" s="10" t="s">
        <v>510</v>
      </c>
      <c r="B176" s="11" t="s">
        <v>511</v>
      </c>
      <c r="C176" s="24">
        <v>123267.4</v>
      </c>
      <c r="D176" s="37">
        <v>123267.4</v>
      </c>
      <c r="E176" s="37"/>
      <c r="F176" s="37">
        <f t="shared" si="7"/>
        <v>0</v>
      </c>
      <c r="G176" s="25"/>
      <c r="H176" s="37"/>
      <c r="J176" s="41"/>
    </row>
    <row r="177" spans="1:10" x14ac:dyDescent="0.2">
      <c r="A177" s="10">
        <v>5850000000</v>
      </c>
      <c r="B177" s="11" t="s">
        <v>454</v>
      </c>
      <c r="C177" s="24"/>
      <c r="D177" s="37"/>
      <c r="E177" s="37"/>
      <c r="F177" s="37">
        <f t="shared" si="7"/>
        <v>0</v>
      </c>
      <c r="G177" s="25">
        <v>274858.59999999998</v>
      </c>
      <c r="H177" s="37">
        <f t="shared" si="8"/>
        <v>0</v>
      </c>
      <c r="J177" s="41"/>
    </row>
    <row r="178" spans="1:10" s="20" customFormat="1" ht="47.25" x14ac:dyDescent="0.2">
      <c r="A178" s="13" t="s">
        <v>444</v>
      </c>
      <c r="B178" s="14" t="s">
        <v>8</v>
      </c>
      <c r="C178" s="22">
        <f>SUM(C179:C202)+0.1</f>
        <v>28413993.800000001</v>
      </c>
      <c r="D178" s="22">
        <f>SUM(D179:D202)</f>
        <v>28428370.400000002</v>
      </c>
      <c r="E178" s="22">
        <f>SUM(E179:E202)</f>
        <v>17116813.199999999</v>
      </c>
      <c r="F178" s="22">
        <f t="shared" si="7"/>
        <v>60.210321447056984</v>
      </c>
      <c r="G178" s="22">
        <f>SUM(G179:G202)</f>
        <v>16080456</v>
      </c>
      <c r="H178" s="22">
        <f t="shared" si="8"/>
        <v>106.44482469900107</v>
      </c>
      <c r="J178" s="41"/>
    </row>
    <row r="179" spans="1:10" x14ac:dyDescent="0.2">
      <c r="A179" s="33" t="s">
        <v>238</v>
      </c>
      <c r="B179" s="36" t="s">
        <v>259</v>
      </c>
      <c r="C179" s="37">
        <v>40806.1</v>
      </c>
      <c r="D179" s="37">
        <v>40806.1</v>
      </c>
      <c r="E179" s="37">
        <v>40571.300000000003</v>
      </c>
      <c r="F179" s="37">
        <f t="shared" si="7"/>
        <v>99.424595832485835</v>
      </c>
      <c r="G179" s="37"/>
      <c r="H179" s="37"/>
      <c r="J179" s="41"/>
    </row>
    <row r="180" spans="1:10" x14ac:dyDescent="0.2">
      <c r="A180" s="33" t="s">
        <v>239</v>
      </c>
      <c r="B180" s="36" t="s">
        <v>260</v>
      </c>
      <c r="C180" s="37">
        <v>95927.1</v>
      </c>
      <c r="D180" s="37">
        <v>95927.1</v>
      </c>
      <c r="E180" s="37">
        <v>36571.699999999997</v>
      </c>
      <c r="F180" s="37">
        <f t="shared" si="7"/>
        <v>38.124471603957581</v>
      </c>
      <c r="G180" s="37"/>
      <c r="H180" s="37"/>
      <c r="J180" s="41"/>
    </row>
    <row r="181" spans="1:10" x14ac:dyDescent="0.2">
      <c r="A181" s="33" t="s">
        <v>240</v>
      </c>
      <c r="B181" s="36" t="s">
        <v>261</v>
      </c>
      <c r="C181" s="37">
        <v>1560223.9</v>
      </c>
      <c r="D181" s="37">
        <v>1560223.9</v>
      </c>
      <c r="E181" s="37">
        <v>1326960.1000000001</v>
      </c>
      <c r="F181" s="37">
        <f t="shared" si="7"/>
        <v>85.049338111023687</v>
      </c>
      <c r="G181" s="37"/>
      <c r="H181" s="37"/>
      <c r="J181" s="41"/>
    </row>
    <row r="182" spans="1:10" x14ac:dyDescent="0.2">
      <c r="A182" s="33" t="s">
        <v>241</v>
      </c>
      <c r="B182" s="36" t="s">
        <v>262</v>
      </c>
      <c r="C182" s="37">
        <v>46588.3</v>
      </c>
      <c r="D182" s="37">
        <v>46588.3</v>
      </c>
      <c r="E182" s="37">
        <v>46588.3</v>
      </c>
      <c r="F182" s="37">
        <f t="shared" si="7"/>
        <v>100</v>
      </c>
      <c r="G182" s="37"/>
      <c r="H182" s="37"/>
      <c r="J182" s="41"/>
    </row>
    <row r="183" spans="1:10" x14ac:dyDescent="0.2">
      <c r="A183" s="33" t="s">
        <v>242</v>
      </c>
      <c r="B183" s="36" t="s">
        <v>263</v>
      </c>
      <c r="C183" s="37">
        <v>154934.5</v>
      </c>
      <c r="D183" s="37">
        <v>154934.5</v>
      </c>
      <c r="E183" s="37">
        <v>154934.5</v>
      </c>
      <c r="F183" s="37">
        <f t="shared" si="7"/>
        <v>100</v>
      </c>
      <c r="G183" s="37"/>
      <c r="H183" s="37"/>
      <c r="J183" s="41"/>
    </row>
    <row r="184" spans="1:10" x14ac:dyDescent="0.2">
      <c r="A184" s="33" t="s">
        <v>243</v>
      </c>
      <c r="B184" s="36" t="s">
        <v>264</v>
      </c>
      <c r="C184" s="37">
        <v>499961.7</v>
      </c>
      <c r="D184" s="37">
        <v>499961.7</v>
      </c>
      <c r="E184" s="37">
        <v>484285</v>
      </c>
      <c r="F184" s="37">
        <f t="shared" si="7"/>
        <v>96.864419814557792</v>
      </c>
      <c r="G184" s="37"/>
      <c r="H184" s="37"/>
      <c r="J184" s="41"/>
    </row>
    <row r="185" spans="1:10" x14ac:dyDescent="0.2">
      <c r="A185" s="33" t="s">
        <v>244</v>
      </c>
      <c r="B185" s="36" t="s">
        <v>265</v>
      </c>
      <c r="C185" s="37">
        <v>155958</v>
      </c>
      <c r="D185" s="37">
        <v>155958</v>
      </c>
      <c r="E185" s="37">
        <v>64376.4</v>
      </c>
      <c r="F185" s="37">
        <f t="shared" si="7"/>
        <v>41.278036394413881</v>
      </c>
      <c r="G185" s="37"/>
      <c r="H185" s="37"/>
      <c r="J185" s="41"/>
    </row>
    <row r="186" spans="1:10" ht="31.5" x14ac:dyDescent="0.2">
      <c r="A186" s="33" t="s">
        <v>245</v>
      </c>
      <c r="B186" s="36" t="s">
        <v>266</v>
      </c>
      <c r="C186" s="37">
        <v>17507.8</v>
      </c>
      <c r="D186" s="37">
        <v>17507.8</v>
      </c>
      <c r="E186" s="37">
        <v>16032</v>
      </c>
      <c r="F186" s="37">
        <f t="shared" si="7"/>
        <v>91.570614240509954</v>
      </c>
      <c r="G186" s="37"/>
      <c r="H186" s="37"/>
      <c r="J186" s="41"/>
    </row>
    <row r="187" spans="1:10" ht="31.5" x14ac:dyDescent="0.2">
      <c r="A187" s="33" t="s">
        <v>246</v>
      </c>
      <c r="B187" s="36" t="s">
        <v>267</v>
      </c>
      <c r="C187" s="37">
        <v>440112.4</v>
      </c>
      <c r="D187" s="37">
        <v>440112.5</v>
      </c>
      <c r="E187" s="37">
        <v>117858.3</v>
      </c>
      <c r="F187" s="37">
        <f t="shared" si="7"/>
        <v>26.779130335993639</v>
      </c>
      <c r="G187" s="37"/>
      <c r="H187" s="37"/>
      <c r="J187" s="41"/>
    </row>
    <row r="188" spans="1:10" x14ac:dyDescent="0.2">
      <c r="A188" s="33" t="s">
        <v>247</v>
      </c>
      <c r="B188" s="36" t="s">
        <v>268</v>
      </c>
      <c r="C188" s="37">
        <v>1958432.5</v>
      </c>
      <c r="D188" s="37">
        <v>1958432.5</v>
      </c>
      <c r="E188" s="37">
        <v>1104669.5</v>
      </c>
      <c r="F188" s="37">
        <f t="shared" si="7"/>
        <v>56.405799025496151</v>
      </c>
      <c r="G188" s="37"/>
      <c r="H188" s="37"/>
      <c r="J188" s="41"/>
    </row>
    <row r="189" spans="1:10" ht="31.5" x14ac:dyDescent="0.2">
      <c r="A189" s="33" t="s">
        <v>248</v>
      </c>
      <c r="B189" s="36" t="s">
        <v>58</v>
      </c>
      <c r="C189" s="37">
        <v>458.2</v>
      </c>
      <c r="D189" s="37">
        <v>458.2</v>
      </c>
      <c r="E189" s="37">
        <v>458</v>
      </c>
      <c r="F189" s="37">
        <f t="shared" si="7"/>
        <v>99.956350938454833</v>
      </c>
      <c r="G189" s="37"/>
      <c r="H189" s="37"/>
      <c r="J189" s="41"/>
    </row>
    <row r="190" spans="1:10" x14ac:dyDescent="0.2">
      <c r="A190" s="33" t="s">
        <v>249</v>
      </c>
      <c r="B190" s="36" t="s">
        <v>269</v>
      </c>
      <c r="C190" s="37">
        <v>39104.800000000003</v>
      </c>
      <c r="D190" s="37">
        <v>39104.800000000003</v>
      </c>
      <c r="E190" s="37">
        <v>16916.8</v>
      </c>
      <c r="F190" s="37">
        <f t="shared" si="7"/>
        <v>43.260162435302057</v>
      </c>
      <c r="G190" s="37"/>
      <c r="H190" s="37"/>
      <c r="J190" s="41"/>
    </row>
    <row r="191" spans="1:10" x14ac:dyDescent="0.2">
      <c r="A191" s="33" t="s">
        <v>250</v>
      </c>
      <c r="B191" s="36" t="s">
        <v>270</v>
      </c>
      <c r="C191" s="37">
        <v>461236.3</v>
      </c>
      <c r="D191" s="37">
        <v>461236.3</v>
      </c>
      <c r="E191" s="37">
        <v>128219.2</v>
      </c>
      <c r="F191" s="37">
        <f t="shared" si="7"/>
        <v>27.799026225819606</v>
      </c>
      <c r="G191" s="37"/>
      <c r="H191" s="37"/>
      <c r="J191" s="41"/>
    </row>
    <row r="192" spans="1:10" x14ac:dyDescent="0.2">
      <c r="A192" s="33" t="s">
        <v>251</v>
      </c>
      <c r="B192" s="36" t="s">
        <v>271</v>
      </c>
      <c r="C192" s="37">
        <v>17783280.300000001</v>
      </c>
      <c r="D192" s="37">
        <v>17780074.5</v>
      </c>
      <c r="E192" s="37">
        <v>9506936.1999999993</v>
      </c>
      <c r="F192" s="37">
        <f t="shared" si="7"/>
        <v>53.469608352878382</v>
      </c>
      <c r="G192" s="37"/>
      <c r="H192" s="37"/>
      <c r="J192" s="41"/>
    </row>
    <row r="193" spans="1:10" ht="31.5" x14ac:dyDescent="0.2">
      <c r="A193" s="33" t="s">
        <v>252</v>
      </c>
      <c r="B193" s="36" t="s">
        <v>272</v>
      </c>
      <c r="C193" s="37">
        <v>75760</v>
      </c>
      <c r="D193" s="37">
        <v>75760</v>
      </c>
      <c r="E193" s="37">
        <v>13495.5</v>
      </c>
      <c r="F193" s="37">
        <f t="shared" si="7"/>
        <v>17.813489968321015</v>
      </c>
      <c r="G193" s="37"/>
      <c r="H193" s="37"/>
      <c r="J193" s="41"/>
    </row>
    <row r="194" spans="1:10" x14ac:dyDescent="0.2">
      <c r="A194" s="33" t="s">
        <v>253</v>
      </c>
      <c r="B194" s="36" t="s">
        <v>273</v>
      </c>
      <c r="C194" s="37">
        <v>230856.2</v>
      </c>
      <c r="D194" s="37">
        <v>230856.2</v>
      </c>
      <c r="E194" s="37">
        <v>112045.4</v>
      </c>
      <c r="F194" s="37">
        <f t="shared" si="7"/>
        <v>48.534715550199643</v>
      </c>
      <c r="G194" s="37"/>
      <c r="H194" s="37"/>
      <c r="J194" s="41"/>
    </row>
    <row r="195" spans="1:10" x14ac:dyDescent="0.2">
      <c r="A195" s="33" t="s">
        <v>254</v>
      </c>
      <c r="B195" s="36" t="s">
        <v>274</v>
      </c>
      <c r="C195" s="37">
        <v>83565.3</v>
      </c>
      <c r="D195" s="37">
        <v>83565.3</v>
      </c>
      <c r="E195" s="37">
        <v>68876.800000000003</v>
      </c>
      <c r="F195" s="37">
        <f t="shared" si="7"/>
        <v>82.422728094077328</v>
      </c>
      <c r="G195" s="37"/>
      <c r="H195" s="37"/>
      <c r="J195" s="41"/>
    </row>
    <row r="196" spans="1:10" ht="31.5" x14ac:dyDescent="0.2">
      <c r="A196" s="33" t="s">
        <v>255</v>
      </c>
      <c r="B196" s="36" t="s">
        <v>275</v>
      </c>
      <c r="C196" s="37">
        <v>3231217.7</v>
      </c>
      <c r="D196" s="37">
        <v>3248800.1</v>
      </c>
      <c r="E196" s="37">
        <v>2920424.9</v>
      </c>
      <c r="F196" s="37">
        <f t="shared" si="7"/>
        <v>89.892415972284653</v>
      </c>
      <c r="G196" s="37"/>
      <c r="H196" s="37"/>
      <c r="J196" s="41"/>
    </row>
    <row r="197" spans="1:10" x14ac:dyDescent="0.2">
      <c r="A197" s="33" t="s">
        <v>256</v>
      </c>
      <c r="B197" s="36" t="s">
        <v>276</v>
      </c>
      <c r="C197" s="37">
        <v>1393399.6</v>
      </c>
      <c r="D197" s="37">
        <v>1393399.6</v>
      </c>
      <c r="E197" s="37">
        <v>896830.8</v>
      </c>
      <c r="F197" s="37">
        <f t="shared" si="7"/>
        <v>64.36278580817735</v>
      </c>
      <c r="G197" s="37"/>
      <c r="H197" s="37"/>
      <c r="J197" s="41"/>
    </row>
    <row r="198" spans="1:10" x14ac:dyDescent="0.2">
      <c r="A198" s="33" t="s">
        <v>257</v>
      </c>
      <c r="B198" s="36" t="s">
        <v>277</v>
      </c>
      <c r="C198" s="37">
        <v>3354.4</v>
      </c>
      <c r="D198" s="37">
        <v>3354.4</v>
      </c>
      <c r="E198" s="37">
        <v>895.4</v>
      </c>
      <c r="F198" s="37">
        <f t="shared" si="7"/>
        <v>26.693298354400191</v>
      </c>
      <c r="G198" s="37"/>
      <c r="H198" s="37"/>
      <c r="J198" s="41"/>
    </row>
    <row r="199" spans="1:10" ht="31.5" x14ac:dyDescent="0.2">
      <c r="A199" s="10" t="s">
        <v>258</v>
      </c>
      <c r="B199" s="11" t="s">
        <v>278</v>
      </c>
      <c r="C199" s="23">
        <v>141308.6</v>
      </c>
      <c r="D199" s="23">
        <v>141308.6</v>
      </c>
      <c r="E199" s="37">
        <v>58867.1</v>
      </c>
      <c r="F199" s="37">
        <f t="shared" si="7"/>
        <v>41.658540244542792</v>
      </c>
      <c r="G199" s="25"/>
      <c r="H199" s="37"/>
      <c r="J199" s="41"/>
    </row>
    <row r="200" spans="1:10" ht="31.5" x14ac:dyDescent="0.2">
      <c r="A200" s="10" t="s">
        <v>448</v>
      </c>
      <c r="B200" s="11" t="s">
        <v>445</v>
      </c>
      <c r="C200" s="23"/>
      <c r="D200" s="23"/>
      <c r="E200" s="37"/>
      <c r="F200" s="37">
        <f t="shared" ref="F200:F263" si="9">IF(E200&gt;0,E200/D200*100,0)</f>
        <v>0</v>
      </c>
      <c r="G200" s="25">
        <v>15720647.1</v>
      </c>
      <c r="H200" s="37">
        <f t="shared" si="8"/>
        <v>0</v>
      </c>
      <c r="J200" s="41"/>
    </row>
    <row r="201" spans="1:10" ht="22.5" customHeight="1" x14ac:dyDescent="0.2">
      <c r="A201" s="10" t="s">
        <v>449</v>
      </c>
      <c r="B201" s="11" t="s">
        <v>446</v>
      </c>
      <c r="C201" s="23"/>
      <c r="D201" s="23"/>
      <c r="E201" s="37"/>
      <c r="F201" s="37">
        <f t="shared" si="9"/>
        <v>0</v>
      </c>
      <c r="G201" s="25">
        <v>220839.6</v>
      </c>
      <c r="H201" s="37">
        <f t="shared" si="8"/>
        <v>0</v>
      </c>
      <c r="J201" s="41"/>
    </row>
    <row r="202" spans="1:10" ht="21" customHeight="1" x14ac:dyDescent="0.2">
      <c r="A202" s="10" t="s">
        <v>450</v>
      </c>
      <c r="B202" s="11" t="s">
        <v>447</v>
      </c>
      <c r="C202" s="23"/>
      <c r="D202" s="23"/>
      <c r="E202" s="37"/>
      <c r="F202" s="37">
        <f t="shared" si="9"/>
        <v>0</v>
      </c>
      <c r="G202" s="25">
        <v>138969.29999999999</v>
      </c>
      <c r="H202" s="37">
        <f t="shared" si="8"/>
        <v>0</v>
      </c>
      <c r="J202" s="41"/>
    </row>
    <row r="203" spans="1:10" s="20" customFormat="1" ht="47.25" x14ac:dyDescent="0.2">
      <c r="A203" s="13" t="s">
        <v>440</v>
      </c>
      <c r="B203" s="12" t="s">
        <v>10</v>
      </c>
      <c r="C203" s="22">
        <f>SUM(C204:C216)</f>
        <v>27606518.899999995</v>
      </c>
      <c r="D203" s="22">
        <f>SUM(D204:D216)</f>
        <v>27659366.399999995</v>
      </c>
      <c r="E203" s="22">
        <f>SUM(E204:E216)</f>
        <v>14270934.499999998</v>
      </c>
      <c r="F203" s="22">
        <f t="shared" si="9"/>
        <v>51.595305162160187</v>
      </c>
      <c r="G203" s="22">
        <f>SUM(G204:G216)</f>
        <v>9140136.1999999993</v>
      </c>
      <c r="H203" s="22">
        <f t="shared" si="8"/>
        <v>156.1348123018123</v>
      </c>
      <c r="J203" s="41"/>
    </row>
    <row r="204" spans="1:10" ht="21" customHeight="1" x14ac:dyDescent="0.2">
      <c r="A204" s="10" t="s">
        <v>534</v>
      </c>
      <c r="B204" s="11" t="s">
        <v>441</v>
      </c>
      <c r="C204" s="37"/>
      <c r="D204" s="37"/>
      <c r="E204" s="37"/>
      <c r="F204" s="37">
        <f t="shared" si="9"/>
        <v>0</v>
      </c>
      <c r="G204" s="37">
        <v>829204.2</v>
      </c>
      <c r="H204" s="37">
        <f t="shared" si="8"/>
        <v>0</v>
      </c>
      <c r="J204" s="45"/>
    </row>
    <row r="205" spans="1:10" ht="21" customHeight="1" x14ac:dyDescent="0.2">
      <c r="A205" s="10" t="s">
        <v>535</v>
      </c>
      <c r="B205" s="11" t="s">
        <v>442</v>
      </c>
      <c r="C205" s="37"/>
      <c r="D205" s="37"/>
      <c r="E205" s="37"/>
      <c r="F205" s="37">
        <f t="shared" si="9"/>
        <v>0</v>
      </c>
      <c r="G205" s="37">
        <v>8195827.2999999998</v>
      </c>
      <c r="H205" s="37">
        <f t="shared" si="8"/>
        <v>0</v>
      </c>
      <c r="J205" s="45"/>
    </row>
    <row r="206" spans="1:10" ht="20.25" customHeight="1" x14ac:dyDescent="0.2">
      <c r="A206" s="10" t="s">
        <v>536</v>
      </c>
      <c r="B206" s="11" t="s">
        <v>443</v>
      </c>
      <c r="C206" s="37"/>
      <c r="D206" s="37"/>
      <c r="E206" s="37"/>
      <c r="F206" s="37">
        <f t="shared" si="9"/>
        <v>0</v>
      </c>
      <c r="G206" s="37">
        <v>114037.2</v>
      </c>
      <c r="H206" s="37">
        <f t="shared" si="8"/>
        <v>0</v>
      </c>
      <c r="J206" s="45"/>
    </row>
    <row r="207" spans="1:10" ht="20.25" customHeight="1" x14ac:dyDescent="0.2">
      <c r="A207" s="10" t="s">
        <v>538</v>
      </c>
      <c r="B207" s="11" t="s">
        <v>537</v>
      </c>
      <c r="C207" s="37"/>
      <c r="D207" s="37"/>
      <c r="E207" s="37"/>
      <c r="F207" s="37">
        <f t="shared" si="9"/>
        <v>0</v>
      </c>
      <c r="G207" s="37">
        <v>1067.5</v>
      </c>
      <c r="H207" s="37"/>
      <c r="J207" s="45"/>
    </row>
    <row r="208" spans="1:10" ht="31.5" x14ac:dyDescent="0.2">
      <c r="A208" s="38" t="s">
        <v>279</v>
      </c>
      <c r="B208" s="34" t="s">
        <v>288</v>
      </c>
      <c r="C208" s="37">
        <v>1246342.2</v>
      </c>
      <c r="D208" s="37">
        <v>1246342.2</v>
      </c>
      <c r="E208" s="37">
        <v>158814.6</v>
      </c>
      <c r="F208" s="37">
        <f t="shared" si="9"/>
        <v>12.742455482932376</v>
      </c>
      <c r="G208" s="37"/>
      <c r="H208" s="37"/>
      <c r="J208" s="41"/>
    </row>
    <row r="209" spans="1:10" ht="31.5" x14ac:dyDescent="0.2">
      <c r="A209" s="38" t="s">
        <v>280</v>
      </c>
      <c r="B209" s="34" t="s">
        <v>289</v>
      </c>
      <c r="C209" s="37">
        <v>27600</v>
      </c>
      <c r="D209" s="37">
        <v>27600</v>
      </c>
      <c r="E209" s="37"/>
      <c r="F209" s="37">
        <f t="shared" si="9"/>
        <v>0</v>
      </c>
      <c r="G209" s="37"/>
      <c r="H209" s="37"/>
      <c r="J209" s="41"/>
    </row>
    <row r="210" spans="1:10" x14ac:dyDescent="0.2">
      <c r="A210" s="38" t="s">
        <v>281</v>
      </c>
      <c r="B210" s="34" t="s">
        <v>290</v>
      </c>
      <c r="C210" s="37">
        <v>7131780.9000000004</v>
      </c>
      <c r="D210" s="37">
        <v>7184780.9000000004</v>
      </c>
      <c r="E210" s="37">
        <v>5188923.3</v>
      </c>
      <c r="F210" s="37">
        <f t="shared" si="9"/>
        <v>72.221037387514485</v>
      </c>
      <c r="G210" s="37"/>
      <c r="H210" s="37"/>
      <c r="J210" s="41"/>
    </row>
    <row r="211" spans="1:10" x14ac:dyDescent="0.2">
      <c r="A211" s="38" t="s">
        <v>282</v>
      </c>
      <c r="B211" s="34" t="s">
        <v>291</v>
      </c>
      <c r="C211" s="37">
        <v>96123.7</v>
      </c>
      <c r="D211" s="37">
        <v>96123.7</v>
      </c>
      <c r="E211" s="37">
        <v>7498</v>
      </c>
      <c r="F211" s="37">
        <f t="shared" si="9"/>
        <v>7.8003655706136987</v>
      </c>
      <c r="G211" s="37"/>
      <c r="H211" s="37"/>
      <c r="J211" s="41"/>
    </row>
    <row r="212" spans="1:10" x14ac:dyDescent="0.2">
      <c r="A212" s="38" t="s">
        <v>283</v>
      </c>
      <c r="B212" s="34" t="s">
        <v>292</v>
      </c>
      <c r="C212" s="37">
        <v>3394204.1</v>
      </c>
      <c r="D212" s="37">
        <v>3394204.1</v>
      </c>
      <c r="E212" s="37">
        <v>1403352.3</v>
      </c>
      <c r="F212" s="37">
        <f t="shared" si="9"/>
        <v>41.345548430632093</v>
      </c>
      <c r="G212" s="37"/>
      <c r="H212" s="37"/>
      <c r="J212" s="41"/>
    </row>
    <row r="213" spans="1:10" x14ac:dyDescent="0.2">
      <c r="A213" s="38" t="s">
        <v>284</v>
      </c>
      <c r="B213" s="34" t="s">
        <v>293</v>
      </c>
      <c r="C213" s="37">
        <v>714285.7</v>
      </c>
      <c r="D213" s="37">
        <v>714285.7</v>
      </c>
      <c r="E213" s="37"/>
      <c r="F213" s="37">
        <f t="shared" si="9"/>
        <v>0</v>
      </c>
      <c r="G213" s="37"/>
      <c r="H213" s="37"/>
      <c r="J213" s="41"/>
    </row>
    <row r="214" spans="1:10" ht="31.5" x14ac:dyDescent="0.2">
      <c r="A214" s="38" t="s">
        <v>285</v>
      </c>
      <c r="B214" s="34" t="s">
        <v>294</v>
      </c>
      <c r="C214" s="37">
        <v>6214526.0999999996</v>
      </c>
      <c r="D214" s="37">
        <v>6214526.0999999996</v>
      </c>
      <c r="E214" s="37">
        <v>3655150.7</v>
      </c>
      <c r="F214" s="37">
        <f t="shared" si="9"/>
        <v>58.816241837008299</v>
      </c>
      <c r="G214" s="37"/>
      <c r="H214" s="37"/>
      <c r="J214" s="41"/>
    </row>
    <row r="215" spans="1:10" ht="31.5" x14ac:dyDescent="0.2">
      <c r="A215" s="38" t="s">
        <v>286</v>
      </c>
      <c r="B215" s="34" t="s">
        <v>295</v>
      </c>
      <c r="C215" s="37">
        <v>7878480.2000000002</v>
      </c>
      <c r="D215" s="37">
        <v>7878480.2000000002</v>
      </c>
      <c r="E215" s="37">
        <v>3469286.4</v>
      </c>
      <c r="F215" s="37">
        <f t="shared" si="9"/>
        <v>44.034970094866772</v>
      </c>
      <c r="G215" s="37"/>
      <c r="H215" s="37"/>
      <c r="J215" s="41"/>
    </row>
    <row r="216" spans="1:10" ht="31.5" x14ac:dyDescent="0.2">
      <c r="A216" s="10" t="s">
        <v>287</v>
      </c>
      <c r="B216" s="11" t="s">
        <v>296</v>
      </c>
      <c r="C216" s="23">
        <v>903176</v>
      </c>
      <c r="D216" s="23">
        <v>903023.5</v>
      </c>
      <c r="E216" s="37">
        <v>387909.2</v>
      </c>
      <c r="F216" s="37">
        <f t="shared" si="9"/>
        <v>42.956711536299998</v>
      </c>
      <c r="G216" s="25"/>
      <c r="H216" s="37"/>
      <c r="J216" s="41"/>
    </row>
    <row r="217" spans="1:10" ht="47.25" x14ac:dyDescent="0.2">
      <c r="A217" s="13" t="s">
        <v>437</v>
      </c>
      <c r="B217" s="30" t="s">
        <v>11</v>
      </c>
      <c r="C217" s="26">
        <f>SUM(C218:C221)</f>
        <v>119059</v>
      </c>
      <c r="D217" s="26">
        <f t="shared" ref="D217:E217" si="10">SUM(D218:D221)</f>
        <v>119059</v>
      </c>
      <c r="E217" s="26">
        <f t="shared" si="10"/>
        <v>20549.5</v>
      </c>
      <c r="F217" s="22">
        <f t="shared" si="9"/>
        <v>17.259929950696716</v>
      </c>
      <c r="G217" s="22">
        <f>SUM(G218:G221)</f>
        <v>18658.400000000001</v>
      </c>
      <c r="H217" s="22">
        <f t="shared" ref="H217:H234" si="11">E217/G217*100</f>
        <v>110.13538138318397</v>
      </c>
      <c r="J217" s="41"/>
    </row>
    <row r="218" spans="1:10" x14ac:dyDescent="0.2">
      <c r="A218" s="38" t="s">
        <v>540</v>
      </c>
      <c r="B218" s="31" t="s">
        <v>539</v>
      </c>
      <c r="C218" s="24"/>
      <c r="D218" s="24"/>
      <c r="E218" s="24"/>
      <c r="F218" s="37">
        <f t="shared" si="9"/>
        <v>0</v>
      </c>
      <c r="G218" s="37">
        <v>155.4</v>
      </c>
      <c r="H218" s="37"/>
      <c r="J218" s="45"/>
    </row>
    <row r="219" spans="1:10" ht="47.25" x14ac:dyDescent="0.2">
      <c r="A219" s="10" t="s">
        <v>439</v>
      </c>
      <c r="B219" s="11" t="s">
        <v>438</v>
      </c>
      <c r="C219" s="24"/>
      <c r="D219" s="24"/>
      <c r="E219" s="24"/>
      <c r="F219" s="37">
        <f t="shared" si="9"/>
        <v>0</v>
      </c>
      <c r="G219" s="37">
        <v>18503</v>
      </c>
      <c r="H219" s="37">
        <f t="shared" si="11"/>
        <v>0</v>
      </c>
      <c r="J219" s="45"/>
    </row>
    <row r="220" spans="1:10" x14ac:dyDescent="0.2">
      <c r="A220" s="10" t="s">
        <v>297</v>
      </c>
      <c r="B220" s="11" t="s">
        <v>299</v>
      </c>
      <c r="C220" s="23">
        <v>36012.300000000003</v>
      </c>
      <c r="D220" s="23">
        <v>36012.300000000003</v>
      </c>
      <c r="E220" s="37">
        <v>886.9</v>
      </c>
      <c r="F220" s="37">
        <f t="shared" si="9"/>
        <v>2.4627696648089676</v>
      </c>
      <c r="G220" s="25"/>
      <c r="H220" s="37"/>
      <c r="J220" s="41"/>
    </row>
    <row r="221" spans="1:10" ht="47.25" x14ac:dyDescent="0.2">
      <c r="A221" s="10" t="s">
        <v>298</v>
      </c>
      <c r="B221" s="11" t="s">
        <v>300</v>
      </c>
      <c r="C221" s="23">
        <v>83046.7</v>
      </c>
      <c r="D221" s="37">
        <v>83046.7</v>
      </c>
      <c r="E221" s="37">
        <v>19662.599999999999</v>
      </c>
      <c r="F221" s="37">
        <f t="shared" si="9"/>
        <v>23.676557888513329</v>
      </c>
      <c r="G221" s="25"/>
      <c r="H221" s="37"/>
      <c r="J221" s="41"/>
    </row>
    <row r="222" spans="1:10" s="20" customFormat="1" ht="31.5" x14ac:dyDescent="0.2">
      <c r="A222" s="9" t="s">
        <v>301</v>
      </c>
      <c r="B222" s="12" t="s">
        <v>52</v>
      </c>
      <c r="C222" s="22">
        <f>SUM(C223:C234)</f>
        <v>3543151.5999999996</v>
      </c>
      <c r="D222" s="22">
        <f t="shared" ref="D222:E222" si="12">SUM(D223:D234)</f>
        <v>3543151.5999999996</v>
      </c>
      <c r="E222" s="22">
        <f t="shared" si="12"/>
        <v>1457733.0999999999</v>
      </c>
      <c r="F222" s="22">
        <f t="shared" si="9"/>
        <v>41.142272884964896</v>
      </c>
      <c r="G222" s="22">
        <f>SUM(G223:G234)</f>
        <v>447503.7</v>
      </c>
      <c r="H222" s="22">
        <f t="shared" si="11"/>
        <v>325.74772007471665</v>
      </c>
      <c r="J222" s="41"/>
    </row>
    <row r="223" spans="1:10" x14ac:dyDescent="0.2">
      <c r="A223" s="33">
        <v>6210000000</v>
      </c>
      <c r="B223" s="34" t="s">
        <v>434</v>
      </c>
      <c r="C223" s="37"/>
      <c r="D223" s="37"/>
      <c r="E223" s="37"/>
      <c r="F223" s="37">
        <f t="shared" si="9"/>
        <v>0</v>
      </c>
      <c r="G223" s="37">
        <v>22331</v>
      </c>
      <c r="H223" s="37">
        <f t="shared" si="11"/>
        <v>0</v>
      </c>
      <c r="J223" s="45"/>
    </row>
    <row r="224" spans="1:10" x14ac:dyDescent="0.2">
      <c r="A224" s="33" t="s">
        <v>302</v>
      </c>
      <c r="B224" s="34" t="s">
        <v>307</v>
      </c>
      <c r="C224" s="37">
        <v>3073116.5</v>
      </c>
      <c r="D224" s="37">
        <v>3073116.5</v>
      </c>
      <c r="E224" s="37">
        <v>1241357.8</v>
      </c>
      <c r="F224" s="37">
        <f t="shared" si="9"/>
        <v>40.394101557815986</v>
      </c>
      <c r="G224" s="37"/>
      <c r="H224" s="37"/>
      <c r="J224" s="41"/>
    </row>
    <row r="225" spans="1:10" x14ac:dyDescent="0.2">
      <c r="A225" s="33" t="s">
        <v>303</v>
      </c>
      <c r="B225" s="34" t="s">
        <v>308</v>
      </c>
      <c r="C225" s="37">
        <v>5270.5</v>
      </c>
      <c r="D225" s="37">
        <v>5270.5</v>
      </c>
      <c r="E225" s="37"/>
      <c r="F225" s="37">
        <f t="shared" si="9"/>
        <v>0</v>
      </c>
      <c r="G225" s="37"/>
      <c r="H225" s="37"/>
      <c r="J225" s="41"/>
    </row>
    <row r="226" spans="1:10" x14ac:dyDescent="0.2">
      <c r="A226" s="33" t="s">
        <v>304</v>
      </c>
      <c r="B226" s="34" t="s">
        <v>309</v>
      </c>
      <c r="C226" s="37">
        <v>23073.4</v>
      </c>
      <c r="D226" s="37">
        <v>23073.4</v>
      </c>
      <c r="E226" s="37">
        <v>11447.5</v>
      </c>
      <c r="F226" s="37">
        <f t="shared" si="9"/>
        <v>49.613407646900761</v>
      </c>
      <c r="G226" s="37"/>
      <c r="H226" s="37"/>
      <c r="J226" s="41"/>
    </row>
    <row r="227" spans="1:10" x14ac:dyDescent="0.2">
      <c r="A227" s="33" t="s">
        <v>305</v>
      </c>
      <c r="B227" s="34" t="s">
        <v>310</v>
      </c>
      <c r="C227" s="37">
        <v>22830.6</v>
      </c>
      <c r="D227" s="37">
        <v>22830.6</v>
      </c>
      <c r="E227" s="37">
        <v>19571.7</v>
      </c>
      <c r="F227" s="37">
        <f t="shared" si="9"/>
        <v>85.725736511524019</v>
      </c>
      <c r="G227" s="37"/>
      <c r="H227" s="37"/>
      <c r="J227" s="41"/>
    </row>
    <row r="228" spans="1:10" x14ac:dyDescent="0.2">
      <c r="A228" s="33" t="s">
        <v>306</v>
      </c>
      <c r="B228" s="34" t="s">
        <v>311</v>
      </c>
      <c r="C228" s="37">
        <v>9000</v>
      </c>
      <c r="D228" s="37">
        <v>9000</v>
      </c>
      <c r="E228" s="37"/>
      <c r="F228" s="37">
        <f t="shared" si="9"/>
        <v>0</v>
      </c>
      <c r="G228" s="37"/>
      <c r="H228" s="37"/>
      <c r="J228" s="41"/>
    </row>
    <row r="229" spans="1:10" x14ac:dyDescent="0.2">
      <c r="A229" s="33">
        <v>6220000000</v>
      </c>
      <c r="B229" s="34" t="s">
        <v>541</v>
      </c>
      <c r="C229" s="37"/>
      <c r="D229" s="37"/>
      <c r="E229" s="37"/>
      <c r="F229" s="37">
        <f t="shared" si="9"/>
        <v>0</v>
      </c>
      <c r="G229" s="37">
        <v>104036.6</v>
      </c>
      <c r="H229" s="37"/>
      <c r="J229" s="41"/>
    </row>
    <row r="230" spans="1:10" ht="31.5" x14ac:dyDescent="0.2">
      <c r="A230" s="33" t="s">
        <v>312</v>
      </c>
      <c r="B230" s="34" t="s">
        <v>315</v>
      </c>
      <c r="C230" s="37">
        <v>76017.3</v>
      </c>
      <c r="D230" s="37">
        <v>76017.3</v>
      </c>
      <c r="E230" s="37">
        <v>38407.699999999997</v>
      </c>
      <c r="F230" s="37">
        <f t="shared" si="9"/>
        <v>50.524946295119655</v>
      </c>
      <c r="G230" s="37"/>
      <c r="H230" s="37"/>
      <c r="J230" s="41"/>
    </row>
    <row r="231" spans="1:10" x14ac:dyDescent="0.2">
      <c r="A231" s="10" t="s">
        <v>313</v>
      </c>
      <c r="B231" s="11" t="s">
        <v>316</v>
      </c>
      <c r="C231" s="23">
        <v>331043.3</v>
      </c>
      <c r="D231" s="23">
        <v>331043.3</v>
      </c>
      <c r="E231" s="37">
        <v>146108.4</v>
      </c>
      <c r="F231" s="37">
        <f t="shared" si="9"/>
        <v>44.135736926257081</v>
      </c>
      <c r="G231" s="25"/>
      <c r="H231" s="37"/>
      <c r="J231" s="41"/>
    </row>
    <row r="232" spans="1:10" ht="31.5" x14ac:dyDescent="0.2">
      <c r="A232" s="10" t="s">
        <v>314</v>
      </c>
      <c r="B232" s="11" t="s">
        <v>397</v>
      </c>
      <c r="C232" s="23">
        <v>2800</v>
      </c>
      <c r="D232" s="23">
        <v>2800</v>
      </c>
      <c r="E232" s="37">
        <v>840</v>
      </c>
      <c r="F232" s="37">
        <f t="shared" si="9"/>
        <v>30</v>
      </c>
      <c r="G232" s="25"/>
      <c r="H232" s="37"/>
      <c r="J232" s="41"/>
    </row>
    <row r="233" spans="1:10" x14ac:dyDescent="0.2">
      <c r="A233" s="10">
        <v>6230000000</v>
      </c>
      <c r="B233" s="11" t="s">
        <v>435</v>
      </c>
      <c r="C233" s="23"/>
      <c r="D233" s="23"/>
      <c r="E233" s="37"/>
      <c r="F233" s="37">
        <f t="shared" si="9"/>
        <v>0</v>
      </c>
      <c r="G233" s="25">
        <v>213094.6</v>
      </c>
      <c r="H233" s="37">
        <f t="shared" si="11"/>
        <v>0</v>
      </c>
      <c r="J233" s="41"/>
    </row>
    <row r="234" spans="1:10" ht="31.5" x14ac:dyDescent="0.2">
      <c r="A234" s="10">
        <v>6240000000</v>
      </c>
      <c r="B234" s="11" t="s">
        <v>436</v>
      </c>
      <c r="C234" s="23"/>
      <c r="D234" s="23"/>
      <c r="E234" s="37"/>
      <c r="F234" s="37">
        <f t="shared" si="9"/>
        <v>0</v>
      </c>
      <c r="G234" s="25">
        <v>108041.5</v>
      </c>
      <c r="H234" s="37">
        <f t="shared" si="11"/>
        <v>0</v>
      </c>
      <c r="J234" s="41"/>
    </row>
    <row r="235" spans="1:10" s="20" customFormat="1" ht="31.5" x14ac:dyDescent="0.2">
      <c r="A235" s="9" t="s">
        <v>317</v>
      </c>
      <c r="B235" s="12" t="s">
        <v>12</v>
      </c>
      <c r="C235" s="22">
        <f>SUM(C236:C238)</f>
        <v>112515.9</v>
      </c>
      <c r="D235" s="22">
        <f>SUM(D236:D238)</f>
        <v>112515.9</v>
      </c>
      <c r="E235" s="22">
        <f>SUM(E236:E238)</f>
        <v>85660.599999999991</v>
      </c>
      <c r="F235" s="22">
        <f t="shared" si="9"/>
        <v>76.131995566848772</v>
      </c>
      <c r="G235" s="22">
        <f>SUM(G237:G238)</f>
        <v>76459.899999999994</v>
      </c>
      <c r="H235" s="22">
        <f t="shared" ref="H235:H273" si="13">E235/G235*100</f>
        <v>112.03336650976526</v>
      </c>
      <c r="J235" s="41"/>
    </row>
    <row r="236" spans="1:10" x14ac:dyDescent="0.2">
      <c r="A236" s="33" t="s">
        <v>318</v>
      </c>
      <c r="B236" s="34" t="s">
        <v>319</v>
      </c>
      <c r="C236" s="37">
        <v>100000</v>
      </c>
      <c r="D236" s="37">
        <v>100000</v>
      </c>
      <c r="E236" s="37">
        <v>80155.199999999997</v>
      </c>
      <c r="F236" s="37">
        <f t="shared" si="9"/>
        <v>80.155199999999994</v>
      </c>
      <c r="G236" s="37"/>
      <c r="H236" s="37"/>
      <c r="J236" s="41"/>
    </row>
    <row r="237" spans="1:10" ht="31.5" x14ac:dyDescent="0.2">
      <c r="A237" s="10">
        <v>6320000000</v>
      </c>
      <c r="B237" s="11" t="s">
        <v>433</v>
      </c>
      <c r="C237" s="37"/>
      <c r="D237" s="37"/>
      <c r="E237" s="37"/>
      <c r="F237" s="37">
        <f t="shared" si="9"/>
        <v>0</v>
      </c>
      <c r="G237" s="37">
        <v>76459.899999999994</v>
      </c>
      <c r="H237" s="37">
        <f t="shared" si="13"/>
        <v>0</v>
      </c>
      <c r="J237" s="41"/>
    </row>
    <row r="238" spans="1:10" ht="31.5" x14ac:dyDescent="0.2">
      <c r="A238" s="33" t="s">
        <v>320</v>
      </c>
      <c r="B238" s="34" t="s">
        <v>321</v>
      </c>
      <c r="C238" s="37">
        <v>12515.9</v>
      </c>
      <c r="D238" s="37">
        <v>12515.9</v>
      </c>
      <c r="E238" s="37">
        <v>5505.4</v>
      </c>
      <c r="F238" s="37">
        <f t="shared" si="9"/>
        <v>43.987248220263822</v>
      </c>
      <c r="G238" s="37"/>
      <c r="H238" s="37"/>
      <c r="J238" s="41"/>
    </row>
    <row r="239" spans="1:10" s="20" customFormat="1" ht="31.5" x14ac:dyDescent="0.2">
      <c r="A239" s="9" t="s">
        <v>322</v>
      </c>
      <c r="B239" s="12" t="s">
        <v>53</v>
      </c>
      <c r="C239" s="22">
        <f>SUM(C240:C246)-0.1</f>
        <v>1108725.8999999999</v>
      </c>
      <c r="D239" s="22">
        <f>SUM(D240:D246)</f>
        <v>1108725.8999999999</v>
      </c>
      <c r="E239" s="22">
        <f>SUM(E240:E246)</f>
        <v>569962.9</v>
      </c>
      <c r="F239" s="22">
        <f t="shared" si="9"/>
        <v>51.407015927020382</v>
      </c>
      <c r="G239" s="22">
        <f>SUM(G240:G246)</f>
        <v>468045</v>
      </c>
      <c r="H239" s="22">
        <f t="shared" si="13"/>
        <v>121.77523528720529</v>
      </c>
      <c r="J239" s="41"/>
    </row>
    <row r="240" spans="1:10" s="20" customFormat="1" ht="31.5" x14ac:dyDescent="0.2">
      <c r="A240" s="33">
        <v>6410000000</v>
      </c>
      <c r="B240" s="34" t="s">
        <v>542</v>
      </c>
      <c r="C240" s="37"/>
      <c r="D240" s="37"/>
      <c r="E240" s="37"/>
      <c r="F240" s="37">
        <f t="shared" si="9"/>
        <v>0</v>
      </c>
      <c r="G240" s="37">
        <v>315624.90000000002</v>
      </c>
      <c r="H240" s="37"/>
      <c r="J240" s="41"/>
    </row>
    <row r="241" spans="1:10" ht="31.5" x14ac:dyDescent="0.2">
      <c r="A241" s="10" t="s">
        <v>323</v>
      </c>
      <c r="B241" s="11" t="s">
        <v>324</v>
      </c>
      <c r="C241" s="23">
        <v>94500</v>
      </c>
      <c r="D241" s="37">
        <v>94500</v>
      </c>
      <c r="E241" s="37">
        <v>37578.300000000003</v>
      </c>
      <c r="F241" s="37">
        <f t="shared" si="9"/>
        <v>39.765396825396827</v>
      </c>
      <c r="G241" s="25"/>
      <c r="H241" s="37"/>
      <c r="J241" s="41"/>
    </row>
    <row r="242" spans="1:10" x14ac:dyDescent="0.2">
      <c r="A242" s="10">
        <v>6420000000</v>
      </c>
      <c r="B242" s="11" t="s">
        <v>543</v>
      </c>
      <c r="C242" s="23"/>
      <c r="D242" s="37"/>
      <c r="E242" s="37"/>
      <c r="F242" s="37">
        <f t="shared" si="9"/>
        <v>0</v>
      </c>
      <c r="G242" s="25">
        <v>106989.1</v>
      </c>
      <c r="H242" s="37"/>
      <c r="J242" s="41"/>
    </row>
    <row r="243" spans="1:10" ht="31.5" x14ac:dyDescent="0.2">
      <c r="A243" s="10">
        <v>6430000000</v>
      </c>
      <c r="B243" s="11" t="s">
        <v>544</v>
      </c>
      <c r="C243" s="23"/>
      <c r="D243" s="37"/>
      <c r="E243" s="37"/>
      <c r="F243" s="37">
        <f t="shared" si="9"/>
        <v>0</v>
      </c>
      <c r="G243" s="25">
        <v>45431</v>
      </c>
      <c r="H243" s="37"/>
      <c r="J243" s="41"/>
    </row>
    <row r="244" spans="1:10" ht="31.5" x14ac:dyDescent="0.2">
      <c r="A244" s="10" t="s">
        <v>325</v>
      </c>
      <c r="B244" s="11" t="s">
        <v>328</v>
      </c>
      <c r="C244" s="23">
        <v>632046.80000000005</v>
      </c>
      <c r="D244" s="37">
        <v>632046.69999999995</v>
      </c>
      <c r="E244" s="37">
        <v>363558.2</v>
      </c>
      <c r="F244" s="37">
        <f t="shared" si="9"/>
        <v>57.520781296698495</v>
      </c>
      <c r="G244" s="25"/>
      <c r="H244" s="37"/>
      <c r="J244" s="41"/>
    </row>
    <row r="245" spans="1:10" ht="31.5" x14ac:dyDescent="0.2">
      <c r="A245" s="10" t="s">
        <v>326</v>
      </c>
      <c r="B245" s="11" t="s">
        <v>329</v>
      </c>
      <c r="C245" s="23">
        <v>335336.7</v>
      </c>
      <c r="D245" s="23">
        <v>335336.7</v>
      </c>
      <c r="E245" s="37">
        <v>149341.29999999999</v>
      </c>
      <c r="F245" s="37">
        <f t="shared" si="9"/>
        <v>44.534731808358579</v>
      </c>
      <c r="G245" s="25"/>
      <c r="H245" s="37"/>
      <c r="J245" s="41"/>
    </row>
    <row r="246" spans="1:10" ht="31.5" x14ac:dyDescent="0.2">
      <c r="A246" s="10" t="s">
        <v>327</v>
      </c>
      <c r="B246" s="11" t="s">
        <v>330</v>
      </c>
      <c r="C246" s="23">
        <v>46842.5</v>
      </c>
      <c r="D246" s="23">
        <v>46842.5</v>
      </c>
      <c r="E246" s="37">
        <v>19485.099999999999</v>
      </c>
      <c r="F246" s="37">
        <f t="shared" si="9"/>
        <v>41.597053957410466</v>
      </c>
      <c r="G246" s="25"/>
      <c r="H246" s="37"/>
      <c r="J246" s="41"/>
    </row>
    <row r="247" spans="1:10" s="20" customFormat="1" ht="31.5" x14ac:dyDescent="0.2">
      <c r="A247" s="9" t="s">
        <v>331</v>
      </c>
      <c r="B247" s="12" t="s">
        <v>54</v>
      </c>
      <c r="C247" s="22">
        <f>SUM(C248:C255)</f>
        <v>389762.30000000005</v>
      </c>
      <c r="D247" s="22">
        <f t="shared" ref="D247:E247" si="14">SUM(D248:D255)</f>
        <v>389762.30000000005</v>
      </c>
      <c r="E247" s="22">
        <f t="shared" si="14"/>
        <v>118560.40000000001</v>
      </c>
      <c r="F247" s="22">
        <f t="shared" si="9"/>
        <v>30.418642336624142</v>
      </c>
      <c r="G247" s="22">
        <f>SUM(G248:G255)</f>
        <v>129997.40000000001</v>
      </c>
      <c r="H247" s="22">
        <f t="shared" si="13"/>
        <v>91.202131734942398</v>
      </c>
      <c r="J247" s="41"/>
    </row>
    <row r="248" spans="1:10" ht="31.5" x14ac:dyDescent="0.2">
      <c r="A248" s="10">
        <v>6510000000</v>
      </c>
      <c r="B248" s="11" t="s">
        <v>431</v>
      </c>
      <c r="C248" s="37"/>
      <c r="D248" s="37"/>
      <c r="E248" s="37"/>
      <c r="F248" s="37">
        <f t="shared" si="9"/>
        <v>0</v>
      </c>
      <c r="G248" s="37">
        <v>28212.6</v>
      </c>
      <c r="H248" s="37">
        <f t="shared" si="13"/>
        <v>0</v>
      </c>
      <c r="J248" s="45"/>
    </row>
    <row r="249" spans="1:10" x14ac:dyDescent="0.2">
      <c r="A249" s="10">
        <v>6520000000</v>
      </c>
      <c r="B249" s="11" t="s">
        <v>432</v>
      </c>
      <c r="C249" s="37"/>
      <c r="D249" s="37"/>
      <c r="E249" s="37"/>
      <c r="F249" s="37">
        <f t="shared" si="9"/>
        <v>0</v>
      </c>
      <c r="G249" s="37">
        <v>101666.6</v>
      </c>
      <c r="H249" s="37">
        <f t="shared" si="13"/>
        <v>0</v>
      </c>
      <c r="J249" s="45"/>
    </row>
    <row r="250" spans="1:10" ht="31.5" x14ac:dyDescent="0.2">
      <c r="A250" s="10">
        <v>6530000000</v>
      </c>
      <c r="B250" s="11" t="s">
        <v>545</v>
      </c>
      <c r="C250" s="37"/>
      <c r="D250" s="37"/>
      <c r="E250" s="37"/>
      <c r="F250" s="37">
        <f t="shared" si="9"/>
        <v>0</v>
      </c>
      <c r="G250" s="37">
        <v>118.2</v>
      </c>
      <c r="H250" s="37"/>
      <c r="J250" s="45"/>
    </row>
    <row r="251" spans="1:10" ht="31.5" x14ac:dyDescent="0.2">
      <c r="A251" s="10" t="s">
        <v>332</v>
      </c>
      <c r="B251" s="11" t="s">
        <v>337</v>
      </c>
      <c r="C251" s="23">
        <v>78599.899999999994</v>
      </c>
      <c r="D251" s="23">
        <v>78599.899999999994</v>
      </c>
      <c r="E251" s="37">
        <v>34438.300000000003</v>
      </c>
      <c r="F251" s="37">
        <f t="shared" si="9"/>
        <v>43.814686787133326</v>
      </c>
      <c r="G251" s="25"/>
      <c r="H251" s="37"/>
      <c r="J251" s="41"/>
    </row>
    <row r="252" spans="1:10" ht="31.5" x14ac:dyDescent="0.2">
      <c r="A252" s="10" t="s">
        <v>333</v>
      </c>
      <c r="B252" s="11" t="s">
        <v>338</v>
      </c>
      <c r="C252" s="23">
        <v>309036.90000000002</v>
      </c>
      <c r="D252" s="37">
        <v>309036.90000000002</v>
      </c>
      <c r="E252" s="37">
        <v>83958.6</v>
      </c>
      <c r="F252" s="37">
        <f t="shared" si="9"/>
        <v>27.167823648243949</v>
      </c>
      <c r="G252" s="25"/>
      <c r="H252" s="37"/>
      <c r="J252" s="41"/>
    </row>
    <row r="253" spans="1:10" ht="31.5" x14ac:dyDescent="0.2">
      <c r="A253" s="10" t="s">
        <v>334</v>
      </c>
      <c r="B253" s="11" t="s">
        <v>339</v>
      </c>
      <c r="C253" s="23">
        <v>440</v>
      </c>
      <c r="D253" s="23">
        <v>440</v>
      </c>
      <c r="E253" s="37"/>
      <c r="F253" s="37">
        <f t="shared" si="9"/>
        <v>0</v>
      </c>
      <c r="G253" s="25"/>
      <c r="H253" s="37"/>
      <c r="J253" s="41"/>
    </row>
    <row r="254" spans="1:10" ht="31.5" x14ac:dyDescent="0.2">
      <c r="A254" s="10" t="s">
        <v>335</v>
      </c>
      <c r="B254" s="11" t="s">
        <v>340</v>
      </c>
      <c r="C254" s="23">
        <v>1612</v>
      </c>
      <c r="D254" s="37">
        <v>1612</v>
      </c>
      <c r="E254" s="37">
        <v>118.2</v>
      </c>
      <c r="F254" s="37">
        <f t="shared" si="9"/>
        <v>7.3325062034739457</v>
      </c>
      <c r="G254" s="25"/>
      <c r="H254" s="37"/>
      <c r="J254" s="41"/>
    </row>
    <row r="255" spans="1:10" ht="31.5" x14ac:dyDescent="0.2">
      <c r="A255" s="10" t="s">
        <v>336</v>
      </c>
      <c r="B255" s="11" t="s">
        <v>341</v>
      </c>
      <c r="C255" s="23">
        <v>73.5</v>
      </c>
      <c r="D255" s="23">
        <v>73.5</v>
      </c>
      <c r="E255" s="37">
        <v>45.3</v>
      </c>
      <c r="F255" s="37">
        <f t="shared" si="9"/>
        <v>61.632653061224488</v>
      </c>
      <c r="G255" s="25"/>
      <c r="H255" s="37"/>
      <c r="J255" s="41"/>
    </row>
    <row r="256" spans="1:10" s="20" customFormat="1" ht="31.5" x14ac:dyDescent="0.2">
      <c r="A256" s="9" t="s">
        <v>342</v>
      </c>
      <c r="B256" s="12" t="s">
        <v>13</v>
      </c>
      <c r="C256" s="22">
        <f>SUM(C258:C274)</f>
        <v>10288838.800000003</v>
      </c>
      <c r="D256" s="22">
        <f t="shared" ref="D256:E256" si="15">SUM(D258:D274)</f>
        <v>10288838.800000003</v>
      </c>
      <c r="E256" s="22">
        <f t="shared" si="15"/>
        <v>3931140.4999999991</v>
      </c>
      <c r="F256" s="22">
        <f t="shared" si="9"/>
        <v>38.207815054892279</v>
      </c>
      <c r="G256" s="22">
        <f>SUM(G257:G274)</f>
        <v>4093006</v>
      </c>
      <c r="H256" s="22">
        <f t="shared" si="13"/>
        <v>96.045314861497857</v>
      </c>
      <c r="J256" s="41"/>
    </row>
    <row r="257" spans="1:10" x14ac:dyDescent="0.2">
      <c r="A257" s="10">
        <v>6610000000</v>
      </c>
      <c r="B257" s="11" t="s">
        <v>427</v>
      </c>
      <c r="C257" s="37"/>
      <c r="D257" s="37"/>
      <c r="E257" s="37"/>
      <c r="F257" s="37">
        <f t="shared" si="9"/>
        <v>0</v>
      </c>
      <c r="G257" s="37">
        <v>10851.7</v>
      </c>
      <c r="H257" s="37">
        <f t="shared" si="13"/>
        <v>0</v>
      </c>
      <c r="J257" s="45"/>
    </row>
    <row r="258" spans="1:10" x14ac:dyDescent="0.2">
      <c r="A258" s="33" t="s">
        <v>343</v>
      </c>
      <c r="B258" s="34" t="s">
        <v>346</v>
      </c>
      <c r="C258" s="37">
        <v>170000</v>
      </c>
      <c r="D258" s="37">
        <v>170000</v>
      </c>
      <c r="E258" s="37">
        <v>2062.8000000000002</v>
      </c>
      <c r="F258" s="37">
        <f t="shared" si="9"/>
        <v>1.2134117647058824</v>
      </c>
      <c r="G258" s="37"/>
      <c r="H258" s="37"/>
      <c r="J258" s="41"/>
    </row>
    <row r="259" spans="1:10" ht="31.5" x14ac:dyDescent="0.2">
      <c r="A259" s="33" t="s">
        <v>344</v>
      </c>
      <c r="B259" s="34" t="s">
        <v>347</v>
      </c>
      <c r="C259" s="37">
        <v>78351.7</v>
      </c>
      <c r="D259" s="37">
        <v>78351.7</v>
      </c>
      <c r="E259" s="37">
        <v>31656.400000000001</v>
      </c>
      <c r="F259" s="37">
        <f t="shared" si="9"/>
        <v>40.402952329049661</v>
      </c>
      <c r="G259" s="37"/>
      <c r="H259" s="37"/>
      <c r="J259" s="41"/>
    </row>
    <row r="260" spans="1:10" x14ac:dyDescent="0.2">
      <c r="A260" s="33" t="s">
        <v>345</v>
      </c>
      <c r="B260" s="34" t="s">
        <v>348</v>
      </c>
      <c r="C260" s="37">
        <v>6247.5</v>
      </c>
      <c r="D260" s="37">
        <v>6247.5</v>
      </c>
      <c r="E260" s="37">
        <v>3841.8</v>
      </c>
      <c r="F260" s="37">
        <f t="shared" si="9"/>
        <v>61.493397358943582</v>
      </c>
      <c r="G260" s="37"/>
      <c r="H260" s="37"/>
      <c r="J260" s="41"/>
    </row>
    <row r="261" spans="1:10" ht="31.5" x14ac:dyDescent="0.2">
      <c r="A261" s="10">
        <v>6620000000</v>
      </c>
      <c r="B261" s="11" t="s">
        <v>428</v>
      </c>
      <c r="C261" s="37"/>
      <c r="D261" s="37"/>
      <c r="E261" s="37"/>
      <c r="F261" s="37">
        <f t="shared" si="9"/>
        <v>0</v>
      </c>
      <c r="G261" s="24">
        <v>205794.6</v>
      </c>
      <c r="H261" s="37">
        <f t="shared" si="13"/>
        <v>0</v>
      </c>
      <c r="J261" s="41"/>
    </row>
    <row r="262" spans="1:10" ht="47.25" x14ac:dyDescent="0.2">
      <c r="A262" s="33" t="s">
        <v>349</v>
      </c>
      <c r="B262" s="34" t="s">
        <v>358</v>
      </c>
      <c r="C262" s="37">
        <v>7435600.9000000004</v>
      </c>
      <c r="D262" s="37">
        <v>7435600.9000000004</v>
      </c>
      <c r="E262" s="37">
        <v>3490473.4</v>
      </c>
      <c r="F262" s="37">
        <f t="shared" si="9"/>
        <v>46.942721199573796</v>
      </c>
      <c r="G262" s="37"/>
      <c r="H262" s="37"/>
      <c r="J262" s="41"/>
    </row>
    <row r="263" spans="1:10" x14ac:dyDescent="0.2">
      <c r="A263" s="33" t="s">
        <v>350</v>
      </c>
      <c r="B263" s="34" t="s">
        <v>359</v>
      </c>
      <c r="C263" s="37">
        <v>1736518.6</v>
      </c>
      <c r="D263" s="37">
        <v>1736518.6</v>
      </c>
      <c r="E263" s="37">
        <v>82556.3</v>
      </c>
      <c r="F263" s="37">
        <f t="shared" si="9"/>
        <v>4.7541270217318718</v>
      </c>
      <c r="G263" s="37"/>
      <c r="H263" s="37"/>
      <c r="J263" s="41"/>
    </row>
    <row r="264" spans="1:10" ht="31.5" x14ac:dyDescent="0.2">
      <c r="A264" s="33" t="s">
        <v>351</v>
      </c>
      <c r="B264" s="34" t="s">
        <v>360</v>
      </c>
      <c r="C264" s="37">
        <v>36848.699999999997</v>
      </c>
      <c r="D264" s="37">
        <v>36848.699999999997</v>
      </c>
      <c r="E264" s="37">
        <v>5885.3</v>
      </c>
      <c r="F264" s="37">
        <f t="shared" ref="F264:F302" si="16">IF(E264&gt;0,E264/D264*100,0)</f>
        <v>15.97152681098655</v>
      </c>
      <c r="G264" s="37"/>
      <c r="H264" s="37"/>
      <c r="J264" s="41"/>
    </row>
    <row r="265" spans="1:10" x14ac:dyDescent="0.2">
      <c r="A265" s="33" t="s">
        <v>352</v>
      </c>
      <c r="B265" s="34" t="s">
        <v>361</v>
      </c>
      <c r="C265" s="37">
        <v>10000</v>
      </c>
      <c r="D265" s="37">
        <v>10000</v>
      </c>
      <c r="E265" s="37">
        <v>1823.3</v>
      </c>
      <c r="F265" s="37">
        <f t="shared" si="16"/>
        <v>18.233000000000001</v>
      </c>
      <c r="G265" s="37"/>
      <c r="H265" s="37"/>
      <c r="J265" s="41"/>
    </row>
    <row r="266" spans="1:10" ht="47.25" x14ac:dyDescent="0.2">
      <c r="A266" s="33" t="s">
        <v>353</v>
      </c>
      <c r="B266" s="34" t="s">
        <v>362</v>
      </c>
      <c r="C266" s="37">
        <v>90697</v>
      </c>
      <c r="D266" s="37">
        <v>90697</v>
      </c>
      <c r="E266" s="37">
        <v>38727.9</v>
      </c>
      <c r="F266" s="37">
        <f t="shared" si="16"/>
        <v>42.700309822816635</v>
      </c>
      <c r="G266" s="37"/>
      <c r="H266" s="37"/>
      <c r="J266" s="41"/>
    </row>
    <row r="267" spans="1:10" ht="47.25" x14ac:dyDescent="0.2">
      <c r="A267" s="33" t="s">
        <v>354</v>
      </c>
      <c r="B267" s="34" t="s">
        <v>363</v>
      </c>
      <c r="C267" s="37">
        <v>230.4</v>
      </c>
      <c r="D267" s="37">
        <v>230.4</v>
      </c>
      <c r="E267" s="37"/>
      <c r="F267" s="37">
        <f t="shared" si="16"/>
        <v>0</v>
      </c>
      <c r="G267" s="37"/>
      <c r="H267" s="37"/>
      <c r="J267" s="41"/>
    </row>
    <row r="268" spans="1:10" ht="31.5" x14ac:dyDescent="0.2">
      <c r="A268" s="33" t="s">
        <v>355</v>
      </c>
      <c r="B268" s="34" t="s">
        <v>364</v>
      </c>
      <c r="C268" s="37">
        <v>10351.299999999999</v>
      </c>
      <c r="D268" s="37">
        <v>10351.299999999999</v>
      </c>
      <c r="E268" s="37">
        <v>9351.2999999999993</v>
      </c>
      <c r="F268" s="37">
        <f t="shared" si="16"/>
        <v>90.339377662709026</v>
      </c>
      <c r="G268" s="37"/>
      <c r="H268" s="37"/>
      <c r="J268" s="41"/>
    </row>
    <row r="269" spans="1:10" ht="31.5" x14ac:dyDescent="0.2">
      <c r="A269" s="33" t="s">
        <v>356</v>
      </c>
      <c r="B269" s="34" t="s">
        <v>365</v>
      </c>
      <c r="C269" s="37">
        <v>603939.5</v>
      </c>
      <c r="D269" s="37">
        <v>603939.5</v>
      </c>
      <c r="E269" s="37">
        <v>264762</v>
      </c>
      <c r="F269" s="37">
        <f t="shared" si="16"/>
        <v>43.839159385998101</v>
      </c>
      <c r="G269" s="37"/>
      <c r="H269" s="37"/>
      <c r="J269" s="41"/>
    </row>
    <row r="270" spans="1:10" x14ac:dyDescent="0.2">
      <c r="A270" s="10" t="s">
        <v>357</v>
      </c>
      <c r="B270" s="11" t="s">
        <v>366</v>
      </c>
      <c r="C270" s="23">
        <v>3864.4</v>
      </c>
      <c r="D270" s="37">
        <v>3864.4</v>
      </c>
      <c r="E270" s="37"/>
      <c r="F270" s="37">
        <f t="shared" si="16"/>
        <v>0</v>
      </c>
      <c r="G270" s="25"/>
      <c r="H270" s="37"/>
      <c r="J270" s="41"/>
    </row>
    <row r="271" spans="1:10" ht="31.5" x14ac:dyDescent="0.2">
      <c r="A271" s="10">
        <v>6631000000</v>
      </c>
      <c r="B271" s="11" t="s">
        <v>400</v>
      </c>
      <c r="C271" s="23">
        <v>105000</v>
      </c>
      <c r="D271" s="37">
        <v>105000</v>
      </c>
      <c r="E271" s="37"/>
      <c r="F271" s="37">
        <f t="shared" si="16"/>
        <v>0</v>
      </c>
      <c r="G271" s="25"/>
      <c r="H271" s="37"/>
      <c r="J271" s="41"/>
    </row>
    <row r="272" spans="1:10" ht="31.5" x14ac:dyDescent="0.2">
      <c r="A272" s="10" t="s">
        <v>512</v>
      </c>
      <c r="B272" s="11" t="s">
        <v>513</v>
      </c>
      <c r="C272" s="23">
        <v>1188.8</v>
      </c>
      <c r="D272" s="37">
        <v>1188.8</v>
      </c>
      <c r="E272" s="37"/>
      <c r="F272" s="37">
        <f t="shared" si="16"/>
        <v>0</v>
      </c>
      <c r="G272" s="25"/>
      <c r="H272" s="37"/>
      <c r="J272" s="41"/>
    </row>
    <row r="273" spans="1:10" x14ac:dyDescent="0.2">
      <c r="A273" s="10">
        <v>6640000000</v>
      </c>
      <c r="B273" s="11" t="s">
        <v>429</v>
      </c>
      <c r="C273" s="23"/>
      <c r="D273" s="37"/>
      <c r="E273" s="37"/>
      <c r="F273" s="37">
        <f t="shared" si="16"/>
        <v>0</v>
      </c>
      <c r="G273" s="25">
        <v>3808171.7</v>
      </c>
      <c r="H273" s="37">
        <f t="shared" si="13"/>
        <v>0</v>
      </c>
      <c r="J273" s="41"/>
    </row>
    <row r="274" spans="1:10" x14ac:dyDescent="0.2">
      <c r="A274" s="10">
        <v>6650000000</v>
      </c>
      <c r="B274" s="11" t="s">
        <v>430</v>
      </c>
      <c r="C274" s="23"/>
      <c r="D274" s="37"/>
      <c r="E274" s="37"/>
      <c r="F274" s="37">
        <f t="shared" si="16"/>
        <v>0</v>
      </c>
      <c r="G274" s="25">
        <v>68188</v>
      </c>
      <c r="H274" s="37">
        <f t="shared" ref="H274:H302" si="17">E274/G274*100</f>
        <v>0</v>
      </c>
      <c r="J274" s="41"/>
    </row>
    <row r="275" spans="1:10" s="20" customFormat="1" ht="31.5" x14ac:dyDescent="0.2">
      <c r="A275" s="9" t="s">
        <v>367</v>
      </c>
      <c r="B275" s="12" t="s">
        <v>14</v>
      </c>
      <c r="C275" s="26">
        <f>SUM(C276:C279)</f>
        <v>154479.20000000001</v>
      </c>
      <c r="D275" s="26">
        <f t="shared" ref="D275:E275" si="18">SUM(D276:D279)</f>
        <v>154479.20000000001</v>
      </c>
      <c r="E275" s="26">
        <f t="shared" si="18"/>
        <v>81896.100000000006</v>
      </c>
      <c r="F275" s="22">
        <f t="shared" si="16"/>
        <v>53.014321669195596</v>
      </c>
      <c r="G275" s="22">
        <f>SUM(G276:G280)</f>
        <v>36122.800000000003</v>
      </c>
      <c r="H275" s="22">
        <f t="shared" si="17"/>
        <v>226.71581383502942</v>
      </c>
      <c r="J275" s="41"/>
    </row>
    <row r="276" spans="1:10" x14ac:dyDescent="0.2">
      <c r="A276" s="33" t="s">
        <v>368</v>
      </c>
      <c r="B276" s="34" t="s">
        <v>372</v>
      </c>
      <c r="C276" s="24">
        <v>115774</v>
      </c>
      <c r="D276" s="24">
        <v>115774</v>
      </c>
      <c r="E276" s="37">
        <v>61746.1</v>
      </c>
      <c r="F276" s="37">
        <f t="shared" si="16"/>
        <v>53.333304541606921</v>
      </c>
      <c r="G276" s="37"/>
      <c r="H276" s="37"/>
      <c r="J276" s="41"/>
    </row>
    <row r="277" spans="1:10" x14ac:dyDescent="0.2">
      <c r="A277" s="33" t="s">
        <v>369</v>
      </c>
      <c r="B277" s="34" t="s">
        <v>373</v>
      </c>
      <c r="C277" s="24">
        <v>29826.6</v>
      </c>
      <c r="D277" s="24">
        <v>29826.6</v>
      </c>
      <c r="E277" s="37">
        <v>17550</v>
      </c>
      <c r="F277" s="37">
        <f t="shared" si="16"/>
        <v>58.840095753454968</v>
      </c>
      <c r="G277" s="37"/>
      <c r="H277" s="37"/>
      <c r="J277" s="41"/>
    </row>
    <row r="278" spans="1:10" ht="31.5" x14ac:dyDescent="0.2">
      <c r="A278" s="33" t="s">
        <v>370</v>
      </c>
      <c r="B278" s="34" t="s">
        <v>374</v>
      </c>
      <c r="C278" s="24">
        <v>4292.1000000000004</v>
      </c>
      <c r="D278" s="24">
        <v>4292.1000000000004</v>
      </c>
      <c r="E278" s="37"/>
      <c r="F278" s="37">
        <f t="shared" si="16"/>
        <v>0</v>
      </c>
      <c r="G278" s="37"/>
      <c r="H278" s="37"/>
      <c r="J278" s="41"/>
    </row>
    <row r="279" spans="1:10" ht="31.5" x14ac:dyDescent="0.2">
      <c r="A279" s="10" t="s">
        <v>371</v>
      </c>
      <c r="B279" s="11" t="s">
        <v>375</v>
      </c>
      <c r="C279" s="23">
        <v>4586.5</v>
      </c>
      <c r="D279" s="37">
        <v>4586.5</v>
      </c>
      <c r="E279" s="37">
        <v>2600</v>
      </c>
      <c r="F279" s="37">
        <f t="shared" si="16"/>
        <v>56.688106399215087</v>
      </c>
      <c r="G279" s="25"/>
      <c r="H279" s="37"/>
      <c r="J279" s="41"/>
    </row>
    <row r="280" spans="1:10" ht="31.5" x14ac:dyDescent="0.2">
      <c r="A280" s="10">
        <v>6780000000</v>
      </c>
      <c r="B280" s="11" t="s">
        <v>426</v>
      </c>
      <c r="C280" s="23"/>
      <c r="D280" s="37"/>
      <c r="E280" s="37"/>
      <c r="F280" s="37">
        <f t="shared" si="16"/>
        <v>0</v>
      </c>
      <c r="G280" s="25">
        <v>36122.800000000003</v>
      </c>
      <c r="H280" s="37">
        <f t="shared" si="17"/>
        <v>0</v>
      </c>
      <c r="J280" s="41"/>
    </row>
    <row r="281" spans="1:10" s="20" customFormat="1" ht="31.5" x14ac:dyDescent="0.2">
      <c r="A281" s="9" t="s">
        <v>376</v>
      </c>
      <c r="B281" s="12" t="s">
        <v>15</v>
      </c>
      <c r="C281" s="22">
        <f>SUM(C283:C286)</f>
        <v>236023.69999999998</v>
      </c>
      <c r="D281" s="22">
        <f t="shared" ref="D281:E281" si="19">SUM(D283:D286)</f>
        <v>236023.59999999998</v>
      </c>
      <c r="E281" s="22">
        <f t="shared" si="19"/>
        <v>131492.79999999999</v>
      </c>
      <c r="F281" s="22">
        <f t="shared" si="16"/>
        <v>55.711716963896826</v>
      </c>
      <c r="G281" s="22">
        <f>SUM(G282:G286)</f>
        <v>136533.6</v>
      </c>
      <c r="H281" s="22">
        <f t="shared" si="17"/>
        <v>96.308015023408146</v>
      </c>
      <c r="J281" s="41"/>
    </row>
    <row r="282" spans="1:10" x14ac:dyDescent="0.2">
      <c r="A282" s="10">
        <v>6810000000</v>
      </c>
      <c r="B282" s="11" t="s">
        <v>425</v>
      </c>
      <c r="C282" s="37"/>
      <c r="D282" s="37"/>
      <c r="E282" s="37"/>
      <c r="F282" s="37">
        <f t="shared" si="16"/>
        <v>0</v>
      </c>
      <c r="G282" s="37">
        <v>122511.7</v>
      </c>
      <c r="H282" s="37">
        <f t="shared" si="17"/>
        <v>0</v>
      </c>
      <c r="J282" s="45"/>
    </row>
    <row r="283" spans="1:10" x14ac:dyDescent="0.2">
      <c r="A283" s="10" t="s">
        <v>377</v>
      </c>
      <c r="B283" s="11" t="s">
        <v>182</v>
      </c>
      <c r="C283" s="23">
        <v>164519.79999999999</v>
      </c>
      <c r="D283" s="23">
        <v>164519.79999999999</v>
      </c>
      <c r="E283" s="37">
        <v>103953.9</v>
      </c>
      <c r="F283" s="37">
        <f t="shared" si="16"/>
        <v>63.186254785138331</v>
      </c>
      <c r="G283" s="25"/>
      <c r="H283" s="37"/>
      <c r="J283" s="41"/>
    </row>
    <row r="284" spans="1:10" x14ac:dyDescent="0.2">
      <c r="A284" s="10">
        <v>6820000000</v>
      </c>
      <c r="B284" s="11" t="s">
        <v>424</v>
      </c>
      <c r="C284" s="23"/>
      <c r="D284" s="23"/>
      <c r="E284" s="37"/>
      <c r="F284" s="37">
        <f t="shared" si="16"/>
        <v>0</v>
      </c>
      <c r="G284" s="25">
        <v>14021.9</v>
      </c>
      <c r="H284" s="37">
        <f t="shared" si="17"/>
        <v>0</v>
      </c>
      <c r="J284" s="41"/>
    </row>
    <row r="285" spans="1:10" x14ac:dyDescent="0.2">
      <c r="A285" s="10" t="s">
        <v>380</v>
      </c>
      <c r="B285" s="11" t="s">
        <v>378</v>
      </c>
      <c r="C285" s="23">
        <v>795</v>
      </c>
      <c r="D285" s="23">
        <v>795</v>
      </c>
      <c r="E285" s="37">
        <v>133.30000000000001</v>
      </c>
      <c r="F285" s="37">
        <f t="shared" si="16"/>
        <v>16.767295597484278</v>
      </c>
      <c r="G285" s="25"/>
      <c r="H285" s="37"/>
      <c r="J285" s="41"/>
    </row>
    <row r="286" spans="1:10" x14ac:dyDescent="0.2">
      <c r="A286" s="10" t="s">
        <v>381</v>
      </c>
      <c r="B286" s="11" t="s">
        <v>379</v>
      </c>
      <c r="C286" s="23">
        <v>70708.899999999994</v>
      </c>
      <c r="D286" s="37">
        <v>70708.800000000003</v>
      </c>
      <c r="E286" s="37">
        <v>27405.599999999999</v>
      </c>
      <c r="F286" s="37">
        <f t="shared" si="16"/>
        <v>38.758400651686912</v>
      </c>
      <c r="G286" s="25"/>
      <c r="H286" s="37"/>
      <c r="J286" s="41"/>
    </row>
    <row r="287" spans="1:10" s="20" customFormat="1" x14ac:dyDescent="0.2">
      <c r="A287" s="9" t="s">
        <v>382</v>
      </c>
      <c r="B287" s="12" t="s">
        <v>55</v>
      </c>
      <c r="C287" s="22">
        <f>SUM(C288:C291)</f>
        <v>4441677.8</v>
      </c>
      <c r="D287" s="22">
        <f t="shared" ref="D287:G287" si="20">SUM(D288:D291)</f>
        <v>4441677.8</v>
      </c>
      <c r="E287" s="22">
        <f t="shared" si="20"/>
        <v>752469.6</v>
      </c>
      <c r="F287" s="22">
        <f t="shared" si="16"/>
        <v>16.941111757363402</v>
      </c>
      <c r="G287" s="22">
        <f t="shared" si="20"/>
        <v>897601.2</v>
      </c>
      <c r="H287" s="22">
        <f t="shared" si="17"/>
        <v>83.831171348701403</v>
      </c>
      <c r="J287" s="41"/>
    </row>
    <row r="288" spans="1:10" x14ac:dyDescent="0.2">
      <c r="A288" s="10">
        <v>6910000000</v>
      </c>
      <c r="B288" s="11" t="s">
        <v>422</v>
      </c>
      <c r="C288" s="37"/>
      <c r="D288" s="37"/>
      <c r="E288" s="37"/>
      <c r="F288" s="37">
        <f t="shared" si="16"/>
        <v>0</v>
      </c>
      <c r="G288" s="37">
        <v>334955.7</v>
      </c>
      <c r="H288" s="37">
        <f t="shared" si="17"/>
        <v>0</v>
      </c>
      <c r="J288" s="45"/>
    </row>
    <row r="289" spans="1:10" x14ac:dyDescent="0.2">
      <c r="A289" s="10" t="s">
        <v>514</v>
      </c>
      <c r="B289" s="11" t="s">
        <v>515</v>
      </c>
      <c r="C289" s="37">
        <v>3605475.2</v>
      </c>
      <c r="D289" s="37">
        <v>3605475.2</v>
      </c>
      <c r="E289" s="37">
        <v>265219.09999999998</v>
      </c>
      <c r="F289" s="37">
        <f t="shared" si="16"/>
        <v>7.356009549032537</v>
      </c>
      <c r="G289" s="37"/>
      <c r="H289" s="37"/>
      <c r="J289" s="45"/>
    </row>
    <row r="290" spans="1:10" x14ac:dyDescent="0.2">
      <c r="A290" s="10" t="s">
        <v>383</v>
      </c>
      <c r="B290" s="11" t="s">
        <v>384</v>
      </c>
      <c r="C290" s="23">
        <v>836202.6</v>
      </c>
      <c r="D290" s="37">
        <v>836202.6</v>
      </c>
      <c r="E290" s="37">
        <v>487250.5</v>
      </c>
      <c r="F290" s="37">
        <f t="shared" si="16"/>
        <v>58.269431355511216</v>
      </c>
      <c r="G290" s="25"/>
      <c r="H290" s="37"/>
      <c r="J290" s="41"/>
    </row>
    <row r="291" spans="1:10" x14ac:dyDescent="0.2">
      <c r="A291" s="10">
        <v>6920000000</v>
      </c>
      <c r="B291" s="11" t="s">
        <v>423</v>
      </c>
      <c r="C291" s="23"/>
      <c r="D291" s="37"/>
      <c r="E291" s="37"/>
      <c r="F291" s="37">
        <f t="shared" si="16"/>
        <v>0</v>
      </c>
      <c r="G291" s="25">
        <v>562645.5</v>
      </c>
      <c r="H291" s="37">
        <f t="shared" si="17"/>
        <v>0</v>
      </c>
      <c r="J291" s="41"/>
    </row>
    <row r="292" spans="1:10" s="20" customFormat="1" ht="22.5" customHeight="1" x14ac:dyDescent="0.2">
      <c r="A292" s="9" t="s">
        <v>385</v>
      </c>
      <c r="B292" s="12" t="s">
        <v>16</v>
      </c>
      <c r="C292" s="26">
        <f>SUM(C294:C298)</f>
        <v>1314547.7000000002</v>
      </c>
      <c r="D292" s="26">
        <f t="shared" ref="D292:E292" si="21">SUM(D294:D298)</f>
        <v>1314547.7000000002</v>
      </c>
      <c r="E292" s="26">
        <f t="shared" si="21"/>
        <v>387101.3</v>
      </c>
      <c r="F292" s="22">
        <f t="shared" si="16"/>
        <v>29.447489809612836</v>
      </c>
      <c r="G292" s="22">
        <f>SUM(G293:G299)</f>
        <v>166705.19999999998</v>
      </c>
      <c r="H292" s="22">
        <f t="shared" si="17"/>
        <v>232.20709371993195</v>
      </c>
      <c r="J292" s="41"/>
    </row>
    <row r="293" spans="1:10" ht="27" customHeight="1" x14ac:dyDescent="0.2">
      <c r="A293" s="33">
        <v>7010000000</v>
      </c>
      <c r="B293" s="31" t="s">
        <v>420</v>
      </c>
      <c r="C293" s="24"/>
      <c r="D293" s="24"/>
      <c r="E293" s="24"/>
      <c r="F293" s="37">
        <f t="shared" si="16"/>
        <v>0</v>
      </c>
      <c r="G293" s="37">
        <v>13290.3</v>
      </c>
      <c r="H293" s="37">
        <f t="shared" si="17"/>
        <v>0</v>
      </c>
      <c r="J293" s="45"/>
    </row>
    <row r="294" spans="1:10" ht="31.5" x14ac:dyDescent="0.2">
      <c r="A294" s="10" t="s">
        <v>386</v>
      </c>
      <c r="B294" s="11" t="s">
        <v>390</v>
      </c>
      <c r="C294" s="27">
        <v>152158.79999999999</v>
      </c>
      <c r="D294" s="27">
        <v>152158.79999999999</v>
      </c>
      <c r="E294" s="37">
        <v>25825.7</v>
      </c>
      <c r="F294" s="37">
        <f t="shared" si="16"/>
        <v>16.97285993317508</v>
      </c>
      <c r="G294" s="25"/>
      <c r="H294" s="37"/>
      <c r="J294" s="41"/>
    </row>
    <row r="295" spans="1:10" x14ac:dyDescent="0.2">
      <c r="A295" s="10">
        <v>7010200000</v>
      </c>
      <c r="B295" s="11" t="s">
        <v>398</v>
      </c>
      <c r="C295" s="27">
        <v>3501.3</v>
      </c>
      <c r="D295" s="27">
        <v>3501.3</v>
      </c>
      <c r="E295" s="37"/>
      <c r="F295" s="37">
        <f t="shared" si="16"/>
        <v>0</v>
      </c>
      <c r="G295" s="25"/>
      <c r="H295" s="37"/>
      <c r="J295" s="41"/>
    </row>
    <row r="296" spans="1:10" x14ac:dyDescent="0.2">
      <c r="A296" s="10" t="s">
        <v>387</v>
      </c>
      <c r="B296" s="11" t="s">
        <v>391</v>
      </c>
      <c r="C296" s="27">
        <v>73044.2</v>
      </c>
      <c r="D296" s="27">
        <v>73044.2</v>
      </c>
      <c r="E296" s="37">
        <v>20365.2</v>
      </c>
      <c r="F296" s="37">
        <f t="shared" si="16"/>
        <v>27.880653084023098</v>
      </c>
      <c r="G296" s="25"/>
      <c r="H296" s="37"/>
      <c r="J296" s="41"/>
    </row>
    <row r="297" spans="1:10" x14ac:dyDescent="0.2">
      <c r="A297" s="10" t="s">
        <v>388</v>
      </c>
      <c r="B297" s="11" t="s">
        <v>392</v>
      </c>
      <c r="C297" s="27">
        <v>403157.5</v>
      </c>
      <c r="D297" s="27">
        <v>403157.5</v>
      </c>
      <c r="E297" s="37">
        <v>42990.3</v>
      </c>
      <c r="F297" s="37">
        <f t="shared" si="16"/>
        <v>10.663400780092148</v>
      </c>
      <c r="G297" s="25"/>
      <c r="H297" s="37"/>
      <c r="J297" s="41"/>
    </row>
    <row r="298" spans="1:10" x14ac:dyDescent="0.2">
      <c r="A298" s="10" t="s">
        <v>389</v>
      </c>
      <c r="B298" s="11" t="s">
        <v>393</v>
      </c>
      <c r="C298" s="27">
        <v>682685.9</v>
      </c>
      <c r="D298" s="27">
        <v>682685.9</v>
      </c>
      <c r="E298" s="37">
        <v>297920.09999999998</v>
      </c>
      <c r="F298" s="37">
        <f t="shared" si="16"/>
        <v>43.639410159196196</v>
      </c>
      <c r="G298" s="25"/>
      <c r="H298" s="37"/>
      <c r="J298" s="41"/>
    </row>
    <row r="299" spans="1:10" x14ac:dyDescent="0.2">
      <c r="A299" s="10">
        <v>7030000000</v>
      </c>
      <c r="B299" s="11" t="s">
        <v>421</v>
      </c>
      <c r="C299" s="27"/>
      <c r="D299" s="27"/>
      <c r="E299" s="37"/>
      <c r="F299" s="37">
        <f t="shared" si="16"/>
        <v>0</v>
      </c>
      <c r="G299" s="25">
        <v>153414.9</v>
      </c>
      <c r="H299" s="37">
        <f t="shared" si="17"/>
        <v>0</v>
      </c>
      <c r="J299" s="41"/>
    </row>
    <row r="300" spans="1:10" s="20" customFormat="1" x14ac:dyDescent="0.2">
      <c r="A300" s="9"/>
      <c r="B300" s="12" t="s">
        <v>17</v>
      </c>
      <c r="C300" s="22">
        <f>C7+C30+C49+C74+C91+C128+C146+C159+C178+C203+C217+C222+C235+C239+C247+C256+C275+C281+C287+C292</f>
        <v>171839396.60000002</v>
      </c>
      <c r="D300" s="22">
        <f>D7+D30+D49+D74+D91+D128+D146+D159+D178+D203+D217+D222+D235+D239+D247+D256+D275+D281+D287+D292</f>
        <v>171977640.90000004</v>
      </c>
      <c r="E300" s="22">
        <f>E7+E30+E49+E74+E91+E128+E146+E159+E178+E203+E217+E222+E235+E239+E247+E256+E275+E281+E287+E292</f>
        <v>84428634.099999994</v>
      </c>
      <c r="F300" s="22">
        <f t="shared" si="16"/>
        <v>49.092796981145227</v>
      </c>
      <c r="G300" s="22">
        <f>G7+G30+G49+G74+G91+G128+G146+G159+G178+G203+G217+G222+G235+G239+G247+G256+G275+G281+G287+G292</f>
        <v>78787138.700000018</v>
      </c>
      <c r="H300" s="22">
        <f t="shared" si="17"/>
        <v>107.16042680707223</v>
      </c>
      <c r="J300" s="41"/>
    </row>
    <row r="301" spans="1:10" s="3" customFormat="1" x14ac:dyDescent="0.2">
      <c r="A301" s="15"/>
      <c r="B301" s="16" t="s">
        <v>18</v>
      </c>
      <c r="C301" s="28">
        <v>11073033.800000001</v>
      </c>
      <c r="D301" s="28">
        <v>11005392</v>
      </c>
      <c r="E301" s="28">
        <v>4081487.900000006</v>
      </c>
      <c r="F301" s="28">
        <f t="shared" si="16"/>
        <v>37.086256445931284</v>
      </c>
      <c r="G301" s="28">
        <v>2403198.2999999821</v>
      </c>
      <c r="H301" s="28">
        <f t="shared" si="17"/>
        <v>169.83566857549943</v>
      </c>
      <c r="J301" s="41"/>
    </row>
    <row r="302" spans="1:10" s="20" customFormat="1" x14ac:dyDescent="0.2">
      <c r="A302" s="21"/>
      <c r="B302" s="12" t="s">
        <v>19</v>
      </c>
      <c r="C302" s="22">
        <f>SUM(C300:C301)+0.1</f>
        <v>182912430.50000003</v>
      </c>
      <c r="D302" s="22">
        <f>SUM(D300:D301)</f>
        <v>182983032.90000004</v>
      </c>
      <c r="E302" s="22">
        <f>SUM(E300:E301)</f>
        <v>88510122</v>
      </c>
      <c r="F302" s="22">
        <f t="shared" si="16"/>
        <v>48.370671639468696</v>
      </c>
      <c r="G302" s="22">
        <f>SUM(G300:G301)</f>
        <v>81190337</v>
      </c>
      <c r="H302" s="22">
        <f t="shared" si="17"/>
        <v>109.01558642378835</v>
      </c>
      <c r="J302" s="41"/>
    </row>
    <row r="303" spans="1:10" x14ac:dyDescent="0.25">
      <c r="C303" s="19"/>
      <c r="D303" s="19"/>
      <c r="E303" s="19"/>
      <c r="F303" s="19"/>
    </row>
    <row r="304" spans="1:10" ht="21.75" customHeight="1" x14ac:dyDescent="0.2">
      <c r="A304" s="52" t="s">
        <v>505</v>
      </c>
      <c r="B304" s="52"/>
      <c r="C304" s="52"/>
      <c r="D304" s="52"/>
      <c r="E304" s="52"/>
      <c r="F304" s="52"/>
      <c r="G304" s="52"/>
      <c r="H304" s="52"/>
    </row>
    <row r="305" spans="1:8" ht="21" customHeight="1" x14ac:dyDescent="0.2">
      <c r="A305" s="60" t="s">
        <v>502</v>
      </c>
      <c r="B305" s="60"/>
      <c r="C305" s="60"/>
      <c r="D305" s="60"/>
      <c r="E305" s="60"/>
      <c r="F305" s="60"/>
      <c r="G305" s="60"/>
      <c r="H305" s="60"/>
    </row>
    <row r="311" spans="1:8" x14ac:dyDescent="0.25">
      <c r="E311" s="29"/>
    </row>
    <row r="314" spans="1:8" ht="21" customHeight="1" x14ac:dyDescent="0.2">
      <c r="A314" s="51"/>
      <c r="B314" s="51"/>
      <c r="C314" s="51"/>
      <c r="D314" s="51"/>
      <c r="E314" s="51"/>
      <c r="F314" s="51"/>
      <c r="G314" s="51"/>
      <c r="H314" s="51"/>
    </row>
    <row r="315" spans="1:8" ht="21" customHeight="1" x14ac:dyDescent="0.2">
      <c r="A315" s="52"/>
      <c r="B315" s="52"/>
      <c r="C315" s="52"/>
      <c r="D315" s="52"/>
      <c r="E315" s="52"/>
      <c r="F315" s="52"/>
      <c r="G315" s="52"/>
      <c r="H315" s="52"/>
    </row>
    <row r="318" spans="1:8" x14ac:dyDescent="0.25">
      <c r="D318" s="18"/>
      <c r="E318" s="18"/>
      <c r="G318" s="50"/>
    </row>
    <row r="319" spans="1:8" x14ac:dyDescent="0.25">
      <c r="D319" s="18"/>
      <c r="E319" s="18"/>
    </row>
    <row r="320" spans="1:8" x14ac:dyDescent="0.25">
      <c r="D320" s="18"/>
      <c r="E320" s="18"/>
      <c r="G320" s="50"/>
    </row>
    <row r="324" spans="1:5" x14ac:dyDescent="0.25">
      <c r="D324" s="19"/>
      <c r="E324" s="19"/>
    </row>
    <row r="326" spans="1:5" x14ac:dyDescent="0.25">
      <c r="A326" s="40"/>
    </row>
  </sheetData>
  <mergeCells count="13">
    <mergeCell ref="A314:H314"/>
    <mergeCell ref="A315:H315"/>
    <mergeCell ref="A1:H1"/>
    <mergeCell ref="A3:A5"/>
    <mergeCell ref="B3:B5"/>
    <mergeCell ref="C3:F3"/>
    <mergeCell ref="H3:H5"/>
    <mergeCell ref="A305:H305"/>
    <mergeCell ref="C4:D4"/>
    <mergeCell ref="E4:E5"/>
    <mergeCell ref="F4:F5"/>
    <mergeCell ref="G4:G5"/>
    <mergeCell ref="A304:H304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2" manualBreakCount="2">
    <brk id="195" max="7" man="1"/>
    <brk id="22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2024 года</vt:lpstr>
      <vt:lpstr>'1 полугодие 2024 года'!Заголовки_для_печати</vt:lpstr>
      <vt:lpstr>'1 полугодие 2024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2024-07-23T10:31:01Z</cp:lastPrinted>
  <dcterms:created xsi:type="dcterms:W3CDTF">2021-01-29T07:43:13Z</dcterms:created>
  <dcterms:modified xsi:type="dcterms:W3CDTF">2024-07-23T10:32:49Z</dcterms:modified>
</cp:coreProperties>
</file>