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-45" windowWidth="15810" windowHeight="12735"/>
  </bookViews>
  <sheets>
    <sheet name="Лист1" sheetId="1" r:id="rId1"/>
  </sheets>
  <definedNames>
    <definedName name="_xlnm.Print_Titles" localSheetId="0">Лист1!$3:$4</definedName>
    <definedName name="_xlnm.Print_Area" localSheetId="0">Лист1!$A$1:$I$563</definedName>
  </definedNames>
  <calcPr calcId="144525"/>
</workbook>
</file>

<file path=xl/calcChain.xml><?xml version="1.0" encoding="utf-8"?>
<calcChain xmlns="http://schemas.openxmlformats.org/spreadsheetml/2006/main">
  <c r="F563" i="1" l="1"/>
  <c r="G431" i="1" l="1"/>
  <c r="H431" i="1"/>
  <c r="I431" i="1"/>
  <c r="F431" i="1" l="1"/>
  <c r="E431" i="1"/>
  <c r="F558" i="1" l="1"/>
  <c r="G558" i="1"/>
  <c r="H558" i="1"/>
  <c r="I558" i="1"/>
  <c r="E558" i="1"/>
  <c r="F508" i="1" l="1"/>
  <c r="G508" i="1"/>
  <c r="H508" i="1"/>
  <c r="I508" i="1"/>
  <c r="E508" i="1"/>
  <c r="F206" i="1" l="1"/>
  <c r="G206" i="1"/>
  <c r="H206" i="1"/>
  <c r="I206" i="1"/>
  <c r="E206" i="1"/>
  <c r="F306" i="1" l="1"/>
  <c r="G306" i="1"/>
  <c r="H306" i="1"/>
  <c r="I306" i="1"/>
  <c r="E306" i="1"/>
  <c r="F388" i="1" l="1"/>
  <c r="G388" i="1"/>
  <c r="H388" i="1"/>
  <c r="I388" i="1"/>
  <c r="E388" i="1"/>
  <c r="F37" i="1" l="1"/>
  <c r="G37" i="1"/>
  <c r="H37" i="1"/>
  <c r="I37" i="1"/>
  <c r="E37" i="1"/>
  <c r="F358" i="1" l="1"/>
  <c r="G358" i="1"/>
  <c r="H358" i="1"/>
  <c r="I358" i="1"/>
  <c r="E358" i="1"/>
  <c r="F562" i="1" l="1"/>
  <c r="G562" i="1"/>
  <c r="H562" i="1"/>
  <c r="I562" i="1"/>
  <c r="E562" i="1"/>
  <c r="F45" i="1"/>
  <c r="G45" i="1"/>
  <c r="H45" i="1"/>
  <c r="I45" i="1"/>
  <c r="E45" i="1"/>
  <c r="F456" i="1" l="1"/>
  <c r="G456" i="1"/>
  <c r="H456" i="1"/>
  <c r="I456" i="1"/>
  <c r="E456" i="1"/>
  <c r="F125" i="1" l="1"/>
  <c r="G125" i="1"/>
  <c r="H125" i="1"/>
  <c r="I125" i="1"/>
  <c r="E125" i="1"/>
  <c r="F96" i="1" l="1"/>
  <c r="G96" i="1"/>
  <c r="H96" i="1"/>
  <c r="I96" i="1"/>
  <c r="F66" i="1" l="1"/>
  <c r="G66" i="1"/>
  <c r="H66" i="1"/>
  <c r="I66" i="1"/>
  <c r="E66" i="1"/>
  <c r="F41" i="1" l="1"/>
  <c r="G41" i="1"/>
  <c r="G563" i="1" s="1"/>
  <c r="H41" i="1"/>
  <c r="H563" i="1" s="1"/>
  <c r="I41" i="1"/>
  <c r="I563" i="1" s="1"/>
  <c r="E96" i="1" l="1"/>
  <c r="E41" i="1" l="1"/>
  <c r="E563" i="1" l="1"/>
</calcChain>
</file>

<file path=xl/sharedStrings.xml><?xml version="1.0" encoding="utf-8"?>
<sst xmlns="http://schemas.openxmlformats.org/spreadsheetml/2006/main" count="1772" uniqueCount="667">
  <si>
    <t>№ п/п</t>
  </si>
  <si>
    <t>Наименование государственной услуги (работы)</t>
  </si>
  <si>
    <t xml:space="preserve">1. </t>
  </si>
  <si>
    <t>Управление делами Правительства Саратовской области</t>
  </si>
  <si>
    <t>1.1.</t>
  </si>
  <si>
    <t>1.2.</t>
  </si>
  <si>
    <t>Наименование показателя</t>
  </si>
  <si>
    <t>Показатель, характеризующий объем государственной услуги (работы)</t>
  </si>
  <si>
    <t xml:space="preserve">Единица измерения </t>
  </si>
  <si>
    <t xml:space="preserve">Объем субсидий на финансовое обеспечение оказания соответствующей государственной услуги (выполнения работы)
</t>
  </si>
  <si>
    <t>Итого</t>
  </si>
  <si>
    <t>Управление ветеринарии Правительства Саратовской области</t>
  </si>
  <si>
    <t>2.</t>
  </si>
  <si>
    <t>2.1.</t>
  </si>
  <si>
    <t>Министерство сельского хозяйства Саратовской области</t>
  </si>
  <si>
    <t xml:space="preserve">3. </t>
  </si>
  <si>
    <t>3.1.</t>
  </si>
  <si>
    <t xml:space="preserve">4. </t>
  </si>
  <si>
    <t>4.1.</t>
  </si>
  <si>
    <t>4.2.</t>
  </si>
  <si>
    <t>Министерство природных ресурсов и экологии Саратовской области</t>
  </si>
  <si>
    <t xml:space="preserve">5. </t>
  </si>
  <si>
    <t>Министерство образования Саратовской области</t>
  </si>
  <si>
    <t>5.1.</t>
  </si>
  <si>
    <t>5.2.</t>
  </si>
  <si>
    <t xml:space="preserve">6. </t>
  </si>
  <si>
    <t>6.1.</t>
  </si>
  <si>
    <t>6.2.</t>
  </si>
  <si>
    <t>7.</t>
  </si>
  <si>
    <t>7.1.</t>
  </si>
  <si>
    <t>7.2.</t>
  </si>
  <si>
    <t xml:space="preserve">8. </t>
  </si>
  <si>
    <t>8.1.</t>
  </si>
  <si>
    <t>8.2.</t>
  </si>
  <si>
    <t xml:space="preserve">9. </t>
  </si>
  <si>
    <t>9.1.</t>
  </si>
  <si>
    <t>9.2.</t>
  </si>
  <si>
    <t>10.1.</t>
  </si>
  <si>
    <t>10.2.</t>
  </si>
  <si>
    <t xml:space="preserve">10. </t>
  </si>
  <si>
    <t xml:space="preserve">11. </t>
  </si>
  <si>
    <t>11.1.</t>
  </si>
  <si>
    <t>11.2.</t>
  </si>
  <si>
    <t>12.1.</t>
  </si>
  <si>
    <t>12.</t>
  </si>
  <si>
    <t>ИТОГО субсидий на оказание государственных услуг (выполнение работ)</t>
  </si>
  <si>
    <t>Министерство экономического развития Саратовской области</t>
  </si>
  <si>
    <t xml:space="preserve"> Министерство культуры Саратовской области</t>
  </si>
  <si>
    <t xml:space="preserve"> Министерство здравоохранения  Саратовской области</t>
  </si>
  <si>
    <t>13.</t>
  </si>
  <si>
    <t>Министерство финансов Саратовской области</t>
  </si>
  <si>
    <t>13.1.</t>
  </si>
  <si>
    <t>13.2.</t>
  </si>
  <si>
    <t>14.</t>
  </si>
  <si>
    <t>14.1.</t>
  </si>
  <si>
    <t>14.2.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</si>
  <si>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</si>
  <si>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</si>
  <si>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</si>
  <si>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</si>
  <si>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</si>
  <si>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</si>
  <si>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</si>
  <si>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</si>
  <si>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</si>
  <si>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</si>
  <si>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</si>
  <si>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</si>
  <si>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</si>
  <si>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</si>
  <si>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>8.17.</t>
  </si>
  <si>
    <t>8.18.</t>
  </si>
  <si>
    <t>8.19.</t>
  </si>
  <si>
    <t>8.20.</t>
  </si>
  <si>
    <t>Присмотр и уход</t>
  </si>
  <si>
    <t>Реализация основных общеобразовательных программ среднего общего образования</t>
  </si>
  <si>
    <t>Реализация дополнительных общеразвивающих программ</t>
  </si>
  <si>
    <t>Объем субсидий на финансовое обеспечение оказания соответствующей государственной услуги (выполнения работы)</t>
  </si>
  <si>
    <t>человеко-часов</t>
  </si>
  <si>
    <t>Содержание детей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</si>
  <si>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</si>
  <si>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единица</t>
  </si>
  <si>
    <t>Организация отдыха детей и молодежи</t>
  </si>
  <si>
    <t>Психолого-медико-педагогическое обследование детей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</si>
  <si>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</si>
  <si>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начального общего образования (ОВЗ)</t>
  </si>
  <si>
    <t>Реализация основных общеобразовательных программ основного общего образования (ОВЗ)</t>
  </si>
  <si>
    <t>8.21.</t>
  </si>
  <si>
    <t>8.22.</t>
  </si>
  <si>
    <t>8.23.</t>
  </si>
  <si>
    <t>8.24.</t>
  </si>
  <si>
    <t>8.25.</t>
  </si>
  <si>
    <t>8.26.</t>
  </si>
  <si>
    <t>8.27.</t>
  </si>
  <si>
    <t>8.28.</t>
  </si>
  <si>
    <t>8.29.</t>
  </si>
  <si>
    <t>8.30.</t>
  </si>
  <si>
    <t>8.31.</t>
  </si>
  <si>
    <t>8.32.</t>
  </si>
  <si>
    <t>8.33.</t>
  </si>
  <si>
    <t>8.34.</t>
  </si>
  <si>
    <t>8.35.</t>
  </si>
  <si>
    <t>8.36.</t>
  </si>
  <si>
    <t>8.37.</t>
  </si>
  <si>
    <t>8.38.</t>
  </si>
  <si>
    <t>8.39.</t>
  </si>
  <si>
    <t>8.40.</t>
  </si>
  <si>
    <t>8.41.</t>
  </si>
  <si>
    <t>8.42.</t>
  </si>
  <si>
    <t>8.43.</t>
  </si>
  <si>
    <t>Реализация основных общеобразовательных программ основного общего образования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</si>
  <si>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</si>
  <si>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Реализация дополнительных профессиональных программ повышения квалификации (Очно-заочная)</t>
  </si>
  <si>
    <t>Реализация дополнительных профессиональных программ повышения квалификации (Очно-заочная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</si>
  <si>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</si>
  <si>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(Очная с применением сетевой формы реализации)</t>
  </si>
  <si>
    <t>Методическое обеспечение образовательной деятельности</t>
  </si>
  <si>
    <t>Единица</t>
  </si>
  <si>
    <t>Оценка качества образования</t>
  </si>
  <si>
    <t>Информационно-технологическое обеспечение управления системой образования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</si>
  <si>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</si>
  <si>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</si>
  <si>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</si>
  <si>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</si>
  <si>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(очное- заочное)</t>
  </si>
  <si>
    <t>единицы</t>
  </si>
  <si>
    <t>5.3.</t>
  </si>
  <si>
    <t>5.4.</t>
  </si>
  <si>
    <t>5.5.</t>
  </si>
  <si>
    <t>5.6.</t>
  </si>
  <si>
    <t>5.7.</t>
  </si>
  <si>
    <t>5.8.</t>
  </si>
  <si>
    <t>5.9.</t>
  </si>
  <si>
    <t>5.10.</t>
  </si>
  <si>
    <t>Комплектование архивными документами</t>
  </si>
  <si>
    <t>человек</t>
  </si>
  <si>
    <t>штука</t>
  </si>
  <si>
    <t>1.3.</t>
  </si>
  <si>
    <t>1.4.</t>
  </si>
  <si>
    <t>1.5.</t>
  </si>
  <si>
    <t>1.6.</t>
  </si>
  <si>
    <t>Защита сведений, составляющих государственную тайну, других охраняемых законом тайн, содержащихся в архивных документах, и организации в установленном порядке их рассекречивания</t>
  </si>
  <si>
    <t>1.7.</t>
  </si>
  <si>
    <t>1.8.</t>
  </si>
  <si>
    <t>1.9.</t>
  </si>
  <si>
    <t>Первичная медико-санитарная помощь, не включенная в базовую программу обязательного медицинского страхования</t>
  </si>
  <si>
    <t>1.10.</t>
  </si>
  <si>
    <t>Количество исполненных запросов</t>
  </si>
  <si>
    <t>машино-часы работы автомобилей</t>
  </si>
  <si>
    <t>10.3.</t>
  </si>
  <si>
    <t>10.4.</t>
  </si>
  <si>
    <t>10.5.</t>
  </si>
  <si>
    <t>10.6.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</si>
  <si>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</si>
  <si>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</si>
  <si>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</si>
  <si>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</si>
  <si>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</si>
  <si>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</si>
  <si>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</si>
  <si>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</si>
  <si>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</si>
  <si>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</si>
  <si>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</si>
  <si>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</si>
  <si>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</si>
  <si>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</si>
  <si>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</si>
  <si>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</si>
  <si>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км</t>
  </si>
  <si>
    <t>Устройство противопожарных минерализованных полос</t>
  </si>
  <si>
    <t>Прочистка и обновление противопожарных минерализованных полос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</si>
  <si>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</t>
  </si>
  <si>
    <t>га</t>
  </si>
  <si>
    <t>7.19.</t>
  </si>
  <si>
    <t>7.20.</t>
  </si>
  <si>
    <t>7.21.</t>
  </si>
  <si>
    <t>7.22.</t>
  </si>
  <si>
    <t>Искусственное лесовосстановление</t>
  </si>
  <si>
    <t>Дополнение лесных культур</t>
  </si>
  <si>
    <t>Подготовка почвы под лесные культуры</t>
  </si>
  <si>
    <t>Наземное патрулирование особо охраняемых природных территорий</t>
  </si>
  <si>
    <t>7.23.</t>
  </si>
  <si>
    <t>7.24.</t>
  </si>
  <si>
    <t>7.25.</t>
  </si>
  <si>
    <t>7.26.</t>
  </si>
  <si>
    <t>7.27.</t>
  </si>
  <si>
    <t>7.28.</t>
  </si>
  <si>
    <t>Хранение семян лесных растений</t>
  </si>
  <si>
    <t>кг</t>
  </si>
  <si>
    <t>Тушение пожаров в лесах</t>
  </si>
  <si>
    <t>Отвод лесосек</t>
  </si>
  <si>
    <t>9.3.</t>
  </si>
  <si>
    <t>9.4.</t>
  </si>
  <si>
    <t>9.5.</t>
  </si>
  <si>
    <t>9.6.</t>
  </si>
  <si>
    <t>9.7.</t>
  </si>
  <si>
    <t>9.9.</t>
  </si>
  <si>
    <t>9.8.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</si>
  <si>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</si>
  <si>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</si>
  <si>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</si>
  <si>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</si>
  <si>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</si>
  <si>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</si>
  <si>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</si>
  <si>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</si>
  <si>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</si>
  <si>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</si>
  <si>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</si>
  <si>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Показ (организация показа) спектаклей (театральных постановок)</t>
  </si>
  <si>
    <t>Показ (организация показа) концертов и концертных программ</t>
  </si>
  <si>
    <t>Создание спектаклей</t>
  </si>
  <si>
    <t>Создание концертов и концертных программ</t>
  </si>
  <si>
    <t>Библиотечное, библиографическое и информационное обслуживание пользователей библиотеки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</si>
  <si>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</si>
  <si>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</si>
  <si>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 xml:space="preserve">Публичный показ музейных предметов, музейных коллекций
</t>
  </si>
  <si>
    <t>Формирование, учет, изучение, обеспечение физического сохранения и безопасности музейных предметов, музейных коллекций</t>
  </si>
  <si>
    <t>Показ кинофильмов</t>
  </si>
  <si>
    <t>Прокат кино и видеофильмов</t>
  </si>
  <si>
    <t>Организация деятельности клубных формирований и формирований самодеятельного народного творчества</t>
  </si>
  <si>
    <t>Реализация дополнительных профессиональных программ повышения квалификации</t>
  </si>
  <si>
    <t>Реализация дополнительных предпрофессиональных программ в области искусств</t>
  </si>
  <si>
    <t xml:space="preserve">единица </t>
  </si>
  <si>
    <t>13.3.</t>
  </si>
  <si>
    <t>13.4.</t>
  </si>
  <si>
    <t>13.5.</t>
  </si>
  <si>
    <t>13.6.</t>
  </si>
  <si>
    <t>13.7.</t>
  </si>
  <si>
    <t>13.8.</t>
  </si>
  <si>
    <t>13.9.</t>
  </si>
  <si>
    <t>13.10.</t>
  </si>
  <si>
    <t>13.11.</t>
  </si>
  <si>
    <t>13.12.</t>
  </si>
  <si>
    <t>13.13.</t>
  </si>
  <si>
    <t>13.14.</t>
  </si>
  <si>
    <t>13.15.</t>
  </si>
  <si>
    <t>13.16.</t>
  </si>
  <si>
    <t>13.17.</t>
  </si>
  <si>
    <t>13.18.</t>
  </si>
  <si>
    <t>13.19.</t>
  </si>
  <si>
    <t>13.20.</t>
  </si>
  <si>
    <t>13.21.</t>
  </si>
  <si>
    <t>13.22.</t>
  </si>
  <si>
    <t>количество обучающихся</t>
  </si>
  <si>
    <t>число посещений</t>
  </si>
  <si>
    <t>число обращений</t>
  </si>
  <si>
    <t>число пациенто-дней</t>
  </si>
  <si>
    <t>число пациентов</t>
  </si>
  <si>
    <t>количество койко-дней</t>
  </si>
  <si>
    <t>количество полетных часов</t>
  </si>
  <si>
    <t>количество мероприятий</t>
  </si>
  <si>
    <t>условная единица продукта, переработки (в перерасчете на 1 литр цельной крови)</t>
  </si>
  <si>
    <t>колиграмм</t>
  </si>
  <si>
    <t>квадратный метр</t>
  </si>
  <si>
    <t>количество освидетельствований</t>
  </si>
  <si>
    <t>количество исследований</t>
  </si>
  <si>
    <t>количество экспертиз</t>
  </si>
  <si>
    <t>Реализация основных профессиональных образовательных программ среднего профессионального образования –  программ подготовки специалистов среднего звена</t>
  </si>
  <si>
    <t>Реализация дополнительных профессиональных образовательных программ повышения квалификации</t>
  </si>
  <si>
    <t xml:space="preserve">Первичная медико-санитарная помощь, не включенная в базовую программу обязательного медицинского страхования 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</si>
  <si>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</si>
  <si>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</si>
  <si>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</si>
  <si>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</si>
  <si>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</si>
  <si>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</si>
  <si>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</si>
  <si>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</si>
  <si>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</si>
  <si>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</si>
  <si>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</si>
  <si>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</si>
  <si>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14.15.</t>
  </si>
  <si>
    <t>14.16.</t>
  </si>
  <si>
    <t>тыс. рублей</t>
  </si>
  <si>
    <t>Срочные социальные услуги</t>
  </si>
  <si>
    <t>Санаторно-курортное лечение</t>
  </si>
  <si>
    <t>Образовательные услуги</t>
  </si>
  <si>
    <t>Услуги спорта</t>
  </si>
  <si>
    <t>тыс. рублей.</t>
  </si>
  <si>
    <t>Количество услуг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</si>
  <si>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</si>
  <si>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</si>
  <si>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</si>
  <si>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</si>
  <si>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</si>
  <si>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</si>
  <si>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</si>
  <si>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</si>
  <si>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</si>
  <si>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</si>
  <si>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</si>
  <si>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</si>
  <si>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</si>
  <si>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Спортивная подготовка по олимпийским видам спорта</t>
  </si>
  <si>
    <t>Спортивная подготовка по неолимпийским видам спорта</t>
  </si>
  <si>
    <t>Спортивная подготовка по спорту лиц с поражением ОДА</t>
  </si>
  <si>
    <t>Спортивная подготовка по спорту лиц с интеллектуальными нарушениями</t>
  </si>
  <si>
    <t>Спортивная подготовка по спорту глухих</t>
  </si>
  <si>
    <t>-</t>
  </si>
  <si>
    <t>Организация мероприятий по подготовке спортивных сборных команд</t>
  </si>
  <si>
    <t>штук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</si>
  <si>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</si>
  <si>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обеспечение подготовки спортивного резерва</t>
  </si>
  <si>
    <t>12.2.</t>
  </si>
  <si>
    <t>12.3.</t>
  </si>
  <si>
    <t>12.4.</t>
  </si>
  <si>
    <t>12.5.</t>
  </si>
  <si>
    <t>12.6.</t>
  </si>
  <si>
    <t>12.7.</t>
  </si>
  <si>
    <t>Определение границ территории объекта археологического наследия</t>
  </si>
  <si>
    <t>Проведение анализа историко-библиографических материалов о земельном участке, подлежащем хозяйственному освоению</t>
  </si>
  <si>
    <t>Разработка проекта границ территорий объектов культурного наследия</t>
  </si>
  <si>
    <t>Разработка проекта предмета охраны объекта культурного наследия</t>
  </si>
  <si>
    <t>Выполнение историко-культурных и библиографических изысканий в проектной документации для регистрации в едином государственном реестре историко-архитектурных объектов культурного наследия</t>
  </si>
  <si>
    <t>Обследования и составления акта технического состояния объекта культурного наследия</t>
  </si>
  <si>
    <t>Разработка проектов зон охраны объектов культурного наследия (единичные памятники, ансамбли)</t>
  </si>
  <si>
    <t>Затраты на уплату налогов</t>
  </si>
  <si>
    <t>4.3.</t>
  </si>
  <si>
    <t>4.4.</t>
  </si>
  <si>
    <t>4.5.</t>
  </si>
  <si>
    <t>4.6.</t>
  </si>
  <si>
    <t>4.7.</t>
  </si>
  <si>
    <t>Проведение диагностических мероприятий на особо опасные заболевания животных (птиц) в части отбора проб, их транспортировку</t>
  </si>
  <si>
    <t>Проведение диагностических мероприятий на особо опасные заболевания животных (птиц) в части лабораторных исследований</t>
  </si>
  <si>
    <t xml:space="preserve">Проведение вакцинаций (профилактических, вынужденных) животных (птиц) против особо опасных болезней животных (птиц) </t>
  </si>
  <si>
    <t xml:space="preserve">Ликвидация очагов заболеваний животных (птиц) и оздоровление неблагополучных пунктов </t>
  </si>
  <si>
    <t xml:space="preserve">Учет и ответственное хранение лекарственных средств и препаратов для ветеринарного применения </t>
  </si>
  <si>
    <t>Оформление ветеринарных сопроводительных документов (сертификатов)</t>
  </si>
  <si>
    <t>Число обучающихся</t>
  </si>
  <si>
    <t>Объем субсидий на финансовое обеспечение оказания государственных услуг (выполнения работ)</t>
  </si>
  <si>
    <t>Число детей</t>
  </si>
  <si>
    <t xml:space="preserve"> Содержание и воспитание детей-сирот и детей, оставшихся без попечения родителей, детей, находящихся в трудной жизненной ситуации</t>
  </si>
  <si>
    <t>Численность граждан, получивших социальные услуги</t>
  </si>
  <si>
    <t xml:space="preserve">Содействие устройству детей на воспитание в семью </t>
  </si>
  <si>
    <t>Количество детей, переданных на воспитание в семью</t>
  </si>
  <si>
    <t xml:space="preserve"> Психолого-педагогическое консультирование обучающихся, их родителей (законных представителей) и педагогических работников </t>
  </si>
  <si>
    <t xml:space="preserve"> Подготовка граждан, выразивших желание принять детей-сирот и детей, оставшихся без попечения родителей, на семейные формы устройства </t>
  </si>
  <si>
    <t>Оказание консультативной, психологической, педагогической, юридической, социальной и иной помощи лицам усыновившим (удочерившим) или принявшим под опеку (попечительство) ребенка</t>
  </si>
  <si>
    <t>Численность семей, получивших социальные услуги</t>
  </si>
  <si>
    <t>Оказание консультативной, психологической педагогической, юридической, социальной и иной помощи лицам из числа детей, завершивших  пребывание в организации для детей-сирот</t>
  </si>
  <si>
    <t xml:space="preserve">Коррекционно-развивающая, компенсирующая и логопедическая помощь обучающимся       </t>
  </si>
  <si>
    <t>Количество человеко-часов</t>
  </si>
  <si>
    <t>Реализация дополнительных общеразвивающих программ (ОВЗ)</t>
  </si>
  <si>
    <t>Число человеко-дней пребывания</t>
  </si>
  <si>
    <t>Человеко-день</t>
  </si>
  <si>
    <t>Количество мероприятий</t>
  </si>
  <si>
    <t>Ведение информационных ресурсов и баз данных в сфере образования</t>
  </si>
  <si>
    <t>Количество информационных ресурсов и баз данных</t>
  </si>
  <si>
    <t>Экспертиза научных, научно-технических программ и проектов, инновационных проектов в сфере образования</t>
  </si>
  <si>
    <t>Количество экспертных заключений</t>
  </si>
  <si>
    <t>Численность обучающихся</t>
  </si>
  <si>
    <t>человеко-час</t>
  </si>
  <si>
    <t xml:space="preserve">Количество мероприятий; количество разработанных документов;                                             количество разработанных отчетов </t>
  </si>
  <si>
    <t xml:space="preserve">Комитет по управлению имуществом Саратовской области </t>
  </si>
  <si>
    <t>6.3.</t>
  </si>
  <si>
    <t>6.4.</t>
  </si>
  <si>
    <t xml:space="preserve">Сбор, обработка, систематизация, накопление и хранение информации при определении кадастровой стоимости (сбор, обработка,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проведения) </t>
  </si>
  <si>
    <t>Предоставление архивных справок и копий архивных документов,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 и международными обязательствами Российской Федерации</t>
  </si>
  <si>
    <t>Информационное обеспечение на основе документов Архивного фонда Российской Федерации и других архивных документов</t>
  </si>
  <si>
    <t>Обеспечение сохранности архивных документов</t>
  </si>
  <si>
    <t>Количество дел, прошедших проверку наличия, выявленных особо ценных и уникальных дел, и дел,выданных из архивохранилища</t>
  </si>
  <si>
    <t>Учет архивных документов</t>
  </si>
  <si>
    <t>Количество фондов, по которым выверены учетные документы</t>
  </si>
  <si>
    <t>Улучшение физического состояния документов</t>
  </si>
  <si>
    <t>Количество дел</t>
  </si>
  <si>
    <t>Количество дел (документов), принятых на хранение</t>
  </si>
  <si>
    <t>Взаимодействие с организациями - источниками комплектования архива</t>
  </si>
  <si>
    <t xml:space="preserve">Количество организаций - источников комплектования архива по видам методической помощи суммарно </t>
  </si>
  <si>
    <t>Описание архивных документов, создание справочно-поисковых средств к ним</t>
  </si>
  <si>
    <t>Количество единиц хранения, внесенных в информационно-поисковые системы архива</t>
  </si>
  <si>
    <t xml:space="preserve">Количество дел (документов), подготовленных к рассекречиванию </t>
  </si>
  <si>
    <t>Реализация информационных мероприятий, публикаторских и выставочных проектов на основе архивных документов</t>
  </si>
  <si>
    <t>Количество проведенных мероприятий</t>
  </si>
  <si>
    <t>1.11.</t>
  </si>
  <si>
    <t>1.12.</t>
  </si>
  <si>
    <t>1.13.</t>
  </si>
  <si>
    <t>1.14.</t>
  </si>
  <si>
    <t>тыс.кв.м</t>
  </si>
  <si>
    <t>Ведение информационных ресурсов и баз данных в рамках государственной аграрной политики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</si>
  <si>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(сетевое издание «Новости Саратовской губернии»)</t>
  </si>
  <si>
    <t>Количество  страниц PDF-формата</t>
  </si>
  <si>
    <t>единица, штука (стр.PDF)</t>
  </si>
  <si>
    <t>Квадратный сантиметр</t>
  </si>
  <si>
    <t>единица (кв.см.)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</si>
  <si>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(сборник «Собрание законодательства Саратовской области»)</t>
  </si>
  <si>
    <t>единица (усл. печат. лист)</t>
  </si>
  <si>
    <t>Количество публикаций</t>
  </si>
  <si>
    <t>Размещение официальной информации в средствах массовой информации (газета «Саратовская областная газета «Регион 64»)</t>
  </si>
  <si>
    <t>минуты</t>
  </si>
  <si>
    <t>10.7.</t>
  </si>
  <si>
    <t xml:space="preserve">Выпуск литературно-художественного журнала «Волга – XXI век» </t>
  </si>
  <si>
    <t>Выполнение мер пожарной безопасности в лесах и тушение лесных пожаров</t>
  </si>
  <si>
    <t>Эксплуатация пожарных водоемов и подъездов к источникам  водоснабжения</t>
  </si>
  <si>
    <t>Установка и размещение стендов и других знаков и указателей, содержащих информацию о мерах пожарной безопасности в лесах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</si>
  <si>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безопасностив</t>
  </si>
  <si>
    <t>Эксплуатация лесных дорог, предназначенных для охраны лесов от пожаров</t>
  </si>
  <si>
    <t>Прочистка просек</t>
  </si>
  <si>
    <t xml:space="preserve">Организация санитарно-оздоровительных мероприятий и лесопатологических обследований в лесах </t>
  </si>
  <si>
    <t xml:space="preserve">Лесопатологическое обследование визуальным способом </t>
  </si>
  <si>
    <t>Лесопатологическое обследование инструментальным способом</t>
  </si>
  <si>
    <t xml:space="preserve">Осуществление лесовосстановления и лесоразведения </t>
  </si>
  <si>
    <t>Содействие естесственному возобновлению</t>
  </si>
  <si>
    <t>Комбинированное лесовосстановление</t>
  </si>
  <si>
    <t>Проектирование лесохозяйственных мероприятий и организация использования лесов</t>
  </si>
  <si>
    <t xml:space="preserve">Организация выращивания посадочного материала древесно-кустарниковых пород для целей лесовосстановления </t>
  </si>
  <si>
    <t>7.29.</t>
  </si>
  <si>
    <t>7.30.</t>
  </si>
  <si>
    <t>7.31.</t>
  </si>
  <si>
    <t>7.32.</t>
  </si>
  <si>
    <t>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</t>
  </si>
  <si>
    <t>Проведение ухода за лесами</t>
  </si>
  <si>
    <t>Министерство молодежной политики и спорта Саратовской области</t>
  </si>
  <si>
    <t>Организация и проведение официальных физкультурных (физкультурно-оздоровительных) мероприятий</t>
  </si>
  <si>
    <t xml:space="preserve">Обеспечение представления объектов спорта для занятий отдельный категорий граждан </t>
  </si>
  <si>
    <t>Организация и проведение физкультурных и спортивных мероприятий в рамках Всероссийского физкультурно-спортивного комплекса «Готов к труду и обороне» (ГТО)»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</si>
  <si>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</si>
  <si>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</si>
  <si>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 xml:space="preserve">Паллиативная медицинская помощь 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</si>
  <si>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</si>
  <si>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</t>
  </si>
  <si>
    <t xml:space="preserve">Санаторно-курортное лечение </t>
  </si>
  <si>
    <t xml:space="preserve">Организация круглосуточного приема, содержания, выхаживания и воспитания детей </t>
  </si>
  <si>
    <t xml:space="preserve"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</si>
  <si>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</si>
  <si>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 xml:space="preserve">Обеспечение мероприятий, направленных на охрану и укрепление здоровья </t>
  </si>
  <si>
    <t xml:space="preserve">Формирование, освежение, выпуск и содержание (обслуживание) резерва лекарственных средств для медицинского применения и медицинских изделий </t>
  </si>
  <si>
    <t>количество отчетов</t>
  </si>
  <si>
    <t xml:space="preserve"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</si>
  <si>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</t>
  </si>
  <si>
    <t xml:space="preserve">Медицинское освидетельствование на состояние опьянения (алкогольного, наркотического или иного токсического) </t>
  </si>
  <si>
    <t xml:space="preserve">Судебно-медицинская экспертиза </t>
  </si>
  <si>
    <t xml:space="preserve">Судебно-психиатрическая экспертиза </t>
  </si>
  <si>
    <t>12.9.</t>
  </si>
  <si>
    <t>12.8.</t>
  </si>
  <si>
    <t>Содержание (эксплуатация) имущества,находящегося в государственной собственности</t>
  </si>
  <si>
    <t xml:space="preserve">Работа по установлению границ защитных зон (определение точек координат) </t>
  </si>
  <si>
    <t>6.5.</t>
  </si>
  <si>
    <t>6.6.</t>
  </si>
  <si>
    <t>6.7.</t>
  </si>
  <si>
    <t>6.8.</t>
  </si>
  <si>
    <t>6.9.</t>
  </si>
  <si>
    <t>6.10.</t>
  </si>
  <si>
    <t>6.11.</t>
  </si>
  <si>
    <t>6.12.</t>
  </si>
  <si>
    <t>6.13.</t>
  </si>
  <si>
    <t>Предоставление консультационной помощи и иных методических услуг в рамках государственной аграрной политики</t>
  </si>
  <si>
    <t>Количество проведенных консультаций</t>
  </si>
  <si>
    <t>Количество номеров  (газета Аграрные вести)</t>
  </si>
  <si>
    <t>Количество отчетов составленных по результатам услуги (подготовка информационных материалов (брошюры, буклеты, листовки и т.д)</t>
  </si>
  <si>
    <t>Организация и проведение выставочных мероприятий и семинаров в сфере агропромышленного комплекса</t>
  </si>
  <si>
    <t>Количество юридических лиц, обратившихся за услугой</t>
  </si>
  <si>
    <t>Количество субъектов среднего предпринимательства, обратившихся за услугой</t>
  </si>
  <si>
    <t>Сбор и обработка оперативной информации о результатах деятельности сельскохозяйственных товаропроизводителей</t>
  </si>
  <si>
    <t>Размещение информации на сайте  ГБУ СО «Информационно-консультациооная служба агпромышленного комплекса Саратовской  области»  по результатм мониторинга цен на основные виды сельскохозяйственного сырья и продовольствия Саратовской области и регионах Поволжского Федерального округа</t>
  </si>
  <si>
    <t>5.11.</t>
  </si>
  <si>
    <t>5.12.</t>
  </si>
  <si>
    <t>5.13.</t>
  </si>
  <si>
    <t>Прокладка просек</t>
  </si>
  <si>
    <t>Благоустройство зон отдыха граждан, пребывающих в лесах</t>
  </si>
  <si>
    <t>Сплошная санитарная рубка</t>
  </si>
  <si>
    <t>Рубки ухода за молодняками (осветления, прочистки)</t>
  </si>
  <si>
    <t>Организация, содержание и оснащение мобилизационных групп по тушению лесных пожаров</t>
  </si>
  <si>
    <t>Организация содержания и оснащения групп пожаротушения</t>
  </si>
  <si>
    <t>9.22.</t>
  </si>
  <si>
    <t>Выращивание (производство) посадочного материала лесных растений (саженцев, сеянцев)</t>
  </si>
  <si>
    <t>Организация и проведение работ по благоустройству мест отдыха на территории особо охраняемых природных территорий</t>
  </si>
  <si>
    <t>Обеспечение эксплутационно-технического обслуживания объектов и помещений, а также содержание указанных объектов и помещений, оборудования в надлежащем состоянии</t>
  </si>
  <si>
    <t>Содержание и обслуживание (эксплуатация) имущества, прилегающей территории к зданиям (сооружениям) и лесных участков, находящихся в государственной  собственности</t>
  </si>
  <si>
    <t>Обеспечение доступа к архивным документам и справочно-поисковым средствам к ним в читальном зале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</si>
  <si>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</si>
  <si>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Количество прикладных научно-исследовательских работ</t>
  </si>
  <si>
    <t>Объем хранящейся информации</t>
  </si>
  <si>
    <t>Количество объектов недвижимости, для которых определена кадастровая стоимость</t>
  </si>
  <si>
    <t>Объем собранной информации</t>
  </si>
  <si>
    <t>Количество поступивших обращений, запросов</t>
  </si>
  <si>
    <t>Количество поступивших обращений о рассмотрении замечаний</t>
  </si>
  <si>
    <t>Патрулирование лесов наземными средствами</t>
  </si>
  <si>
    <t>Очистка лесных насаждений от захламленности, загрязнения и иного негативного воздействия</t>
  </si>
  <si>
    <t>тыс. кв.м</t>
  </si>
  <si>
    <t>Количество отчетов, составленных по результатам услуги (подготовка документов на право получения субсидий)</t>
  </si>
  <si>
    <t>Сопровождение сайта ГБУ СО «Информационно-консультациооная служба агпромышленного комплекса Саратовской  области» www.saratovagro.ru</t>
  </si>
  <si>
    <t>5.14.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</si>
  <si>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(очная)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</si>
  <si>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</si>
  <si>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(без ОВЗ)</t>
  </si>
  <si>
    <t>8.44.</t>
  </si>
  <si>
    <t>8.45.</t>
  </si>
  <si>
    <t>8.46.</t>
  </si>
  <si>
    <t>8.47.</t>
  </si>
  <si>
    <t>8.48.</t>
  </si>
  <si>
    <t xml:space="preserve"> 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</si>
  <si>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>Площадь обработанных очагов</t>
  </si>
  <si>
    <t>Прогноз</t>
  </si>
  <si>
    <t xml:space="preserve">Сведения о планируемом объеме выполнения государственными учреждениями государственных заданий на оказание государственных услуг (выполнение работ) и об объеме субсидий на их финансовое обеспечение </t>
  </si>
  <si>
    <t>Проведение прикладных научно-исследовательских работ</t>
  </si>
  <si>
    <t>Количество проб</t>
  </si>
  <si>
    <t>Количество исследований</t>
  </si>
  <si>
    <t>Проведение мероприятий по клинической диагностике  животных без владельцев</t>
  </si>
  <si>
    <t>Количество ликвидированных очагов заболеваний животных (птиц) и оздоровленных неблагополучных пунктов</t>
  </si>
  <si>
    <t>Количество документов</t>
  </si>
  <si>
    <t>тыс. руб.</t>
  </si>
  <si>
    <t xml:space="preserve">Количество поступивших заявлений </t>
  </si>
  <si>
    <t>Объем субсидий на финансовое обеспечение выполняемых работ</t>
  </si>
  <si>
    <t>Условных печатных листов</t>
  </si>
  <si>
    <t xml:space="preserve">штука </t>
  </si>
  <si>
    <t>Реализация основных общеобразовательных программ среднего общего образования ( с ОВЗ)</t>
  </si>
  <si>
    <t>Реализация дополнительных общеразвивающих программ (Очная с применением дистанционных образовательных технологий)</t>
  </si>
  <si>
    <t>Первичная медико-санитарная помощь, не включенная в базовую программу обязательного медицинского страхования.</t>
  </si>
  <si>
    <t>1.15.</t>
  </si>
  <si>
    <t>Организация питания в рамках официальных мероприятий</t>
  </si>
  <si>
    <t>Объем средств на финансовое обеспечение оказания соответствующей государственной услуги (выполнения работы)</t>
  </si>
  <si>
    <t>Количество участников</t>
  </si>
  <si>
    <t>Министерство труда и социальной защиты области</t>
  </si>
  <si>
    <t>Социально - бытовые услуги</t>
  </si>
  <si>
    <t>Социально-медицинские услуги</t>
  </si>
  <si>
    <t>Социально – психологические услуги</t>
  </si>
  <si>
    <t>Социально – педагогические услуги</t>
  </si>
  <si>
    <t>Социально – правовые услуги</t>
  </si>
  <si>
    <t>Социально – трудовые  услуги</t>
  </si>
  <si>
    <t>Услуги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</si>
  <si>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>Проведение мероприятий, направленных на развитие детей и молодежи, в том чиле одаренных</t>
  </si>
  <si>
    <t>Показатель характеризующий объем государственной услуги ( работы)</t>
  </si>
  <si>
    <t xml:space="preserve">Объем субсидии на финансовое обеспечение оказания соответствующей государственной услуги </t>
  </si>
  <si>
    <t xml:space="preserve">Вес обработанных в дезинфекционных камерах вещей из очага </t>
  </si>
  <si>
    <t>2024 год</t>
  </si>
  <si>
    <t>Количество вакцинаций</t>
  </si>
  <si>
    <t>Количество доз</t>
  </si>
  <si>
    <t>Рассмотрение заявлений об исправлении ошибок, допущенных при определении кадастровой стоимости (рассмотрение заявлений об исправлении ошибок, допущенных при определении кадастровой стоимости)</t>
  </si>
  <si>
    <t>Представление (предоставление) разъяснений, копий хранящихся отчетов, документов и материалов (предоставление разъяснений, связанных с определением кадастровой стоимости)</t>
  </si>
  <si>
    <t>Обеспечение сохранности и учета архивных документов в сфере технического учета и технической инвентаризации недвижимого имущества</t>
  </si>
  <si>
    <t>Установление кадастровой стоимости в размере рыночной стоимости</t>
  </si>
  <si>
    <t>Сбор, обработка, систематизация, накопление и хранение информации при определении кадастровой стоимости (хранение отчетов и иных документов, формируемых в ходе определения кадастровой стоимости)</t>
  </si>
  <si>
    <t>Предоставление копий архивных документов в сфере технического учета и технической инвентаризации недвижимого имущества</t>
  </si>
  <si>
    <t>Количество работ</t>
  </si>
  <si>
    <t>Реализация основных общеобразовательных программ дошкольного образования</t>
  </si>
  <si>
    <t>часов</t>
  </si>
  <si>
    <t xml:space="preserve">Организация и проведение культурно-массовых мероприятий </t>
  </si>
  <si>
    <t xml:space="preserve">Реализация дополнительных общеразвивающих программ </t>
  </si>
  <si>
    <t>9.10.</t>
  </si>
  <si>
    <t xml:space="preserve">Лесоразведение </t>
  </si>
  <si>
    <t>Рубка аварийных деревьев</t>
  </si>
  <si>
    <t>Заготовка семян лесных растений</t>
  </si>
  <si>
    <t>14.17.</t>
  </si>
  <si>
    <t>Подготовка граждан, выразивших желание принять детей-сирот и детей, оставшихся без попечения родителей, на семейные формы устройства</t>
  </si>
  <si>
    <t>2025 год</t>
  </si>
  <si>
    <t>условные единицы</t>
  </si>
  <si>
    <t>Комитет культурного наследия Саратовской области</t>
  </si>
  <si>
    <t>12.10.</t>
  </si>
  <si>
    <t>12.11.</t>
  </si>
  <si>
    <t>Мониторинг объектов археологического наследия</t>
  </si>
  <si>
    <t>Проведение работ для постановки объектов культурного наследия на государственный учет</t>
  </si>
  <si>
    <t>Размещение официальной информации в средствах массовой информации (сетевые издания «Новости Саратовской губернии»)</t>
  </si>
  <si>
    <t>Министерство информации и массовых коммуникаций Саратовской области</t>
  </si>
  <si>
    <t>Количество программ (прямая линия)  по 57 минут</t>
  </si>
  <si>
    <t>Количество минут (интервью) по 21 минуте</t>
  </si>
  <si>
    <t>Кличество программ (прямая линия) по 26 минут</t>
  </si>
  <si>
    <t xml:space="preserve">Размещение официальной информации в средствах массовой информации  (на радиоканале, вещающем на территории Саратовской области) </t>
  </si>
  <si>
    <t>Количество минут (сюжет)</t>
  </si>
  <si>
    <t>Количество минут (интервью) по 13 минут</t>
  </si>
  <si>
    <t>Количество минут (прямой эфир) по  35 минут</t>
  </si>
  <si>
    <t>10.8.</t>
  </si>
  <si>
    <t>10.9.</t>
  </si>
  <si>
    <t>Размещение официальной информации в социальных сетях</t>
  </si>
  <si>
    <t>Количество постов</t>
  </si>
  <si>
    <t xml:space="preserve">Создание экспозиций (выставок) музеев, организация выездных выставок
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</si>
  <si>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</si>
  <si>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Затраты на содержание имущества учреждений, не используемого для оказания государственных услуг (выполнения работ) и для общехозяйственных нужд</t>
  </si>
  <si>
    <t xml:space="preserve">Показ спектаклей </t>
  </si>
  <si>
    <t>Показ концертных программ</t>
  </si>
  <si>
    <t>15.</t>
  </si>
  <si>
    <t xml:space="preserve">Министерство строительства и жилищно-коммунального хозяйства области </t>
  </si>
  <si>
    <t>Проведение обследования жилых помещений на предмет соблюдения условий договоров найма</t>
  </si>
  <si>
    <t>15.1.</t>
  </si>
  <si>
    <t>Оказание услуги сельхозтоваропроизводителям и иным производителям продуктов питания в реализации производимой продукции на сельскохозяйственном рынке</t>
  </si>
  <si>
    <t>Изготовление парковой мебели</t>
  </si>
  <si>
    <t>Ремонт беседок и парковой мебели</t>
  </si>
  <si>
    <t>Очистка стоянок от снега и мусора</t>
  </si>
  <si>
    <t>7.33.</t>
  </si>
  <si>
    <t>количество часов</t>
  </si>
  <si>
    <t>Проведение социально-психологической реабилитации в амбулаторных условиях</t>
  </si>
  <si>
    <t>14.18.</t>
  </si>
  <si>
    <t>Осуществление функций специализированной диспетчерской службы лесного хозяйства</t>
  </si>
  <si>
    <t>Выборочная санитарная рубка</t>
  </si>
  <si>
    <t>Уборка неликвидной древесины</t>
  </si>
  <si>
    <t>7.34.</t>
  </si>
  <si>
    <t>7.35.</t>
  </si>
  <si>
    <t>7.36.</t>
  </si>
  <si>
    <t>7.37.</t>
  </si>
  <si>
    <t>7.38.</t>
  </si>
  <si>
    <t>7.39.</t>
  </si>
  <si>
    <t>Предоставление социального обслуживания в форме социального обслуживания на дому</t>
  </si>
  <si>
    <t xml:space="preserve">Предоставление социального обслуживания в полустационарной форме </t>
  </si>
  <si>
    <t xml:space="preserve">Предоставление социального обслуживания в стационарной форме </t>
  </si>
  <si>
    <t>14.19.</t>
  </si>
  <si>
    <t>14.20.</t>
  </si>
  <si>
    <t>14.21.</t>
  </si>
  <si>
    <t>14.22.</t>
  </si>
  <si>
    <t>2022 год (отчет)</t>
  </si>
  <si>
    <t>2023 год (оценка)</t>
  </si>
  <si>
    <t>2026 год</t>
  </si>
  <si>
    <t xml:space="preserve">Проведение прикладных научных исследований
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</si>
  <si>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со статьей 14 Федерального закона от 3 июля 2016 года № 237-ФЗ «О государственной кадастровой оценке»)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</si>
  <si>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со статьей 16 Федерального закона от 3 июля 2016 года № 237-ФЗ «О государственной кадастровой оценке»)</t>
  </si>
  <si>
    <t xml:space="preserve">Количество исполненных запросов </t>
  </si>
  <si>
    <t xml:space="preserve">Предоставление разъяснений результатов определения кадастровой стоимости </t>
  </si>
  <si>
    <t xml:space="preserve">Рассмотрение обращений, связанных с наличием ошибок, допущенных при определении кадастровой стоимости </t>
  </si>
  <si>
    <t xml:space="preserve">Рассмотрение замечаний, связанных с определением кадастровой стоимости, информация о котором содержится в промежуточных отчетных документах </t>
  </si>
  <si>
    <t>Обслуживание и сопровождение информационной базы (единая федеральная информационная система земель сельхозназначения агропромышленного комплекса Саратовской области, региональная геоинформационная система агропромышленного  комплекса Саратовской  области «Агроуправление», центр развития кооперации)</t>
  </si>
  <si>
    <t>Предоставление торговых мест производителям сельхозпродукции</t>
  </si>
  <si>
    <t>Содержание и обслуживание прилегающих территорий к зданиям (сооружениям)</t>
  </si>
  <si>
    <t>Содержание и обслуживание (эксплуатация) имущества прилегающих территорий к зданиям (сооружениям) и лесных участков, находящихся в государственной собственности</t>
  </si>
  <si>
    <t xml:space="preserve">Содержание (эксплуатация) имущества, находящегося в государственной собственности </t>
  </si>
  <si>
    <t xml:space="preserve">Обеспечение эксплуатационно- технического обслуживания объектов и помещений, а также содержание указанных объектов и помещений, оборудования в надлежащем состоянии 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</si>
  <si>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</si>
  <si>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Реализация основных профессиональных образовательных программ среднего профессионального образования в области искусств, интегрированные с образовательными программами основного общего образования, по укрупненной группе направлений подготовки и специальностей (профессий)</t>
  </si>
  <si>
    <t xml:space="preserve">Организация и проведение мероприятий </t>
  </si>
  <si>
    <t>9.23.</t>
  </si>
  <si>
    <t>9.24.</t>
  </si>
  <si>
    <t>Число обращений</t>
  </si>
  <si>
    <t>условная единица</t>
  </si>
  <si>
    <t>единиц в год</t>
  </si>
  <si>
    <t xml:space="preserve">Размещение официальной информации в средствах массовой информации (на телевизионном канале, вещающем на территории Саратовской области) </t>
  </si>
  <si>
    <t>Количество минут (сюжетов, программ, интервью), минут</t>
  </si>
  <si>
    <t>Создание и поддержание функционирования сайта 
«Книга Памяти Саратовской области»</t>
  </si>
  <si>
    <t>Реализация дополнительных профессиональных программ повышения квалификации (Очная) с применением дистанционных образовательных технологий</t>
  </si>
  <si>
    <t>Организация питания обучающихся</t>
  </si>
  <si>
    <t xml:space="preserve">Предоставление обучающимся жилых помещений в общежитиях </t>
  </si>
  <si>
    <t>Предоставление жилых помещений в общежитиях обучающимся, имеющим право на их бесплатное предоставление</t>
  </si>
  <si>
    <t>Реализация дополнительных предпрофессиональных программ в области искусств (очная) с применением дистанционных образовательных технологий и электронного обучения</t>
  </si>
  <si>
    <t>Реализация основных общеобразовательных программ начального общего образования (очная) с применением дистанционных образовательных технологий и электронного обучения</t>
  </si>
  <si>
    <t>Реализация основных общеобразовательных программ начального общего образования (очно-заочная) с применением дистанционных образовательных технологий и электронного обучения</t>
  </si>
  <si>
    <t>Реализация основных общеобразовательных программ основного общего образования (очная) с применением дистанционных образовательных технологий и электронного обучения</t>
  </si>
  <si>
    <t>Реализация основных общеобразовательных программ среднего общего образования (очная) с применением дистанционных образовательных технологий и электронного обучения</t>
  </si>
  <si>
    <t>8.49.</t>
  </si>
  <si>
    <t xml:space="preserve">Заготовка, хранение, транспортировка и обеспечение безопасности донорской крови и ее компонентов </t>
  </si>
  <si>
    <t>13.23.</t>
  </si>
  <si>
    <t>13.24.</t>
  </si>
  <si>
    <t>Патологическая анатомия</t>
  </si>
  <si>
    <t>Хранение, распределение и отпуск лекарственных препаратов, биологически активных добавок, наркотических средств и психотропных веществ и их прекурсоров и медицинских изделий, в том числе для нужд резерва лекарственных средств для медицинского применения и медицинских изделий</t>
  </si>
  <si>
    <t>Хранение и транспортировка, обеспечение иммунобиологическими лекарственными препаратами для иммунопрофилактики</t>
  </si>
  <si>
    <t>количество вскрытий</t>
  </si>
  <si>
    <t>Осуществление функций специализированной региональной диспетчерской службы лесного хозяйства</t>
  </si>
  <si>
    <t>Проведение агротехнического ухоза за лесными культурами</t>
  </si>
  <si>
    <t>Приобретение семян лесных растений</t>
  </si>
  <si>
    <t>Услуги государственного управления имуществом, находящимся в государственной собственности
услуги (работы)</t>
  </si>
  <si>
    <t>13.25.</t>
  </si>
  <si>
    <t>Работы по профилактике неинфекционных заболеваний, формированию здорового образа жизни и санитарно-гигиеническому просвещению населения</t>
  </si>
  <si>
    <t>человеко-день</t>
  </si>
  <si>
    <t>койко-день</t>
  </si>
  <si>
    <t>Обеспечение участия лиц, проходящих спортивную подготовку, в спортивных соревнованиях различного уровня (муниципального, регионального, всероссийского, международного)</t>
  </si>
  <si>
    <t xml:space="preserve">Организация и проведение официальных физкультурных (физкультурно-оздоровительных) мероприятий различного уровня (муниципального, регионального, всероссийского, международного)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</si>
  <si>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Сопровождение получателей социальных услуг, получающих социальные услуги в стационарной форме социального обслуживания, при госпитализации в медицинские организации</t>
  </si>
  <si>
    <t>Организация и проведение занятий в спортивно-оздоровительных группах для лиц, имеющих способности к занятиям физической культурой и спортом</t>
  </si>
  <si>
    <t xml:space="preserve">Организация ритуальных услуг и содержания мест захоронения </t>
  </si>
  <si>
    <t xml:space="preserve">Организация мероприятий социальной направленности в сфере молодежной политики
</t>
  </si>
  <si>
    <t>11.16.</t>
  </si>
  <si>
    <t>11.17.</t>
  </si>
  <si>
    <t>11.18.</t>
  </si>
  <si>
    <t>11.19.</t>
  </si>
  <si>
    <t>11.20.</t>
  </si>
  <si>
    <t>Реализация дополнительных образовательных программ спортивной подготовки по олимпийским видам спорта</t>
  </si>
  <si>
    <t>Реализация дополнительных образовательных программ спортивной подготовки по неолимпийским видам спорта</t>
  </si>
  <si>
    <t>Реализация дополнительных образовательных программ спортивной подготовки по адаптивным видам спорта</t>
  </si>
  <si>
    <t>14.23.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</si>
</sst>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0.0"/>
    <numFmt numFmtId="167" formatCode="[$-419]General"/>
    <numFmt numFmtId="168" formatCode="#,##0.0_ ;\-#,##0.0\ 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6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1"/>
      <name val="PT Astra Serif"/>
      <family val="1"/>
      <charset val="204"/>
    </font>
    <font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26"/>
      <color rgb="FFFF0000"/>
      <name val="PT Astra Serif"/>
      <family val="1"/>
      <charset val="204"/>
    </font>
    <font>
      <sz val="18"/>
      <name val="PT Astra Serif"/>
      <family val="1"/>
      <charset val="204"/>
    </font>
    <font>
      <sz val="18"/>
      <color theme="1"/>
      <name val="PT Astra Serif"/>
      <family val="1"/>
      <charset val="204"/>
    </font>
    <font>
      <i/>
      <sz val="12"/>
      <name val="PT Astra Serif"/>
      <family val="1"/>
      <charset val="204"/>
    </font>
    <font>
      <sz val="14"/>
      <name val="PT Astra Serif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7" fontId="2" fillId="0" borderId="0"/>
    <xf numFmtId="0" fontId="1" fillId="0" borderId="0"/>
  </cellStyleXfs>
  <cellXfs count="177">
    <xf numFmtId="0" fontId="0" fillId="0" borderId="0" xfId="0"/>
    <xf numFmtId="0" fontId="4" fillId="0" borderId="0" xfId="0" applyFont="1"/>
    <xf numFmtId="0" fontId="6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>
      <alignment horizontal="center" vertical="center" wrapText="1"/>
    </xf>
    <xf numFmtId="0" fontId="6" fillId="5" borderId="0" xfId="0" applyFont="1" applyFill="1"/>
    <xf numFmtId="0" fontId="4" fillId="5" borderId="0" xfId="0" applyFont="1" applyFill="1"/>
    <xf numFmtId="164" fontId="7" fillId="0" borderId="1" xfId="0" applyNumberFormat="1" applyFont="1" applyBorder="1" applyAlignment="1">
      <alignment horizontal="center" vertical="center" wrapText="1"/>
    </xf>
    <xf numFmtId="0" fontId="9" fillId="5" borderId="0" xfId="0" applyFont="1" applyFill="1"/>
    <xf numFmtId="164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7" fillId="0" borderId="1" xfId="0" applyNumberFormat="1" applyFont="1" applyBorder="1" applyAlignment="1">
      <alignment horizontal="center" vertical="center" wrapText="1"/>
    </xf>
    <xf numFmtId="164" fontId="6" fillId="5" borderId="0" xfId="0" applyNumberFormat="1" applyFont="1" applyFill="1"/>
    <xf numFmtId="3" fontId="6" fillId="5" borderId="0" xfId="0" applyNumberFormat="1" applyFont="1" applyFill="1"/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0" fillId="5" borderId="0" xfId="0" applyNumberFormat="1" applyFont="1" applyFill="1"/>
    <xf numFmtId="0" fontId="7" fillId="5" borderId="1" xfId="0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>
      <alignment vertical="center" wrapText="1"/>
    </xf>
    <xf numFmtId="165" fontId="7" fillId="5" borderId="1" xfId="1" applyNumberFormat="1" applyFont="1" applyFill="1" applyBorder="1" applyAlignment="1">
      <alignment horizontal="center" vertical="center"/>
    </xf>
    <xf numFmtId="164" fontId="6" fillId="0" borderId="0" xfId="0" applyNumberFormat="1" applyFont="1"/>
    <xf numFmtId="0" fontId="7" fillId="0" borderId="1" xfId="0" applyFont="1" applyFill="1" applyBorder="1" applyAlignment="1">
      <alignment horizontal="center" vertical="center"/>
    </xf>
    <xf numFmtId="1" fontId="7" fillId="0" borderId="1" xfId="0" applyNumberFormat="1" applyFont="1" applyBorder="1" applyAlignment="1" applyProtection="1">
      <alignment horizontal="center" vertical="center" wrapText="1"/>
      <protection locked="0"/>
    </xf>
    <xf numFmtId="1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3" fontId="8" fillId="0" borderId="0" xfId="0" applyNumberFormat="1" applyFont="1"/>
    <xf numFmtId="164" fontId="8" fillId="0" borderId="0" xfId="0" applyNumberFormat="1" applyFont="1"/>
    <xf numFmtId="1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5" fontId="7" fillId="0" borderId="1" xfId="1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" fontId="7" fillId="0" borderId="4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/>
    </xf>
    <xf numFmtId="0" fontId="13" fillId="0" borderId="1" xfId="3" applyFont="1" applyFill="1" applyBorder="1" applyAlignment="1">
      <alignment horizontal="left" vertical="center" wrapText="1"/>
    </xf>
    <xf numFmtId="3" fontId="7" fillId="5" borderId="4" xfId="0" applyNumberFormat="1" applyFont="1" applyFill="1" applyBorder="1" applyAlignment="1">
      <alignment horizontal="center" vertical="center"/>
    </xf>
    <xf numFmtId="164" fontId="7" fillId="5" borderId="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3" fontId="7" fillId="5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/>
    </xf>
    <xf numFmtId="3" fontId="7" fillId="5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8" fontId="7" fillId="5" borderId="1" xfId="1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" fontId="7" fillId="5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166" fontId="7" fillId="0" borderId="1" xfId="0" applyNumberFormat="1" applyFont="1" applyFill="1" applyBorder="1" applyAlignment="1">
      <alignment horizontal="center" vertical="center"/>
    </xf>
    <xf numFmtId="166" fontId="7" fillId="5" borderId="1" xfId="0" applyNumberFormat="1" applyFont="1" applyFill="1" applyBorder="1" applyAlignment="1">
      <alignment horizontal="center" vertical="center"/>
    </xf>
    <xf numFmtId="166" fontId="7" fillId="5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top" wrapText="1"/>
    </xf>
    <xf numFmtId="0" fontId="7" fillId="5" borderId="0" xfId="0" applyFont="1" applyFill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vertical="top" wrapText="1"/>
    </xf>
    <xf numFmtId="164" fontId="14" fillId="5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6" fontId="7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164" fontId="11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5" borderId="0" xfId="0" applyNumberFormat="1" applyFont="1" applyFill="1" applyAlignment="1">
      <alignment horizontal="center" vertical="center"/>
    </xf>
    <xf numFmtId="164" fontId="11" fillId="5" borderId="0" xfId="0" applyNumberFormat="1" applyFont="1" applyFill="1" applyAlignment="1">
      <alignment horizontal="center" vertical="center"/>
    </xf>
    <xf numFmtId="164" fontId="10" fillId="0" borderId="0" xfId="0" applyNumberFormat="1" applyFont="1" applyFill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 applyProtection="1">
      <alignment horizontal="center" vertical="center" wrapText="1"/>
      <protection locked="0"/>
    </xf>
    <xf numFmtId="164" fontId="15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16" fontId="7" fillId="0" borderId="1" xfId="0" applyNumberFormat="1" applyFont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" fontId="7" fillId="0" borderId="3" xfId="0" applyNumberFormat="1" applyFont="1" applyBorder="1" applyAlignment="1">
      <alignment horizontal="center" vertical="center" wrapText="1"/>
    </xf>
    <xf numFmtId="16" fontId="7" fillId="0" borderId="4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6" fontId="7" fillId="5" borderId="1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6" fontId="7" fillId="0" borderId="10" xfId="0" applyNumberFormat="1" applyFont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top" wrapText="1"/>
    </xf>
    <xf numFmtId="0" fontId="7" fillId="5" borderId="7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" fontId="7" fillId="0" borderId="3" xfId="0" applyNumberFormat="1" applyFont="1" applyFill="1" applyBorder="1" applyAlignment="1">
      <alignment horizontal="center" vertical="center" wrapText="1"/>
    </xf>
    <xf numFmtId="16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" fontId="7" fillId="5" borderId="3" xfId="0" applyNumberFormat="1" applyFont="1" applyFill="1" applyBorder="1" applyAlignment="1">
      <alignment horizontal="center" vertical="center" wrapText="1"/>
    </xf>
    <xf numFmtId="16" fontId="7" fillId="5" borderId="4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</cellXfs>
  <cellStyles count="4">
    <cellStyle name="Excel Built-in 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63"/>
  <sheetViews>
    <sheetView tabSelected="1" view="pageBreakPreview" zoomScale="55" zoomScaleNormal="100" zoomScaleSheetLayoutView="55" workbookViewId="0">
      <pane ySplit="4" topLeftCell="A5" activePane="bottomLeft" state="frozen"/>
      <selection pane="bottomLeft" activeCell="K7" sqref="K7"/>
    </sheetView>
  </sheetViews>
  <sheetFormatPr defaultRowHeight="23.25" x14ac:dyDescent="0.25"/>
  <cols>
    <col min="1" max="1" width="8.5703125" style="30" customWidth="1"/>
    <col min="2" max="2" width="55.7109375" style="31" customWidth="1"/>
    <col min="3" max="3" width="42.28515625" style="31" customWidth="1"/>
    <col min="4" max="4" width="23.85546875" style="31" customWidth="1"/>
    <col min="5" max="6" width="15" style="32" customWidth="1"/>
    <col min="7" max="7" width="16.5703125" style="33" customWidth="1"/>
    <col min="8" max="9" width="17.42578125" style="33" customWidth="1"/>
    <col min="10" max="10" width="21.140625" style="109" customWidth="1"/>
    <col min="11" max="11" width="11" style="1" bestFit="1" customWidth="1"/>
    <col min="12" max="16" width="12.28515625" style="1" bestFit="1" customWidth="1"/>
    <col min="17" max="18" width="9.5703125" style="1" bestFit="1" customWidth="1"/>
    <col min="19" max="23" width="12.28515625" style="1" bestFit="1" customWidth="1"/>
    <col min="24" max="24" width="9.5703125" style="1" bestFit="1" customWidth="1"/>
    <col min="25" max="16384" width="9.140625" style="1"/>
  </cols>
  <sheetData>
    <row r="1" spans="1:10" ht="69.75" customHeight="1" x14ac:dyDescent="0.25">
      <c r="A1" s="168" t="s">
        <v>496</v>
      </c>
      <c r="B1" s="168"/>
      <c r="C1" s="168"/>
      <c r="D1" s="168"/>
      <c r="E1" s="168"/>
      <c r="F1" s="168"/>
      <c r="G1" s="168"/>
      <c r="H1" s="168"/>
      <c r="I1" s="168"/>
    </row>
    <row r="2" spans="1:10" ht="61.5" customHeight="1" x14ac:dyDescent="0.25">
      <c r="A2" s="169"/>
      <c r="B2" s="169"/>
      <c r="C2" s="169"/>
      <c r="D2" s="169"/>
      <c r="E2" s="169"/>
      <c r="F2" s="169"/>
      <c r="G2" s="169"/>
      <c r="H2" s="169"/>
      <c r="I2" s="169"/>
    </row>
    <row r="3" spans="1:10" s="2" customFormat="1" ht="24" customHeight="1" x14ac:dyDescent="0.25">
      <c r="A3" s="153" t="s">
        <v>0</v>
      </c>
      <c r="B3" s="153" t="s">
        <v>1</v>
      </c>
      <c r="C3" s="153" t="s">
        <v>6</v>
      </c>
      <c r="D3" s="153" t="s">
        <v>8</v>
      </c>
      <c r="E3" s="144" t="s">
        <v>600</v>
      </c>
      <c r="F3" s="144" t="s">
        <v>601</v>
      </c>
      <c r="G3" s="157" t="s">
        <v>495</v>
      </c>
      <c r="H3" s="158"/>
      <c r="I3" s="159"/>
      <c r="J3" s="110"/>
    </row>
    <row r="4" spans="1:10" s="2" customFormat="1" ht="27" customHeight="1" x14ac:dyDescent="0.25">
      <c r="A4" s="154"/>
      <c r="B4" s="154"/>
      <c r="C4" s="154"/>
      <c r="D4" s="154"/>
      <c r="E4" s="145"/>
      <c r="F4" s="145"/>
      <c r="G4" s="3" t="s">
        <v>527</v>
      </c>
      <c r="H4" s="3" t="s">
        <v>547</v>
      </c>
      <c r="I4" s="3" t="s">
        <v>602</v>
      </c>
      <c r="J4" s="110"/>
    </row>
    <row r="5" spans="1:10" s="2" customFormat="1" ht="28.5" customHeight="1" x14ac:dyDescent="0.25">
      <c r="A5" s="4" t="s">
        <v>2</v>
      </c>
      <c r="B5" s="132" t="s">
        <v>3</v>
      </c>
      <c r="C5" s="133"/>
      <c r="D5" s="133"/>
      <c r="E5" s="133"/>
      <c r="F5" s="133"/>
      <c r="G5" s="133"/>
      <c r="H5" s="133"/>
      <c r="I5" s="133"/>
      <c r="J5" s="110"/>
    </row>
    <row r="6" spans="1:10" s="2" customFormat="1" x14ac:dyDescent="0.25">
      <c r="A6" s="160" t="s">
        <v>4</v>
      </c>
      <c r="B6" s="120" t="s">
        <v>360</v>
      </c>
      <c r="C6" s="63" t="s">
        <v>147</v>
      </c>
      <c r="D6" s="67" t="s">
        <v>81</v>
      </c>
      <c r="E6" s="42">
        <v>1401</v>
      </c>
      <c r="F6" s="42">
        <v>1280</v>
      </c>
      <c r="G6" s="42">
        <v>1280</v>
      </c>
      <c r="H6" s="42">
        <v>1280</v>
      </c>
      <c r="I6" s="42">
        <v>1430</v>
      </c>
      <c r="J6" s="110"/>
    </row>
    <row r="7" spans="1:10" s="2" customFormat="1" ht="99.75" customHeight="1" x14ac:dyDescent="0.25">
      <c r="A7" s="161"/>
      <c r="B7" s="122"/>
      <c r="C7" s="63" t="s">
        <v>77</v>
      </c>
      <c r="D7" s="64" t="s">
        <v>276</v>
      </c>
      <c r="E7" s="47">
        <v>8531.8677900000002</v>
      </c>
      <c r="F7" s="47">
        <v>8248.5</v>
      </c>
      <c r="G7" s="47">
        <v>8460.5</v>
      </c>
      <c r="H7" s="47">
        <v>8402.1999999999989</v>
      </c>
      <c r="I7" s="47">
        <v>8402.5</v>
      </c>
      <c r="J7" s="110"/>
    </row>
    <row r="8" spans="1:10" s="2" customFormat="1" ht="24" customHeight="1" x14ac:dyDescent="0.25">
      <c r="A8" s="155" t="s">
        <v>5</v>
      </c>
      <c r="B8" s="120" t="s">
        <v>471</v>
      </c>
      <c r="C8" s="68" t="s">
        <v>147</v>
      </c>
      <c r="D8" s="67" t="s">
        <v>623</v>
      </c>
      <c r="E8" s="42">
        <v>6005</v>
      </c>
      <c r="F8" s="42">
        <v>6000</v>
      </c>
      <c r="G8" s="42">
        <v>6000</v>
      </c>
      <c r="H8" s="42">
        <v>6000</v>
      </c>
      <c r="I8" s="42">
        <v>6000</v>
      </c>
      <c r="J8" s="110"/>
    </row>
    <row r="9" spans="1:10" s="2" customFormat="1" ht="63" x14ac:dyDescent="0.25">
      <c r="A9" s="156"/>
      <c r="B9" s="122"/>
      <c r="C9" s="63" t="s">
        <v>77</v>
      </c>
      <c r="D9" s="64" t="s">
        <v>276</v>
      </c>
      <c r="E9" s="47">
        <v>5297.1700799999999</v>
      </c>
      <c r="F9" s="47">
        <v>4477.7</v>
      </c>
      <c r="G9" s="47">
        <v>4597.8</v>
      </c>
      <c r="H9" s="47">
        <v>4565.4000000000005</v>
      </c>
      <c r="I9" s="47">
        <v>4565.4000000000005</v>
      </c>
      <c r="J9" s="110"/>
    </row>
    <row r="10" spans="1:10" s="2" customFormat="1" ht="24.75" customHeight="1" x14ac:dyDescent="0.25">
      <c r="A10" s="155" t="s">
        <v>137</v>
      </c>
      <c r="B10" s="120" t="s">
        <v>361</v>
      </c>
      <c r="C10" s="63" t="s">
        <v>147</v>
      </c>
      <c r="D10" s="67" t="s">
        <v>81</v>
      </c>
      <c r="E10" s="42">
        <v>9820</v>
      </c>
      <c r="F10" s="42">
        <v>8870</v>
      </c>
      <c r="G10" s="42">
        <v>8870</v>
      </c>
      <c r="H10" s="42">
        <v>8870</v>
      </c>
      <c r="I10" s="42">
        <v>8870</v>
      </c>
      <c r="J10" s="110"/>
    </row>
    <row r="11" spans="1:10" s="2" customFormat="1" ht="67.5" customHeight="1" x14ac:dyDescent="0.25">
      <c r="A11" s="156"/>
      <c r="B11" s="122"/>
      <c r="C11" s="63" t="s">
        <v>77</v>
      </c>
      <c r="D11" s="64" t="s">
        <v>276</v>
      </c>
      <c r="E11" s="47">
        <v>21716.314400000003</v>
      </c>
      <c r="F11" s="47">
        <v>22397.600000000002</v>
      </c>
      <c r="G11" s="47">
        <v>23084.899999999998</v>
      </c>
      <c r="H11" s="47">
        <v>22831</v>
      </c>
      <c r="I11" s="47">
        <v>22832.399999999998</v>
      </c>
      <c r="J11" s="110"/>
    </row>
    <row r="12" spans="1:10" s="2" customFormat="1" ht="63" x14ac:dyDescent="0.25">
      <c r="A12" s="155" t="s">
        <v>138</v>
      </c>
      <c r="B12" s="120" t="s">
        <v>362</v>
      </c>
      <c r="C12" s="63" t="s">
        <v>363</v>
      </c>
      <c r="D12" s="67" t="s">
        <v>81</v>
      </c>
      <c r="E12" s="42">
        <v>168328</v>
      </c>
      <c r="F12" s="42">
        <v>176596</v>
      </c>
      <c r="G12" s="42">
        <v>176596</v>
      </c>
      <c r="H12" s="42">
        <v>176596</v>
      </c>
      <c r="I12" s="42">
        <v>176596</v>
      </c>
      <c r="J12" s="110"/>
    </row>
    <row r="13" spans="1:10" s="2" customFormat="1" ht="67.5" customHeight="1" x14ac:dyDescent="0.25">
      <c r="A13" s="156"/>
      <c r="B13" s="122"/>
      <c r="C13" s="63" t="s">
        <v>77</v>
      </c>
      <c r="D13" s="64" t="s">
        <v>276</v>
      </c>
      <c r="E13" s="47">
        <v>21664.404170000002</v>
      </c>
      <c r="F13" s="47">
        <v>23937.8</v>
      </c>
      <c r="G13" s="47">
        <v>24533.999999999996</v>
      </c>
      <c r="H13" s="47">
        <v>24398.299999999996</v>
      </c>
      <c r="I13" s="47">
        <v>24398.299999999996</v>
      </c>
      <c r="J13" s="110"/>
    </row>
    <row r="14" spans="1:10" s="2" customFormat="1" ht="31.5" x14ac:dyDescent="0.25">
      <c r="A14" s="155" t="s">
        <v>139</v>
      </c>
      <c r="B14" s="120" t="s">
        <v>364</v>
      </c>
      <c r="C14" s="63" t="s">
        <v>365</v>
      </c>
      <c r="D14" s="64" t="s">
        <v>81</v>
      </c>
      <c r="E14" s="42">
        <v>458</v>
      </c>
      <c r="F14" s="42">
        <v>326</v>
      </c>
      <c r="G14" s="42">
        <v>326</v>
      </c>
      <c r="H14" s="42">
        <v>326</v>
      </c>
      <c r="I14" s="42">
        <v>326</v>
      </c>
      <c r="J14" s="110"/>
    </row>
    <row r="15" spans="1:10" s="2" customFormat="1" ht="67.5" customHeight="1" x14ac:dyDescent="0.25">
      <c r="A15" s="156"/>
      <c r="B15" s="122"/>
      <c r="C15" s="63" t="s">
        <v>77</v>
      </c>
      <c r="D15" s="64" t="s">
        <v>276</v>
      </c>
      <c r="E15" s="47">
        <v>3825.95433</v>
      </c>
      <c r="F15" s="47">
        <v>3230.8999999999996</v>
      </c>
      <c r="G15" s="47">
        <v>3302.3999999999996</v>
      </c>
      <c r="H15" s="47">
        <v>3286</v>
      </c>
      <c r="I15" s="47">
        <v>3286.1000000000004</v>
      </c>
      <c r="J15" s="110"/>
    </row>
    <row r="16" spans="1:10" s="2" customFormat="1" x14ac:dyDescent="0.25">
      <c r="A16" s="155" t="s">
        <v>140</v>
      </c>
      <c r="B16" s="120" t="s">
        <v>366</v>
      </c>
      <c r="C16" s="63" t="s">
        <v>367</v>
      </c>
      <c r="D16" s="64" t="s">
        <v>81</v>
      </c>
      <c r="E16" s="42">
        <v>2467</v>
      </c>
      <c r="F16" s="42">
        <v>2413</v>
      </c>
      <c r="G16" s="42">
        <v>2413</v>
      </c>
      <c r="H16" s="42">
        <v>2413</v>
      </c>
      <c r="I16" s="47">
        <v>2413</v>
      </c>
      <c r="J16" s="110"/>
    </row>
    <row r="17" spans="1:10" s="2" customFormat="1" ht="66" customHeight="1" x14ac:dyDescent="0.25">
      <c r="A17" s="156"/>
      <c r="B17" s="122"/>
      <c r="C17" s="63" t="s">
        <v>77</v>
      </c>
      <c r="D17" s="64" t="s">
        <v>276</v>
      </c>
      <c r="E17" s="47">
        <v>9944.2887200000005</v>
      </c>
      <c r="F17" s="47">
        <v>12090.599999999999</v>
      </c>
      <c r="G17" s="47">
        <v>12401.2</v>
      </c>
      <c r="H17" s="47">
        <v>12318.099999999999</v>
      </c>
      <c r="I17" s="47">
        <v>12318.099999999999</v>
      </c>
      <c r="J17" s="110"/>
    </row>
    <row r="18" spans="1:10" s="2" customFormat="1" ht="31.5" x14ac:dyDescent="0.25">
      <c r="A18" s="155" t="s">
        <v>142</v>
      </c>
      <c r="B18" s="120" t="s">
        <v>134</v>
      </c>
      <c r="C18" s="63" t="s">
        <v>368</v>
      </c>
      <c r="D18" s="64" t="s">
        <v>81</v>
      </c>
      <c r="E18" s="42">
        <v>27806</v>
      </c>
      <c r="F18" s="42">
        <v>27494</v>
      </c>
      <c r="G18" s="42">
        <v>27494</v>
      </c>
      <c r="H18" s="42">
        <v>27494</v>
      </c>
      <c r="I18" s="42">
        <v>27494</v>
      </c>
      <c r="J18" s="110"/>
    </row>
    <row r="19" spans="1:10" s="2" customFormat="1" ht="66" customHeight="1" x14ac:dyDescent="0.25">
      <c r="A19" s="156"/>
      <c r="B19" s="122"/>
      <c r="C19" s="63" t="s">
        <v>77</v>
      </c>
      <c r="D19" s="64" t="s">
        <v>276</v>
      </c>
      <c r="E19" s="47">
        <v>2911.6982100000005</v>
      </c>
      <c r="F19" s="47">
        <v>3289.7</v>
      </c>
      <c r="G19" s="47">
        <v>3369.2</v>
      </c>
      <c r="H19" s="47">
        <v>3345.8</v>
      </c>
      <c r="I19" s="47">
        <v>3346</v>
      </c>
      <c r="J19" s="110"/>
    </row>
    <row r="20" spans="1:10" s="2" customFormat="1" ht="47.25" x14ac:dyDescent="0.25">
      <c r="A20" s="155" t="s">
        <v>143</v>
      </c>
      <c r="B20" s="120" t="s">
        <v>369</v>
      </c>
      <c r="C20" s="63" t="s">
        <v>370</v>
      </c>
      <c r="D20" s="64" t="s">
        <v>81</v>
      </c>
      <c r="E20" s="42">
        <v>298</v>
      </c>
      <c r="F20" s="42">
        <v>280</v>
      </c>
      <c r="G20" s="42">
        <v>280</v>
      </c>
      <c r="H20" s="42">
        <v>280</v>
      </c>
      <c r="I20" s="42">
        <v>280</v>
      </c>
      <c r="J20" s="110"/>
    </row>
    <row r="21" spans="1:10" s="2" customFormat="1" ht="66" customHeight="1" x14ac:dyDescent="0.25">
      <c r="A21" s="156"/>
      <c r="B21" s="122"/>
      <c r="C21" s="63" t="s">
        <v>77</v>
      </c>
      <c r="D21" s="64" t="s">
        <v>276</v>
      </c>
      <c r="E21" s="47">
        <v>11242.819099999999</v>
      </c>
      <c r="F21" s="47">
        <v>15124.600000000002</v>
      </c>
      <c r="G21" s="47">
        <v>15475.8</v>
      </c>
      <c r="H21" s="47">
        <v>15404.099999999999</v>
      </c>
      <c r="I21" s="47">
        <v>15404.199999999999</v>
      </c>
      <c r="J21" s="110"/>
    </row>
    <row r="22" spans="1:10" s="2" customFormat="1" ht="47.25" x14ac:dyDescent="0.25">
      <c r="A22" s="155" t="s">
        <v>144</v>
      </c>
      <c r="B22" s="120" t="s">
        <v>371</v>
      </c>
      <c r="C22" s="63" t="s">
        <v>372</v>
      </c>
      <c r="D22" s="64" t="s">
        <v>81</v>
      </c>
      <c r="E22" s="42">
        <v>186404</v>
      </c>
      <c r="F22" s="42">
        <v>191495</v>
      </c>
      <c r="G22" s="47">
        <v>191495</v>
      </c>
      <c r="H22" s="47">
        <v>191495</v>
      </c>
      <c r="I22" s="47">
        <v>191495</v>
      </c>
      <c r="J22" s="110"/>
    </row>
    <row r="23" spans="1:10" s="2" customFormat="1" ht="66" customHeight="1" x14ac:dyDescent="0.25">
      <c r="A23" s="156"/>
      <c r="B23" s="122"/>
      <c r="C23" s="63" t="s">
        <v>77</v>
      </c>
      <c r="D23" s="64" t="s">
        <v>276</v>
      </c>
      <c r="E23" s="47">
        <v>7716.4702800000005</v>
      </c>
      <c r="F23" s="47">
        <v>13672.3</v>
      </c>
      <c r="G23" s="47">
        <v>14056.399999999998</v>
      </c>
      <c r="H23" s="47">
        <v>13930.699999999999</v>
      </c>
      <c r="I23" s="47">
        <v>13931.699999999999</v>
      </c>
      <c r="J23" s="110"/>
    </row>
    <row r="24" spans="1:10" s="2" customFormat="1" ht="31.5" x14ac:dyDescent="0.25">
      <c r="A24" s="155" t="s">
        <v>146</v>
      </c>
      <c r="B24" s="120" t="s">
        <v>141</v>
      </c>
      <c r="C24" s="63" t="s">
        <v>373</v>
      </c>
      <c r="D24" s="64" t="s">
        <v>81</v>
      </c>
      <c r="E24" s="42">
        <v>753</v>
      </c>
      <c r="F24" s="42">
        <v>829</v>
      </c>
      <c r="G24" s="47">
        <v>829</v>
      </c>
      <c r="H24" s="47">
        <v>829</v>
      </c>
      <c r="I24" s="47">
        <v>829</v>
      </c>
      <c r="J24" s="110"/>
    </row>
    <row r="25" spans="1:10" s="2" customFormat="1" ht="66" customHeight="1" x14ac:dyDescent="0.25">
      <c r="A25" s="156"/>
      <c r="B25" s="122"/>
      <c r="C25" s="63" t="s">
        <v>77</v>
      </c>
      <c r="D25" s="64" t="s">
        <v>276</v>
      </c>
      <c r="E25" s="47">
        <v>2192.3604399999999</v>
      </c>
      <c r="F25" s="47">
        <v>2654.4</v>
      </c>
      <c r="G25" s="47">
        <v>2732.3999999999996</v>
      </c>
      <c r="H25" s="47">
        <v>2708.5</v>
      </c>
      <c r="I25" s="47">
        <v>2708.6000000000004</v>
      </c>
      <c r="J25" s="110"/>
    </row>
    <row r="26" spans="1:10" s="2" customFormat="1" x14ac:dyDescent="0.25">
      <c r="A26" s="155" t="s">
        <v>376</v>
      </c>
      <c r="B26" s="120" t="s">
        <v>374</v>
      </c>
      <c r="C26" s="63" t="s">
        <v>375</v>
      </c>
      <c r="D26" s="64" t="s">
        <v>81</v>
      </c>
      <c r="E26" s="42">
        <v>77</v>
      </c>
      <c r="F26" s="42">
        <v>73</v>
      </c>
      <c r="G26" s="42">
        <v>73</v>
      </c>
      <c r="H26" s="42">
        <v>73</v>
      </c>
      <c r="I26" s="42">
        <v>73</v>
      </c>
      <c r="J26" s="110"/>
    </row>
    <row r="27" spans="1:10" s="2" customFormat="1" ht="63" x14ac:dyDescent="0.25">
      <c r="A27" s="156"/>
      <c r="B27" s="122"/>
      <c r="C27" s="63" t="s">
        <v>77</v>
      </c>
      <c r="D27" s="64" t="s">
        <v>276</v>
      </c>
      <c r="E27" s="47">
        <v>6203.7689</v>
      </c>
      <c r="F27" s="47">
        <v>6425.1</v>
      </c>
      <c r="G27" s="47">
        <v>6562.7999999999993</v>
      </c>
      <c r="H27" s="47">
        <v>6534.9999999999991</v>
      </c>
      <c r="I27" s="47">
        <v>6534.9999999999991</v>
      </c>
      <c r="J27" s="110"/>
    </row>
    <row r="28" spans="1:10" s="2" customFormat="1" ht="31.5" x14ac:dyDescent="0.25">
      <c r="A28" s="155" t="s">
        <v>377</v>
      </c>
      <c r="B28" s="120" t="s">
        <v>111</v>
      </c>
      <c r="C28" s="63" t="s">
        <v>7</v>
      </c>
      <c r="D28" s="64" t="s">
        <v>148</v>
      </c>
      <c r="E28" s="42">
        <v>263666</v>
      </c>
      <c r="F28" s="42">
        <v>272760</v>
      </c>
      <c r="G28" s="42">
        <v>273698</v>
      </c>
      <c r="H28" s="42">
        <v>273698</v>
      </c>
      <c r="I28" s="42">
        <v>275156</v>
      </c>
      <c r="J28" s="110"/>
    </row>
    <row r="29" spans="1:10" s="2" customFormat="1" ht="63" x14ac:dyDescent="0.25">
      <c r="A29" s="156"/>
      <c r="B29" s="122"/>
      <c r="C29" s="63" t="s">
        <v>77</v>
      </c>
      <c r="D29" s="64" t="s">
        <v>276</v>
      </c>
      <c r="E29" s="47">
        <v>241132.48642</v>
      </c>
      <c r="F29" s="66">
        <v>258499.1</v>
      </c>
      <c r="G29" s="47">
        <v>270228.5</v>
      </c>
      <c r="H29" s="47">
        <v>317417.65000000002</v>
      </c>
      <c r="I29" s="47">
        <v>317417.65000000002</v>
      </c>
      <c r="J29" s="110"/>
    </row>
    <row r="30" spans="1:10" s="2" customFormat="1" x14ac:dyDescent="0.25">
      <c r="A30" s="155" t="s">
        <v>378</v>
      </c>
      <c r="B30" s="120" t="s">
        <v>510</v>
      </c>
      <c r="C30" s="63" t="s">
        <v>621</v>
      </c>
      <c r="D30" s="64" t="s">
        <v>622</v>
      </c>
      <c r="E30" s="42">
        <v>1191</v>
      </c>
      <c r="F30" s="42">
        <v>1097</v>
      </c>
      <c r="G30" s="42">
        <v>908</v>
      </c>
      <c r="H30" s="42">
        <v>908</v>
      </c>
      <c r="I30" s="42">
        <v>911</v>
      </c>
      <c r="J30" s="110"/>
    </row>
    <row r="31" spans="1:10" s="2" customFormat="1" ht="63" x14ac:dyDescent="0.25">
      <c r="A31" s="156"/>
      <c r="B31" s="122"/>
      <c r="C31" s="63" t="s">
        <v>77</v>
      </c>
      <c r="D31" s="64" t="s">
        <v>276</v>
      </c>
      <c r="E31" s="47">
        <v>3013.3150300000002</v>
      </c>
      <c r="F31" s="47">
        <v>3116.5</v>
      </c>
      <c r="G31" s="47">
        <v>3117.2</v>
      </c>
      <c r="H31" s="47">
        <v>3117.2</v>
      </c>
      <c r="I31" s="47">
        <v>3117.3</v>
      </c>
      <c r="J31" s="110"/>
    </row>
    <row r="32" spans="1:10" s="2" customFormat="1" ht="78.75" x14ac:dyDescent="0.25">
      <c r="A32" s="155" t="s">
        <v>379</v>
      </c>
      <c r="B32" s="120" t="s">
        <v>470</v>
      </c>
      <c r="C32" s="63" t="s">
        <v>469</v>
      </c>
      <c r="D32" s="64" t="s">
        <v>380</v>
      </c>
      <c r="E32" s="47">
        <v>373.5</v>
      </c>
      <c r="F32" s="47">
        <v>451</v>
      </c>
      <c r="G32" s="47">
        <v>571.4</v>
      </c>
      <c r="H32" s="47">
        <v>571.4</v>
      </c>
      <c r="I32" s="47">
        <v>571.4</v>
      </c>
      <c r="J32" s="110"/>
    </row>
    <row r="33" spans="1:11" s="2" customFormat="1" ht="63" x14ac:dyDescent="0.25">
      <c r="A33" s="156"/>
      <c r="B33" s="122"/>
      <c r="C33" s="63" t="s">
        <v>77</v>
      </c>
      <c r="D33" s="64" t="s">
        <v>276</v>
      </c>
      <c r="E33" s="47">
        <v>62789.680489999999</v>
      </c>
      <c r="F33" s="66">
        <v>73501.600000000006</v>
      </c>
      <c r="G33" s="47">
        <v>106119.5</v>
      </c>
      <c r="H33" s="47">
        <v>106119.5</v>
      </c>
      <c r="I33" s="47">
        <v>106119.5</v>
      </c>
      <c r="J33" s="110"/>
    </row>
    <row r="34" spans="1:11" s="2" customFormat="1" x14ac:dyDescent="0.25">
      <c r="A34" s="155" t="s">
        <v>511</v>
      </c>
      <c r="B34" s="120" t="s">
        <v>512</v>
      </c>
      <c r="C34" s="63" t="s">
        <v>514</v>
      </c>
      <c r="D34" s="64" t="s">
        <v>81</v>
      </c>
      <c r="E34" s="42">
        <v>873</v>
      </c>
      <c r="F34" s="42">
        <v>860</v>
      </c>
      <c r="G34" s="42">
        <v>860</v>
      </c>
      <c r="H34" s="42">
        <v>860</v>
      </c>
      <c r="I34" s="42">
        <v>860</v>
      </c>
      <c r="J34" s="110"/>
    </row>
    <row r="35" spans="1:11" s="2" customFormat="1" ht="63" x14ac:dyDescent="0.25">
      <c r="A35" s="156"/>
      <c r="B35" s="122"/>
      <c r="C35" s="65" t="s">
        <v>513</v>
      </c>
      <c r="D35" s="64" t="s">
        <v>276</v>
      </c>
      <c r="E35" s="47">
        <v>12559.49728</v>
      </c>
      <c r="F35" s="66">
        <v>16282.1</v>
      </c>
      <c r="G35" s="47">
        <v>16407.899999999998</v>
      </c>
      <c r="H35" s="47">
        <v>16407.899999999998</v>
      </c>
      <c r="I35" s="47">
        <v>16407.899999999998</v>
      </c>
      <c r="J35" s="110"/>
    </row>
    <row r="36" spans="1:11" s="2" customFormat="1" x14ac:dyDescent="0.25">
      <c r="A36" s="55"/>
      <c r="B36" s="126" t="s">
        <v>319</v>
      </c>
      <c r="C36" s="127"/>
      <c r="D36" s="55" t="s">
        <v>276</v>
      </c>
      <c r="E36" s="47">
        <v>6657.1480000000001</v>
      </c>
      <c r="F36" s="66">
        <v>6533.5</v>
      </c>
      <c r="G36" s="47">
        <v>7031.6999999999989</v>
      </c>
      <c r="H36" s="47">
        <v>6925.6999999999989</v>
      </c>
      <c r="I36" s="47">
        <v>6889.2999999999993</v>
      </c>
      <c r="J36" s="110"/>
    </row>
    <row r="37" spans="1:11" s="2" customFormat="1" x14ac:dyDescent="0.25">
      <c r="A37" s="5"/>
      <c r="B37" s="151" t="s">
        <v>10</v>
      </c>
      <c r="C37" s="152"/>
      <c r="D37" s="38" t="s">
        <v>276</v>
      </c>
      <c r="E37" s="6">
        <f>E7+E9+E11+E13+E15+E17+E19+E21+E23+E25+E27+E29+E31+E33+E35+E36</f>
        <v>427399.24364</v>
      </c>
      <c r="F37" s="6">
        <f t="shared" ref="F37:I37" si="0">F7+F9+F11+F13+F15+F17+F19+F21+F23+F25+F27+F29+F31+F33+F35+F36</f>
        <v>473482</v>
      </c>
      <c r="G37" s="6">
        <f t="shared" si="0"/>
        <v>521482.20000000007</v>
      </c>
      <c r="H37" s="6">
        <f t="shared" si="0"/>
        <v>567713.04999999993</v>
      </c>
      <c r="I37" s="6">
        <f t="shared" si="0"/>
        <v>567679.95000000007</v>
      </c>
      <c r="J37" s="110"/>
    </row>
    <row r="38" spans="1:11" ht="24.75" customHeight="1" x14ac:dyDescent="0.25">
      <c r="A38" s="4" t="s">
        <v>12</v>
      </c>
      <c r="B38" s="132" t="s">
        <v>50</v>
      </c>
      <c r="C38" s="133"/>
      <c r="D38" s="133"/>
      <c r="E38" s="133"/>
      <c r="F38" s="133"/>
      <c r="G38" s="133"/>
      <c r="H38" s="133"/>
      <c r="I38" s="133"/>
      <c r="J38" s="110"/>
    </row>
    <row r="39" spans="1:11" ht="31.5" x14ac:dyDescent="0.25">
      <c r="A39" s="125" t="s">
        <v>13</v>
      </c>
      <c r="B39" s="129" t="s">
        <v>497</v>
      </c>
      <c r="C39" s="37" t="s">
        <v>473</v>
      </c>
      <c r="D39" s="50" t="s">
        <v>81</v>
      </c>
      <c r="E39" s="42">
        <v>5</v>
      </c>
      <c r="F39" s="42">
        <v>9</v>
      </c>
      <c r="G39" s="42">
        <v>9</v>
      </c>
      <c r="H39" s="42">
        <v>9</v>
      </c>
      <c r="I39" s="42">
        <v>9</v>
      </c>
    </row>
    <row r="40" spans="1:11" ht="63" x14ac:dyDescent="0.25">
      <c r="A40" s="125"/>
      <c r="B40" s="129"/>
      <c r="C40" s="52" t="s">
        <v>77</v>
      </c>
      <c r="D40" s="50" t="s">
        <v>276</v>
      </c>
      <c r="E40" s="47">
        <v>7915.8</v>
      </c>
      <c r="F40" s="47">
        <v>11913.6</v>
      </c>
      <c r="G40" s="47">
        <v>12596.6</v>
      </c>
      <c r="H40" s="47">
        <v>12596.6</v>
      </c>
      <c r="I40" s="47">
        <v>12596.6</v>
      </c>
    </row>
    <row r="41" spans="1:11" x14ac:dyDescent="0.25">
      <c r="A41" s="8"/>
      <c r="B41" s="151" t="s">
        <v>10</v>
      </c>
      <c r="C41" s="152"/>
      <c r="D41" s="38" t="s">
        <v>276</v>
      </c>
      <c r="E41" s="6">
        <f t="shared" ref="E41:I41" si="1">E40</f>
        <v>7915.8</v>
      </c>
      <c r="F41" s="6">
        <f t="shared" si="1"/>
        <v>11913.6</v>
      </c>
      <c r="G41" s="6">
        <f t="shared" si="1"/>
        <v>12596.6</v>
      </c>
      <c r="H41" s="6">
        <f t="shared" si="1"/>
        <v>12596.6</v>
      </c>
      <c r="I41" s="6">
        <f t="shared" si="1"/>
        <v>12596.6</v>
      </c>
    </row>
    <row r="42" spans="1:11" s="9" customFormat="1" ht="31.5" customHeight="1" x14ac:dyDescent="0.25">
      <c r="A42" s="4" t="s">
        <v>15</v>
      </c>
      <c r="B42" s="132" t="s">
        <v>46</v>
      </c>
      <c r="C42" s="133"/>
      <c r="D42" s="133"/>
      <c r="E42" s="133"/>
      <c r="F42" s="133"/>
      <c r="G42" s="133"/>
      <c r="H42" s="133"/>
      <c r="I42" s="133"/>
      <c r="J42" s="111"/>
    </row>
    <row r="43" spans="1:11" s="10" customFormat="1" x14ac:dyDescent="0.25">
      <c r="A43" s="125" t="s">
        <v>16</v>
      </c>
      <c r="B43" s="138" t="s">
        <v>616</v>
      </c>
      <c r="C43" s="37" t="s">
        <v>282</v>
      </c>
      <c r="D43" s="44" t="s">
        <v>81</v>
      </c>
      <c r="E43" s="53">
        <v>1185044</v>
      </c>
      <c r="F43" s="53">
        <v>1207120</v>
      </c>
      <c r="G43" s="53">
        <v>1008415</v>
      </c>
      <c r="H43" s="53">
        <v>1008415</v>
      </c>
      <c r="I43" s="53">
        <v>1008415</v>
      </c>
      <c r="J43" s="112"/>
    </row>
    <row r="44" spans="1:11" s="10" customFormat="1" ht="63" x14ac:dyDescent="0.45">
      <c r="A44" s="125"/>
      <c r="B44" s="139"/>
      <c r="C44" s="45" t="s">
        <v>77</v>
      </c>
      <c r="D44" s="44" t="s">
        <v>276</v>
      </c>
      <c r="E44" s="11">
        <v>521673</v>
      </c>
      <c r="F44" s="11">
        <v>563062.19999999995</v>
      </c>
      <c r="G44" s="54">
        <v>573040</v>
      </c>
      <c r="H44" s="54">
        <v>573040</v>
      </c>
      <c r="I44" s="54">
        <v>573040</v>
      </c>
      <c r="J44" s="112"/>
      <c r="K44" s="12"/>
    </row>
    <row r="45" spans="1:11" s="9" customFormat="1" x14ac:dyDescent="0.25">
      <c r="A45" s="5"/>
      <c r="B45" s="151" t="s">
        <v>10</v>
      </c>
      <c r="C45" s="152"/>
      <c r="D45" s="38" t="s">
        <v>276</v>
      </c>
      <c r="E45" s="13">
        <f>E44</f>
        <v>521673</v>
      </c>
      <c r="F45" s="13">
        <f t="shared" ref="F45:I45" si="2">F44</f>
        <v>563062.19999999995</v>
      </c>
      <c r="G45" s="13">
        <f t="shared" si="2"/>
        <v>573040</v>
      </c>
      <c r="H45" s="13">
        <f t="shared" si="2"/>
        <v>573040</v>
      </c>
      <c r="I45" s="13">
        <f t="shared" si="2"/>
        <v>573040</v>
      </c>
      <c r="J45" s="111"/>
    </row>
    <row r="46" spans="1:11" s="9" customFormat="1" ht="33" customHeight="1" x14ac:dyDescent="0.25">
      <c r="A46" s="4" t="s">
        <v>17</v>
      </c>
      <c r="B46" s="132" t="s">
        <v>11</v>
      </c>
      <c r="C46" s="133"/>
      <c r="D46" s="133"/>
      <c r="E46" s="133"/>
      <c r="F46" s="133"/>
      <c r="G46" s="133"/>
      <c r="H46" s="133"/>
      <c r="I46" s="133"/>
      <c r="J46" s="111"/>
    </row>
    <row r="47" spans="1:11" s="10" customFormat="1" x14ac:dyDescent="0.25">
      <c r="A47" s="125" t="s">
        <v>18</v>
      </c>
      <c r="B47" s="138" t="s">
        <v>325</v>
      </c>
      <c r="C47" s="37" t="s">
        <v>498</v>
      </c>
      <c r="D47" s="39" t="s">
        <v>136</v>
      </c>
      <c r="E47" s="14">
        <v>24624</v>
      </c>
      <c r="F47" s="14">
        <v>32723</v>
      </c>
      <c r="G47" s="14">
        <v>87640</v>
      </c>
      <c r="H47" s="14">
        <v>87640</v>
      </c>
      <c r="I47" s="14">
        <v>87640</v>
      </c>
      <c r="J47" s="112"/>
    </row>
    <row r="48" spans="1:11" s="10" customFormat="1" x14ac:dyDescent="0.25">
      <c r="A48" s="125"/>
      <c r="B48" s="140"/>
      <c r="C48" s="37" t="s">
        <v>498</v>
      </c>
      <c r="D48" s="39" t="s">
        <v>136</v>
      </c>
      <c r="E48" s="14">
        <v>1732</v>
      </c>
      <c r="F48" s="14">
        <v>689</v>
      </c>
      <c r="G48" s="14">
        <v>1098</v>
      </c>
      <c r="H48" s="14">
        <v>1098</v>
      </c>
      <c r="I48" s="14">
        <v>1098</v>
      </c>
      <c r="J48" s="112"/>
    </row>
    <row r="49" spans="1:10" s="10" customFormat="1" ht="63" x14ac:dyDescent="0.25">
      <c r="A49" s="125"/>
      <c r="B49" s="139"/>
      <c r="C49" s="35" t="s">
        <v>77</v>
      </c>
      <c r="D49" s="39" t="s">
        <v>276</v>
      </c>
      <c r="E49" s="7">
        <v>8389.1</v>
      </c>
      <c r="F49" s="7">
        <v>9976</v>
      </c>
      <c r="G49" s="11">
        <v>23947</v>
      </c>
      <c r="H49" s="11">
        <v>23947</v>
      </c>
      <c r="I49" s="11">
        <v>23947</v>
      </c>
      <c r="J49" s="112"/>
    </row>
    <row r="50" spans="1:10" s="10" customFormat="1" x14ac:dyDescent="0.25">
      <c r="A50" s="150" t="s">
        <v>19</v>
      </c>
      <c r="B50" s="129" t="s">
        <v>326</v>
      </c>
      <c r="C50" s="37" t="s">
        <v>499</v>
      </c>
      <c r="D50" s="39" t="s">
        <v>81</v>
      </c>
      <c r="E50" s="14">
        <v>14163</v>
      </c>
      <c r="F50" s="14">
        <v>12880</v>
      </c>
      <c r="G50" s="11">
        <v>12880</v>
      </c>
      <c r="H50" s="11">
        <v>12880</v>
      </c>
      <c r="I50" s="11">
        <v>12880</v>
      </c>
      <c r="J50" s="112"/>
    </row>
    <row r="51" spans="1:10" s="10" customFormat="1" x14ac:dyDescent="0.25">
      <c r="A51" s="150"/>
      <c r="B51" s="129"/>
      <c r="C51" s="37" t="s">
        <v>499</v>
      </c>
      <c r="D51" s="39" t="s">
        <v>81</v>
      </c>
      <c r="E51" s="14">
        <v>9664</v>
      </c>
      <c r="F51" s="14">
        <v>5645</v>
      </c>
      <c r="G51" s="11">
        <v>7299</v>
      </c>
      <c r="H51" s="11">
        <v>7299</v>
      </c>
      <c r="I51" s="11">
        <v>7299</v>
      </c>
      <c r="J51" s="112"/>
    </row>
    <row r="52" spans="1:10" s="10" customFormat="1" ht="63" x14ac:dyDescent="0.25">
      <c r="A52" s="150"/>
      <c r="B52" s="129"/>
      <c r="C52" s="35" t="s">
        <v>77</v>
      </c>
      <c r="D52" s="39" t="s">
        <v>276</v>
      </c>
      <c r="E52" s="7">
        <v>6460.6</v>
      </c>
      <c r="F52" s="7">
        <v>4152.8999999999996</v>
      </c>
      <c r="G52" s="11">
        <v>5567.4</v>
      </c>
      <c r="H52" s="11">
        <v>5567.4</v>
      </c>
      <c r="I52" s="11">
        <v>5567.4</v>
      </c>
      <c r="J52" s="112"/>
    </row>
    <row r="53" spans="1:10" s="10" customFormat="1" x14ac:dyDescent="0.25">
      <c r="A53" s="150" t="s">
        <v>320</v>
      </c>
      <c r="B53" s="129" t="s">
        <v>327</v>
      </c>
      <c r="C53" s="37" t="s">
        <v>528</v>
      </c>
      <c r="D53" s="39" t="s">
        <v>81</v>
      </c>
      <c r="E53" s="42">
        <v>3688264</v>
      </c>
      <c r="F53" s="14">
        <v>3410694</v>
      </c>
      <c r="G53" s="14">
        <v>3779381</v>
      </c>
      <c r="H53" s="14">
        <v>3779381</v>
      </c>
      <c r="I53" s="14">
        <v>3779381</v>
      </c>
      <c r="J53" s="112"/>
    </row>
    <row r="54" spans="1:10" s="10" customFormat="1" x14ac:dyDescent="0.25">
      <c r="A54" s="150"/>
      <c r="B54" s="129"/>
      <c r="C54" s="37" t="s">
        <v>529</v>
      </c>
      <c r="D54" s="39" t="s">
        <v>81</v>
      </c>
      <c r="E54" s="42">
        <v>500000</v>
      </c>
      <c r="F54" s="14">
        <v>1704240</v>
      </c>
      <c r="G54" s="14">
        <v>1717520</v>
      </c>
      <c r="H54" s="14">
        <v>1717520</v>
      </c>
      <c r="I54" s="14">
        <v>1717520</v>
      </c>
      <c r="J54" s="112"/>
    </row>
    <row r="55" spans="1:10" s="10" customFormat="1" x14ac:dyDescent="0.25">
      <c r="A55" s="150"/>
      <c r="B55" s="129"/>
      <c r="C55" s="37" t="s">
        <v>528</v>
      </c>
      <c r="D55" s="39" t="s">
        <v>81</v>
      </c>
      <c r="E55" s="42">
        <v>16026</v>
      </c>
      <c r="F55" s="14">
        <v>17464</v>
      </c>
      <c r="G55" s="14">
        <v>17464</v>
      </c>
      <c r="H55" s="14">
        <v>17464</v>
      </c>
      <c r="I55" s="14">
        <v>17464</v>
      </c>
      <c r="J55" s="112"/>
    </row>
    <row r="56" spans="1:10" s="10" customFormat="1" ht="63" x14ac:dyDescent="0.25">
      <c r="A56" s="150"/>
      <c r="B56" s="129"/>
      <c r="C56" s="35" t="s">
        <v>77</v>
      </c>
      <c r="D56" s="39" t="s">
        <v>276</v>
      </c>
      <c r="E56" s="7">
        <v>383211.4</v>
      </c>
      <c r="F56" s="7">
        <v>417206.7</v>
      </c>
      <c r="G56" s="7">
        <v>510963</v>
      </c>
      <c r="H56" s="7">
        <v>510963</v>
      </c>
      <c r="I56" s="7">
        <v>510963</v>
      </c>
      <c r="J56" s="112"/>
    </row>
    <row r="57" spans="1:10" s="10" customFormat="1" x14ac:dyDescent="0.25">
      <c r="A57" s="150" t="s">
        <v>321</v>
      </c>
      <c r="B57" s="129" t="s">
        <v>500</v>
      </c>
      <c r="C57" s="37" t="s">
        <v>499</v>
      </c>
      <c r="D57" s="39" t="s">
        <v>136</v>
      </c>
      <c r="E57" s="14">
        <v>1218</v>
      </c>
      <c r="F57" s="14">
        <v>1289</v>
      </c>
      <c r="G57" s="11">
        <v>5122</v>
      </c>
      <c r="H57" s="11">
        <v>5122</v>
      </c>
      <c r="I57" s="11">
        <v>5122</v>
      </c>
      <c r="J57" s="112"/>
    </row>
    <row r="58" spans="1:10" s="10" customFormat="1" ht="63" x14ac:dyDescent="0.25">
      <c r="A58" s="150"/>
      <c r="B58" s="129"/>
      <c r="C58" s="35" t="s">
        <v>77</v>
      </c>
      <c r="D58" s="39" t="s">
        <v>276</v>
      </c>
      <c r="E58" s="7">
        <v>67.7</v>
      </c>
      <c r="F58" s="7">
        <v>57.9</v>
      </c>
      <c r="G58" s="11">
        <v>194</v>
      </c>
      <c r="H58" s="11">
        <v>194</v>
      </c>
      <c r="I58" s="11">
        <v>194</v>
      </c>
      <c r="J58" s="112"/>
    </row>
    <row r="59" spans="1:10" s="10" customFormat="1" ht="63" x14ac:dyDescent="0.25">
      <c r="A59" s="150" t="s">
        <v>322</v>
      </c>
      <c r="B59" s="129" t="s">
        <v>328</v>
      </c>
      <c r="C59" s="37" t="s">
        <v>501</v>
      </c>
      <c r="D59" s="39" t="s">
        <v>136</v>
      </c>
      <c r="E59" s="14">
        <v>85</v>
      </c>
      <c r="F59" s="14">
        <v>123</v>
      </c>
      <c r="G59" s="11">
        <v>124</v>
      </c>
      <c r="H59" s="14">
        <v>124</v>
      </c>
      <c r="I59" s="14">
        <v>124</v>
      </c>
      <c r="J59" s="112"/>
    </row>
    <row r="60" spans="1:10" s="10" customFormat="1" ht="63" x14ac:dyDescent="0.25">
      <c r="A60" s="150"/>
      <c r="B60" s="129"/>
      <c r="C60" s="35" t="s">
        <v>77</v>
      </c>
      <c r="D60" s="39" t="s">
        <v>276</v>
      </c>
      <c r="E60" s="7">
        <v>116.9</v>
      </c>
      <c r="F60" s="7">
        <v>140.80000000000001</v>
      </c>
      <c r="G60" s="11">
        <v>114.3</v>
      </c>
      <c r="H60" s="11">
        <v>114.3</v>
      </c>
      <c r="I60" s="11">
        <v>114.3</v>
      </c>
      <c r="J60" s="112"/>
    </row>
    <row r="61" spans="1:10" s="10" customFormat="1" x14ac:dyDescent="0.25">
      <c r="A61" s="150" t="s">
        <v>323</v>
      </c>
      <c r="B61" s="129" t="s">
        <v>330</v>
      </c>
      <c r="C61" s="37" t="s">
        <v>502</v>
      </c>
      <c r="D61" s="39" t="s">
        <v>136</v>
      </c>
      <c r="E61" s="14">
        <v>2289340</v>
      </c>
      <c r="F61" s="14">
        <v>3663568</v>
      </c>
      <c r="G61" s="14">
        <v>2595249</v>
      </c>
      <c r="H61" s="14">
        <v>2595249</v>
      </c>
      <c r="I61" s="14">
        <v>2595249</v>
      </c>
      <c r="J61" s="112"/>
    </row>
    <row r="62" spans="1:10" s="10" customFormat="1" ht="63" x14ac:dyDescent="0.25">
      <c r="A62" s="150"/>
      <c r="B62" s="129"/>
      <c r="C62" s="35" t="s">
        <v>77</v>
      </c>
      <c r="D62" s="39" t="s">
        <v>276</v>
      </c>
      <c r="E62" s="7">
        <v>21803.7</v>
      </c>
      <c r="F62" s="7">
        <v>29041.5</v>
      </c>
      <c r="G62" s="11">
        <v>16246.3</v>
      </c>
      <c r="H62" s="11">
        <v>16246.3</v>
      </c>
      <c r="I62" s="11">
        <v>16246.3</v>
      </c>
      <c r="J62" s="112"/>
    </row>
    <row r="63" spans="1:10" s="10" customFormat="1" ht="31.5" x14ac:dyDescent="0.25">
      <c r="A63" s="150" t="s">
        <v>324</v>
      </c>
      <c r="B63" s="129" t="s">
        <v>329</v>
      </c>
      <c r="C63" s="37" t="s">
        <v>7</v>
      </c>
      <c r="D63" s="39" t="s">
        <v>548</v>
      </c>
      <c r="E63" s="14">
        <v>19627634</v>
      </c>
      <c r="F63" s="14">
        <v>13333531</v>
      </c>
      <c r="G63" s="14">
        <v>15479025</v>
      </c>
      <c r="H63" s="14">
        <v>15479025</v>
      </c>
      <c r="I63" s="14">
        <v>15479025</v>
      </c>
      <c r="J63" s="112"/>
    </row>
    <row r="64" spans="1:10" s="10" customFormat="1" ht="63" x14ac:dyDescent="0.25">
      <c r="A64" s="150"/>
      <c r="B64" s="129"/>
      <c r="C64" s="35" t="s">
        <v>77</v>
      </c>
      <c r="D64" s="39" t="s">
        <v>276</v>
      </c>
      <c r="E64" s="7">
        <v>955.1</v>
      </c>
      <c r="F64" s="7">
        <v>533.29999999999995</v>
      </c>
      <c r="G64" s="11">
        <v>290.7</v>
      </c>
      <c r="H64" s="11">
        <v>290.7</v>
      </c>
      <c r="I64" s="11">
        <v>290.7</v>
      </c>
      <c r="J64" s="112"/>
    </row>
    <row r="65" spans="1:16" s="9" customFormat="1" x14ac:dyDescent="0.25">
      <c r="A65" s="39"/>
      <c r="B65" s="146" t="s">
        <v>319</v>
      </c>
      <c r="C65" s="147"/>
      <c r="D65" s="39" t="s">
        <v>276</v>
      </c>
      <c r="E65" s="7">
        <v>2037</v>
      </c>
      <c r="F65" s="7">
        <v>2037</v>
      </c>
      <c r="G65" s="11">
        <v>2037</v>
      </c>
      <c r="H65" s="11">
        <v>2037</v>
      </c>
      <c r="I65" s="11">
        <v>2037</v>
      </c>
      <c r="J65" s="111"/>
    </row>
    <row r="66" spans="1:16" s="9" customFormat="1" x14ac:dyDescent="0.25">
      <c r="A66" s="5"/>
      <c r="B66" s="151" t="s">
        <v>10</v>
      </c>
      <c r="C66" s="152"/>
      <c r="D66" s="38" t="s">
        <v>276</v>
      </c>
      <c r="E66" s="13">
        <f>E49+E52+E56+E58+E60+E62+E64+E65</f>
        <v>423041.50000000006</v>
      </c>
      <c r="F66" s="13">
        <f>F49+F52+F56+F58+F60+F62+F64+F65</f>
        <v>463146.10000000003</v>
      </c>
      <c r="G66" s="13">
        <f>G49+G52+G56+G58+G60+G62+G64+G65</f>
        <v>559359.70000000007</v>
      </c>
      <c r="H66" s="13">
        <f>H49+H52+H56+H58+H60+H62+H64+H65</f>
        <v>559359.70000000007</v>
      </c>
      <c r="I66" s="13">
        <f>I49+I52+I56+I58+I60+I62+I64+I65</f>
        <v>559359.70000000007</v>
      </c>
      <c r="J66" s="111"/>
    </row>
    <row r="67" spans="1:16" s="9" customFormat="1" ht="26.25" customHeight="1" x14ac:dyDescent="0.25">
      <c r="A67" s="4" t="s">
        <v>21</v>
      </c>
      <c r="B67" s="132" t="s">
        <v>14</v>
      </c>
      <c r="C67" s="133"/>
      <c r="D67" s="133"/>
      <c r="E67" s="133"/>
      <c r="F67" s="133"/>
      <c r="G67" s="133"/>
      <c r="H67" s="133"/>
      <c r="I67" s="133"/>
      <c r="J67" s="111"/>
    </row>
    <row r="68" spans="1:16" s="9" customFormat="1" ht="98.25" customHeight="1" x14ac:dyDescent="0.25">
      <c r="A68" s="125" t="s">
        <v>23</v>
      </c>
      <c r="B68" s="129" t="s">
        <v>614</v>
      </c>
      <c r="C68" s="37" t="s">
        <v>615</v>
      </c>
      <c r="D68" s="49" t="s">
        <v>481</v>
      </c>
      <c r="E68" s="56">
        <v>5.9</v>
      </c>
      <c r="F68" s="56">
        <v>5.9</v>
      </c>
      <c r="G68" s="56">
        <v>5.9</v>
      </c>
      <c r="H68" s="56">
        <v>5.9</v>
      </c>
      <c r="I68" s="56">
        <v>5.9</v>
      </c>
      <c r="J68" s="111"/>
    </row>
    <row r="69" spans="1:16" s="9" customFormat="1" ht="63" x14ac:dyDescent="0.25">
      <c r="A69" s="125"/>
      <c r="B69" s="129"/>
      <c r="C69" s="41" t="s">
        <v>77</v>
      </c>
      <c r="D69" s="46" t="s">
        <v>276</v>
      </c>
      <c r="E69" s="11">
        <v>16135</v>
      </c>
      <c r="F69" s="11">
        <v>17080.099999999999</v>
      </c>
      <c r="G69" s="47">
        <v>18843.2</v>
      </c>
      <c r="H69" s="47">
        <v>18843.2</v>
      </c>
      <c r="I69" s="47">
        <v>18843.2</v>
      </c>
      <c r="J69" s="111"/>
      <c r="K69" s="15"/>
      <c r="L69" s="15"/>
      <c r="M69" s="15"/>
      <c r="N69" s="15"/>
      <c r="O69" s="15"/>
      <c r="P69" s="15"/>
    </row>
    <row r="70" spans="1:16" s="9" customFormat="1" ht="104.25" customHeight="1" x14ac:dyDescent="0.25">
      <c r="A70" s="134" t="s">
        <v>24</v>
      </c>
      <c r="B70" s="138" t="s">
        <v>612</v>
      </c>
      <c r="C70" s="37" t="s">
        <v>613</v>
      </c>
      <c r="D70" s="49" t="s">
        <v>481</v>
      </c>
      <c r="E70" s="56">
        <v>2.5</v>
      </c>
      <c r="F70" s="56">
        <v>2.5</v>
      </c>
      <c r="G70" s="47">
        <v>2.5</v>
      </c>
      <c r="H70" s="47">
        <v>2.5</v>
      </c>
      <c r="I70" s="47">
        <v>2.5</v>
      </c>
      <c r="J70" s="111"/>
    </row>
    <row r="71" spans="1:16" s="9" customFormat="1" ht="63" x14ac:dyDescent="0.25">
      <c r="A71" s="135"/>
      <c r="B71" s="139"/>
      <c r="C71" s="41" t="s">
        <v>77</v>
      </c>
      <c r="D71" s="46" t="s">
        <v>276</v>
      </c>
      <c r="E71" s="47">
        <v>859.5</v>
      </c>
      <c r="F71" s="47">
        <v>870.8</v>
      </c>
      <c r="G71" s="47">
        <v>954.4</v>
      </c>
      <c r="H71" s="47">
        <v>954.4</v>
      </c>
      <c r="I71" s="47">
        <v>954.4</v>
      </c>
      <c r="J71" s="111"/>
    </row>
    <row r="72" spans="1:16" s="9" customFormat="1" ht="39.75" customHeight="1" x14ac:dyDescent="0.25">
      <c r="A72" s="134" t="s">
        <v>126</v>
      </c>
      <c r="B72" s="129" t="s">
        <v>448</v>
      </c>
      <c r="C72" s="37" t="s">
        <v>449</v>
      </c>
      <c r="D72" s="46" t="s">
        <v>136</v>
      </c>
      <c r="E72" s="42">
        <v>850</v>
      </c>
      <c r="F72" s="42">
        <v>860</v>
      </c>
      <c r="G72" s="42">
        <v>860</v>
      </c>
      <c r="H72" s="42">
        <v>860</v>
      </c>
      <c r="I72" s="42">
        <v>860</v>
      </c>
      <c r="J72" s="111"/>
    </row>
    <row r="73" spans="1:16" s="9" customFormat="1" ht="63" x14ac:dyDescent="0.25">
      <c r="A73" s="135"/>
      <c r="B73" s="129"/>
      <c r="C73" s="41" t="s">
        <v>77</v>
      </c>
      <c r="D73" s="46" t="s">
        <v>276</v>
      </c>
      <c r="E73" s="47">
        <v>248.2</v>
      </c>
      <c r="F73" s="47">
        <v>341.1</v>
      </c>
      <c r="G73" s="47">
        <v>400.2</v>
      </c>
      <c r="H73" s="47">
        <v>400.2</v>
      </c>
      <c r="I73" s="47">
        <v>400.2</v>
      </c>
      <c r="J73" s="111"/>
    </row>
    <row r="74" spans="1:16" s="9" customFormat="1" ht="31.5" x14ac:dyDescent="0.25">
      <c r="A74" s="125" t="s">
        <v>127</v>
      </c>
      <c r="B74" s="129" t="s">
        <v>448</v>
      </c>
      <c r="C74" s="37" t="s">
        <v>450</v>
      </c>
      <c r="D74" s="46" t="s">
        <v>136</v>
      </c>
      <c r="E74" s="42">
        <v>11</v>
      </c>
      <c r="F74" s="42">
        <v>11</v>
      </c>
      <c r="G74" s="42">
        <v>11</v>
      </c>
      <c r="H74" s="42">
        <v>11</v>
      </c>
      <c r="I74" s="42">
        <v>11</v>
      </c>
      <c r="J74" s="111"/>
    </row>
    <row r="75" spans="1:16" s="9" customFormat="1" ht="63" x14ac:dyDescent="0.25">
      <c r="A75" s="125"/>
      <c r="B75" s="129"/>
      <c r="C75" s="41" t="s">
        <v>77</v>
      </c>
      <c r="D75" s="46" t="s">
        <v>276</v>
      </c>
      <c r="E75" s="47">
        <v>145</v>
      </c>
      <c r="F75" s="47">
        <v>239.3</v>
      </c>
      <c r="G75" s="47">
        <v>250.7</v>
      </c>
      <c r="H75" s="47">
        <v>250.7</v>
      </c>
      <c r="I75" s="47">
        <v>250.7</v>
      </c>
      <c r="J75" s="111"/>
    </row>
    <row r="76" spans="1:16" s="9" customFormat="1" ht="63" x14ac:dyDescent="0.25">
      <c r="A76" s="125" t="s">
        <v>128</v>
      </c>
      <c r="B76" s="129" t="s">
        <v>448</v>
      </c>
      <c r="C76" s="37" t="s">
        <v>451</v>
      </c>
      <c r="D76" s="46" t="s">
        <v>136</v>
      </c>
      <c r="E76" s="42">
        <v>32</v>
      </c>
      <c r="F76" s="42">
        <v>35</v>
      </c>
      <c r="G76" s="42">
        <v>37</v>
      </c>
      <c r="H76" s="42">
        <v>39</v>
      </c>
      <c r="I76" s="42">
        <v>39</v>
      </c>
      <c r="J76" s="111"/>
    </row>
    <row r="77" spans="1:16" s="9" customFormat="1" ht="63" x14ac:dyDescent="0.25">
      <c r="A77" s="125"/>
      <c r="B77" s="129"/>
      <c r="C77" s="41" t="s">
        <v>77</v>
      </c>
      <c r="D77" s="46" t="s">
        <v>276</v>
      </c>
      <c r="E77" s="47">
        <v>338</v>
      </c>
      <c r="F77" s="47">
        <v>555.1</v>
      </c>
      <c r="G77" s="47">
        <v>588.79999999999995</v>
      </c>
      <c r="H77" s="47">
        <v>588.79999999999995</v>
      </c>
      <c r="I77" s="47">
        <v>588.79999999999995</v>
      </c>
      <c r="J77" s="111"/>
    </row>
    <row r="78" spans="1:16" s="9" customFormat="1" ht="63" x14ac:dyDescent="0.25">
      <c r="A78" s="125" t="s">
        <v>129</v>
      </c>
      <c r="B78" s="129" t="s">
        <v>448</v>
      </c>
      <c r="C78" s="37" t="s">
        <v>482</v>
      </c>
      <c r="D78" s="48" t="s">
        <v>136</v>
      </c>
      <c r="E78" s="42">
        <v>36</v>
      </c>
      <c r="F78" s="42">
        <v>40</v>
      </c>
      <c r="G78" s="42">
        <v>40</v>
      </c>
      <c r="H78" s="42">
        <v>40</v>
      </c>
      <c r="I78" s="42">
        <v>40</v>
      </c>
      <c r="J78" s="111"/>
    </row>
    <row r="79" spans="1:16" s="9" customFormat="1" ht="63" x14ac:dyDescent="0.25">
      <c r="A79" s="125"/>
      <c r="B79" s="129"/>
      <c r="C79" s="41" t="s">
        <v>77</v>
      </c>
      <c r="D79" s="46" t="s">
        <v>276</v>
      </c>
      <c r="E79" s="47">
        <v>183</v>
      </c>
      <c r="F79" s="47">
        <v>227.4</v>
      </c>
      <c r="G79" s="47">
        <v>433</v>
      </c>
      <c r="H79" s="47">
        <v>433</v>
      </c>
      <c r="I79" s="47">
        <v>433</v>
      </c>
      <c r="J79" s="111"/>
    </row>
    <row r="80" spans="1:16" s="9" customFormat="1" ht="63" x14ac:dyDescent="0.25">
      <c r="A80" s="125" t="s">
        <v>130</v>
      </c>
      <c r="B80" s="129" t="s">
        <v>448</v>
      </c>
      <c r="C80" s="37" t="s">
        <v>482</v>
      </c>
      <c r="D80" s="48" t="s">
        <v>136</v>
      </c>
      <c r="E80" s="14">
        <v>2000</v>
      </c>
      <c r="F80" s="14">
        <v>2000</v>
      </c>
      <c r="G80" s="14">
        <v>2000</v>
      </c>
      <c r="H80" s="14">
        <v>2000</v>
      </c>
      <c r="I80" s="14">
        <v>2000</v>
      </c>
      <c r="J80" s="111"/>
    </row>
    <row r="81" spans="1:24" s="9" customFormat="1" ht="63" x14ac:dyDescent="0.25">
      <c r="A81" s="125"/>
      <c r="B81" s="129"/>
      <c r="C81" s="41" t="s">
        <v>77</v>
      </c>
      <c r="D81" s="46" t="s">
        <v>276</v>
      </c>
      <c r="E81" s="11">
        <v>3435</v>
      </c>
      <c r="F81" s="11">
        <v>3881.7</v>
      </c>
      <c r="G81" s="47">
        <v>3617</v>
      </c>
      <c r="H81" s="47">
        <v>3617</v>
      </c>
      <c r="I81" s="47">
        <v>3617</v>
      </c>
      <c r="J81" s="111"/>
    </row>
    <row r="82" spans="1:24" s="10" customFormat="1" ht="32.25" customHeight="1" x14ac:dyDescent="0.25">
      <c r="A82" s="125" t="s">
        <v>131</v>
      </c>
      <c r="B82" s="129" t="s">
        <v>452</v>
      </c>
      <c r="C82" s="37" t="s">
        <v>453</v>
      </c>
      <c r="D82" s="40" t="s">
        <v>81</v>
      </c>
      <c r="E82" s="42">
        <v>55</v>
      </c>
      <c r="F82" s="42">
        <v>60</v>
      </c>
      <c r="G82" s="42">
        <v>65</v>
      </c>
      <c r="H82" s="42">
        <v>70</v>
      </c>
      <c r="I82" s="42">
        <v>70</v>
      </c>
      <c r="J82" s="112"/>
    </row>
    <row r="83" spans="1:24" s="10" customFormat="1" ht="63" x14ac:dyDescent="0.25">
      <c r="A83" s="125"/>
      <c r="B83" s="129"/>
      <c r="C83" s="41" t="s">
        <v>77</v>
      </c>
      <c r="D83" s="46" t="s">
        <v>276</v>
      </c>
      <c r="E83" s="47">
        <v>351</v>
      </c>
      <c r="F83" s="47">
        <v>487.9</v>
      </c>
      <c r="G83" s="47">
        <v>511.2</v>
      </c>
      <c r="H83" s="47">
        <v>511.2</v>
      </c>
      <c r="I83" s="47">
        <v>511.2</v>
      </c>
      <c r="J83" s="112"/>
    </row>
    <row r="84" spans="1:24" s="10" customFormat="1" ht="49.5" customHeight="1" x14ac:dyDescent="0.25">
      <c r="A84" s="125" t="s">
        <v>132</v>
      </c>
      <c r="B84" s="129" t="s">
        <v>452</v>
      </c>
      <c r="C84" s="37" t="s">
        <v>454</v>
      </c>
      <c r="D84" s="40" t="s">
        <v>81</v>
      </c>
      <c r="E84" s="42">
        <v>250</v>
      </c>
      <c r="F84" s="42">
        <v>250</v>
      </c>
      <c r="G84" s="42">
        <v>250</v>
      </c>
      <c r="H84" s="42">
        <v>250</v>
      </c>
      <c r="I84" s="42">
        <v>250</v>
      </c>
      <c r="J84" s="112"/>
    </row>
    <row r="85" spans="1:24" s="10" customFormat="1" ht="63" x14ac:dyDescent="0.25">
      <c r="A85" s="125"/>
      <c r="B85" s="129"/>
      <c r="C85" s="41" t="s">
        <v>77</v>
      </c>
      <c r="D85" s="46" t="s">
        <v>276</v>
      </c>
      <c r="E85" s="47">
        <v>349.3</v>
      </c>
      <c r="F85" s="47">
        <v>220.1</v>
      </c>
      <c r="G85" s="47">
        <v>230.85</v>
      </c>
      <c r="H85" s="47">
        <v>230.85</v>
      </c>
      <c r="I85" s="47">
        <v>230.85</v>
      </c>
      <c r="J85" s="112"/>
    </row>
    <row r="86" spans="1:24" s="9" customFormat="1" ht="63" x14ac:dyDescent="0.25">
      <c r="A86" s="125" t="s">
        <v>133</v>
      </c>
      <c r="B86" s="129" t="s">
        <v>381</v>
      </c>
      <c r="C86" s="37" t="s">
        <v>455</v>
      </c>
      <c r="D86" s="40" t="s">
        <v>81</v>
      </c>
      <c r="E86" s="42">
        <v>1744</v>
      </c>
      <c r="F86" s="42">
        <v>1600</v>
      </c>
      <c r="G86" s="42">
        <v>1650</v>
      </c>
      <c r="H86" s="42">
        <v>1700</v>
      </c>
      <c r="I86" s="42">
        <v>1700</v>
      </c>
      <c r="J86" s="111"/>
    </row>
    <row r="87" spans="1:24" s="9" customFormat="1" ht="63" x14ac:dyDescent="0.25">
      <c r="A87" s="125"/>
      <c r="B87" s="129"/>
      <c r="C87" s="41" t="s">
        <v>77</v>
      </c>
      <c r="D87" s="46" t="s">
        <v>276</v>
      </c>
      <c r="E87" s="47">
        <v>964</v>
      </c>
      <c r="F87" s="47">
        <v>1231.4000000000001</v>
      </c>
      <c r="G87" s="47">
        <v>1584.11</v>
      </c>
      <c r="H87" s="47">
        <v>1584.11</v>
      </c>
      <c r="I87" s="47">
        <v>1584.11</v>
      </c>
      <c r="J87" s="111"/>
    </row>
    <row r="88" spans="1:24" s="9" customFormat="1" ht="183" customHeight="1" x14ac:dyDescent="0.25">
      <c r="A88" s="125" t="s">
        <v>457</v>
      </c>
      <c r="B88" s="129" t="s">
        <v>381</v>
      </c>
      <c r="C88" s="37" t="s">
        <v>610</v>
      </c>
      <c r="D88" s="40" t="s">
        <v>81</v>
      </c>
      <c r="E88" s="42">
        <v>3</v>
      </c>
      <c r="F88" s="14">
        <v>3</v>
      </c>
      <c r="G88" s="42">
        <v>3</v>
      </c>
      <c r="H88" s="42">
        <v>3</v>
      </c>
      <c r="I88" s="42">
        <v>3</v>
      </c>
      <c r="J88" s="111"/>
    </row>
    <row r="89" spans="1:24" s="9" customFormat="1" ht="63" x14ac:dyDescent="0.25">
      <c r="A89" s="125"/>
      <c r="B89" s="129"/>
      <c r="C89" s="41" t="s">
        <v>77</v>
      </c>
      <c r="D89" s="46" t="s">
        <v>276</v>
      </c>
      <c r="E89" s="11">
        <v>1377</v>
      </c>
      <c r="F89" s="11">
        <v>1286.7</v>
      </c>
      <c r="G89" s="47">
        <v>1304.5</v>
      </c>
      <c r="H89" s="47">
        <v>1304.5</v>
      </c>
      <c r="I89" s="47">
        <v>1304.5</v>
      </c>
      <c r="J89" s="111"/>
    </row>
    <row r="90" spans="1:24" s="9" customFormat="1" ht="167.25" customHeight="1" x14ac:dyDescent="0.25">
      <c r="A90" s="125" t="s">
        <v>458</v>
      </c>
      <c r="B90" s="129" t="s">
        <v>381</v>
      </c>
      <c r="C90" s="37" t="s">
        <v>456</v>
      </c>
      <c r="D90" s="14" t="s">
        <v>81</v>
      </c>
      <c r="E90" s="14">
        <v>96</v>
      </c>
      <c r="F90" s="14">
        <v>96</v>
      </c>
      <c r="G90" s="14">
        <v>96</v>
      </c>
      <c r="H90" s="14">
        <v>96</v>
      </c>
      <c r="I90" s="14">
        <v>96</v>
      </c>
      <c r="J90" s="111"/>
    </row>
    <row r="91" spans="1:24" s="9" customFormat="1" ht="63" x14ac:dyDescent="0.25">
      <c r="A91" s="125"/>
      <c r="B91" s="129"/>
      <c r="C91" s="41" t="s">
        <v>77</v>
      </c>
      <c r="D91" s="46" t="s">
        <v>276</v>
      </c>
      <c r="E91" s="7">
        <v>543</v>
      </c>
      <c r="F91" s="7">
        <v>764.5</v>
      </c>
      <c r="G91" s="7">
        <v>826.8</v>
      </c>
      <c r="H91" s="7">
        <v>826.8</v>
      </c>
      <c r="I91" s="7">
        <v>826.8</v>
      </c>
      <c r="J91" s="111"/>
    </row>
    <row r="92" spans="1:24" s="9" customFormat="1" ht="89.25" customHeight="1" x14ac:dyDescent="0.25">
      <c r="A92" s="134" t="s">
        <v>459</v>
      </c>
      <c r="B92" s="129" t="s">
        <v>381</v>
      </c>
      <c r="C92" s="37" t="s">
        <v>483</v>
      </c>
      <c r="D92" s="40" t="s">
        <v>81</v>
      </c>
      <c r="E92" s="42">
        <v>235</v>
      </c>
      <c r="F92" s="14">
        <v>240</v>
      </c>
      <c r="G92" s="14">
        <v>250</v>
      </c>
      <c r="H92" s="14">
        <v>255</v>
      </c>
      <c r="I92" s="14">
        <v>255</v>
      </c>
      <c r="J92" s="111"/>
      <c r="L92" s="16"/>
    </row>
    <row r="93" spans="1:24" s="9" customFormat="1" ht="74.25" customHeight="1" x14ac:dyDescent="0.35">
      <c r="A93" s="135"/>
      <c r="B93" s="129"/>
      <c r="C93" s="41" t="s">
        <v>77</v>
      </c>
      <c r="D93" s="46" t="s">
        <v>276</v>
      </c>
      <c r="E93" s="17">
        <v>129</v>
      </c>
      <c r="F93" s="7">
        <v>135.6</v>
      </c>
      <c r="G93" s="7">
        <v>139.6</v>
      </c>
      <c r="H93" s="7">
        <v>139.6</v>
      </c>
      <c r="I93" s="7">
        <v>139.6</v>
      </c>
      <c r="J93" s="111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</row>
    <row r="94" spans="1:24" s="9" customFormat="1" ht="49.5" customHeight="1" x14ac:dyDescent="0.25">
      <c r="A94" s="134" t="s">
        <v>484</v>
      </c>
      <c r="B94" s="129" t="s">
        <v>576</v>
      </c>
      <c r="C94" s="41" t="s">
        <v>611</v>
      </c>
      <c r="D94" s="40" t="s">
        <v>81</v>
      </c>
      <c r="E94" s="42">
        <v>914</v>
      </c>
      <c r="F94" s="14">
        <v>850</v>
      </c>
      <c r="G94" s="14">
        <v>850</v>
      </c>
      <c r="H94" s="14">
        <v>850</v>
      </c>
      <c r="I94" s="14">
        <v>850</v>
      </c>
      <c r="J94" s="111"/>
    </row>
    <row r="95" spans="1:24" s="9" customFormat="1" ht="63" x14ac:dyDescent="0.25">
      <c r="A95" s="135"/>
      <c r="B95" s="129"/>
      <c r="C95" s="41" t="s">
        <v>77</v>
      </c>
      <c r="D95" s="46" t="s">
        <v>276</v>
      </c>
      <c r="E95" s="7">
        <v>30638.2</v>
      </c>
      <c r="F95" s="7">
        <v>32766.9</v>
      </c>
      <c r="G95" s="7">
        <v>34881</v>
      </c>
      <c r="H95" s="7">
        <v>34881</v>
      </c>
      <c r="I95" s="7">
        <v>34881</v>
      </c>
      <c r="J95" s="111"/>
    </row>
    <row r="96" spans="1:24" s="9" customFormat="1" x14ac:dyDescent="0.25">
      <c r="A96" s="5"/>
      <c r="B96" s="151" t="s">
        <v>10</v>
      </c>
      <c r="C96" s="152"/>
      <c r="D96" s="38" t="s">
        <v>276</v>
      </c>
      <c r="E96" s="6">
        <f>E69+E71+E73+E75+E77+E79+E81+E83+E85+E87+E89+E91+E93+E95</f>
        <v>55695.199999999997</v>
      </c>
      <c r="F96" s="6">
        <f>F69+F71+F73+F75+F77+F79+F81+F83+F85+F87+F89+F91+F93+F95</f>
        <v>60088.6</v>
      </c>
      <c r="G96" s="6">
        <f t="shared" ref="G96:I96" si="3">G69+G71+G73+G75+G77+G79+G81+G83+G85+G87+G89+G91+G93+G95</f>
        <v>64565.36</v>
      </c>
      <c r="H96" s="6">
        <f t="shared" si="3"/>
        <v>64565.36</v>
      </c>
      <c r="I96" s="6">
        <f t="shared" si="3"/>
        <v>64565.36</v>
      </c>
      <c r="J96" s="111"/>
    </row>
    <row r="97" spans="1:10" s="9" customFormat="1" ht="30" customHeight="1" x14ac:dyDescent="0.25">
      <c r="A97" s="4" t="s">
        <v>25</v>
      </c>
      <c r="B97" s="132" t="s">
        <v>356</v>
      </c>
      <c r="C97" s="133"/>
      <c r="D97" s="133"/>
      <c r="E97" s="133"/>
      <c r="F97" s="133"/>
      <c r="G97" s="133"/>
      <c r="H97" s="133"/>
      <c r="I97" s="133"/>
      <c r="J97" s="111"/>
    </row>
    <row r="98" spans="1:10" s="9" customFormat="1" ht="31.5" customHeight="1" x14ac:dyDescent="0.25">
      <c r="A98" s="150" t="s">
        <v>26</v>
      </c>
      <c r="B98" s="138" t="s">
        <v>531</v>
      </c>
      <c r="C98" s="37" t="s">
        <v>477</v>
      </c>
      <c r="D98" s="19" t="s">
        <v>136</v>
      </c>
      <c r="E98" s="20">
        <v>35</v>
      </c>
      <c r="F98" s="14">
        <v>40</v>
      </c>
      <c r="G98" s="14">
        <v>40</v>
      </c>
      <c r="H98" s="14">
        <v>20</v>
      </c>
      <c r="I98" s="14">
        <v>20</v>
      </c>
      <c r="J98" s="111"/>
    </row>
    <row r="99" spans="1:10" s="9" customFormat="1" ht="69" customHeight="1" x14ac:dyDescent="0.25">
      <c r="A99" s="150"/>
      <c r="B99" s="139"/>
      <c r="C99" s="35" t="s">
        <v>77</v>
      </c>
      <c r="D99" s="36" t="s">
        <v>276</v>
      </c>
      <c r="E99" s="7">
        <v>1256.3</v>
      </c>
      <c r="F99" s="7">
        <v>1284.2</v>
      </c>
      <c r="G99" s="11">
        <v>1922.8</v>
      </c>
      <c r="H99" s="11">
        <v>1922.8</v>
      </c>
      <c r="I99" s="11">
        <v>1477.7</v>
      </c>
      <c r="J99" s="111"/>
    </row>
    <row r="100" spans="1:10" s="9" customFormat="1" ht="30" customHeight="1" x14ac:dyDescent="0.25">
      <c r="A100" s="150" t="s">
        <v>27</v>
      </c>
      <c r="B100" s="138" t="s">
        <v>359</v>
      </c>
      <c r="C100" s="35" t="s">
        <v>476</v>
      </c>
      <c r="D100" s="36" t="s">
        <v>224</v>
      </c>
      <c r="E100" s="20">
        <v>2873187</v>
      </c>
      <c r="F100" s="14">
        <v>2873187</v>
      </c>
      <c r="G100" s="14">
        <v>2873187</v>
      </c>
      <c r="H100" s="14">
        <v>2873187</v>
      </c>
      <c r="I100" s="14">
        <v>2873187</v>
      </c>
      <c r="J100" s="111"/>
    </row>
    <row r="101" spans="1:10" s="9" customFormat="1" ht="141" customHeight="1" x14ac:dyDescent="0.25">
      <c r="A101" s="150"/>
      <c r="B101" s="139"/>
      <c r="C101" s="35" t="s">
        <v>77</v>
      </c>
      <c r="D101" s="36" t="s">
        <v>276</v>
      </c>
      <c r="E101" s="7">
        <v>16231.5</v>
      </c>
      <c r="F101" s="7">
        <v>13096.3</v>
      </c>
      <c r="G101" s="11">
        <v>20015.5</v>
      </c>
      <c r="H101" s="11">
        <v>20015.5</v>
      </c>
      <c r="I101" s="11">
        <v>13289.8</v>
      </c>
      <c r="J101" s="111"/>
    </row>
    <row r="102" spans="1:10" s="9" customFormat="1" ht="25.5" customHeight="1" x14ac:dyDescent="0.25">
      <c r="A102" s="150" t="s">
        <v>357</v>
      </c>
      <c r="B102" s="138" t="s">
        <v>534</v>
      </c>
      <c r="C102" s="35" t="s">
        <v>474</v>
      </c>
      <c r="D102" s="36" t="s">
        <v>224</v>
      </c>
      <c r="E102" s="14">
        <v>5</v>
      </c>
      <c r="F102" s="14">
        <v>6</v>
      </c>
      <c r="G102" s="14">
        <v>6</v>
      </c>
      <c r="H102" s="14">
        <v>6</v>
      </c>
      <c r="I102" s="14">
        <v>7</v>
      </c>
      <c r="J102" s="111"/>
    </row>
    <row r="103" spans="1:10" s="9" customFormat="1" ht="69.75" customHeight="1" x14ac:dyDescent="0.25">
      <c r="A103" s="150"/>
      <c r="B103" s="139"/>
      <c r="C103" s="35" t="s">
        <v>77</v>
      </c>
      <c r="D103" s="36" t="s">
        <v>276</v>
      </c>
      <c r="E103" s="7">
        <v>589.1</v>
      </c>
      <c r="F103" s="7">
        <v>1708.2</v>
      </c>
      <c r="G103" s="11">
        <v>1938.7</v>
      </c>
      <c r="H103" s="11">
        <v>1938.7</v>
      </c>
      <c r="I103" s="11">
        <v>1901.7</v>
      </c>
      <c r="J103" s="111"/>
    </row>
    <row r="104" spans="1:10" s="9" customFormat="1" ht="49.5" customHeight="1" x14ac:dyDescent="0.25">
      <c r="A104" s="125" t="s">
        <v>358</v>
      </c>
      <c r="B104" s="138" t="s">
        <v>604</v>
      </c>
      <c r="C104" s="37" t="s">
        <v>475</v>
      </c>
      <c r="D104" s="14" t="s">
        <v>224</v>
      </c>
      <c r="E104" s="14">
        <v>890569</v>
      </c>
      <c r="F104" s="14">
        <v>1982618</v>
      </c>
      <c r="G104" s="11" t="s">
        <v>301</v>
      </c>
      <c r="H104" s="14" t="s">
        <v>301</v>
      </c>
      <c r="I104" s="14">
        <v>890000</v>
      </c>
      <c r="J104" s="111"/>
    </row>
    <row r="105" spans="1:10" s="9" customFormat="1" ht="72" customHeight="1" x14ac:dyDescent="0.25">
      <c r="A105" s="125"/>
      <c r="B105" s="139"/>
      <c r="C105" s="35" t="s">
        <v>77</v>
      </c>
      <c r="D105" s="36" t="s">
        <v>276</v>
      </c>
      <c r="E105" s="7">
        <v>4054.7</v>
      </c>
      <c r="F105" s="7">
        <v>6591.2</v>
      </c>
      <c r="G105" s="11">
        <v>0</v>
      </c>
      <c r="H105" s="7">
        <v>0</v>
      </c>
      <c r="I105" s="7">
        <v>6826.7</v>
      </c>
      <c r="J105" s="111"/>
    </row>
    <row r="106" spans="1:10" s="10" customFormat="1" ht="58.5" customHeight="1" x14ac:dyDescent="0.25">
      <c r="A106" s="125" t="s">
        <v>439</v>
      </c>
      <c r="B106" s="138" t="s">
        <v>605</v>
      </c>
      <c r="C106" s="37" t="s">
        <v>475</v>
      </c>
      <c r="D106" s="14" t="s">
        <v>224</v>
      </c>
      <c r="E106" s="42">
        <v>848080</v>
      </c>
      <c r="F106" s="14">
        <v>1000000</v>
      </c>
      <c r="G106" s="14">
        <v>400000</v>
      </c>
      <c r="H106" s="14">
        <v>400000</v>
      </c>
      <c r="I106" s="14">
        <v>380000</v>
      </c>
      <c r="J106" s="112"/>
    </row>
    <row r="107" spans="1:10" s="10" customFormat="1" ht="78.75" customHeight="1" x14ac:dyDescent="0.25">
      <c r="A107" s="125"/>
      <c r="B107" s="139"/>
      <c r="C107" s="35" t="s">
        <v>77</v>
      </c>
      <c r="D107" s="36" t="s">
        <v>276</v>
      </c>
      <c r="E107" s="21">
        <v>3906</v>
      </c>
      <c r="F107" s="7">
        <v>3800.1</v>
      </c>
      <c r="G107" s="11">
        <v>3619.8</v>
      </c>
      <c r="H107" s="11">
        <v>3619.8</v>
      </c>
      <c r="I107" s="11">
        <v>3993.2</v>
      </c>
      <c r="J107" s="112"/>
    </row>
    <row r="108" spans="1:10" s="9" customFormat="1" ht="54" customHeight="1" x14ac:dyDescent="0.25">
      <c r="A108" s="150" t="s">
        <v>440</v>
      </c>
      <c r="B108" s="138" t="s">
        <v>607</v>
      </c>
      <c r="C108" s="35" t="s">
        <v>477</v>
      </c>
      <c r="D108" s="36" t="s">
        <v>136</v>
      </c>
      <c r="E108" s="42">
        <v>48</v>
      </c>
      <c r="F108" s="14">
        <v>60</v>
      </c>
      <c r="G108" s="14">
        <v>60</v>
      </c>
      <c r="H108" s="14">
        <v>30</v>
      </c>
      <c r="I108" s="14">
        <v>30</v>
      </c>
      <c r="J108" s="112"/>
    </row>
    <row r="109" spans="1:10" s="9" customFormat="1" ht="78.75" customHeight="1" x14ac:dyDescent="0.25">
      <c r="A109" s="150"/>
      <c r="B109" s="139"/>
      <c r="C109" s="35" t="s">
        <v>77</v>
      </c>
      <c r="D109" s="36" t="s">
        <v>276</v>
      </c>
      <c r="E109" s="21">
        <v>1259.3</v>
      </c>
      <c r="F109" s="7">
        <v>1287.3</v>
      </c>
      <c r="G109" s="11">
        <v>1925.9</v>
      </c>
      <c r="H109" s="11">
        <v>1925.9</v>
      </c>
      <c r="I109" s="11">
        <v>1480.8</v>
      </c>
      <c r="J109" s="111"/>
    </row>
    <row r="110" spans="1:10" s="9" customFormat="1" ht="54" customHeight="1" x14ac:dyDescent="0.25">
      <c r="A110" s="150" t="s">
        <v>441</v>
      </c>
      <c r="B110" s="138" t="s">
        <v>608</v>
      </c>
      <c r="C110" s="35" t="s">
        <v>477</v>
      </c>
      <c r="D110" s="36" t="s">
        <v>136</v>
      </c>
      <c r="E110" s="42">
        <v>183</v>
      </c>
      <c r="F110" s="14">
        <v>70</v>
      </c>
      <c r="G110" s="14">
        <v>70</v>
      </c>
      <c r="H110" s="14">
        <v>40</v>
      </c>
      <c r="I110" s="14">
        <v>40</v>
      </c>
      <c r="J110" s="112"/>
    </row>
    <row r="111" spans="1:10" s="9" customFormat="1" ht="78.75" customHeight="1" x14ac:dyDescent="0.25">
      <c r="A111" s="150"/>
      <c r="B111" s="139"/>
      <c r="C111" s="35" t="s">
        <v>77</v>
      </c>
      <c r="D111" s="36" t="s">
        <v>276</v>
      </c>
      <c r="E111" s="21">
        <v>1256.8</v>
      </c>
      <c r="F111" s="21">
        <v>1284.3</v>
      </c>
      <c r="G111" s="21">
        <v>1922.9</v>
      </c>
      <c r="H111" s="21">
        <v>1922.9</v>
      </c>
      <c r="I111" s="21">
        <v>1477.8</v>
      </c>
      <c r="J111" s="111"/>
    </row>
    <row r="112" spans="1:10" s="9" customFormat="1" ht="55.5" customHeight="1" x14ac:dyDescent="0.25">
      <c r="A112" s="150" t="s">
        <v>442</v>
      </c>
      <c r="B112" s="138" t="s">
        <v>609</v>
      </c>
      <c r="C112" s="35" t="s">
        <v>478</v>
      </c>
      <c r="D112" s="14" t="s">
        <v>224</v>
      </c>
      <c r="E112" s="14">
        <v>225</v>
      </c>
      <c r="F112" s="14">
        <v>150</v>
      </c>
      <c r="G112" s="14" t="s">
        <v>301</v>
      </c>
      <c r="H112" s="14" t="s">
        <v>301</v>
      </c>
      <c r="I112" s="14">
        <v>200</v>
      </c>
      <c r="J112" s="111"/>
    </row>
    <row r="113" spans="1:10" s="9" customFormat="1" ht="78.75" customHeight="1" x14ac:dyDescent="0.25">
      <c r="A113" s="150"/>
      <c r="B113" s="139"/>
      <c r="C113" s="35" t="s">
        <v>77</v>
      </c>
      <c r="D113" s="36" t="s">
        <v>276</v>
      </c>
      <c r="E113" s="7">
        <v>1253.5</v>
      </c>
      <c r="F113" s="7">
        <v>1281.0999999999999</v>
      </c>
      <c r="G113" s="11">
        <v>0</v>
      </c>
      <c r="H113" s="7">
        <v>0</v>
      </c>
      <c r="I113" s="7">
        <v>1474.6</v>
      </c>
      <c r="J113" s="111"/>
    </row>
    <row r="114" spans="1:10" s="9" customFormat="1" ht="45" customHeight="1" x14ac:dyDescent="0.25">
      <c r="A114" s="150" t="s">
        <v>443</v>
      </c>
      <c r="B114" s="138" t="s">
        <v>530</v>
      </c>
      <c r="C114" s="35" t="s">
        <v>504</v>
      </c>
      <c r="D114" s="36" t="s">
        <v>136</v>
      </c>
      <c r="E114" s="22">
        <v>26</v>
      </c>
      <c r="F114" s="22">
        <v>40</v>
      </c>
      <c r="G114" s="22">
        <v>40</v>
      </c>
      <c r="H114" s="22">
        <v>20</v>
      </c>
      <c r="I114" s="22">
        <v>20</v>
      </c>
      <c r="J114" s="111"/>
    </row>
    <row r="115" spans="1:10" s="9" customFormat="1" ht="78.75" customHeight="1" x14ac:dyDescent="0.25">
      <c r="A115" s="150"/>
      <c r="B115" s="139"/>
      <c r="C115" s="35" t="s">
        <v>77</v>
      </c>
      <c r="D115" s="36" t="s">
        <v>276</v>
      </c>
      <c r="E115" s="21">
        <v>1256.2</v>
      </c>
      <c r="F115" s="21">
        <v>1284.2</v>
      </c>
      <c r="G115" s="11">
        <v>1922.8</v>
      </c>
      <c r="H115" s="11">
        <v>1922.8</v>
      </c>
      <c r="I115" s="11">
        <v>1477.7</v>
      </c>
      <c r="J115" s="111"/>
    </row>
    <row r="116" spans="1:10" s="9" customFormat="1" ht="32.25" customHeight="1" x14ac:dyDescent="0.25">
      <c r="A116" s="148" t="s">
        <v>444</v>
      </c>
      <c r="B116" s="138" t="s">
        <v>533</v>
      </c>
      <c r="C116" s="23" t="s">
        <v>504</v>
      </c>
      <c r="D116" s="19" t="s">
        <v>81</v>
      </c>
      <c r="E116" s="43">
        <v>1020</v>
      </c>
      <c r="F116" s="22">
        <v>1100</v>
      </c>
      <c r="G116" s="22">
        <v>1100</v>
      </c>
      <c r="H116" s="22">
        <v>1100</v>
      </c>
      <c r="I116" s="22">
        <v>1100</v>
      </c>
      <c r="J116" s="112"/>
    </row>
    <row r="117" spans="1:10" s="9" customFormat="1" ht="47.25" x14ac:dyDescent="0.25">
      <c r="A117" s="149"/>
      <c r="B117" s="139"/>
      <c r="C117" s="23" t="s">
        <v>332</v>
      </c>
      <c r="D117" s="19" t="s">
        <v>503</v>
      </c>
      <c r="E117" s="24">
        <v>3413.6</v>
      </c>
      <c r="F117" s="24">
        <v>4190.3</v>
      </c>
      <c r="G117" s="11">
        <v>4515.3999999999996</v>
      </c>
      <c r="H117" s="11">
        <v>4515.3999999999996</v>
      </c>
      <c r="I117" s="11">
        <v>4383.8</v>
      </c>
      <c r="J117" s="111"/>
    </row>
    <row r="118" spans="1:10" s="9" customFormat="1" ht="30.75" customHeight="1" x14ac:dyDescent="0.25">
      <c r="A118" s="148" t="s">
        <v>445</v>
      </c>
      <c r="B118" s="138" t="s">
        <v>535</v>
      </c>
      <c r="C118" s="37" t="s">
        <v>606</v>
      </c>
      <c r="D118" s="36" t="s">
        <v>224</v>
      </c>
      <c r="E118" s="43">
        <v>4070</v>
      </c>
      <c r="F118" s="22">
        <v>2964</v>
      </c>
      <c r="G118" s="22">
        <v>2976</v>
      </c>
      <c r="H118" s="22">
        <v>2976</v>
      </c>
      <c r="I118" s="22">
        <v>2349</v>
      </c>
      <c r="J118" s="112"/>
    </row>
    <row r="119" spans="1:10" s="9" customFormat="1" ht="63" x14ac:dyDescent="0.25">
      <c r="A119" s="149"/>
      <c r="B119" s="139"/>
      <c r="C119" s="35" t="s">
        <v>77</v>
      </c>
      <c r="D119" s="36" t="s">
        <v>276</v>
      </c>
      <c r="E119" s="24">
        <v>3379.7</v>
      </c>
      <c r="F119" s="24">
        <v>2868.6</v>
      </c>
      <c r="G119" s="24">
        <v>3311.8</v>
      </c>
      <c r="H119" s="24">
        <v>3311.8</v>
      </c>
      <c r="I119" s="24">
        <v>3311.8</v>
      </c>
      <c r="J119" s="111"/>
    </row>
    <row r="120" spans="1:10" s="9" customFormat="1" ht="36" customHeight="1" x14ac:dyDescent="0.25">
      <c r="A120" s="148" t="s">
        <v>446</v>
      </c>
      <c r="B120" s="138" t="s">
        <v>532</v>
      </c>
      <c r="C120" s="37" t="s">
        <v>7</v>
      </c>
      <c r="D120" s="36" t="s">
        <v>224</v>
      </c>
      <c r="E120" s="22">
        <v>62411</v>
      </c>
      <c r="F120" s="22">
        <v>60653</v>
      </c>
      <c r="G120" s="22">
        <v>60653</v>
      </c>
      <c r="H120" s="22">
        <v>60653</v>
      </c>
      <c r="I120" s="22">
        <v>60848</v>
      </c>
      <c r="J120" s="111"/>
    </row>
    <row r="121" spans="1:10" s="9" customFormat="1" ht="68.25" customHeight="1" x14ac:dyDescent="0.25">
      <c r="A121" s="149"/>
      <c r="B121" s="139"/>
      <c r="C121" s="35" t="s">
        <v>77</v>
      </c>
      <c r="D121" s="36" t="s">
        <v>276</v>
      </c>
      <c r="E121" s="24">
        <v>14125.8</v>
      </c>
      <c r="F121" s="24">
        <v>14942.5</v>
      </c>
      <c r="G121" s="24">
        <v>15290.7</v>
      </c>
      <c r="H121" s="24">
        <v>15290.7</v>
      </c>
      <c r="I121" s="24">
        <v>15290.7</v>
      </c>
      <c r="J121" s="111"/>
    </row>
    <row r="122" spans="1:10" s="9" customFormat="1" ht="43.5" customHeight="1" x14ac:dyDescent="0.25">
      <c r="A122" s="148" t="s">
        <v>447</v>
      </c>
      <c r="B122" s="138" t="s">
        <v>603</v>
      </c>
      <c r="C122" s="35" t="s">
        <v>7</v>
      </c>
      <c r="D122" s="36" t="s">
        <v>136</v>
      </c>
      <c r="E122" s="14">
        <v>10</v>
      </c>
      <c r="F122" s="14">
        <v>10</v>
      </c>
      <c r="G122" s="14">
        <v>10</v>
      </c>
      <c r="H122" s="14">
        <v>10</v>
      </c>
      <c r="I122" s="14">
        <v>10</v>
      </c>
      <c r="J122" s="111"/>
    </row>
    <row r="123" spans="1:10" s="9" customFormat="1" ht="63" x14ac:dyDescent="0.25">
      <c r="A123" s="149"/>
      <c r="B123" s="139"/>
      <c r="C123" s="35" t="s">
        <v>77</v>
      </c>
      <c r="D123" s="36" t="s">
        <v>276</v>
      </c>
      <c r="E123" s="7">
        <v>197.9</v>
      </c>
      <c r="F123" s="7">
        <v>202.5</v>
      </c>
      <c r="G123" s="11">
        <v>204.4</v>
      </c>
      <c r="H123" s="11">
        <v>204.4</v>
      </c>
      <c r="I123" s="11">
        <v>204.4</v>
      </c>
      <c r="J123" s="111"/>
    </row>
    <row r="124" spans="1:10" s="9" customFormat="1" x14ac:dyDescent="0.25">
      <c r="A124" s="36"/>
      <c r="B124" s="146" t="s">
        <v>319</v>
      </c>
      <c r="C124" s="147"/>
      <c r="D124" s="36" t="s">
        <v>276</v>
      </c>
      <c r="E124" s="7">
        <v>54.9</v>
      </c>
      <c r="F124" s="7">
        <v>57.8</v>
      </c>
      <c r="G124" s="11">
        <v>54.9</v>
      </c>
      <c r="H124" s="11">
        <v>54.9</v>
      </c>
      <c r="I124" s="11">
        <v>54.9</v>
      </c>
      <c r="J124" s="111"/>
    </row>
    <row r="125" spans="1:10" s="9" customFormat="1" x14ac:dyDescent="0.25">
      <c r="A125" s="5"/>
      <c r="B125" s="151" t="s">
        <v>10</v>
      </c>
      <c r="C125" s="152"/>
      <c r="D125" s="38" t="s">
        <v>276</v>
      </c>
      <c r="E125" s="13">
        <f>E99+E101+E103+E105+E107+E109+E111+E113+E115++E117+E119+E121+E123+E124</f>
        <v>52235.3</v>
      </c>
      <c r="F125" s="13">
        <f t="shared" ref="F125:I125" si="4">F99+F101+F103+F105+F107+F109+F111+F113+F115++F117+F119+F121+F123+F124</f>
        <v>53878.6</v>
      </c>
      <c r="G125" s="13">
        <f t="shared" si="4"/>
        <v>56645.600000000006</v>
      </c>
      <c r="H125" s="13">
        <f t="shared" si="4"/>
        <v>56645.600000000006</v>
      </c>
      <c r="I125" s="13">
        <f t="shared" si="4"/>
        <v>56645.600000000006</v>
      </c>
      <c r="J125" s="111"/>
    </row>
    <row r="126" spans="1:10" s="9" customFormat="1" ht="30.75" customHeight="1" x14ac:dyDescent="0.25">
      <c r="A126" s="4" t="s">
        <v>28</v>
      </c>
      <c r="B126" s="132" t="s">
        <v>20</v>
      </c>
      <c r="C126" s="133"/>
      <c r="D126" s="133"/>
      <c r="E126" s="133"/>
      <c r="F126" s="133"/>
      <c r="G126" s="133"/>
      <c r="H126" s="133"/>
      <c r="I126" s="133"/>
      <c r="J126" s="111"/>
    </row>
    <row r="127" spans="1:10" s="9" customFormat="1" ht="31.5" x14ac:dyDescent="0.25">
      <c r="A127" s="134" t="s">
        <v>29</v>
      </c>
      <c r="B127" s="128" t="s">
        <v>394</v>
      </c>
      <c r="C127" s="23" t="s">
        <v>479</v>
      </c>
      <c r="D127" s="46" t="s">
        <v>173</v>
      </c>
      <c r="E127" s="21">
        <v>672225</v>
      </c>
      <c r="F127" s="21">
        <v>673767</v>
      </c>
      <c r="G127" s="21">
        <v>673767</v>
      </c>
      <c r="H127" s="21">
        <v>673767</v>
      </c>
      <c r="I127" s="21">
        <v>673767</v>
      </c>
      <c r="J127" s="111"/>
    </row>
    <row r="128" spans="1:10" s="9" customFormat="1" ht="63" x14ac:dyDescent="0.25">
      <c r="A128" s="135"/>
      <c r="B128" s="128"/>
      <c r="C128" s="87" t="s">
        <v>77</v>
      </c>
      <c r="D128" s="46" t="s">
        <v>276</v>
      </c>
      <c r="E128" s="21">
        <v>12012.66</v>
      </c>
      <c r="F128" s="21">
        <v>14250.2</v>
      </c>
      <c r="G128" s="21">
        <v>14944.2</v>
      </c>
      <c r="H128" s="21">
        <v>15078.9</v>
      </c>
      <c r="I128" s="21">
        <v>15078.9</v>
      </c>
      <c r="J128" s="111"/>
    </row>
    <row r="129" spans="1:10" s="9" customFormat="1" ht="85.5" customHeight="1" x14ac:dyDescent="0.25">
      <c r="A129" s="134" t="s">
        <v>30</v>
      </c>
      <c r="B129" s="128" t="s">
        <v>394</v>
      </c>
      <c r="C129" s="23" t="s">
        <v>172</v>
      </c>
      <c r="D129" s="46" t="s">
        <v>173</v>
      </c>
      <c r="E129" s="21">
        <v>366572</v>
      </c>
      <c r="F129" s="21">
        <v>454091</v>
      </c>
      <c r="G129" s="21">
        <v>454091</v>
      </c>
      <c r="H129" s="21">
        <v>454091</v>
      </c>
      <c r="I129" s="21">
        <v>454091</v>
      </c>
      <c r="J129" s="111"/>
    </row>
    <row r="130" spans="1:10" s="9" customFormat="1" ht="63" x14ac:dyDescent="0.25">
      <c r="A130" s="135"/>
      <c r="B130" s="128"/>
      <c r="C130" s="87" t="s">
        <v>77</v>
      </c>
      <c r="D130" s="46" t="s">
        <v>276</v>
      </c>
      <c r="E130" s="21">
        <v>10134.9</v>
      </c>
      <c r="F130" s="21">
        <v>13207</v>
      </c>
      <c r="G130" s="21">
        <v>15897</v>
      </c>
      <c r="H130" s="21">
        <v>15458</v>
      </c>
      <c r="I130" s="21">
        <v>15458</v>
      </c>
      <c r="J130" s="111"/>
    </row>
    <row r="131" spans="1:10" s="9" customFormat="1" ht="47.25" x14ac:dyDescent="0.25">
      <c r="A131" s="134" t="s">
        <v>153</v>
      </c>
      <c r="B131" s="128" t="s">
        <v>394</v>
      </c>
      <c r="C131" s="87" t="s">
        <v>584</v>
      </c>
      <c r="D131" s="46" t="s">
        <v>173</v>
      </c>
      <c r="E131" s="21">
        <v>605336</v>
      </c>
      <c r="F131" s="21">
        <v>673767</v>
      </c>
      <c r="G131" s="21">
        <v>673767</v>
      </c>
      <c r="H131" s="21">
        <v>673767</v>
      </c>
      <c r="I131" s="21">
        <v>673767</v>
      </c>
      <c r="J131" s="111"/>
    </row>
    <row r="132" spans="1:10" s="9" customFormat="1" ht="63" x14ac:dyDescent="0.25">
      <c r="A132" s="135"/>
      <c r="B132" s="128"/>
      <c r="C132" s="87" t="s">
        <v>513</v>
      </c>
      <c r="D132" s="46" t="s">
        <v>276</v>
      </c>
      <c r="E132" s="21">
        <v>2854.4</v>
      </c>
      <c r="F132" s="21">
        <v>3404.7</v>
      </c>
      <c r="G132" s="21">
        <v>3404.7</v>
      </c>
      <c r="H132" s="21">
        <v>3404.7</v>
      </c>
      <c r="I132" s="21">
        <v>3404.7</v>
      </c>
      <c r="J132" s="111"/>
    </row>
    <row r="133" spans="1:10" s="9" customFormat="1" ht="63" x14ac:dyDescent="0.25">
      <c r="A133" s="134" t="s">
        <v>154</v>
      </c>
      <c r="B133" s="136" t="s">
        <v>394</v>
      </c>
      <c r="C133" s="87" t="s">
        <v>644</v>
      </c>
      <c r="D133" s="46" t="s">
        <v>173</v>
      </c>
      <c r="E133" s="21">
        <v>672225</v>
      </c>
      <c r="F133" s="21">
        <v>673767</v>
      </c>
      <c r="G133" s="21">
        <v>673767</v>
      </c>
      <c r="H133" s="21">
        <v>673767</v>
      </c>
      <c r="I133" s="21">
        <v>673767</v>
      </c>
      <c r="J133" s="111"/>
    </row>
    <row r="134" spans="1:10" s="9" customFormat="1" ht="63" x14ac:dyDescent="0.25">
      <c r="A134" s="135"/>
      <c r="B134" s="136"/>
      <c r="C134" s="87" t="s">
        <v>513</v>
      </c>
      <c r="D134" s="46" t="s">
        <v>276</v>
      </c>
      <c r="E134" s="21">
        <v>1582.4</v>
      </c>
      <c r="F134" s="21">
        <v>2021.2</v>
      </c>
      <c r="G134" s="21">
        <v>2021.2</v>
      </c>
      <c r="H134" s="21">
        <v>2021.2</v>
      </c>
      <c r="I134" s="21">
        <v>2021.2</v>
      </c>
      <c r="J134" s="111"/>
    </row>
    <row r="135" spans="1:10" s="9" customFormat="1" ht="31.5" x14ac:dyDescent="0.25">
      <c r="A135" s="134" t="s">
        <v>155</v>
      </c>
      <c r="B135" s="128" t="s">
        <v>394</v>
      </c>
      <c r="C135" s="23" t="s">
        <v>170</v>
      </c>
      <c r="D135" s="46" t="s">
        <v>169</v>
      </c>
      <c r="E135" s="17">
        <v>2819.5</v>
      </c>
      <c r="F135" s="17">
        <v>2819.5</v>
      </c>
      <c r="G135" s="17">
        <v>2819.5</v>
      </c>
      <c r="H135" s="17">
        <v>2819.5</v>
      </c>
      <c r="I135" s="17">
        <v>2819.5</v>
      </c>
      <c r="J135" s="111"/>
    </row>
    <row r="136" spans="1:10" s="9" customFormat="1" ht="63" x14ac:dyDescent="0.25">
      <c r="A136" s="135"/>
      <c r="B136" s="128"/>
      <c r="C136" s="87" t="s">
        <v>77</v>
      </c>
      <c r="D136" s="46" t="s">
        <v>276</v>
      </c>
      <c r="E136" s="17">
        <v>2386.63</v>
      </c>
      <c r="F136" s="17">
        <v>2500</v>
      </c>
      <c r="G136" s="17">
        <v>2500.5</v>
      </c>
      <c r="H136" s="17">
        <v>2499.9</v>
      </c>
      <c r="I136" s="17">
        <v>2500.5</v>
      </c>
      <c r="J136" s="111"/>
    </row>
    <row r="137" spans="1:10" s="9" customFormat="1" ht="47.25" x14ac:dyDescent="0.25">
      <c r="A137" s="134" t="s">
        <v>156</v>
      </c>
      <c r="B137" s="128" t="s">
        <v>394</v>
      </c>
      <c r="C137" s="23" t="s">
        <v>171</v>
      </c>
      <c r="D137" s="46" t="s">
        <v>169</v>
      </c>
      <c r="E137" s="17">
        <v>19244.599999999999</v>
      </c>
      <c r="F137" s="17">
        <v>20150</v>
      </c>
      <c r="G137" s="17">
        <v>20150</v>
      </c>
      <c r="H137" s="17">
        <v>20153</v>
      </c>
      <c r="I137" s="17">
        <v>20153</v>
      </c>
      <c r="J137" s="111"/>
    </row>
    <row r="138" spans="1:10" s="9" customFormat="1" ht="63" x14ac:dyDescent="0.25">
      <c r="A138" s="135"/>
      <c r="B138" s="128"/>
      <c r="C138" s="87" t="s">
        <v>77</v>
      </c>
      <c r="D138" s="46" t="s">
        <v>276</v>
      </c>
      <c r="E138" s="17">
        <v>11370.8</v>
      </c>
      <c r="F138" s="17">
        <v>12659.7</v>
      </c>
      <c r="G138" s="17">
        <v>12247.1</v>
      </c>
      <c r="H138" s="17">
        <v>12192.9</v>
      </c>
      <c r="I138" s="17">
        <v>12247.1</v>
      </c>
      <c r="J138" s="111"/>
    </row>
    <row r="139" spans="1:10" s="9" customFormat="1" ht="47.25" x14ac:dyDescent="0.25">
      <c r="A139" s="134" t="s">
        <v>157</v>
      </c>
      <c r="B139" s="128" t="s">
        <v>394</v>
      </c>
      <c r="C139" s="23" t="s">
        <v>395</v>
      </c>
      <c r="D139" s="46" t="s">
        <v>136</v>
      </c>
      <c r="E139" s="78">
        <v>71</v>
      </c>
      <c r="F139" s="78">
        <v>71</v>
      </c>
      <c r="G139" s="78">
        <v>71</v>
      </c>
      <c r="H139" s="78">
        <v>71</v>
      </c>
      <c r="I139" s="78">
        <v>71</v>
      </c>
      <c r="J139" s="111"/>
    </row>
    <row r="140" spans="1:10" s="9" customFormat="1" ht="63" x14ac:dyDescent="0.25">
      <c r="A140" s="135"/>
      <c r="B140" s="128"/>
      <c r="C140" s="87" t="s">
        <v>77</v>
      </c>
      <c r="D140" s="46" t="s">
        <v>276</v>
      </c>
      <c r="E140" s="88">
        <v>403.28</v>
      </c>
      <c r="F140" s="89">
        <v>405.5</v>
      </c>
      <c r="G140" s="90">
        <v>405.6</v>
      </c>
      <c r="H140" s="90">
        <v>405.6</v>
      </c>
      <c r="I140" s="90">
        <v>405.6</v>
      </c>
      <c r="J140" s="111"/>
    </row>
    <row r="141" spans="1:10" s="9" customFormat="1" ht="63" x14ac:dyDescent="0.25">
      <c r="A141" s="134" t="s">
        <v>158</v>
      </c>
      <c r="B141" s="128" t="s">
        <v>394</v>
      </c>
      <c r="C141" s="23" t="s">
        <v>396</v>
      </c>
      <c r="D141" s="46" t="s">
        <v>136</v>
      </c>
      <c r="E141" s="91">
        <v>268</v>
      </c>
      <c r="F141" s="78">
        <v>248</v>
      </c>
      <c r="G141" s="78">
        <v>301</v>
      </c>
      <c r="H141" s="78">
        <v>331</v>
      </c>
      <c r="I141" s="78">
        <v>331</v>
      </c>
      <c r="J141" s="111"/>
    </row>
    <row r="142" spans="1:10" s="9" customFormat="1" ht="63" x14ac:dyDescent="0.25">
      <c r="A142" s="135"/>
      <c r="B142" s="128"/>
      <c r="C142" s="87" t="s">
        <v>77</v>
      </c>
      <c r="D142" s="46" t="s">
        <v>276</v>
      </c>
      <c r="E142" s="56">
        <v>1113.48</v>
      </c>
      <c r="F142" s="79">
        <v>1162.5</v>
      </c>
      <c r="G142" s="90">
        <v>1573.9</v>
      </c>
      <c r="H142" s="90">
        <v>1476.2</v>
      </c>
      <c r="I142" s="90">
        <v>1573.9</v>
      </c>
      <c r="J142" s="111"/>
    </row>
    <row r="143" spans="1:10" s="9" customFormat="1" ht="31.5" x14ac:dyDescent="0.25">
      <c r="A143" s="134" t="s">
        <v>159</v>
      </c>
      <c r="B143" s="128" t="s">
        <v>394</v>
      </c>
      <c r="C143" s="23" t="s">
        <v>461</v>
      </c>
      <c r="D143" s="46" t="s">
        <v>136</v>
      </c>
      <c r="E143" s="20">
        <v>135</v>
      </c>
      <c r="F143" s="20">
        <v>135</v>
      </c>
      <c r="G143" s="20">
        <v>135</v>
      </c>
      <c r="H143" s="20">
        <v>135</v>
      </c>
      <c r="I143" s="20">
        <v>135</v>
      </c>
      <c r="J143" s="111"/>
    </row>
    <row r="144" spans="1:10" s="9" customFormat="1" ht="63" x14ac:dyDescent="0.25">
      <c r="A144" s="135"/>
      <c r="B144" s="128"/>
      <c r="C144" s="87" t="s">
        <v>77</v>
      </c>
      <c r="D144" s="46" t="s">
        <v>276</v>
      </c>
      <c r="E144" s="89">
        <v>720.23</v>
      </c>
      <c r="F144" s="89">
        <v>766.1</v>
      </c>
      <c r="G144" s="90">
        <v>766.1</v>
      </c>
      <c r="H144" s="90">
        <v>766.1</v>
      </c>
      <c r="I144" s="90">
        <v>766.1</v>
      </c>
      <c r="J144" s="111"/>
    </row>
    <row r="145" spans="1:10" s="9" customFormat="1" ht="63" x14ac:dyDescent="0.25">
      <c r="A145" s="134" t="s">
        <v>160</v>
      </c>
      <c r="B145" s="128" t="s">
        <v>394</v>
      </c>
      <c r="C145" s="23" t="s">
        <v>397</v>
      </c>
      <c r="D145" s="46" t="s">
        <v>136</v>
      </c>
      <c r="E145" s="42">
        <v>131</v>
      </c>
      <c r="F145" s="20">
        <v>131</v>
      </c>
      <c r="G145" s="20">
        <v>133</v>
      </c>
      <c r="H145" s="20">
        <v>136</v>
      </c>
      <c r="I145" s="20">
        <v>136</v>
      </c>
      <c r="J145" s="111"/>
    </row>
    <row r="146" spans="1:10" s="9" customFormat="1" ht="63" x14ac:dyDescent="0.25">
      <c r="A146" s="135"/>
      <c r="B146" s="128"/>
      <c r="C146" s="87" t="s">
        <v>77</v>
      </c>
      <c r="D146" s="46" t="s">
        <v>276</v>
      </c>
      <c r="E146" s="88">
        <v>310.21999999999997</v>
      </c>
      <c r="F146" s="89">
        <v>336.6</v>
      </c>
      <c r="G146" s="90">
        <v>378.1</v>
      </c>
      <c r="H146" s="90">
        <v>361.4</v>
      </c>
      <c r="I146" s="90">
        <v>378.1</v>
      </c>
      <c r="J146" s="111"/>
    </row>
    <row r="147" spans="1:10" s="9" customFormat="1" ht="47.25" x14ac:dyDescent="0.25">
      <c r="A147" s="134" t="s">
        <v>161</v>
      </c>
      <c r="B147" s="128" t="s">
        <v>394</v>
      </c>
      <c r="C147" s="87" t="s">
        <v>398</v>
      </c>
      <c r="D147" s="46" t="s">
        <v>169</v>
      </c>
      <c r="E147" s="21">
        <v>279.5</v>
      </c>
      <c r="F147" s="21">
        <v>279.5</v>
      </c>
      <c r="G147" s="90">
        <v>279.5</v>
      </c>
      <c r="H147" s="90">
        <v>279.5</v>
      </c>
      <c r="I147" s="90">
        <v>279.5</v>
      </c>
      <c r="J147" s="111"/>
    </row>
    <row r="148" spans="1:10" s="9" customFormat="1" ht="63" x14ac:dyDescent="0.25">
      <c r="A148" s="135"/>
      <c r="B148" s="128"/>
      <c r="C148" s="87" t="s">
        <v>77</v>
      </c>
      <c r="D148" s="46" t="s">
        <v>281</v>
      </c>
      <c r="E148" s="56">
        <v>1593.15</v>
      </c>
      <c r="F148" s="56">
        <v>1644.3</v>
      </c>
      <c r="G148" s="56">
        <v>1644.3</v>
      </c>
      <c r="H148" s="56">
        <v>1644.3</v>
      </c>
      <c r="I148" s="56">
        <v>1644.3</v>
      </c>
      <c r="J148" s="111"/>
    </row>
    <row r="149" spans="1:10" s="9" customFormat="1" x14ac:dyDescent="0.25">
      <c r="A149" s="134" t="s">
        <v>162</v>
      </c>
      <c r="B149" s="128" t="s">
        <v>394</v>
      </c>
      <c r="C149" s="87" t="s">
        <v>460</v>
      </c>
      <c r="D149" s="46" t="s">
        <v>169</v>
      </c>
      <c r="E149" s="21">
        <v>82.1</v>
      </c>
      <c r="F149" s="21" t="s">
        <v>301</v>
      </c>
      <c r="G149" s="21" t="s">
        <v>301</v>
      </c>
      <c r="H149" s="21" t="s">
        <v>301</v>
      </c>
      <c r="I149" s="21" t="s">
        <v>301</v>
      </c>
      <c r="J149" s="111"/>
    </row>
    <row r="150" spans="1:10" s="9" customFormat="1" ht="63" x14ac:dyDescent="0.25">
      <c r="A150" s="135"/>
      <c r="B150" s="128"/>
      <c r="C150" s="87" t="s">
        <v>77</v>
      </c>
      <c r="D150" s="46" t="s">
        <v>281</v>
      </c>
      <c r="E150" s="21">
        <v>5339.05</v>
      </c>
      <c r="F150" s="21">
        <v>0</v>
      </c>
      <c r="G150" s="21">
        <v>0</v>
      </c>
      <c r="H150" s="21">
        <v>0</v>
      </c>
      <c r="I150" s="21">
        <v>0</v>
      </c>
      <c r="J150" s="111"/>
    </row>
    <row r="151" spans="1:10" s="9" customFormat="1" ht="15.75" customHeight="1" x14ac:dyDescent="0.25">
      <c r="A151" s="134" t="s">
        <v>163</v>
      </c>
      <c r="B151" s="128" t="s">
        <v>394</v>
      </c>
      <c r="C151" s="92" t="s">
        <v>190</v>
      </c>
      <c r="D151" s="46" t="s">
        <v>173</v>
      </c>
      <c r="E151" s="21">
        <v>13.8</v>
      </c>
      <c r="F151" s="21">
        <v>1463</v>
      </c>
      <c r="G151" s="21">
        <v>1376.93</v>
      </c>
      <c r="H151" s="21">
        <v>1290.8699999999999</v>
      </c>
      <c r="I151" s="21">
        <v>1204.81</v>
      </c>
      <c r="J151" s="111"/>
    </row>
    <row r="152" spans="1:10" s="9" customFormat="1" ht="63" x14ac:dyDescent="0.25">
      <c r="A152" s="135"/>
      <c r="B152" s="128"/>
      <c r="C152" s="87" t="s">
        <v>77</v>
      </c>
      <c r="D152" s="46" t="s">
        <v>276</v>
      </c>
      <c r="E152" s="56">
        <v>152.53</v>
      </c>
      <c r="F152" s="56">
        <v>1894.3</v>
      </c>
      <c r="G152" s="56">
        <v>1703.4</v>
      </c>
      <c r="H152" s="56">
        <v>1980.7</v>
      </c>
      <c r="I152" s="56">
        <v>1980.7</v>
      </c>
      <c r="J152" s="111"/>
    </row>
    <row r="153" spans="1:10" s="9" customFormat="1" x14ac:dyDescent="0.25">
      <c r="A153" s="134" t="s">
        <v>164</v>
      </c>
      <c r="B153" s="128" t="s">
        <v>394</v>
      </c>
      <c r="C153" s="93" t="s">
        <v>399</v>
      </c>
      <c r="D153" s="46" t="s">
        <v>169</v>
      </c>
      <c r="E153" s="89">
        <v>134.19999999999999</v>
      </c>
      <c r="F153" s="21" t="s">
        <v>301</v>
      </c>
      <c r="G153" s="21" t="s">
        <v>301</v>
      </c>
      <c r="H153" s="21" t="s">
        <v>301</v>
      </c>
      <c r="I153" s="21" t="s">
        <v>301</v>
      </c>
      <c r="J153" s="111"/>
    </row>
    <row r="154" spans="1:10" s="9" customFormat="1" ht="63" x14ac:dyDescent="0.25">
      <c r="A154" s="135"/>
      <c r="B154" s="128"/>
      <c r="C154" s="87" t="s">
        <v>77</v>
      </c>
      <c r="D154" s="46" t="s">
        <v>281</v>
      </c>
      <c r="E154" s="21">
        <v>2643.6</v>
      </c>
      <c r="F154" s="21">
        <v>0</v>
      </c>
      <c r="G154" s="21">
        <v>0</v>
      </c>
      <c r="H154" s="21">
        <v>0</v>
      </c>
      <c r="I154" s="21">
        <v>0</v>
      </c>
      <c r="J154" s="111"/>
    </row>
    <row r="155" spans="1:10" s="9" customFormat="1" ht="31.5" x14ac:dyDescent="0.25">
      <c r="A155" s="134" t="s">
        <v>165</v>
      </c>
      <c r="B155" s="128" t="s">
        <v>400</v>
      </c>
      <c r="C155" s="92" t="s">
        <v>401</v>
      </c>
      <c r="D155" s="46" t="s">
        <v>173</v>
      </c>
      <c r="E155" s="21" t="s">
        <v>301</v>
      </c>
      <c r="F155" s="21">
        <v>4</v>
      </c>
      <c r="G155" s="21" t="s">
        <v>301</v>
      </c>
      <c r="H155" s="21" t="s">
        <v>301</v>
      </c>
      <c r="I155" s="21" t="s">
        <v>301</v>
      </c>
      <c r="J155" s="111"/>
    </row>
    <row r="156" spans="1:10" s="9" customFormat="1" ht="63" x14ac:dyDescent="0.25">
      <c r="A156" s="135"/>
      <c r="B156" s="128"/>
      <c r="C156" s="87" t="s">
        <v>77</v>
      </c>
      <c r="D156" s="46" t="s">
        <v>276</v>
      </c>
      <c r="E156" s="21">
        <v>0</v>
      </c>
      <c r="F156" s="21">
        <v>0.4</v>
      </c>
      <c r="G156" s="21">
        <v>0</v>
      </c>
      <c r="H156" s="21">
        <v>0</v>
      </c>
      <c r="I156" s="21">
        <v>0</v>
      </c>
      <c r="J156" s="111"/>
    </row>
    <row r="157" spans="1:10" s="9" customFormat="1" ht="31.5" x14ac:dyDescent="0.25">
      <c r="A157" s="134" t="s">
        <v>166</v>
      </c>
      <c r="B157" s="128" t="s">
        <v>400</v>
      </c>
      <c r="C157" s="92" t="s">
        <v>402</v>
      </c>
      <c r="D157" s="46" t="s">
        <v>173</v>
      </c>
      <c r="E157" s="21">
        <v>999.3</v>
      </c>
      <c r="F157" s="21">
        <v>1051.5999999999999</v>
      </c>
      <c r="G157" s="21">
        <v>2001.2</v>
      </c>
      <c r="H157" s="21">
        <v>2000.9</v>
      </c>
      <c r="I157" s="21">
        <v>2000.9</v>
      </c>
      <c r="J157" s="111"/>
    </row>
    <row r="158" spans="1:10" s="9" customFormat="1" ht="63" x14ac:dyDescent="0.25">
      <c r="A158" s="135"/>
      <c r="B158" s="128"/>
      <c r="C158" s="87" t="s">
        <v>77</v>
      </c>
      <c r="D158" s="46" t="s">
        <v>276</v>
      </c>
      <c r="E158" s="21">
        <v>2777.95</v>
      </c>
      <c r="F158" s="21">
        <v>3376.7</v>
      </c>
      <c r="G158" s="21">
        <v>5487</v>
      </c>
      <c r="H158" s="21">
        <v>5314.3</v>
      </c>
      <c r="I158" s="21">
        <v>5314.3</v>
      </c>
      <c r="J158" s="111"/>
    </row>
    <row r="159" spans="1:10" s="9" customFormat="1" ht="47.25" x14ac:dyDescent="0.25">
      <c r="A159" s="134" t="s">
        <v>167</v>
      </c>
      <c r="B159" s="128" t="s">
        <v>400</v>
      </c>
      <c r="C159" s="92" t="s">
        <v>480</v>
      </c>
      <c r="D159" s="46" t="s">
        <v>173</v>
      </c>
      <c r="E159" s="21">
        <v>2018</v>
      </c>
      <c r="F159" s="21">
        <v>2018</v>
      </c>
      <c r="G159" s="21">
        <v>2043</v>
      </c>
      <c r="H159" s="21">
        <v>2080</v>
      </c>
      <c r="I159" s="21">
        <v>2080</v>
      </c>
      <c r="J159" s="111"/>
    </row>
    <row r="160" spans="1:10" s="9" customFormat="1" ht="63" x14ac:dyDescent="0.25">
      <c r="A160" s="135"/>
      <c r="B160" s="128"/>
      <c r="C160" s="87" t="s">
        <v>77</v>
      </c>
      <c r="D160" s="46" t="s">
        <v>276</v>
      </c>
      <c r="E160" s="21">
        <v>2077</v>
      </c>
      <c r="F160" s="24">
        <v>2728.2</v>
      </c>
      <c r="G160" s="24">
        <v>2286.4</v>
      </c>
      <c r="H160" s="24">
        <v>2076</v>
      </c>
      <c r="I160" s="24">
        <v>2286.4</v>
      </c>
      <c r="J160" s="111"/>
    </row>
    <row r="161" spans="1:10" s="9" customFormat="1" x14ac:dyDescent="0.25">
      <c r="A161" s="134" t="s">
        <v>168</v>
      </c>
      <c r="B161" s="128" t="s">
        <v>400</v>
      </c>
      <c r="C161" s="92" t="s">
        <v>462</v>
      </c>
      <c r="D161" s="46" t="s">
        <v>173</v>
      </c>
      <c r="E161" s="21">
        <v>17</v>
      </c>
      <c r="F161" s="21">
        <v>83.3</v>
      </c>
      <c r="G161" s="21" t="s">
        <v>301</v>
      </c>
      <c r="H161" s="21" t="s">
        <v>301</v>
      </c>
      <c r="I161" s="21" t="s">
        <v>301</v>
      </c>
      <c r="J161" s="111"/>
    </row>
    <row r="162" spans="1:10" s="9" customFormat="1" ht="63" x14ac:dyDescent="0.25">
      <c r="A162" s="135"/>
      <c r="B162" s="128"/>
      <c r="C162" s="87" t="s">
        <v>77</v>
      </c>
      <c r="D162" s="46" t="s">
        <v>276</v>
      </c>
      <c r="E162" s="21">
        <v>738.25</v>
      </c>
      <c r="F162" s="21">
        <v>2828.7</v>
      </c>
      <c r="G162" s="21">
        <v>0</v>
      </c>
      <c r="H162" s="21">
        <v>0</v>
      </c>
      <c r="I162" s="21">
        <v>0</v>
      </c>
      <c r="J162" s="111"/>
    </row>
    <row r="163" spans="1:10" s="9" customFormat="1" x14ac:dyDescent="0.25">
      <c r="A163" s="134" t="s">
        <v>174</v>
      </c>
      <c r="B163" s="128" t="s">
        <v>400</v>
      </c>
      <c r="C163" s="87" t="s">
        <v>585</v>
      </c>
      <c r="D163" s="46" t="s">
        <v>173</v>
      </c>
      <c r="E163" s="21" t="s">
        <v>301</v>
      </c>
      <c r="F163" s="21">
        <v>5.4</v>
      </c>
      <c r="G163" s="21" t="s">
        <v>301</v>
      </c>
      <c r="H163" s="21" t="s">
        <v>301</v>
      </c>
      <c r="I163" s="21" t="s">
        <v>301</v>
      </c>
      <c r="J163" s="111"/>
    </row>
    <row r="164" spans="1:10" s="9" customFormat="1" ht="63" x14ac:dyDescent="0.25">
      <c r="A164" s="135"/>
      <c r="B164" s="128"/>
      <c r="C164" s="87" t="s">
        <v>513</v>
      </c>
      <c r="D164" s="46" t="s">
        <v>276</v>
      </c>
      <c r="E164" s="21">
        <v>0</v>
      </c>
      <c r="F164" s="21">
        <v>229.9</v>
      </c>
      <c r="G164" s="21">
        <v>0</v>
      </c>
      <c r="H164" s="21">
        <v>0</v>
      </c>
      <c r="I164" s="21">
        <v>0</v>
      </c>
      <c r="J164" s="111"/>
    </row>
    <row r="165" spans="1:10" s="9" customFormat="1" x14ac:dyDescent="0.25">
      <c r="A165" s="134" t="s">
        <v>175</v>
      </c>
      <c r="B165" s="128" t="s">
        <v>400</v>
      </c>
      <c r="C165" s="87" t="s">
        <v>543</v>
      </c>
      <c r="D165" s="46" t="s">
        <v>136</v>
      </c>
      <c r="E165" s="22">
        <v>20</v>
      </c>
      <c r="F165" s="21" t="s">
        <v>301</v>
      </c>
      <c r="G165" s="21" t="s">
        <v>301</v>
      </c>
      <c r="H165" s="21" t="s">
        <v>301</v>
      </c>
      <c r="I165" s="21" t="s">
        <v>301</v>
      </c>
      <c r="J165" s="111"/>
    </row>
    <row r="166" spans="1:10" s="9" customFormat="1" ht="63" x14ac:dyDescent="0.25">
      <c r="A166" s="135"/>
      <c r="B166" s="128"/>
      <c r="C166" s="87" t="s">
        <v>77</v>
      </c>
      <c r="D166" s="46" t="s">
        <v>276</v>
      </c>
      <c r="E166" s="21">
        <v>91.2</v>
      </c>
      <c r="F166" s="21">
        <v>0</v>
      </c>
      <c r="G166" s="21">
        <v>0</v>
      </c>
      <c r="H166" s="21">
        <v>0</v>
      </c>
      <c r="I166" s="21">
        <v>0</v>
      </c>
      <c r="J166" s="111"/>
    </row>
    <row r="167" spans="1:10" s="9" customFormat="1" x14ac:dyDescent="0.25">
      <c r="A167" s="134" t="s">
        <v>176</v>
      </c>
      <c r="B167" s="128" t="s">
        <v>400</v>
      </c>
      <c r="C167" s="87" t="s">
        <v>586</v>
      </c>
      <c r="D167" s="46" t="s">
        <v>173</v>
      </c>
      <c r="E167" s="21">
        <v>3.4</v>
      </c>
      <c r="F167" s="21" t="s">
        <v>301</v>
      </c>
      <c r="G167" s="21" t="s">
        <v>301</v>
      </c>
      <c r="H167" s="21" t="s">
        <v>301</v>
      </c>
      <c r="I167" s="21" t="s">
        <v>301</v>
      </c>
      <c r="J167" s="111"/>
    </row>
    <row r="168" spans="1:10" s="9" customFormat="1" ht="63" x14ac:dyDescent="0.25">
      <c r="A168" s="135"/>
      <c r="B168" s="128"/>
      <c r="C168" s="87" t="s">
        <v>513</v>
      </c>
      <c r="D168" s="46" t="s">
        <v>276</v>
      </c>
      <c r="E168" s="21">
        <v>83.4</v>
      </c>
      <c r="F168" s="21">
        <v>0</v>
      </c>
      <c r="G168" s="21">
        <v>0</v>
      </c>
      <c r="H168" s="21">
        <v>0</v>
      </c>
      <c r="I168" s="21">
        <v>0</v>
      </c>
      <c r="J168" s="111"/>
    </row>
    <row r="169" spans="1:10" s="9" customFormat="1" x14ac:dyDescent="0.25">
      <c r="A169" s="134" t="s">
        <v>177</v>
      </c>
      <c r="B169" s="128" t="s">
        <v>403</v>
      </c>
      <c r="C169" s="92" t="s">
        <v>178</v>
      </c>
      <c r="D169" s="19" t="s">
        <v>173</v>
      </c>
      <c r="E169" s="21">
        <v>691</v>
      </c>
      <c r="F169" s="21">
        <v>1839.75</v>
      </c>
      <c r="G169" s="90">
        <v>740</v>
      </c>
      <c r="H169" s="90">
        <v>740</v>
      </c>
      <c r="I169" s="90">
        <v>740</v>
      </c>
      <c r="J169" s="111"/>
    </row>
    <row r="170" spans="1:10" s="9" customFormat="1" ht="63" x14ac:dyDescent="0.25">
      <c r="A170" s="135"/>
      <c r="B170" s="128"/>
      <c r="C170" s="87" t="s">
        <v>77</v>
      </c>
      <c r="D170" s="46" t="s">
        <v>276</v>
      </c>
      <c r="E170" s="21">
        <v>10774.04</v>
      </c>
      <c r="F170" s="21">
        <v>51848.4</v>
      </c>
      <c r="G170" s="21">
        <v>16218.7</v>
      </c>
      <c r="H170" s="21">
        <v>16189.5</v>
      </c>
      <c r="I170" s="21">
        <v>16189.5</v>
      </c>
      <c r="J170" s="111"/>
    </row>
    <row r="171" spans="1:10" s="9" customFormat="1" ht="31.5" customHeight="1" x14ac:dyDescent="0.25">
      <c r="A171" s="134" t="s">
        <v>182</v>
      </c>
      <c r="B171" s="128" t="s">
        <v>403</v>
      </c>
      <c r="C171" s="92" t="s">
        <v>404</v>
      </c>
      <c r="D171" s="19" t="s">
        <v>173</v>
      </c>
      <c r="E171" s="21">
        <v>970.6</v>
      </c>
      <c r="F171" s="21">
        <v>1022.6</v>
      </c>
      <c r="G171" s="90">
        <v>210</v>
      </c>
      <c r="H171" s="90">
        <v>210</v>
      </c>
      <c r="I171" s="90">
        <v>210</v>
      </c>
      <c r="J171" s="111"/>
    </row>
    <row r="172" spans="1:10" s="9" customFormat="1" ht="63" x14ac:dyDescent="0.25">
      <c r="A172" s="135"/>
      <c r="B172" s="128"/>
      <c r="C172" s="87" t="s">
        <v>77</v>
      </c>
      <c r="D172" s="46" t="s">
        <v>276</v>
      </c>
      <c r="E172" s="21">
        <v>3377.8</v>
      </c>
      <c r="F172" s="21">
        <v>2947.1</v>
      </c>
      <c r="G172" s="21">
        <v>605.20000000000005</v>
      </c>
      <c r="H172" s="21">
        <v>605.20000000000005</v>
      </c>
      <c r="I172" s="21">
        <v>605.20000000000005</v>
      </c>
      <c r="J172" s="111"/>
    </row>
    <row r="173" spans="1:10" s="9" customFormat="1" x14ac:dyDescent="0.25">
      <c r="A173" s="134" t="s">
        <v>183</v>
      </c>
      <c r="B173" s="128" t="s">
        <v>403</v>
      </c>
      <c r="C173" s="23" t="s">
        <v>405</v>
      </c>
      <c r="D173" s="46" t="s">
        <v>173</v>
      </c>
      <c r="E173" s="21">
        <v>50</v>
      </c>
      <c r="F173" s="21">
        <v>50</v>
      </c>
      <c r="G173" s="90">
        <v>50</v>
      </c>
      <c r="H173" s="90">
        <v>50</v>
      </c>
      <c r="I173" s="90">
        <v>50</v>
      </c>
      <c r="J173" s="111"/>
    </row>
    <row r="174" spans="1:10" s="9" customFormat="1" ht="63" x14ac:dyDescent="0.25">
      <c r="A174" s="135"/>
      <c r="B174" s="128"/>
      <c r="C174" s="87" t="s">
        <v>77</v>
      </c>
      <c r="D174" s="46" t="s">
        <v>276</v>
      </c>
      <c r="E174" s="21">
        <v>563.9</v>
      </c>
      <c r="F174" s="21">
        <v>836.1</v>
      </c>
      <c r="G174" s="21">
        <v>1095.9000000000001</v>
      </c>
      <c r="H174" s="21">
        <v>1093.9000000000001</v>
      </c>
      <c r="I174" s="21">
        <v>1093.9000000000001</v>
      </c>
      <c r="J174" s="111"/>
    </row>
    <row r="175" spans="1:10" s="9" customFormat="1" x14ac:dyDescent="0.25">
      <c r="A175" s="134" t="s">
        <v>184</v>
      </c>
      <c r="B175" s="128" t="s">
        <v>403</v>
      </c>
      <c r="C175" s="23" t="s">
        <v>179</v>
      </c>
      <c r="D175" s="46" t="s">
        <v>173</v>
      </c>
      <c r="E175" s="17">
        <v>8</v>
      </c>
      <c r="F175" s="21">
        <v>208</v>
      </c>
      <c r="G175" s="90">
        <v>8</v>
      </c>
      <c r="H175" s="90">
        <v>8</v>
      </c>
      <c r="I175" s="90">
        <v>8</v>
      </c>
      <c r="J175" s="111"/>
    </row>
    <row r="176" spans="1:10" s="9" customFormat="1" ht="63" x14ac:dyDescent="0.25">
      <c r="A176" s="135"/>
      <c r="B176" s="128"/>
      <c r="C176" s="87" t="s">
        <v>77</v>
      </c>
      <c r="D176" s="46" t="s">
        <v>276</v>
      </c>
      <c r="E176" s="17">
        <v>802.3</v>
      </c>
      <c r="F176" s="21">
        <v>5102.8999999999996</v>
      </c>
      <c r="G176" s="21">
        <v>911.7</v>
      </c>
      <c r="H176" s="21">
        <v>827.8</v>
      </c>
      <c r="I176" s="21">
        <v>911.7</v>
      </c>
      <c r="J176" s="111"/>
    </row>
    <row r="177" spans="1:10" s="9" customFormat="1" x14ac:dyDescent="0.25">
      <c r="A177" s="125" t="s">
        <v>185</v>
      </c>
      <c r="B177" s="128" t="s">
        <v>403</v>
      </c>
      <c r="C177" s="23" t="s">
        <v>542</v>
      </c>
      <c r="D177" s="46" t="s">
        <v>173</v>
      </c>
      <c r="E177" s="21">
        <v>787.4</v>
      </c>
      <c r="F177" s="21">
        <v>873.65</v>
      </c>
      <c r="G177" s="21" t="s">
        <v>301</v>
      </c>
      <c r="H177" s="21" t="s">
        <v>301</v>
      </c>
      <c r="I177" s="21" t="s">
        <v>301</v>
      </c>
      <c r="J177" s="111"/>
    </row>
    <row r="178" spans="1:10" s="9" customFormat="1" ht="63" x14ac:dyDescent="0.25">
      <c r="A178" s="125"/>
      <c r="B178" s="128"/>
      <c r="C178" s="87" t="s">
        <v>513</v>
      </c>
      <c r="D178" s="46" t="s">
        <v>276</v>
      </c>
      <c r="E178" s="21">
        <v>15096</v>
      </c>
      <c r="F178" s="21">
        <v>21390.3</v>
      </c>
      <c r="G178" s="21">
        <v>0</v>
      </c>
      <c r="H178" s="21">
        <v>0</v>
      </c>
      <c r="I178" s="21">
        <v>0</v>
      </c>
      <c r="J178" s="111"/>
    </row>
    <row r="179" spans="1:10" s="9" customFormat="1" x14ac:dyDescent="0.25">
      <c r="A179" s="125" t="s">
        <v>186</v>
      </c>
      <c r="B179" s="128" t="s">
        <v>403</v>
      </c>
      <c r="C179" s="23" t="s">
        <v>180</v>
      </c>
      <c r="D179" s="46" t="s">
        <v>173</v>
      </c>
      <c r="E179" s="21">
        <v>1942.1</v>
      </c>
      <c r="F179" s="21">
        <v>2299.6999999999998</v>
      </c>
      <c r="G179" s="21">
        <v>790</v>
      </c>
      <c r="H179" s="21">
        <v>790</v>
      </c>
      <c r="I179" s="21">
        <v>790</v>
      </c>
      <c r="J179" s="111"/>
    </row>
    <row r="180" spans="1:10" s="9" customFormat="1" ht="63" x14ac:dyDescent="0.25">
      <c r="A180" s="125"/>
      <c r="B180" s="128"/>
      <c r="C180" s="87" t="s">
        <v>77</v>
      </c>
      <c r="D180" s="46" t="s">
        <v>276</v>
      </c>
      <c r="E180" s="21">
        <v>5473.4</v>
      </c>
      <c r="F180" s="21">
        <v>7228.8</v>
      </c>
      <c r="G180" s="21">
        <v>1700.9</v>
      </c>
      <c r="H180" s="21">
        <v>1700.9</v>
      </c>
      <c r="I180" s="21">
        <v>1700.9</v>
      </c>
      <c r="J180" s="111"/>
    </row>
    <row r="181" spans="1:10" s="9" customFormat="1" ht="31.5" x14ac:dyDescent="0.25">
      <c r="A181" s="125" t="s">
        <v>187</v>
      </c>
      <c r="B181" s="136" t="s">
        <v>403</v>
      </c>
      <c r="C181" s="99" t="s">
        <v>645</v>
      </c>
      <c r="D181" s="46" t="s">
        <v>173</v>
      </c>
      <c r="E181" s="21" t="s">
        <v>301</v>
      </c>
      <c r="F181" s="98">
        <v>259.33999999999997</v>
      </c>
      <c r="G181" s="21" t="s">
        <v>301</v>
      </c>
      <c r="H181" s="21" t="s">
        <v>301</v>
      </c>
      <c r="I181" s="21" t="s">
        <v>301</v>
      </c>
      <c r="J181" s="111"/>
    </row>
    <row r="182" spans="1:10" s="9" customFormat="1" ht="63" x14ac:dyDescent="0.25">
      <c r="A182" s="125"/>
      <c r="B182" s="136"/>
      <c r="C182" s="87" t="s">
        <v>77</v>
      </c>
      <c r="D182" s="46" t="s">
        <v>276</v>
      </c>
      <c r="E182" s="21">
        <v>0</v>
      </c>
      <c r="F182" s="98">
        <v>463.4</v>
      </c>
      <c r="G182" s="21">
        <v>0</v>
      </c>
      <c r="H182" s="21">
        <v>0</v>
      </c>
      <c r="I182" s="21">
        <v>0</v>
      </c>
      <c r="J182" s="111"/>
    </row>
    <row r="183" spans="1:10" s="9" customFormat="1" x14ac:dyDescent="0.25">
      <c r="A183" s="125" t="s">
        <v>408</v>
      </c>
      <c r="B183" s="120" t="s">
        <v>406</v>
      </c>
      <c r="C183" s="97" t="s">
        <v>191</v>
      </c>
      <c r="D183" s="19" t="s">
        <v>173</v>
      </c>
      <c r="E183" s="21">
        <v>1554.7</v>
      </c>
      <c r="F183" s="21">
        <v>287.3</v>
      </c>
      <c r="G183" s="21">
        <v>261.2</v>
      </c>
      <c r="H183" s="21">
        <v>100</v>
      </c>
      <c r="I183" s="21">
        <v>100</v>
      </c>
      <c r="J183" s="111"/>
    </row>
    <row r="184" spans="1:10" s="9" customFormat="1" ht="63" x14ac:dyDescent="0.25">
      <c r="A184" s="125"/>
      <c r="B184" s="122"/>
      <c r="C184" s="87" t="s">
        <v>77</v>
      </c>
      <c r="D184" s="46" t="s">
        <v>276</v>
      </c>
      <c r="E184" s="21">
        <v>3078.3</v>
      </c>
      <c r="F184" s="21">
        <v>753.9</v>
      </c>
      <c r="G184" s="21">
        <v>685.4</v>
      </c>
      <c r="H184" s="21">
        <v>262.39999999999998</v>
      </c>
      <c r="I184" s="21">
        <v>262.39999999999998</v>
      </c>
      <c r="J184" s="111"/>
    </row>
    <row r="185" spans="1:10" s="9" customFormat="1" x14ac:dyDescent="0.25">
      <c r="A185" s="125" t="s">
        <v>409</v>
      </c>
      <c r="B185" s="120" t="s">
        <v>407</v>
      </c>
      <c r="C185" s="92" t="s">
        <v>188</v>
      </c>
      <c r="D185" s="46" t="s">
        <v>173</v>
      </c>
      <c r="E185" s="21">
        <v>93.1</v>
      </c>
      <c r="F185" s="21">
        <v>76.099999999999994</v>
      </c>
      <c r="G185" s="90">
        <v>93.1</v>
      </c>
      <c r="H185" s="90">
        <v>93.1</v>
      </c>
      <c r="I185" s="90">
        <v>93.1</v>
      </c>
      <c r="J185" s="111"/>
    </row>
    <row r="186" spans="1:10" s="9" customFormat="1" ht="63" x14ac:dyDescent="0.25">
      <c r="A186" s="125"/>
      <c r="B186" s="122"/>
      <c r="C186" s="87" t="s">
        <v>77</v>
      </c>
      <c r="D186" s="46" t="s">
        <v>276</v>
      </c>
      <c r="E186" s="21">
        <v>79.62</v>
      </c>
      <c r="F186" s="21">
        <v>88.5</v>
      </c>
      <c r="G186" s="90">
        <v>88.5</v>
      </c>
      <c r="H186" s="90">
        <v>88.7</v>
      </c>
      <c r="I186" s="90">
        <v>88.7</v>
      </c>
      <c r="J186" s="111"/>
    </row>
    <row r="187" spans="1:10" s="9" customFormat="1" ht="32.25" customHeight="1" x14ac:dyDescent="0.25">
      <c r="A187" s="163" t="s">
        <v>410</v>
      </c>
      <c r="B187" s="120" t="s">
        <v>407</v>
      </c>
      <c r="C187" s="87" t="s">
        <v>544</v>
      </c>
      <c r="D187" s="46" t="s">
        <v>189</v>
      </c>
      <c r="E187" s="21">
        <v>8.1</v>
      </c>
      <c r="F187" s="21">
        <v>1815.44</v>
      </c>
      <c r="G187" s="21">
        <v>12.22</v>
      </c>
      <c r="H187" s="21">
        <v>11.5</v>
      </c>
      <c r="I187" s="21" t="s">
        <v>301</v>
      </c>
      <c r="J187" s="111"/>
    </row>
    <row r="188" spans="1:10" s="9" customFormat="1" ht="63" x14ac:dyDescent="0.25">
      <c r="A188" s="164"/>
      <c r="B188" s="122"/>
      <c r="C188" s="87" t="s">
        <v>77</v>
      </c>
      <c r="D188" s="46" t="s">
        <v>276</v>
      </c>
      <c r="E188" s="21">
        <v>100.68</v>
      </c>
      <c r="F188" s="21">
        <v>360.5</v>
      </c>
      <c r="G188" s="21">
        <v>173.1</v>
      </c>
      <c r="H188" s="21">
        <v>162.9</v>
      </c>
      <c r="I188" s="21">
        <v>0</v>
      </c>
      <c r="J188" s="111"/>
    </row>
    <row r="189" spans="1:10" s="9" customFormat="1" x14ac:dyDescent="0.25">
      <c r="A189" s="137" t="s">
        <v>411</v>
      </c>
      <c r="B189" s="120" t="s">
        <v>407</v>
      </c>
      <c r="C189" s="87" t="s">
        <v>646</v>
      </c>
      <c r="D189" s="46" t="s">
        <v>189</v>
      </c>
      <c r="E189" s="21" t="s">
        <v>301</v>
      </c>
      <c r="F189" s="21">
        <v>833.6</v>
      </c>
      <c r="G189" s="21" t="s">
        <v>301</v>
      </c>
      <c r="H189" s="21" t="s">
        <v>301</v>
      </c>
      <c r="I189" s="21" t="s">
        <v>301</v>
      </c>
      <c r="J189" s="111"/>
    </row>
    <row r="190" spans="1:10" s="9" customFormat="1" ht="63" x14ac:dyDescent="0.25">
      <c r="A190" s="137"/>
      <c r="B190" s="122"/>
      <c r="C190" s="87" t="s">
        <v>77</v>
      </c>
      <c r="D190" s="46" t="s">
        <v>276</v>
      </c>
      <c r="E190" s="21">
        <v>0</v>
      </c>
      <c r="F190" s="21">
        <v>10281.299999999999</v>
      </c>
      <c r="G190" s="21">
        <v>0</v>
      </c>
      <c r="H190" s="21">
        <v>0</v>
      </c>
      <c r="I190" s="21">
        <v>0</v>
      </c>
      <c r="J190" s="111"/>
    </row>
    <row r="191" spans="1:10" s="9" customFormat="1" ht="47.25" x14ac:dyDescent="0.25">
      <c r="A191" s="137" t="s">
        <v>580</v>
      </c>
      <c r="B191" s="120" t="s">
        <v>407</v>
      </c>
      <c r="C191" s="87" t="s">
        <v>467</v>
      </c>
      <c r="D191" s="46" t="s">
        <v>173</v>
      </c>
      <c r="E191" s="21">
        <v>2.6</v>
      </c>
      <c r="F191" s="21">
        <v>9.1999999999999993</v>
      </c>
      <c r="G191" s="21">
        <v>0.1</v>
      </c>
      <c r="H191" s="21">
        <v>0.1</v>
      </c>
      <c r="I191" s="21">
        <v>0.1</v>
      </c>
      <c r="J191" s="111"/>
    </row>
    <row r="192" spans="1:10" s="9" customFormat="1" ht="63" x14ac:dyDescent="0.25">
      <c r="A192" s="137"/>
      <c r="B192" s="122"/>
      <c r="C192" s="87" t="s">
        <v>77</v>
      </c>
      <c r="D192" s="46" t="s">
        <v>276</v>
      </c>
      <c r="E192" s="21">
        <v>3593.2</v>
      </c>
      <c r="F192" s="21">
        <v>9041.7999999999993</v>
      </c>
      <c r="G192" s="21">
        <v>1090.5999999999999</v>
      </c>
      <c r="H192" s="21">
        <v>990.3</v>
      </c>
      <c r="I192" s="21">
        <v>1090.5999999999999</v>
      </c>
      <c r="J192" s="111"/>
    </row>
    <row r="193" spans="1:10" s="9" customFormat="1" ht="31.5" x14ac:dyDescent="0.25">
      <c r="A193" s="137" t="s">
        <v>587</v>
      </c>
      <c r="B193" s="120" t="s">
        <v>464</v>
      </c>
      <c r="C193" s="87" t="s">
        <v>465</v>
      </c>
      <c r="D193" s="46" t="s">
        <v>81</v>
      </c>
      <c r="E193" s="78">
        <v>25</v>
      </c>
      <c r="F193" s="78">
        <v>25</v>
      </c>
      <c r="G193" s="78">
        <v>25</v>
      </c>
      <c r="H193" s="78">
        <v>25</v>
      </c>
      <c r="I193" s="78">
        <v>25</v>
      </c>
      <c r="J193" s="111"/>
    </row>
    <row r="194" spans="1:10" s="9" customFormat="1" ht="63" x14ac:dyDescent="0.25">
      <c r="A194" s="137"/>
      <c r="B194" s="122"/>
      <c r="C194" s="87" t="s">
        <v>77</v>
      </c>
      <c r="D194" s="46" t="s">
        <v>276</v>
      </c>
      <c r="E194" s="21">
        <v>58628.9</v>
      </c>
      <c r="F194" s="21">
        <v>71704.800000000003</v>
      </c>
      <c r="G194" s="21">
        <v>80716.100000000006</v>
      </c>
      <c r="H194" s="21">
        <v>80716.100000000006</v>
      </c>
      <c r="I194" s="21">
        <v>80716.100000000006</v>
      </c>
      <c r="J194" s="111"/>
    </row>
    <row r="195" spans="1:10" s="9" customFormat="1" ht="31.5" x14ac:dyDescent="0.25">
      <c r="A195" s="137" t="s">
        <v>588</v>
      </c>
      <c r="B195" s="120" t="s">
        <v>413</v>
      </c>
      <c r="C195" s="87" t="s">
        <v>463</v>
      </c>
      <c r="D195" s="46" t="s">
        <v>173</v>
      </c>
      <c r="E195" s="17">
        <v>5</v>
      </c>
      <c r="F195" s="21">
        <v>29.6</v>
      </c>
      <c r="G195" s="90">
        <v>5</v>
      </c>
      <c r="H195" s="90">
        <v>5</v>
      </c>
      <c r="I195" s="90">
        <v>5</v>
      </c>
      <c r="J195" s="111"/>
    </row>
    <row r="196" spans="1:10" s="9" customFormat="1" ht="63" x14ac:dyDescent="0.25">
      <c r="A196" s="137"/>
      <c r="B196" s="122"/>
      <c r="C196" s="87" t="s">
        <v>77</v>
      </c>
      <c r="D196" s="46" t="s">
        <v>276</v>
      </c>
      <c r="E196" s="17">
        <v>1252.5999999999999</v>
      </c>
      <c r="F196" s="21">
        <v>2118.9</v>
      </c>
      <c r="G196" s="21">
        <v>1742.7</v>
      </c>
      <c r="H196" s="21">
        <v>1582.4</v>
      </c>
      <c r="I196" s="21">
        <v>1742.7</v>
      </c>
      <c r="J196" s="111"/>
    </row>
    <row r="197" spans="1:10" s="9" customFormat="1" ht="27.75" customHeight="1" x14ac:dyDescent="0.25">
      <c r="A197" s="137" t="s">
        <v>589</v>
      </c>
      <c r="B197" s="120" t="s">
        <v>468</v>
      </c>
      <c r="C197" s="86" t="s">
        <v>577</v>
      </c>
      <c r="D197" s="64" t="s">
        <v>81</v>
      </c>
      <c r="E197" s="91">
        <v>10</v>
      </c>
      <c r="F197" s="17" t="s">
        <v>301</v>
      </c>
      <c r="G197" s="17" t="s">
        <v>301</v>
      </c>
      <c r="H197" s="17" t="s">
        <v>301</v>
      </c>
      <c r="I197" s="17" t="s">
        <v>301</v>
      </c>
      <c r="J197" s="111"/>
    </row>
    <row r="198" spans="1:10" s="9" customFormat="1" ht="71.25" customHeight="1" x14ac:dyDescent="0.25">
      <c r="A198" s="137"/>
      <c r="B198" s="122"/>
      <c r="C198" s="86" t="s">
        <v>513</v>
      </c>
      <c r="D198" s="64" t="s">
        <v>276</v>
      </c>
      <c r="E198" s="17">
        <v>760</v>
      </c>
      <c r="F198" s="100">
        <v>0</v>
      </c>
      <c r="G198" s="100">
        <v>0</v>
      </c>
      <c r="H198" s="100">
        <v>0</v>
      </c>
      <c r="I198" s="100">
        <v>0</v>
      </c>
      <c r="J198" s="111"/>
    </row>
    <row r="199" spans="1:10" s="9" customFormat="1" ht="33" customHeight="1" x14ac:dyDescent="0.25">
      <c r="A199" s="137" t="s">
        <v>590</v>
      </c>
      <c r="B199" s="120" t="s">
        <v>468</v>
      </c>
      <c r="C199" s="86" t="s">
        <v>578</v>
      </c>
      <c r="D199" s="64" t="s">
        <v>136</v>
      </c>
      <c r="E199" s="91">
        <v>25</v>
      </c>
      <c r="F199" s="91">
        <v>25</v>
      </c>
      <c r="G199" s="91">
        <v>25</v>
      </c>
      <c r="H199" s="91">
        <v>28</v>
      </c>
      <c r="I199" s="91">
        <v>28</v>
      </c>
      <c r="J199" s="111"/>
    </row>
    <row r="200" spans="1:10" s="9" customFormat="1" ht="71.25" customHeight="1" x14ac:dyDescent="0.25">
      <c r="A200" s="137"/>
      <c r="B200" s="122"/>
      <c r="C200" s="86" t="s">
        <v>513</v>
      </c>
      <c r="D200" s="64" t="s">
        <v>276</v>
      </c>
      <c r="E200" s="17">
        <v>933.8</v>
      </c>
      <c r="F200" s="100">
        <v>1032.9000000000001</v>
      </c>
      <c r="G200" s="100">
        <v>1113.8</v>
      </c>
      <c r="H200" s="100">
        <v>1011.3</v>
      </c>
      <c r="I200" s="100">
        <v>1113.8</v>
      </c>
      <c r="J200" s="111"/>
    </row>
    <row r="201" spans="1:10" s="9" customFormat="1" ht="30.75" customHeight="1" x14ac:dyDescent="0.25">
      <c r="A201" s="137" t="s">
        <v>591</v>
      </c>
      <c r="B201" s="120" t="s">
        <v>468</v>
      </c>
      <c r="C201" s="86" t="s">
        <v>579</v>
      </c>
      <c r="D201" s="64" t="s">
        <v>81</v>
      </c>
      <c r="E201" s="91">
        <v>40</v>
      </c>
      <c r="F201" s="91">
        <v>40</v>
      </c>
      <c r="G201" s="91">
        <v>40</v>
      </c>
      <c r="H201" s="91">
        <v>40</v>
      </c>
      <c r="I201" s="91">
        <v>40</v>
      </c>
      <c r="J201" s="111"/>
    </row>
    <row r="202" spans="1:10" s="9" customFormat="1" ht="71.25" customHeight="1" x14ac:dyDescent="0.25">
      <c r="A202" s="137"/>
      <c r="B202" s="122"/>
      <c r="C202" s="86" t="s">
        <v>513</v>
      </c>
      <c r="D202" s="64" t="s">
        <v>276</v>
      </c>
      <c r="E202" s="17">
        <v>1632.8</v>
      </c>
      <c r="F202" s="66">
        <v>1891.6</v>
      </c>
      <c r="G202" s="17">
        <v>1434.3</v>
      </c>
      <c r="H202" s="17">
        <v>1302.3</v>
      </c>
      <c r="I202" s="17">
        <v>1434.3</v>
      </c>
      <c r="J202" s="111"/>
    </row>
    <row r="203" spans="1:10" s="9" customFormat="1" ht="31.5" x14ac:dyDescent="0.25">
      <c r="A203" s="137" t="s">
        <v>592</v>
      </c>
      <c r="B203" s="130" t="s">
        <v>412</v>
      </c>
      <c r="C203" s="87" t="s">
        <v>181</v>
      </c>
      <c r="D203" s="46" t="s">
        <v>173</v>
      </c>
      <c r="E203" s="21">
        <v>4004.1</v>
      </c>
      <c r="F203" s="21">
        <v>4004.1</v>
      </c>
      <c r="G203" s="21">
        <v>4004.1</v>
      </c>
      <c r="H203" s="21">
        <v>4004.1</v>
      </c>
      <c r="I203" s="21">
        <v>4004.1</v>
      </c>
      <c r="J203" s="111"/>
    </row>
    <row r="204" spans="1:10" s="9" customFormat="1" ht="63" x14ac:dyDescent="0.25">
      <c r="A204" s="137"/>
      <c r="B204" s="131"/>
      <c r="C204" s="87" t="s">
        <v>77</v>
      </c>
      <c r="D204" s="46" t="s">
        <v>276</v>
      </c>
      <c r="E204" s="21">
        <v>2259.5</v>
      </c>
      <c r="F204" s="24">
        <v>2791.5</v>
      </c>
      <c r="G204" s="24">
        <v>2548.1999999999998</v>
      </c>
      <c r="H204" s="24">
        <v>2313.8000000000002</v>
      </c>
      <c r="I204" s="24">
        <v>2548.1999999999998</v>
      </c>
      <c r="J204" s="111"/>
    </row>
    <row r="205" spans="1:10" s="9" customFormat="1" x14ac:dyDescent="0.25">
      <c r="A205" s="85"/>
      <c r="B205" s="146" t="s">
        <v>319</v>
      </c>
      <c r="C205" s="147"/>
      <c r="D205" s="46" t="s">
        <v>276</v>
      </c>
      <c r="E205" s="21">
        <v>51331.9</v>
      </c>
      <c r="F205" s="24">
        <v>10429.700000000001</v>
      </c>
      <c r="G205" s="24">
        <v>2939.4</v>
      </c>
      <c r="H205" s="24">
        <v>2042.3999999999999</v>
      </c>
      <c r="I205" s="24">
        <v>2939.4</v>
      </c>
      <c r="J205" s="111"/>
    </row>
    <row r="206" spans="1:10" s="9" customFormat="1" x14ac:dyDescent="0.25">
      <c r="A206" s="5"/>
      <c r="B206" s="151" t="s">
        <v>10</v>
      </c>
      <c r="C206" s="152"/>
      <c r="D206" s="38" t="s">
        <v>276</v>
      </c>
      <c r="E206" s="6">
        <f>E128+E130+E132+E134+E136+E138+E140+E142+E144+E146+E148+E150+E152+E154+E156+E158+E160+E162+E164+E166+E168+E170+E172+E174+E176+E178+E180+E182+E184+E186+E188+E190+E192+E194+E196+E198+E200+E202+E204+E205</f>
        <v>218123.86999999997</v>
      </c>
      <c r="F206" s="6">
        <f t="shared" ref="F206:I206" si="5">F128+F130+F132+F134+F136+F138+F140+F142+F144+F146+F148+F150+F152+F154+F156+F158+F160+F162+F164+F166+F168+F170+F172+F174+F176+F178+F180+F182+F184+F186+F188+F190+F192+F194+F196+F198+F200+F202+F204+F205</f>
        <v>263728.39999999991</v>
      </c>
      <c r="G206" s="6">
        <f t="shared" si="5"/>
        <v>178323.99999999997</v>
      </c>
      <c r="H206" s="6">
        <f t="shared" si="5"/>
        <v>175570.09999999992</v>
      </c>
      <c r="I206" s="6">
        <f t="shared" si="5"/>
        <v>177497.19999999998</v>
      </c>
      <c r="J206" s="111"/>
    </row>
    <row r="207" spans="1:10" s="9" customFormat="1" ht="28.5" customHeight="1" x14ac:dyDescent="0.25">
      <c r="A207" s="4" t="s">
        <v>31</v>
      </c>
      <c r="B207" s="132" t="s">
        <v>22</v>
      </c>
      <c r="C207" s="133"/>
      <c r="D207" s="133"/>
      <c r="E207" s="133"/>
      <c r="F207" s="133"/>
      <c r="G207" s="133"/>
      <c r="H207" s="133"/>
      <c r="I207" s="133"/>
      <c r="J207" s="111"/>
    </row>
    <row r="208" spans="1:10" s="9" customFormat="1" x14ac:dyDescent="0.25">
      <c r="A208" s="125" t="s">
        <v>32</v>
      </c>
      <c r="B208" s="129" t="s">
        <v>537</v>
      </c>
      <c r="C208" s="77" t="s">
        <v>331</v>
      </c>
      <c r="D208" s="61" t="s">
        <v>135</v>
      </c>
      <c r="E208" s="78">
        <v>216</v>
      </c>
      <c r="F208" s="78">
        <v>217</v>
      </c>
      <c r="G208" s="78">
        <v>218</v>
      </c>
      <c r="H208" s="78">
        <v>218</v>
      </c>
      <c r="I208" s="78">
        <v>218</v>
      </c>
      <c r="J208" s="111"/>
    </row>
    <row r="209" spans="1:10" s="9" customFormat="1" ht="47.25" x14ac:dyDescent="0.25">
      <c r="A209" s="125"/>
      <c r="B209" s="129"/>
      <c r="C209" s="62" t="s">
        <v>332</v>
      </c>
      <c r="D209" s="61" t="s">
        <v>276</v>
      </c>
      <c r="E209" s="79">
        <v>27914.6</v>
      </c>
      <c r="F209" s="79">
        <v>29726.400000000001</v>
      </c>
      <c r="G209" s="79">
        <v>29866.400000000001</v>
      </c>
      <c r="H209" s="79">
        <v>29866.400000000001</v>
      </c>
      <c r="I209" s="79">
        <v>29866.400000000001</v>
      </c>
      <c r="J209" s="111"/>
    </row>
    <row r="210" spans="1:10" s="9" customFormat="1" x14ac:dyDescent="0.25">
      <c r="A210" s="125" t="s">
        <v>33</v>
      </c>
      <c r="B210" s="128" t="s">
        <v>74</v>
      </c>
      <c r="C210" s="62" t="s">
        <v>333</v>
      </c>
      <c r="D210" s="61" t="s">
        <v>135</v>
      </c>
      <c r="E210" s="78">
        <v>1548</v>
      </c>
      <c r="F210" s="78">
        <v>1550</v>
      </c>
      <c r="G210" s="78">
        <v>1551</v>
      </c>
      <c r="H210" s="78">
        <v>1551</v>
      </c>
      <c r="I210" s="78">
        <v>1551</v>
      </c>
      <c r="J210" s="111"/>
    </row>
    <row r="211" spans="1:10" s="9" customFormat="1" ht="47.25" x14ac:dyDescent="0.25">
      <c r="A211" s="125"/>
      <c r="B211" s="128"/>
      <c r="C211" s="62" t="s">
        <v>332</v>
      </c>
      <c r="D211" s="61" t="s">
        <v>276</v>
      </c>
      <c r="E211" s="79">
        <v>70266.399999999994</v>
      </c>
      <c r="F211" s="79">
        <v>86689.3</v>
      </c>
      <c r="G211" s="79">
        <v>89029.9</v>
      </c>
      <c r="H211" s="79">
        <v>89029.9</v>
      </c>
      <c r="I211" s="79">
        <v>89029.9</v>
      </c>
      <c r="J211" s="111"/>
    </row>
    <row r="212" spans="1:10" s="9" customFormat="1" x14ac:dyDescent="0.25">
      <c r="A212" s="125" t="s">
        <v>56</v>
      </c>
      <c r="B212" s="128" t="s">
        <v>628</v>
      </c>
      <c r="C212" s="62" t="s">
        <v>333</v>
      </c>
      <c r="D212" s="61" t="s">
        <v>135</v>
      </c>
      <c r="E212" s="78">
        <v>11253</v>
      </c>
      <c r="F212" s="78">
        <v>11453</v>
      </c>
      <c r="G212" s="78">
        <v>11455</v>
      </c>
      <c r="H212" s="78">
        <v>11455</v>
      </c>
      <c r="I212" s="78">
        <v>11455</v>
      </c>
      <c r="J212" s="111"/>
    </row>
    <row r="213" spans="1:10" s="9" customFormat="1" ht="47.25" x14ac:dyDescent="0.25">
      <c r="A213" s="125"/>
      <c r="B213" s="128"/>
      <c r="C213" s="62" t="s">
        <v>332</v>
      </c>
      <c r="D213" s="61" t="s">
        <v>276</v>
      </c>
      <c r="E213" s="79">
        <v>441284.1</v>
      </c>
      <c r="F213" s="79">
        <v>548719.30000000005</v>
      </c>
      <c r="G213" s="79">
        <v>563838.19999999995</v>
      </c>
      <c r="H213" s="79">
        <v>563838</v>
      </c>
      <c r="I213" s="79">
        <v>563838</v>
      </c>
      <c r="J213" s="111"/>
    </row>
    <row r="214" spans="1:10" s="9" customFormat="1" ht="31.5" x14ac:dyDescent="0.25">
      <c r="A214" s="125" t="s">
        <v>57</v>
      </c>
      <c r="B214" s="129" t="s">
        <v>334</v>
      </c>
      <c r="C214" s="62" t="s">
        <v>335</v>
      </c>
      <c r="D214" s="61" t="s">
        <v>135</v>
      </c>
      <c r="E214" s="78">
        <v>290</v>
      </c>
      <c r="F214" s="78">
        <v>350</v>
      </c>
      <c r="G214" s="78">
        <v>355</v>
      </c>
      <c r="H214" s="78">
        <v>350</v>
      </c>
      <c r="I214" s="78">
        <v>350</v>
      </c>
      <c r="J214" s="111"/>
    </row>
    <row r="215" spans="1:10" s="9" customFormat="1" ht="47.25" x14ac:dyDescent="0.25">
      <c r="A215" s="125"/>
      <c r="B215" s="129"/>
      <c r="C215" s="62" t="s">
        <v>332</v>
      </c>
      <c r="D215" s="61" t="s">
        <v>276</v>
      </c>
      <c r="E215" s="79">
        <v>61853.3</v>
      </c>
      <c r="F215" s="79">
        <v>81369.100000000006</v>
      </c>
      <c r="G215" s="79">
        <v>82531.5</v>
      </c>
      <c r="H215" s="79">
        <v>82531</v>
      </c>
      <c r="I215" s="79">
        <v>82531</v>
      </c>
      <c r="J215" s="111"/>
    </row>
    <row r="216" spans="1:10" s="9" customFormat="1" ht="31.5" customHeight="1" x14ac:dyDescent="0.25">
      <c r="A216" s="125" t="s">
        <v>58</v>
      </c>
      <c r="B216" s="120" t="s">
        <v>493</v>
      </c>
      <c r="C216" s="62" t="s">
        <v>335</v>
      </c>
      <c r="D216" s="61" t="s">
        <v>135</v>
      </c>
      <c r="E216" s="78">
        <v>13</v>
      </c>
      <c r="F216" s="78">
        <v>15</v>
      </c>
      <c r="G216" s="78">
        <v>16</v>
      </c>
      <c r="H216" s="78">
        <v>15</v>
      </c>
      <c r="I216" s="78">
        <v>15</v>
      </c>
      <c r="J216" s="111"/>
    </row>
    <row r="217" spans="1:10" s="9" customFormat="1" ht="47.25" x14ac:dyDescent="0.25">
      <c r="A217" s="125"/>
      <c r="B217" s="122"/>
      <c r="C217" s="62" t="s">
        <v>332</v>
      </c>
      <c r="D217" s="61" t="s">
        <v>276</v>
      </c>
      <c r="E217" s="79">
        <v>1046.5999999999999</v>
      </c>
      <c r="F217" s="79">
        <v>1316.3</v>
      </c>
      <c r="G217" s="79">
        <v>1404.1</v>
      </c>
      <c r="H217" s="79">
        <v>1404.1</v>
      </c>
      <c r="I217" s="79">
        <v>1404.1</v>
      </c>
      <c r="J217" s="111"/>
    </row>
    <row r="218" spans="1:10" s="9" customFormat="1" ht="31.5" x14ac:dyDescent="0.25">
      <c r="A218" s="125" t="s">
        <v>59</v>
      </c>
      <c r="B218" s="129" t="s">
        <v>336</v>
      </c>
      <c r="C218" s="62" t="s">
        <v>337</v>
      </c>
      <c r="D218" s="61" t="s">
        <v>135</v>
      </c>
      <c r="E218" s="78">
        <v>31</v>
      </c>
      <c r="F218" s="78">
        <v>35</v>
      </c>
      <c r="G218" s="78">
        <v>36</v>
      </c>
      <c r="H218" s="78">
        <v>36</v>
      </c>
      <c r="I218" s="78">
        <v>36</v>
      </c>
      <c r="J218" s="111"/>
    </row>
    <row r="219" spans="1:10" s="9" customFormat="1" ht="47.25" x14ac:dyDescent="0.25">
      <c r="A219" s="125"/>
      <c r="B219" s="129"/>
      <c r="C219" s="62" t="s">
        <v>332</v>
      </c>
      <c r="D219" s="61" t="s">
        <v>276</v>
      </c>
      <c r="E219" s="79">
        <v>212.8</v>
      </c>
      <c r="F219" s="79">
        <v>261.89999999999998</v>
      </c>
      <c r="G219" s="79">
        <v>372.2</v>
      </c>
      <c r="H219" s="79">
        <v>372.2</v>
      </c>
      <c r="I219" s="79">
        <v>372.2</v>
      </c>
      <c r="J219" s="111"/>
    </row>
    <row r="220" spans="1:10" s="9" customFormat="1" x14ac:dyDescent="0.25">
      <c r="A220" s="125" t="s">
        <v>60</v>
      </c>
      <c r="B220" s="129" t="s">
        <v>83</v>
      </c>
      <c r="C220" s="62" t="s">
        <v>331</v>
      </c>
      <c r="D220" s="61" t="s">
        <v>135</v>
      </c>
      <c r="E220" s="78">
        <v>6635</v>
      </c>
      <c r="F220" s="78">
        <v>6814</v>
      </c>
      <c r="G220" s="78">
        <v>6884</v>
      </c>
      <c r="H220" s="78">
        <v>6884</v>
      </c>
      <c r="I220" s="78">
        <v>6884</v>
      </c>
      <c r="J220" s="111"/>
    </row>
    <row r="221" spans="1:10" s="9" customFormat="1" ht="47.25" x14ac:dyDescent="0.25">
      <c r="A221" s="125"/>
      <c r="B221" s="129"/>
      <c r="C221" s="62" t="s">
        <v>332</v>
      </c>
      <c r="D221" s="61" t="s">
        <v>276</v>
      </c>
      <c r="E221" s="79">
        <v>27050.1</v>
      </c>
      <c r="F221" s="79">
        <v>29446.7</v>
      </c>
      <c r="G221" s="79">
        <v>30552.400000000001</v>
      </c>
      <c r="H221" s="79">
        <v>30552.400000000001</v>
      </c>
      <c r="I221" s="79">
        <v>30552.400000000001</v>
      </c>
      <c r="J221" s="111"/>
    </row>
    <row r="222" spans="1:10" s="9" customFormat="1" x14ac:dyDescent="0.25">
      <c r="A222" s="125" t="s">
        <v>61</v>
      </c>
      <c r="B222" s="129" t="s">
        <v>338</v>
      </c>
      <c r="C222" s="62" t="s">
        <v>331</v>
      </c>
      <c r="D222" s="61" t="s">
        <v>135</v>
      </c>
      <c r="E222" s="78">
        <v>9547</v>
      </c>
      <c r="F222" s="78">
        <v>10006</v>
      </c>
      <c r="G222" s="78">
        <v>10016</v>
      </c>
      <c r="H222" s="78">
        <v>10016</v>
      </c>
      <c r="I222" s="78">
        <v>10016</v>
      </c>
      <c r="J222" s="111"/>
    </row>
    <row r="223" spans="1:10" s="9" customFormat="1" ht="47.25" x14ac:dyDescent="0.25">
      <c r="A223" s="125"/>
      <c r="B223" s="129"/>
      <c r="C223" s="62" t="s">
        <v>332</v>
      </c>
      <c r="D223" s="61" t="s">
        <v>276</v>
      </c>
      <c r="E223" s="79">
        <v>37713.4</v>
      </c>
      <c r="F223" s="79">
        <v>43084</v>
      </c>
      <c r="G223" s="79">
        <v>43127.1</v>
      </c>
      <c r="H223" s="79">
        <v>43127.1</v>
      </c>
      <c r="I223" s="79">
        <v>43127.1</v>
      </c>
      <c r="J223" s="111"/>
    </row>
    <row r="224" spans="1:10" s="9" customFormat="1" ht="31.5" x14ac:dyDescent="0.25">
      <c r="A224" s="125" t="s">
        <v>62</v>
      </c>
      <c r="B224" s="129" t="s">
        <v>339</v>
      </c>
      <c r="C224" s="62" t="s">
        <v>335</v>
      </c>
      <c r="D224" s="61" t="s">
        <v>135</v>
      </c>
      <c r="E224" s="78">
        <v>531</v>
      </c>
      <c r="F224" s="78">
        <v>604</v>
      </c>
      <c r="G224" s="78">
        <v>679</v>
      </c>
      <c r="H224" s="78">
        <v>679</v>
      </c>
      <c r="I224" s="78">
        <v>679</v>
      </c>
      <c r="J224" s="111"/>
    </row>
    <row r="225" spans="1:10" s="9" customFormat="1" ht="47.25" x14ac:dyDescent="0.25">
      <c r="A225" s="125"/>
      <c r="B225" s="129"/>
      <c r="C225" s="62" t="s">
        <v>332</v>
      </c>
      <c r="D225" s="61" t="s">
        <v>276</v>
      </c>
      <c r="E225" s="79">
        <v>2510.4</v>
      </c>
      <c r="F225" s="79">
        <v>3112.1</v>
      </c>
      <c r="G225" s="79">
        <v>3593</v>
      </c>
      <c r="H225" s="79">
        <v>3593</v>
      </c>
      <c r="I225" s="79">
        <v>3593</v>
      </c>
      <c r="J225" s="111"/>
    </row>
    <row r="226" spans="1:10" s="9" customFormat="1" ht="31.5" x14ac:dyDescent="0.25">
      <c r="A226" s="125" t="s">
        <v>63</v>
      </c>
      <c r="B226" s="129" t="s">
        <v>340</v>
      </c>
      <c r="C226" s="62" t="s">
        <v>341</v>
      </c>
      <c r="D226" s="61" t="s">
        <v>117</v>
      </c>
      <c r="E226" s="78">
        <v>1480</v>
      </c>
      <c r="F226" s="78">
        <v>1479</v>
      </c>
      <c r="G226" s="78">
        <v>1492</v>
      </c>
      <c r="H226" s="78">
        <v>1492</v>
      </c>
      <c r="I226" s="78">
        <v>1492</v>
      </c>
      <c r="J226" s="111"/>
    </row>
    <row r="227" spans="1:10" s="9" customFormat="1" ht="47.25" x14ac:dyDescent="0.25">
      <c r="A227" s="125"/>
      <c r="B227" s="129"/>
      <c r="C227" s="62" t="s">
        <v>332</v>
      </c>
      <c r="D227" s="61" t="s">
        <v>276</v>
      </c>
      <c r="E227" s="79">
        <v>72614.100000000006</v>
      </c>
      <c r="F227" s="79">
        <v>72565.03</v>
      </c>
      <c r="G227" s="79">
        <v>73202.899999999994</v>
      </c>
      <c r="H227" s="79">
        <v>73202.899999999994</v>
      </c>
      <c r="I227" s="79">
        <v>73202.899999999994</v>
      </c>
      <c r="J227" s="111"/>
    </row>
    <row r="228" spans="1:10" s="9" customFormat="1" ht="31.5" x14ac:dyDescent="0.25">
      <c r="A228" s="125" t="s">
        <v>64</v>
      </c>
      <c r="B228" s="129" t="s">
        <v>342</v>
      </c>
      <c r="C228" s="62" t="s">
        <v>335</v>
      </c>
      <c r="D228" s="61" t="s">
        <v>135</v>
      </c>
      <c r="E228" s="78">
        <v>940</v>
      </c>
      <c r="F228" s="78">
        <v>951</v>
      </c>
      <c r="G228" s="78">
        <v>960</v>
      </c>
      <c r="H228" s="78">
        <v>960</v>
      </c>
      <c r="I228" s="78">
        <v>960</v>
      </c>
      <c r="J228" s="111"/>
    </row>
    <row r="229" spans="1:10" s="9" customFormat="1" ht="47.25" x14ac:dyDescent="0.25">
      <c r="A229" s="125"/>
      <c r="B229" s="129"/>
      <c r="C229" s="62" t="s">
        <v>332</v>
      </c>
      <c r="D229" s="61" t="s">
        <v>276</v>
      </c>
      <c r="E229" s="79">
        <v>5183.7</v>
      </c>
      <c r="F229" s="79">
        <v>5716.4</v>
      </c>
      <c r="G229" s="79">
        <v>5926.3</v>
      </c>
      <c r="H229" s="79">
        <v>5926.3</v>
      </c>
      <c r="I229" s="79">
        <v>5926.3</v>
      </c>
      <c r="J229" s="111"/>
    </row>
    <row r="230" spans="1:10" s="9" customFormat="1" x14ac:dyDescent="0.25">
      <c r="A230" s="125" t="s">
        <v>65</v>
      </c>
      <c r="B230" s="129" t="s">
        <v>343</v>
      </c>
      <c r="C230" s="62" t="s">
        <v>331</v>
      </c>
      <c r="D230" s="61" t="s">
        <v>135</v>
      </c>
      <c r="E230" s="78">
        <v>3587</v>
      </c>
      <c r="F230" s="78">
        <v>3588</v>
      </c>
      <c r="G230" s="78">
        <v>3590</v>
      </c>
      <c r="H230" s="78">
        <v>3564</v>
      </c>
      <c r="I230" s="78">
        <v>3564</v>
      </c>
      <c r="J230" s="111"/>
    </row>
    <row r="231" spans="1:10" s="9" customFormat="1" ht="47.25" x14ac:dyDescent="0.25">
      <c r="A231" s="125"/>
      <c r="B231" s="129"/>
      <c r="C231" s="62" t="s">
        <v>332</v>
      </c>
      <c r="D231" s="61" t="s">
        <v>276</v>
      </c>
      <c r="E231" s="79">
        <v>123598.2</v>
      </c>
      <c r="F231" s="79">
        <v>130174.05</v>
      </c>
      <c r="G231" s="79">
        <v>133763.29999999999</v>
      </c>
      <c r="H231" s="79">
        <v>133763.29999999999</v>
      </c>
      <c r="I231" s="79">
        <v>133763.29999999999</v>
      </c>
      <c r="J231" s="111"/>
    </row>
    <row r="232" spans="1:10" s="9" customFormat="1" x14ac:dyDescent="0.25">
      <c r="A232" s="125" t="s">
        <v>66</v>
      </c>
      <c r="B232" s="129" t="s">
        <v>76</v>
      </c>
      <c r="C232" s="62" t="s">
        <v>344</v>
      </c>
      <c r="D232" s="61" t="s">
        <v>354</v>
      </c>
      <c r="E232" s="78">
        <v>1212450</v>
      </c>
      <c r="F232" s="78">
        <v>1212450</v>
      </c>
      <c r="G232" s="78">
        <v>1213550</v>
      </c>
      <c r="H232" s="78">
        <v>1213550</v>
      </c>
      <c r="I232" s="78">
        <v>1213550</v>
      </c>
      <c r="J232" s="111"/>
    </row>
    <row r="233" spans="1:10" s="9" customFormat="1" ht="47.25" x14ac:dyDescent="0.25">
      <c r="A233" s="125"/>
      <c r="B233" s="129"/>
      <c r="C233" s="62" t="s">
        <v>332</v>
      </c>
      <c r="D233" s="61" t="s">
        <v>276</v>
      </c>
      <c r="E233" s="79">
        <v>186009.8</v>
      </c>
      <c r="F233" s="79">
        <v>197169.54</v>
      </c>
      <c r="G233" s="79">
        <v>202676.8</v>
      </c>
      <c r="H233" s="79">
        <v>202676.8</v>
      </c>
      <c r="I233" s="79">
        <v>202676.8</v>
      </c>
      <c r="J233" s="111"/>
    </row>
    <row r="234" spans="1:10" s="9" customFormat="1" x14ac:dyDescent="0.25">
      <c r="A234" s="125" t="s">
        <v>67</v>
      </c>
      <c r="B234" s="129" t="s">
        <v>345</v>
      </c>
      <c r="C234" s="62" t="s">
        <v>344</v>
      </c>
      <c r="D234" s="61" t="s">
        <v>354</v>
      </c>
      <c r="E234" s="78">
        <v>274062</v>
      </c>
      <c r="F234" s="78">
        <v>279013</v>
      </c>
      <c r="G234" s="78">
        <v>282005</v>
      </c>
      <c r="H234" s="78">
        <v>282005</v>
      </c>
      <c r="I234" s="78">
        <v>282005</v>
      </c>
      <c r="J234" s="111"/>
    </row>
    <row r="235" spans="1:10" s="9" customFormat="1" ht="47.25" x14ac:dyDescent="0.25">
      <c r="A235" s="125"/>
      <c r="B235" s="129"/>
      <c r="C235" s="62" t="s">
        <v>332</v>
      </c>
      <c r="D235" s="61" t="s">
        <v>276</v>
      </c>
      <c r="E235" s="79">
        <v>66328.800000000003</v>
      </c>
      <c r="F235" s="79">
        <v>73604.5</v>
      </c>
      <c r="G235" s="79">
        <v>76402.399999999994</v>
      </c>
      <c r="H235" s="79">
        <v>76402.399999999994</v>
      </c>
      <c r="I235" s="79">
        <v>76402.399999999994</v>
      </c>
      <c r="J235" s="111"/>
    </row>
    <row r="236" spans="1:10" s="9" customFormat="1" x14ac:dyDescent="0.25">
      <c r="A236" s="125" t="s">
        <v>68</v>
      </c>
      <c r="B236" s="129" t="s">
        <v>84</v>
      </c>
      <c r="C236" s="62" t="s">
        <v>331</v>
      </c>
      <c r="D236" s="61" t="s">
        <v>135</v>
      </c>
      <c r="E236" s="78">
        <v>1623</v>
      </c>
      <c r="F236" s="78">
        <v>1623</v>
      </c>
      <c r="G236" s="78">
        <v>1628</v>
      </c>
      <c r="H236" s="78">
        <v>1628</v>
      </c>
      <c r="I236" s="78">
        <v>1628</v>
      </c>
      <c r="J236" s="111"/>
    </row>
    <row r="237" spans="1:10" s="9" customFormat="1" ht="47.25" x14ac:dyDescent="0.25">
      <c r="A237" s="125"/>
      <c r="B237" s="129"/>
      <c r="C237" s="62" t="s">
        <v>332</v>
      </c>
      <c r="D237" s="61" t="s">
        <v>276</v>
      </c>
      <c r="E237" s="79">
        <v>187606.7</v>
      </c>
      <c r="F237" s="79">
        <v>204491.21</v>
      </c>
      <c r="G237" s="79">
        <v>210659.5</v>
      </c>
      <c r="H237" s="79">
        <v>210659.5</v>
      </c>
      <c r="I237" s="79">
        <v>210659.5</v>
      </c>
      <c r="J237" s="111"/>
    </row>
    <row r="238" spans="1:10" s="9" customFormat="1" x14ac:dyDescent="0.25">
      <c r="A238" s="125" t="s">
        <v>69</v>
      </c>
      <c r="B238" s="129" t="s">
        <v>85</v>
      </c>
      <c r="C238" s="62" t="s">
        <v>331</v>
      </c>
      <c r="D238" s="61" t="s">
        <v>135</v>
      </c>
      <c r="E238" s="78">
        <v>3</v>
      </c>
      <c r="F238" s="78">
        <v>3</v>
      </c>
      <c r="G238" s="78">
        <v>4</v>
      </c>
      <c r="H238" s="78">
        <v>4</v>
      </c>
      <c r="I238" s="78">
        <v>4</v>
      </c>
      <c r="J238" s="111"/>
    </row>
    <row r="239" spans="1:10" s="9" customFormat="1" ht="47.25" x14ac:dyDescent="0.25">
      <c r="A239" s="125"/>
      <c r="B239" s="129"/>
      <c r="C239" s="62" t="s">
        <v>332</v>
      </c>
      <c r="D239" s="61" t="s">
        <v>276</v>
      </c>
      <c r="E239" s="79">
        <v>737.2</v>
      </c>
      <c r="F239" s="79">
        <v>803.55</v>
      </c>
      <c r="G239" s="79">
        <v>1071.4000000000001</v>
      </c>
      <c r="H239" s="79">
        <v>1071.4000000000001</v>
      </c>
      <c r="I239" s="79">
        <v>1071.4000000000001</v>
      </c>
      <c r="J239" s="111"/>
    </row>
    <row r="240" spans="1:10" s="9" customFormat="1" x14ac:dyDescent="0.25">
      <c r="A240" s="125" t="s">
        <v>70</v>
      </c>
      <c r="B240" s="129" t="s">
        <v>110</v>
      </c>
      <c r="C240" s="62" t="s">
        <v>331</v>
      </c>
      <c r="D240" s="61" t="s">
        <v>135</v>
      </c>
      <c r="E240" s="78">
        <v>3942</v>
      </c>
      <c r="F240" s="78">
        <v>3943</v>
      </c>
      <c r="G240" s="78">
        <v>3944</v>
      </c>
      <c r="H240" s="78">
        <v>3944</v>
      </c>
      <c r="I240" s="78">
        <v>3944</v>
      </c>
      <c r="J240" s="111"/>
    </row>
    <row r="241" spans="1:10" s="9" customFormat="1" ht="47.25" x14ac:dyDescent="0.25">
      <c r="A241" s="125"/>
      <c r="B241" s="129"/>
      <c r="C241" s="62" t="s">
        <v>332</v>
      </c>
      <c r="D241" s="61" t="s">
        <v>276</v>
      </c>
      <c r="E241" s="79">
        <v>357771.2</v>
      </c>
      <c r="F241" s="79">
        <v>390069.6</v>
      </c>
      <c r="G241" s="79">
        <v>400703.1</v>
      </c>
      <c r="H241" s="79">
        <v>400703.1</v>
      </c>
      <c r="I241" s="79">
        <v>400703.1</v>
      </c>
      <c r="J241" s="111"/>
    </row>
    <row r="242" spans="1:10" s="9" customFormat="1" x14ac:dyDescent="0.25">
      <c r="A242" s="125" t="s">
        <v>71</v>
      </c>
      <c r="B242" s="129" t="s">
        <v>86</v>
      </c>
      <c r="C242" s="62" t="s">
        <v>331</v>
      </c>
      <c r="D242" s="61" t="s">
        <v>135</v>
      </c>
      <c r="E242" s="78">
        <v>7</v>
      </c>
      <c r="F242" s="78">
        <v>7</v>
      </c>
      <c r="G242" s="78">
        <v>7</v>
      </c>
      <c r="H242" s="78">
        <v>7</v>
      </c>
      <c r="I242" s="78">
        <v>7</v>
      </c>
      <c r="J242" s="111"/>
    </row>
    <row r="243" spans="1:10" s="9" customFormat="1" ht="47.25" x14ac:dyDescent="0.25">
      <c r="A243" s="125"/>
      <c r="B243" s="129"/>
      <c r="C243" s="62" t="s">
        <v>332</v>
      </c>
      <c r="D243" s="61" t="s">
        <v>276</v>
      </c>
      <c r="E243" s="79">
        <v>1939.8</v>
      </c>
      <c r="F243" s="79">
        <v>2114.38</v>
      </c>
      <c r="G243" s="79">
        <v>2171.5</v>
      </c>
      <c r="H243" s="79">
        <v>2171.5</v>
      </c>
      <c r="I243" s="79">
        <v>2171.5</v>
      </c>
      <c r="J243" s="111"/>
    </row>
    <row r="244" spans="1:10" s="9" customFormat="1" x14ac:dyDescent="0.25">
      <c r="A244" s="125" t="s">
        <v>72</v>
      </c>
      <c r="B244" s="129" t="s">
        <v>79</v>
      </c>
      <c r="C244" s="62" t="s">
        <v>331</v>
      </c>
      <c r="D244" s="61" t="s">
        <v>135</v>
      </c>
      <c r="E244" s="78">
        <v>1380</v>
      </c>
      <c r="F244" s="78">
        <v>1855</v>
      </c>
      <c r="G244" s="78">
        <v>1873</v>
      </c>
      <c r="H244" s="78">
        <v>1873</v>
      </c>
      <c r="I244" s="78">
        <v>1873</v>
      </c>
      <c r="J244" s="111"/>
    </row>
    <row r="245" spans="1:10" s="9" customFormat="1" ht="47.25" x14ac:dyDescent="0.25">
      <c r="A245" s="125"/>
      <c r="B245" s="129"/>
      <c r="C245" s="62" t="s">
        <v>332</v>
      </c>
      <c r="D245" s="61" t="s">
        <v>276</v>
      </c>
      <c r="E245" s="79">
        <v>51202.1</v>
      </c>
      <c r="F245" s="79">
        <v>72955.600000000006</v>
      </c>
      <c r="G245" s="79">
        <v>73663.5</v>
      </c>
      <c r="H245" s="79">
        <v>73663.5</v>
      </c>
      <c r="I245" s="79">
        <v>73663.5</v>
      </c>
      <c r="J245" s="111"/>
    </row>
    <row r="246" spans="1:10" s="9" customFormat="1" x14ac:dyDescent="0.25">
      <c r="A246" s="125" t="s">
        <v>73</v>
      </c>
      <c r="B246" s="129" t="s">
        <v>75</v>
      </c>
      <c r="C246" s="62" t="s">
        <v>331</v>
      </c>
      <c r="D246" s="61" t="s">
        <v>135</v>
      </c>
      <c r="E246" s="78">
        <v>903</v>
      </c>
      <c r="F246" s="78">
        <v>903</v>
      </c>
      <c r="G246" s="78">
        <v>903</v>
      </c>
      <c r="H246" s="78">
        <v>903</v>
      </c>
      <c r="I246" s="78">
        <v>903</v>
      </c>
      <c r="J246" s="111"/>
    </row>
    <row r="247" spans="1:10" s="9" customFormat="1" ht="47.25" x14ac:dyDescent="0.25">
      <c r="A247" s="125"/>
      <c r="B247" s="129"/>
      <c r="C247" s="62" t="s">
        <v>332</v>
      </c>
      <c r="D247" s="61" t="s">
        <v>276</v>
      </c>
      <c r="E247" s="79">
        <v>68744.899999999994</v>
      </c>
      <c r="F247" s="79">
        <v>74931.960000000006</v>
      </c>
      <c r="G247" s="79">
        <v>76955.100000000006</v>
      </c>
      <c r="H247" s="79">
        <v>76955.100000000006</v>
      </c>
      <c r="I247" s="79">
        <v>76955.100000000006</v>
      </c>
      <c r="J247" s="111"/>
    </row>
    <row r="248" spans="1:10" s="9" customFormat="1" x14ac:dyDescent="0.25">
      <c r="A248" s="125" t="s">
        <v>87</v>
      </c>
      <c r="B248" s="129" t="s">
        <v>82</v>
      </c>
      <c r="C248" s="62" t="s">
        <v>346</v>
      </c>
      <c r="D248" s="61" t="s">
        <v>347</v>
      </c>
      <c r="E248" s="78">
        <v>33067</v>
      </c>
      <c r="F248" s="78">
        <v>33167</v>
      </c>
      <c r="G248" s="78">
        <v>33172</v>
      </c>
      <c r="H248" s="78">
        <v>33172</v>
      </c>
      <c r="I248" s="78">
        <v>33172</v>
      </c>
      <c r="J248" s="111"/>
    </row>
    <row r="249" spans="1:10" s="9" customFormat="1" ht="47.25" x14ac:dyDescent="0.25">
      <c r="A249" s="125"/>
      <c r="B249" s="129"/>
      <c r="C249" s="62" t="s">
        <v>332</v>
      </c>
      <c r="D249" s="61" t="s">
        <v>276</v>
      </c>
      <c r="E249" s="79">
        <v>247075.8</v>
      </c>
      <c r="F249" s="79">
        <v>270127.09999999998</v>
      </c>
      <c r="G249" s="79">
        <v>277462.40000000002</v>
      </c>
      <c r="H249" s="79">
        <v>277462.40000000002</v>
      </c>
      <c r="I249" s="79">
        <v>277462.40000000002</v>
      </c>
      <c r="J249" s="111"/>
    </row>
    <row r="250" spans="1:10" s="9" customFormat="1" x14ac:dyDescent="0.25">
      <c r="A250" s="125" t="s">
        <v>88</v>
      </c>
      <c r="B250" s="129" t="s">
        <v>80</v>
      </c>
      <c r="C250" s="62" t="s">
        <v>348</v>
      </c>
      <c r="D250" s="61" t="s">
        <v>81</v>
      </c>
      <c r="E250" s="78">
        <v>80</v>
      </c>
      <c r="F250" s="78">
        <v>83</v>
      </c>
      <c r="G250" s="78">
        <v>85</v>
      </c>
      <c r="H250" s="78">
        <v>85</v>
      </c>
      <c r="I250" s="78">
        <v>85</v>
      </c>
      <c r="J250" s="111"/>
    </row>
    <row r="251" spans="1:10" s="9" customFormat="1" ht="83.25" customHeight="1" x14ac:dyDescent="0.25">
      <c r="A251" s="125"/>
      <c r="B251" s="129"/>
      <c r="C251" s="62" t="s">
        <v>332</v>
      </c>
      <c r="D251" s="61" t="s">
        <v>276</v>
      </c>
      <c r="E251" s="79">
        <v>6806.5</v>
      </c>
      <c r="F251" s="79">
        <v>7760.7</v>
      </c>
      <c r="G251" s="79">
        <v>8162.3</v>
      </c>
      <c r="H251" s="79">
        <v>8163.3</v>
      </c>
      <c r="I251" s="79">
        <v>8163.3</v>
      </c>
      <c r="J251" s="111"/>
    </row>
    <row r="252" spans="1:10" s="9" customFormat="1" x14ac:dyDescent="0.25">
      <c r="A252" s="125" t="s">
        <v>89</v>
      </c>
      <c r="B252" s="129" t="s">
        <v>118</v>
      </c>
      <c r="C252" s="62" t="s">
        <v>348</v>
      </c>
      <c r="D252" s="61" t="s">
        <v>81</v>
      </c>
      <c r="E252" s="78">
        <v>6</v>
      </c>
      <c r="F252" s="78">
        <v>6</v>
      </c>
      <c r="G252" s="78">
        <v>7</v>
      </c>
      <c r="H252" s="78">
        <v>7</v>
      </c>
      <c r="I252" s="78">
        <v>7</v>
      </c>
      <c r="J252" s="111"/>
    </row>
    <row r="253" spans="1:10" s="9" customFormat="1" ht="47.25" x14ac:dyDescent="0.25">
      <c r="A253" s="125"/>
      <c r="B253" s="129"/>
      <c r="C253" s="62" t="s">
        <v>332</v>
      </c>
      <c r="D253" s="61" t="s">
        <v>276</v>
      </c>
      <c r="E253" s="79">
        <v>11179.2</v>
      </c>
      <c r="F253" s="79">
        <v>12520.7</v>
      </c>
      <c r="G253" s="79">
        <v>14607.5</v>
      </c>
      <c r="H253" s="79">
        <v>14607.5</v>
      </c>
      <c r="I253" s="79">
        <v>14607.5</v>
      </c>
      <c r="J253" s="111"/>
    </row>
    <row r="254" spans="1:10" s="9" customFormat="1" x14ac:dyDescent="0.25">
      <c r="A254" s="125" t="s">
        <v>90</v>
      </c>
      <c r="B254" s="129" t="s">
        <v>119</v>
      </c>
      <c r="C254" s="62" t="s">
        <v>348</v>
      </c>
      <c r="D254" s="61" t="s">
        <v>81</v>
      </c>
      <c r="E254" s="78">
        <v>1</v>
      </c>
      <c r="F254" s="78">
        <v>1</v>
      </c>
      <c r="G254" s="78">
        <v>1</v>
      </c>
      <c r="H254" s="78">
        <v>1</v>
      </c>
      <c r="I254" s="78">
        <v>1</v>
      </c>
      <c r="J254" s="111"/>
    </row>
    <row r="255" spans="1:10" s="9" customFormat="1" ht="47.25" x14ac:dyDescent="0.25">
      <c r="A255" s="125"/>
      <c r="B255" s="129"/>
      <c r="C255" s="62" t="s">
        <v>332</v>
      </c>
      <c r="D255" s="61" t="s">
        <v>276</v>
      </c>
      <c r="E255" s="79">
        <v>1863.2</v>
      </c>
      <c r="F255" s="24">
        <v>2030.67</v>
      </c>
      <c r="G255" s="24">
        <v>2085.5</v>
      </c>
      <c r="H255" s="24">
        <v>2085.5</v>
      </c>
      <c r="I255" s="24">
        <v>2085.5</v>
      </c>
      <c r="J255" s="111"/>
    </row>
    <row r="256" spans="1:10" s="9" customFormat="1" ht="31.5" x14ac:dyDescent="0.25">
      <c r="A256" s="125" t="s">
        <v>91</v>
      </c>
      <c r="B256" s="129" t="s">
        <v>349</v>
      </c>
      <c r="C256" s="62" t="s">
        <v>350</v>
      </c>
      <c r="D256" s="61" t="s">
        <v>81</v>
      </c>
      <c r="E256" s="78">
        <v>6</v>
      </c>
      <c r="F256" s="78">
        <v>8</v>
      </c>
      <c r="G256" s="78">
        <v>8</v>
      </c>
      <c r="H256" s="78">
        <v>8</v>
      </c>
      <c r="I256" s="78">
        <v>8</v>
      </c>
      <c r="J256" s="111"/>
    </row>
    <row r="257" spans="1:10" s="9" customFormat="1" ht="47.25" x14ac:dyDescent="0.25">
      <c r="A257" s="125"/>
      <c r="B257" s="129"/>
      <c r="C257" s="62" t="s">
        <v>332</v>
      </c>
      <c r="D257" s="61" t="s">
        <v>276</v>
      </c>
      <c r="E257" s="79">
        <v>11179.2</v>
      </c>
      <c r="F257" s="79">
        <v>17709.400000000001</v>
      </c>
      <c r="G257" s="79">
        <v>18187.599999999999</v>
      </c>
      <c r="H257" s="79">
        <v>18187.599999999999</v>
      </c>
      <c r="I257" s="79">
        <v>18187.599999999999</v>
      </c>
      <c r="J257" s="111"/>
    </row>
    <row r="258" spans="1:10" s="9" customFormat="1" x14ac:dyDescent="0.25">
      <c r="A258" s="125" t="s">
        <v>92</v>
      </c>
      <c r="B258" s="129" t="s">
        <v>627</v>
      </c>
      <c r="C258" s="62" t="s">
        <v>344</v>
      </c>
      <c r="D258" s="61" t="s">
        <v>354</v>
      </c>
      <c r="E258" s="53">
        <v>36180</v>
      </c>
      <c r="F258" s="53">
        <v>36195</v>
      </c>
      <c r="G258" s="53">
        <v>36197</v>
      </c>
      <c r="H258" s="53">
        <v>36197</v>
      </c>
      <c r="I258" s="53">
        <v>36197</v>
      </c>
      <c r="J258" s="111"/>
    </row>
    <row r="259" spans="1:10" s="9" customFormat="1" ht="47.25" x14ac:dyDescent="0.25">
      <c r="A259" s="125"/>
      <c r="B259" s="129"/>
      <c r="C259" s="62" t="s">
        <v>332</v>
      </c>
      <c r="D259" s="61" t="s">
        <v>276</v>
      </c>
      <c r="E259" s="79">
        <v>3455.2</v>
      </c>
      <c r="F259" s="79">
        <v>3767.8</v>
      </c>
      <c r="G259" s="79">
        <v>3869.7</v>
      </c>
      <c r="H259" s="79">
        <v>3869.7</v>
      </c>
      <c r="I259" s="79">
        <v>3869.7</v>
      </c>
      <c r="J259" s="111"/>
    </row>
    <row r="260" spans="1:10" s="9" customFormat="1" x14ac:dyDescent="0.25">
      <c r="A260" s="125" t="s">
        <v>93</v>
      </c>
      <c r="B260" s="129" t="s">
        <v>112</v>
      </c>
      <c r="C260" s="62" t="s">
        <v>344</v>
      </c>
      <c r="D260" s="61" t="s">
        <v>354</v>
      </c>
      <c r="E260" s="53">
        <v>3152</v>
      </c>
      <c r="F260" s="53">
        <v>3242</v>
      </c>
      <c r="G260" s="53">
        <v>3332</v>
      </c>
      <c r="H260" s="53">
        <v>3332</v>
      </c>
      <c r="I260" s="53">
        <v>3332</v>
      </c>
      <c r="J260" s="111"/>
    </row>
    <row r="261" spans="1:10" s="9" customFormat="1" ht="47.25" x14ac:dyDescent="0.25">
      <c r="A261" s="125"/>
      <c r="B261" s="129"/>
      <c r="C261" s="62" t="s">
        <v>332</v>
      </c>
      <c r="D261" s="61" t="s">
        <v>276</v>
      </c>
      <c r="E261" s="79">
        <v>153.69999999999999</v>
      </c>
      <c r="F261" s="79">
        <v>172.32</v>
      </c>
      <c r="G261" s="79">
        <v>177.1</v>
      </c>
      <c r="H261" s="79">
        <v>177.1</v>
      </c>
      <c r="I261" s="79">
        <v>177.1</v>
      </c>
      <c r="J261" s="111"/>
    </row>
    <row r="262" spans="1:10" s="9" customFormat="1" x14ac:dyDescent="0.25">
      <c r="A262" s="125" t="s">
        <v>94</v>
      </c>
      <c r="B262" s="129" t="s">
        <v>113</v>
      </c>
      <c r="C262" s="62" t="s">
        <v>344</v>
      </c>
      <c r="D262" s="61" t="s">
        <v>354</v>
      </c>
      <c r="E262" s="53">
        <v>532070</v>
      </c>
      <c r="F262" s="53">
        <v>532070</v>
      </c>
      <c r="G262" s="53">
        <v>533080</v>
      </c>
      <c r="H262" s="53">
        <v>533080</v>
      </c>
      <c r="I262" s="53">
        <v>533080</v>
      </c>
      <c r="J262" s="111"/>
    </row>
    <row r="263" spans="1:10" s="9" customFormat="1" ht="47.25" x14ac:dyDescent="0.25">
      <c r="A263" s="125"/>
      <c r="B263" s="129"/>
      <c r="C263" s="62" t="s">
        <v>332</v>
      </c>
      <c r="D263" s="61" t="s">
        <v>276</v>
      </c>
      <c r="E263" s="79">
        <v>25952.3</v>
      </c>
      <c r="F263" s="79">
        <v>28288</v>
      </c>
      <c r="G263" s="79">
        <v>29106.9</v>
      </c>
      <c r="H263" s="79">
        <v>29106.9</v>
      </c>
      <c r="I263" s="79">
        <v>29106.9</v>
      </c>
      <c r="J263" s="111"/>
    </row>
    <row r="264" spans="1:10" s="9" customFormat="1" x14ac:dyDescent="0.25">
      <c r="A264" s="125" t="s">
        <v>95</v>
      </c>
      <c r="B264" s="129" t="s">
        <v>114</v>
      </c>
      <c r="C264" s="62" t="s">
        <v>344</v>
      </c>
      <c r="D264" s="61" t="s">
        <v>354</v>
      </c>
      <c r="E264" s="53">
        <v>72580</v>
      </c>
      <c r="F264" s="53">
        <v>72581</v>
      </c>
      <c r="G264" s="79">
        <v>72592</v>
      </c>
      <c r="H264" s="79">
        <v>72592</v>
      </c>
      <c r="I264" s="79">
        <v>72592</v>
      </c>
      <c r="J264" s="111"/>
    </row>
    <row r="265" spans="1:10" s="9" customFormat="1" ht="47.25" x14ac:dyDescent="0.25">
      <c r="A265" s="125"/>
      <c r="B265" s="129"/>
      <c r="C265" s="62" t="s">
        <v>332</v>
      </c>
      <c r="D265" s="61" t="s">
        <v>276</v>
      </c>
      <c r="E265" s="79">
        <v>1770.1</v>
      </c>
      <c r="F265" s="79">
        <v>1929.41</v>
      </c>
      <c r="G265" s="79">
        <v>1981.8</v>
      </c>
      <c r="H265" s="79">
        <v>1981.8</v>
      </c>
      <c r="I265" s="79">
        <v>1981.8</v>
      </c>
      <c r="J265" s="111"/>
    </row>
    <row r="266" spans="1:10" s="9" customFormat="1" x14ac:dyDescent="0.25">
      <c r="A266" s="125" t="s">
        <v>96</v>
      </c>
      <c r="B266" s="129" t="s">
        <v>115</v>
      </c>
      <c r="C266" s="62" t="s">
        <v>344</v>
      </c>
      <c r="D266" s="61" t="s">
        <v>354</v>
      </c>
      <c r="E266" s="53">
        <v>185850</v>
      </c>
      <c r="F266" s="53">
        <v>185853</v>
      </c>
      <c r="G266" s="53">
        <v>185856</v>
      </c>
      <c r="H266" s="53">
        <v>185856</v>
      </c>
      <c r="I266" s="53">
        <v>185856</v>
      </c>
      <c r="J266" s="111"/>
    </row>
    <row r="267" spans="1:10" s="9" customFormat="1" ht="47.25" x14ac:dyDescent="0.25">
      <c r="A267" s="125"/>
      <c r="B267" s="129"/>
      <c r="C267" s="62" t="s">
        <v>332</v>
      </c>
      <c r="D267" s="61" t="s">
        <v>276</v>
      </c>
      <c r="E267" s="79">
        <v>17914.2</v>
      </c>
      <c r="F267" s="79">
        <v>19526.79</v>
      </c>
      <c r="G267" s="79">
        <v>20054.3</v>
      </c>
      <c r="H267" s="79">
        <v>20054.3</v>
      </c>
      <c r="I267" s="79">
        <v>20054.3</v>
      </c>
      <c r="J267" s="111"/>
    </row>
    <row r="268" spans="1:10" s="9" customFormat="1" x14ac:dyDescent="0.25">
      <c r="A268" s="125" t="s">
        <v>97</v>
      </c>
      <c r="B268" s="129" t="s">
        <v>351</v>
      </c>
      <c r="C268" s="62" t="s">
        <v>352</v>
      </c>
      <c r="D268" s="61" t="s">
        <v>81</v>
      </c>
      <c r="E268" s="80">
        <v>50</v>
      </c>
      <c r="F268" s="80">
        <v>51</v>
      </c>
      <c r="G268" s="80">
        <v>52</v>
      </c>
      <c r="H268" s="80">
        <v>52</v>
      </c>
      <c r="I268" s="80">
        <v>52</v>
      </c>
      <c r="J268" s="111"/>
    </row>
    <row r="269" spans="1:10" s="9" customFormat="1" ht="47.25" x14ac:dyDescent="0.25">
      <c r="A269" s="125"/>
      <c r="B269" s="129"/>
      <c r="C269" s="62" t="s">
        <v>332</v>
      </c>
      <c r="D269" s="61" t="s">
        <v>276</v>
      </c>
      <c r="E269" s="79">
        <v>2969.1</v>
      </c>
      <c r="F269" s="79">
        <v>3336.4</v>
      </c>
      <c r="G269" s="79">
        <v>3493.7</v>
      </c>
      <c r="H269" s="79">
        <v>3493.7</v>
      </c>
      <c r="I269" s="79">
        <v>3493.7</v>
      </c>
      <c r="J269" s="111"/>
    </row>
    <row r="270" spans="1:10" s="9" customFormat="1" ht="47.25" x14ac:dyDescent="0.25">
      <c r="A270" s="125" t="s">
        <v>98</v>
      </c>
      <c r="B270" s="129" t="s">
        <v>116</v>
      </c>
      <c r="C270" s="62" t="s">
        <v>355</v>
      </c>
      <c r="D270" s="61" t="s">
        <v>81</v>
      </c>
      <c r="E270" s="49">
        <v>737</v>
      </c>
      <c r="F270" s="49">
        <v>738</v>
      </c>
      <c r="G270" s="49">
        <v>739</v>
      </c>
      <c r="H270" s="49">
        <v>739</v>
      </c>
      <c r="I270" s="49">
        <v>739</v>
      </c>
      <c r="J270" s="111"/>
    </row>
    <row r="271" spans="1:10" s="9" customFormat="1" ht="47.25" x14ac:dyDescent="0.25">
      <c r="A271" s="125"/>
      <c r="B271" s="129"/>
      <c r="C271" s="62" t="s">
        <v>332</v>
      </c>
      <c r="D271" s="61" t="s">
        <v>276</v>
      </c>
      <c r="E271" s="79">
        <v>83177.5</v>
      </c>
      <c r="F271" s="79">
        <v>91663.5</v>
      </c>
      <c r="G271" s="79">
        <v>94265.9</v>
      </c>
      <c r="H271" s="79">
        <v>94265.9</v>
      </c>
      <c r="I271" s="79">
        <v>94265.9</v>
      </c>
      <c r="J271" s="111"/>
    </row>
    <row r="272" spans="1:10" s="9" customFormat="1" ht="15.75" customHeight="1" x14ac:dyDescent="0.25">
      <c r="A272" s="125" t="s">
        <v>99</v>
      </c>
      <c r="B272" s="120" t="s">
        <v>485</v>
      </c>
      <c r="C272" s="60" t="s">
        <v>353</v>
      </c>
      <c r="D272" s="61" t="s">
        <v>135</v>
      </c>
      <c r="E272" s="81">
        <v>8234</v>
      </c>
      <c r="F272" s="81">
        <v>9205</v>
      </c>
      <c r="G272" s="81">
        <v>9206</v>
      </c>
      <c r="H272" s="81">
        <v>9206</v>
      </c>
      <c r="I272" s="81">
        <v>9206</v>
      </c>
      <c r="J272" s="111"/>
    </row>
    <row r="273" spans="1:10" s="9" customFormat="1" ht="82.5" customHeight="1" x14ac:dyDescent="0.25">
      <c r="A273" s="125"/>
      <c r="B273" s="122"/>
      <c r="C273" s="62" t="s">
        <v>332</v>
      </c>
      <c r="D273" s="61" t="s">
        <v>276</v>
      </c>
      <c r="E273" s="79">
        <v>372318.8</v>
      </c>
      <c r="F273" s="79">
        <v>453684.9</v>
      </c>
      <c r="G273" s="79">
        <v>465985</v>
      </c>
      <c r="H273" s="79">
        <v>465985</v>
      </c>
      <c r="I273" s="79">
        <v>465985</v>
      </c>
      <c r="J273" s="111"/>
    </row>
    <row r="274" spans="1:10" s="9" customFormat="1" ht="15.75" customHeight="1" x14ac:dyDescent="0.25">
      <c r="A274" s="125" t="s">
        <v>100</v>
      </c>
      <c r="B274" s="120" t="s">
        <v>629</v>
      </c>
      <c r="C274" s="62" t="s">
        <v>353</v>
      </c>
      <c r="D274" s="61" t="s">
        <v>135</v>
      </c>
      <c r="E274" s="81">
        <v>2707</v>
      </c>
      <c r="F274" s="81">
        <v>2777</v>
      </c>
      <c r="G274" s="81">
        <v>2927</v>
      </c>
      <c r="H274" s="81">
        <v>2927</v>
      </c>
      <c r="I274" s="81">
        <v>2927</v>
      </c>
      <c r="J274" s="111"/>
    </row>
    <row r="275" spans="1:10" s="9" customFormat="1" ht="82.5" customHeight="1" x14ac:dyDescent="0.25">
      <c r="A275" s="125"/>
      <c r="B275" s="122"/>
      <c r="C275" s="58" t="s">
        <v>332</v>
      </c>
      <c r="D275" s="61" t="s">
        <v>276</v>
      </c>
      <c r="E275" s="79">
        <v>133812.70000000001</v>
      </c>
      <c r="F275" s="79">
        <v>151627.5</v>
      </c>
      <c r="G275" s="79">
        <v>159817.70000000001</v>
      </c>
      <c r="H275" s="79">
        <v>159817.70000000001</v>
      </c>
      <c r="I275" s="79">
        <v>159817.70000000001</v>
      </c>
      <c r="J275" s="111"/>
    </row>
    <row r="276" spans="1:10" s="9" customFormat="1" ht="15.75" customHeight="1" x14ac:dyDescent="0.25">
      <c r="A276" s="125" t="s">
        <v>101</v>
      </c>
      <c r="B276" s="136" t="s">
        <v>630</v>
      </c>
      <c r="C276" s="62" t="s">
        <v>353</v>
      </c>
      <c r="D276" s="61" t="s">
        <v>135</v>
      </c>
      <c r="E276" s="81">
        <v>1055</v>
      </c>
      <c r="F276" s="81">
        <v>1057</v>
      </c>
      <c r="G276" s="81">
        <v>1061</v>
      </c>
      <c r="H276" s="81">
        <v>1061</v>
      </c>
      <c r="I276" s="81">
        <v>1061</v>
      </c>
      <c r="J276" s="111"/>
    </row>
    <row r="277" spans="1:10" s="9" customFormat="1" ht="84.75" customHeight="1" x14ac:dyDescent="0.25">
      <c r="A277" s="125"/>
      <c r="B277" s="136"/>
      <c r="C277" s="58" t="s">
        <v>332</v>
      </c>
      <c r="D277" s="61" t="s">
        <v>276</v>
      </c>
      <c r="E277" s="79">
        <v>47577.7</v>
      </c>
      <c r="F277" s="79">
        <v>50528</v>
      </c>
      <c r="G277" s="79">
        <v>50719.199999999997</v>
      </c>
      <c r="H277" s="79">
        <v>50719.199999999997</v>
      </c>
      <c r="I277" s="79">
        <v>50719.199999999997</v>
      </c>
      <c r="J277" s="111"/>
    </row>
    <row r="278" spans="1:10" s="9" customFormat="1" ht="36.75" customHeight="1" x14ac:dyDescent="0.25">
      <c r="A278" s="163" t="s">
        <v>102</v>
      </c>
      <c r="B278" s="128" t="s">
        <v>631</v>
      </c>
      <c r="C278" s="58" t="s">
        <v>353</v>
      </c>
      <c r="D278" s="46" t="s">
        <v>135</v>
      </c>
      <c r="E278" s="19">
        <v>318</v>
      </c>
      <c r="F278" s="19">
        <v>318</v>
      </c>
      <c r="G278" s="19">
        <v>319</v>
      </c>
      <c r="H278" s="19">
        <v>319</v>
      </c>
      <c r="I278" s="19">
        <v>319</v>
      </c>
      <c r="J278" s="111"/>
    </row>
    <row r="279" spans="1:10" s="9" customFormat="1" ht="49.5" customHeight="1" x14ac:dyDescent="0.25">
      <c r="A279" s="164"/>
      <c r="B279" s="128"/>
      <c r="C279" s="58" t="s">
        <v>332</v>
      </c>
      <c r="D279" s="46" t="s">
        <v>276</v>
      </c>
      <c r="E279" s="79">
        <v>12092.6</v>
      </c>
      <c r="F279" s="79">
        <v>12878.2</v>
      </c>
      <c r="G279" s="79">
        <v>12918.7</v>
      </c>
      <c r="H279" s="79">
        <v>12918.7</v>
      </c>
      <c r="I279" s="79">
        <v>12918.7</v>
      </c>
      <c r="J279" s="111"/>
    </row>
    <row r="280" spans="1:10" s="9" customFormat="1" ht="24" customHeight="1" x14ac:dyDescent="0.25">
      <c r="A280" s="137" t="s">
        <v>103</v>
      </c>
      <c r="B280" s="128" t="s">
        <v>632</v>
      </c>
      <c r="C280" s="58" t="s">
        <v>353</v>
      </c>
      <c r="D280" s="46" t="s">
        <v>135</v>
      </c>
      <c r="E280" s="19">
        <v>421</v>
      </c>
      <c r="F280" s="19">
        <v>422</v>
      </c>
      <c r="G280" s="19">
        <v>422</v>
      </c>
      <c r="H280" s="19">
        <v>422</v>
      </c>
      <c r="I280" s="19">
        <v>422</v>
      </c>
      <c r="J280" s="111"/>
    </row>
    <row r="281" spans="1:10" s="9" customFormat="1" ht="94.5" customHeight="1" x14ac:dyDescent="0.25">
      <c r="A281" s="137"/>
      <c r="B281" s="128"/>
      <c r="C281" s="58" t="s">
        <v>332</v>
      </c>
      <c r="D281" s="46" t="s">
        <v>276</v>
      </c>
      <c r="E281" s="24">
        <v>6738.7</v>
      </c>
      <c r="F281" s="79">
        <v>7345.2</v>
      </c>
      <c r="G281" s="79">
        <v>7543.5</v>
      </c>
      <c r="H281" s="79">
        <v>7543.4</v>
      </c>
      <c r="I281" s="79">
        <v>7543.4</v>
      </c>
      <c r="J281" s="111"/>
    </row>
    <row r="282" spans="1:10" s="9" customFormat="1" ht="23.25" customHeight="1" x14ac:dyDescent="0.25">
      <c r="A282" s="125" t="s">
        <v>104</v>
      </c>
      <c r="B282" s="136" t="s">
        <v>633</v>
      </c>
      <c r="C282" s="58" t="s">
        <v>353</v>
      </c>
      <c r="D282" s="46" t="s">
        <v>135</v>
      </c>
      <c r="E282" s="19">
        <v>1</v>
      </c>
      <c r="F282" s="19">
        <v>1</v>
      </c>
      <c r="G282" s="19">
        <v>1</v>
      </c>
      <c r="H282" s="19">
        <v>1</v>
      </c>
      <c r="I282" s="19">
        <v>1</v>
      </c>
      <c r="J282" s="111"/>
    </row>
    <row r="283" spans="1:10" s="9" customFormat="1" ht="66" customHeight="1" x14ac:dyDescent="0.25">
      <c r="A283" s="125"/>
      <c r="B283" s="136"/>
      <c r="C283" s="58" t="s">
        <v>332</v>
      </c>
      <c r="D283" s="46" t="s">
        <v>276</v>
      </c>
      <c r="E283" s="83">
        <v>100.1</v>
      </c>
      <c r="F283" s="83">
        <v>108.1</v>
      </c>
      <c r="G283" s="83">
        <v>111</v>
      </c>
      <c r="H283" s="83">
        <v>111</v>
      </c>
      <c r="I283" s="83">
        <v>111</v>
      </c>
      <c r="J283" s="111"/>
    </row>
    <row r="284" spans="1:10" s="9" customFormat="1" x14ac:dyDescent="0.25">
      <c r="A284" s="125" t="s">
        <v>105</v>
      </c>
      <c r="B284" s="129" t="s">
        <v>120</v>
      </c>
      <c r="C284" s="62" t="s">
        <v>353</v>
      </c>
      <c r="D284" s="61" t="s">
        <v>135</v>
      </c>
      <c r="E284" s="81">
        <v>15405</v>
      </c>
      <c r="F284" s="81">
        <v>15608</v>
      </c>
      <c r="G284" s="81">
        <v>15659</v>
      </c>
      <c r="H284" s="81">
        <v>15659</v>
      </c>
      <c r="I284" s="81">
        <v>15659</v>
      </c>
      <c r="J284" s="111"/>
    </row>
    <row r="285" spans="1:10" s="9" customFormat="1" ht="79.5" customHeight="1" x14ac:dyDescent="0.25">
      <c r="A285" s="125"/>
      <c r="B285" s="129"/>
      <c r="C285" s="62" t="s">
        <v>332</v>
      </c>
      <c r="D285" s="61" t="s">
        <v>276</v>
      </c>
      <c r="E285" s="79">
        <v>813509.1</v>
      </c>
      <c r="F285" s="79">
        <v>958306.7</v>
      </c>
      <c r="G285" s="79">
        <v>987396.8</v>
      </c>
      <c r="H285" s="79">
        <v>987396.8</v>
      </c>
      <c r="I285" s="79">
        <v>987396.8</v>
      </c>
      <c r="J285" s="111"/>
    </row>
    <row r="286" spans="1:10" s="9" customFormat="1" x14ac:dyDescent="0.25">
      <c r="A286" s="125" t="s">
        <v>106</v>
      </c>
      <c r="B286" s="129" t="s">
        <v>121</v>
      </c>
      <c r="C286" s="62" t="s">
        <v>353</v>
      </c>
      <c r="D286" s="61" t="s">
        <v>135</v>
      </c>
      <c r="E286" s="81">
        <v>2020</v>
      </c>
      <c r="F286" s="81">
        <v>2020</v>
      </c>
      <c r="G286" s="81">
        <v>2020</v>
      </c>
      <c r="H286" s="81">
        <v>2020</v>
      </c>
      <c r="I286" s="81">
        <v>2020</v>
      </c>
      <c r="J286" s="111"/>
    </row>
    <row r="287" spans="1:10" s="9" customFormat="1" ht="67.5" customHeight="1" x14ac:dyDescent="0.25">
      <c r="A287" s="125"/>
      <c r="B287" s="129"/>
      <c r="C287" s="62" t="s">
        <v>332</v>
      </c>
      <c r="D287" s="61" t="s">
        <v>276</v>
      </c>
      <c r="E287" s="79">
        <v>43128.1</v>
      </c>
      <c r="F287" s="79">
        <v>52185</v>
      </c>
      <c r="G287" s="79">
        <v>53594</v>
      </c>
      <c r="H287" s="79">
        <v>53594</v>
      </c>
      <c r="I287" s="79">
        <v>53594</v>
      </c>
      <c r="J287" s="111"/>
    </row>
    <row r="288" spans="1:10" s="9" customFormat="1" x14ac:dyDescent="0.25">
      <c r="A288" s="125" t="s">
        <v>107</v>
      </c>
      <c r="B288" s="129" t="s">
        <v>122</v>
      </c>
      <c r="C288" s="62" t="s">
        <v>353</v>
      </c>
      <c r="D288" s="61" t="s">
        <v>135</v>
      </c>
      <c r="E288" s="49">
        <v>65</v>
      </c>
      <c r="F288" s="49">
        <v>359</v>
      </c>
      <c r="G288" s="49">
        <v>360</v>
      </c>
      <c r="H288" s="49">
        <v>360</v>
      </c>
      <c r="I288" s="49">
        <v>360</v>
      </c>
      <c r="J288" s="111"/>
    </row>
    <row r="289" spans="1:10" s="9" customFormat="1" ht="63.75" customHeight="1" x14ac:dyDescent="0.25">
      <c r="A289" s="125"/>
      <c r="B289" s="129"/>
      <c r="C289" s="62" t="s">
        <v>332</v>
      </c>
      <c r="D289" s="61" t="s">
        <v>276</v>
      </c>
      <c r="E289" s="79">
        <v>2595</v>
      </c>
      <c r="F289" s="79">
        <v>17198.900000000001</v>
      </c>
      <c r="G289" s="79">
        <v>17712.5</v>
      </c>
      <c r="H289" s="79">
        <v>17712.5</v>
      </c>
      <c r="I289" s="79">
        <v>17712.5</v>
      </c>
      <c r="J289" s="111"/>
    </row>
    <row r="290" spans="1:10" s="9" customFormat="1" x14ac:dyDescent="0.25">
      <c r="A290" s="125" t="s">
        <v>108</v>
      </c>
      <c r="B290" s="129" t="s">
        <v>123</v>
      </c>
      <c r="C290" s="62" t="s">
        <v>353</v>
      </c>
      <c r="D290" s="61" t="s">
        <v>135</v>
      </c>
      <c r="E290" s="81">
        <v>427</v>
      </c>
      <c r="F290" s="81">
        <v>1161</v>
      </c>
      <c r="G290" s="81">
        <v>1162</v>
      </c>
      <c r="H290" s="81">
        <v>1162</v>
      </c>
      <c r="I290" s="81">
        <v>1162</v>
      </c>
      <c r="J290" s="111"/>
    </row>
    <row r="291" spans="1:10" s="9" customFormat="1" ht="62.25" customHeight="1" x14ac:dyDescent="0.25">
      <c r="A291" s="125"/>
      <c r="B291" s="129"/>
      <c r="C291" s="62" t="s">
        <v>332</v>
      </c>
      <c r="D291" s="61" t="s">
        <v>276</v>
      </c>
      <c r="E291" s="79">
        <v>8789.9</v>
      </c>
      <c r="F291" s="79">
        <v>26767.4</v>
      </c>
      <c r="G291" s="79">
        <v>27513.8</v>
      </c>
      <c r="H291" s="79">
        <v>27513.8</v>
      </c>
      <c r="I291" s="79">
        <v>27513.8</v>
      </c>
      <c r="J291" s="111"/>
    </row>
    <row r="292" spans="1:10" s="9" customFormat="1" x14ac:dyDescent="0.25">
      <c r="A292" s="125" t="s">
        <v>109</v>
      </c>
      <c r="B292" s="129" t="s">
        <v>124</v>
      </c>
      <c r="C292" s="62" t="s">
        <v>353</v>
      </c>
      <c r="D292" s="61" t="s">
        <v>135</v>
      </c>
      <c r="E292" s="49">
        <v>38</v>
      </c>
      <c r="F292" s="49">
        <v>39</v>
      </c>
      <c r="G292" s="49">
        <v>40</v>
      </c>
      <c r="H292" s="49">
        <v>40</v>
      </c>
      <c r="I292" s="49">
        <v>40</v>
      </c>
      <c r="J292" s="111"/>
    </row>
    <row r="293" spans="1:10" s="9" customFormat="1" ht="65.25" customHeight="1" x14ac:dyDescent="0.25">
      <c r="A293" s="125"/>
      <c r="B293" s="129"/>
      <c r="C293" s="62" t="s">
        <v>332</v>
      </c>
      <c r="D293" s="61" t="s">
        <v>276</v>
      </c>
      <c r="E293" s="79">
        <v>699.2</v>
      </c>
      <c r="F293" s="79">
        <v>782.2</v>
      </c>
      <c r="G293" s="79">
        <v>823.9</v>
      </c>
      <c r="H293" s="79">
        <v>823.9</v>
      </c>
      <c r="I293" s="79">
        <v>823.9</v>
      </c>
      <c r="J293" s="111"/>
    </row>
    <row r="294" spans="1:10" s="10" customFormat="1" x14ac:dyDescent="0.25">
      <c r="A294" s="125" t="s">
        <v>488</v>
      </c>
      <c r="B294" s="136" t="s">
        <v>486</v>
      </c>
      <c r="C294" s="62" t="s">
        <v>344</v>
      </c>
      <c r="D294" s="61" t="s">
        <v>354</v>
      </c>
      <c r="E294" s="81">
        <v>822078</v>
      </c>
      <c r="F294" s="81">
        <v>823078</v>
      </c>
      <c r="G294" s="81">
        <v>823084</v>
      </c>
      <c r="H294" s="81">
        <v>823084</v>
      </c>
      <c r="I294" s="81">
        <v>823084</v>
      </c>
      <c r="J294" s="112"/>
    </row>
    <row r="295" spans="1:10" s="10" customFormat="1" ht="69" customHeight="1" x14ac:dyDescent="0.25">
      <c r="A295" s="125"/>
      <c r="B295" s="136"/>
      <c r="C295" s="62" t="s">
        <v>332</v>
      </c>
      <c r="D295" s="61" t="s">
        <v>276</v>
      </c>
      <c r="E295" s="56">
        <v>345169.7</v>
      </c>
      <c r="F295" s="56">
        <v>386169.9</v>
      </c>
      <c r="G295" s="79">
        <v>393068.4</v>
      </c>
      <c r="H295" s="79">
        <v>393068.4</v>
      </c>
      <c r="I295" s="79">
        <v>393068.4</v>
      </c>
      <c r="J295" s="112"/>
    </row>
    <row r="296" spans="1:10" s="10" customFormat="1" x14ac:dyDescent="0.25">
      <c r="A296" s="125" t="s">
        <v>489</v>
      </c>
      <c r="B296" s="136" t="s">
        <v>487</v>
      </c>
      <c r="C296" s="62" t="s">
        <v>344</v>
      </c>
      <c r="D296" s="61" t="s">
        <v>354</v>
      </c>
      <c r="E296" s="81">
        <v>345600</v>
      </c>
      <c r="F296" s="81">
        <v>395812</v>
      </c>
      <c r="G296" s="81">
        <v>395816</v>
      </c>
      <c r="H296" s="81">
        <v>395816</v>
      </c>
      <c r="I296" s="81">
        <v>395816</v>
      </c>
      <c r="J296" s="112"/>
    </row>
    <row r="297" spans="1:10" s="10" customFormat="1" ht="60.75" customHeight="1" x14ac:dyDescent="0.25">
      <c r="A297" s="125"/>
      <c r="B297" s="136"/>
      <c r="C297" s="62" t="s">
        <v>332</v>
      </c>
      <c r="D297" s="61" t="s">
        <v>276</v>
      </c>
      <c r="E297" s="79">
        <v>21878</v>
      </c>
      <c r="F297" s="79">
        <v>40311.800000000003</v>
      </c>
      <c r="G297" s="79">
        <v>41399.599999999999</v>
      </c>
      <c r="H297" s="79">
        <v>41399.599999999999</v>
      </c>
      <c r="I297" s="79">
        <v>41399.599999999999</v>
      </c>
      <c r="J297" s="112"/>
    </row>
    <row r="298" spans="1:10" s="10" customFormat="1" ht="21.75" customHeight="1" x14ac:dyDescent="0.25">
      <c r="A298" s="125" t="s">
        <v>490</v>
      </c>
      <c r="B298" s="136" t="s">
        <v>634</v>
      </c>
      <c r="C298" s="62" t="s">
        <v>344</v>
      </c>
      <c r="D298" s="61" t="s">
        <v>354</v>
      </c>
      <c r="E298" s="81">
        <v>401</v>
      </c>
      <c r="F298" s="81">
        <v>403</v>
      </c>
      <c r="G298" s="81">
        <v>404</v>
      </c>
      <c r="H298" s="81">
        <v>404</v>
      </c>
      <c r="I298" s="81">
        <v>404</v>
      </c>
      <c r="J298" s="112"/>
    </row>
    <row r="299" spans="1:10" s="10" customFormat="1" ht="60.75" customHeight="1" x14ac:dyDescent="0.25">
      <c r="A299" s="125"/>
      <c r="B299" s="136"/>
      <c r="C299" s="62" t="s">
        <v>332</v>
      </c>
      <c r="D299" s="61" t="s">
        <v>276</v>
      </c>
      <c r="E299" s="56">
        <v>8778.1</v>
      </c>
      <c r="F299" s="56">
        <v>9568.1</v>
      </c>
      <c r="G299" s="79">
        <v>9850.7999999999993</v>
      </c>
      <c r="H299" s="79">
        <v>9850.7999999999993</v>
      </c>
      <c r="I299" s="79">
        <v>9850.7999999999993</v>
      </c>
      <c r="J299" s="112"/>
    </row>
    <row r="300" spans="1:10" s="10" customFormat="1" ht="15.75" customHeight="1" x14ac:dyDescent="0.25">
      <c r="A300" s="125" t="s">
        <v>491</v>
      </c>
      <c r="B300" s="136" t="s">
        <v>635</v>
      </c>
      <c r="C300" s="62" t="s">
        <v>344</v>
      </c>
      <c r="D300" s="61" t="s">
        <v>354</v>
      </c>
      <c r="E300" s="81">
        <v>99</v>
      </c>
      <c r="F300" s="81">
        <v>101</v>
      </c>
      <c r="G300" s="81">
        <v>101</v>
      </c>
      <c r="H300" s="81">
        <v>101</v>
      </c>
      <c r="I300" s="81">
        <v>101</v>
      </c>
      <c r="J300" s="112"/>
    </row>
    <row r="301" spans="1:10" s="10" customFormat="1" ht="60.75" customHeight="1" x14ac:dyDescent="0.25">
      <c r="A301" s="125"/>
      <c r="B301" s="136"/>
      <c r="C301" s="62" t="s">
        <v>332</v>
      </c>
      <c r="D301" s="61" t="s">
        <v>276</v>
      </c>
      <c r="E301" s="79">
        <v>2675.2</v>
      </c>
      <c r="F301" s="79">
        <v>2935.7</v>
      </c>
      <c r="G301" s="79">
        <v>3015</v>
      </c>
      <c r="H301" s="79">
        <v>3015</v>
      </c>
      <c r="I301" s="79">
        <v>3015</v>
      </c>
      <c r="J301" s="112"/>
    </row>
    <row r="302" spans="1:10" s="9" customFormat="1" ht="33.75" customHeight="1" x14ac:dyDescent="0.25">
      <c r="A302" s="125" t="s">
        <v>492</v>
      </c>
      <c r="B302" s="120" t="s">
        <v>508</v>
      </c>
      <c r="C302" s="62" t="s">
        <v>331</v>
      </c>
      <c r="D302" s="61" t="s">
        <v>354</v>
      </c>
      <c r="E302" s="79">
        <v>5</v>
      </c>
      <c r="F302" s="81">
        <v>5</v>
      </c>
      <c r="G302" s="81">
        <v>5</v>
      </c>
      <c r="H302" s="81">
        <v>5</v>
      </c>
      <c r="I302" s="81">
        <v>5</v>
      </c>
      <c r="J302" s="111"/>
    </row>
    <row r="303" spans="1:10" s="9" customFormat="1" ht="57" customHeight="1" x14ac:dyDescent="0.25">
      <c r="A303" s="125"/>
      <c r="B303" s="122"/>
      <c r="C303" s="62" t="s">
        <v>332</v>
      </c>
      <c r="D303" s="61" t="s">
        <v>276</v>
      </c>
      <c r="E303" s="24">
        <v>1160.3</v>
      </c>
      <c r="F303" s="79">
        <v>1264.8</v>
      </c>
      <c r="G303" s="79">
        <v>1298.9000000000001</v>
      </c>
      <c r="H303" s="79">
        <v>1298.9000000000001</v>
      </c>
      <c r="I303" s="79">
        <v>1298.9000000000001</v>
      </c>
      <c r="J303" s="111"/>
    </row>
    <row r="304" spans="1:10" s="9" customFormat="1" ht="24" customHeight="1" x14ac:dyDescent="0.25">
      <c r="A304" s="125" t="s">
        <v>636</v>
      </c>
      <c r="B304" s="120" t="s">
        <v>509</v>
      </c>
      <c r="C304" s="62" t="s">
        <v>331</v>
      </c>
      <c r="D304" s="61" t="s">
        <v>354</v>
      </c>
      <c r="E304" s="79">
        <v>7550</v>
      </c>
      <c r="F304" s="81">
        <v>7552</v>
      </c>
      <c r="G304" s="81">
        <v>7550</v>
      </c>
      <c r="H304" s="81">
        <v>7550</v>
      </c>
      <c r="I304" s="81">
        <v>7550</v>
      </c>
      <c r="J304" s="111"/>
    </row>
    <row r="305" spans="1:10" s="9" customFormat="1" ht="60.75" customHeight="1" x14ac:dyDescent="0.25">
      <c r="A305" s="125"/>
      <c r="B305" s="122"/>
      <c r="C305" s="62" t="s">
        <v>332</v>
      </c>
      <c r="D305" s="61" t="s">
        <v>276</v>
      </c>
      <c r="E305" s="24">
        <v>3608.4</v>
      </c>
      <c r="F305" s="79">
        <v>4042.5</v>
      </c>
      <c r="G305" s="79">
        <v>4151.6000000000004</v>
      </c>
      <c r="H305" s="79">
        <v>4151.6000000000004</v>
      </c>
      <c r="I305" s="79">
        <v>4151.6000000000004</v>
      </c>
      <c r="J305" s="111"/>
    </row>
    <row r="306" spans="1:10" s="9" customFormat="1" x14ac:dyDescent="0.25">
      <c r="A306" s="5"/>
      <c r="B306" s="151" t="s">
        <v>10</v>
      </c>
      <c r="C306" s="152"/>
      <c r="D306" s="38" t="s">
        <v>276</v>
      </c>
      <c r="E306" s="84">
        <f>E209+E211+E213+E215+E217+E219+E221+E223+E225+E227+E229+E231+E233+E235+E237+E239+E241+E243+E245+E247+E249+E251+E253+E255+E257+E259+E261+E263+E265+E267+E269+E271+E273+E275+E277+E279+E281+E283+E285+E287+E289+E291+E293+E295+E297+E299+E301+E303+E305</f>
        <v>4029715.8000000012</v>
      </c>
      <c r="F306" s="84">
        <f t="shared" ref="F306:I306" si="6">F209+F211+F213+F215+F217+F219+F221+F223+F225+F227+F229+F231+F233+F235+F237+F239+F241+F243+F245+F247+F249+F251+F253+F255+F257+F259+F261+F263+F265+F267+F269+F271+F273+F275+F277+F279+F281+F283+F285+F287+F289+F291+F293+F295+F297+F299+F301+F303+F305</f>
        <v>4682858.6100000013</v>
      </c>
      <c r="G306" s="84">
        <f t="shared" si="6"/>
        <v>4811885.7</v>
      </c>
      <c r="H306" s="84">
        <f t="shared" si="6"/>
        <v>4811885.9000000004</v>
      </c>
      <c r="I306" s="84">
        <f t="shared" si="6"/>
        <v>4811885.9000000004</v>
      </c>
      <c r="J306" s="111"/>
    </row>
    <row r="307" spans="1:10" s="9" customFormat="1" ht="28.5" customHeight="1" x14ac:dyDescent="0.25">
      <c r="A307" s="4" t="s">
        <v>34</v>
      </c>
      <c r="B307" s="132" t="s">
        <v>47</v>
      </c>
      <c r="C307" s="133"/>
      <c r="D307" s="133"/>
      <c r="E307" s="133"/>
      <c r="F307" s="133"/>
      <c r="G307" s="133"/>
      <c r="H307" s="133"/>
      <c r="I307" s="133"/>
      <c r="J307" s="111"/>
    </row>
    <row r="308" spans="1:10" s="9" customFormat="1" ht="31.5" customHeight="1" x14ac:dyDescent="0.25">
      <c r="A308" s="125" t="s">
        <v>35</v>
      </c>
      <c r="B308" s="130" t="s">
        <v>210</v>
      </c>
      <c r="C308" s="57" t="s">
        <v>7</v>
      </c>
      <c r="D308" s="46" t="s">
        <v>135</v>
      </c>
      <c r="E308" s="20">
        <v>390433</v>
      </c>
      <c r="F308" s="20">
        <v>417295</v>
      </c>
      <c r="G308" s="20">
        <v>417295</v>
      </c>
      <c r="H308" s="20">
        <v>417295</v>
      </c>
      <c r="I308" s="20">
        <v>417295</v>
      </c>
      <c r="J308" s="111"/>
    </row>
    <row r="309" spans="1:10" s="9" customFormat="1" ht="63" x14ac:dyDescent="0.25">
      <c r="A309" s="125"/>
      <c r="B309" s="131"/>
      <c r="C309" s="58" t="s">
        <v>77</v>
      </c>
      <c r="D309" s="46" t="s">
        <v>276</v>
      </c>
      <c r="E309" s="59">
        <v>434227.5</v>
      </c>
      <c r="F309" s="59">
        <v>419731.1</v>
      </c>
      <c r="G309" s="59">
        <v>465217.19999999995</v>
      </c>
      <c r="H309" s="59">
        <v>465616.8</v>
      </c>
      <c r="I309" s="59">
        <v>465449.6</v>
      </c>
      <c r="J309" s="111"/>
    </row>
    <row r="310" spans="1:10" s="9" customFormat="1" ht="36" customHeight="1" x14ac:dyDescent="0.25">
      <c r="A310" s="134" t="s">
        <v>36</v>
      </c>
      <c r="B310" s="130" t="s">
        <v>570</v>
      </c>
      <c r="C310" s="57" t="s">
        <v>7</v>
      </c>
      <c r="D310" s="46" t="s">
        <v>81</v>
      </c>
      <c r="E310" s="20">
        <v>39</v>
      </c>
      <c r="F310" s="20">
        <v>2</v>
      </c>
      <c r="G310" s="20">
        <v>2</v>
      </c>
      <c r="H310" s="20">
        <v>2</v>
      </c>
      <c r="I310" s="20">
        <v>2</v>
      </c>
      <c r="J310" s="111"/>
    </row>
    <row r="311" spans="1:10" s="9" customFormat="1" ht="63" x14ac:dyDescent="0.25">
      <c r="A311" s="135"/>
      <c r="B311" s="131"/>
      <c r="C311" s="58" t="s">
        <v>77</v>
      </c>
      <c r="D311" s="46" t="s">
        <v>276</v>
      </c>
      <c r="E311" s="59">
        <v>835.3</v>
      </c>
      <c r="F311" s="59">
        <v>55.9</v>
      </c>
      <c r="G311" s="59">
        <v>65.900000000000006</v>
      </c>
      <c r="H311" s="59">
        <v>65.900000000000006</v>
      </c>
      <c r="I311" s="59">
        <v>65.900000000000006</v>
      </c>
      <c r="J311" s="111"/>
    </row>
    <row r="312" spans="1:10" s="9" customFormat="1" ht="31.5" customHeight="1" x14ac:dyDescent="0.25">
      <c r="A312" s="125" t="s">
        <v>192</v>
      </c>
      <c r="B312" s="130" t="s">
        <v>211</v>
      </c>
      <c r="C312" s="57" t="s">
        <v>7</v>
      </c>
      <c r="D312" s="46" t="s">
        <v>135</v>
      </c>
      <c r="E312" s="20">
        <v>144468</v>
      </c>
      <c r="F312" s="20">
        <v>152454</v>
      </c>
      <c r="G312" s="20">
        <v>152454</v>
      </c>
      <c r="H312" s="20">
        <v>152454</v>
      </c>
      <c r="I312" s="20">
        <v>152454</v>
      </c>
      <c r="J312" s="111"/>
    </row>
    <row r="313" spans="1:10" s="9" customFormat="1" ht="63" x14ac:dyDescent="0.25">
      <c r="A313" s="125"/>
      <c r="B313" s="131"/>
      <c r="C313" s="58" t="s">
        <v>77</v>
      </c>
      <c r="D313" s="46" t="s">
        <v>276</v>
      </c>
      <c r="E313" s="59">
        <v>208295.3</v>
      </c>
      <c r="F313" s="59">
        <v>199497.5</v>
      </c>
      <c r="G313" s="59">
        <v>240844.7</v>
      </c>
      <c r="H313" s="59">
        <v>240874.8</v>
      </c>
      <c r="I313" s="59">
        <v>240862.2</v>
      </c>
      <c r="J313" s="111"/>
    </row>
    <row r="314" spans="1:10" s="9" customFormat="1" ht="31.5" x14ac:dyDescent="0.25">
      <c r="A314" s="134" t="s">
        <v>193</v>
      </c>
      <c r="B314" s="130" t="s">
        <v>571</v>
      </c>
      <c r="C314" s="57" t="s">
        <v>7</v>
      </c>
      <c r="D314" s="46" t="s">
        <v>81</v>
      </c>
      <c r="E314" s="20">
        <v>151</v>
      </c>
      <c r="F314" s="20">
        <v>109</v>
      </c>
      <c r="G314" s="20">
        <v>109</v>
      </c>
      <c r="H314" s="20">
        <v>109</v>
      </c>
      <c r="I314" s="20">
        <v>109</v>
      </c>
      <c r="J314" s="111"/>
    </row>
    <row r="315" spans="1:10" s="9" customFormat="1" ht="63" x14ac:dyDescent="0.25">
      <c r="A315" s="135"/>
      <c r="B315" s="131"/>
      <c r="C315" s="58" t="s">
        <v>77</v>
      </c>
      <c r="D315" s="46" t="s">
        <v>276</v>
      </c>
      <c r="E315" s="59">
        <v>2177.9</v>
      </c>
      <c r="F315" s="59">
        <v>1329</v>
      </c>
      <c r="G315" s="59">
        <v>1626.6000000000001</v>
      </c>
      <c r="H315" s="59">
        <v>1626.6000000000001</v>
      </c>
      <c r="I315" s="59">
        <v>1626.6000000000001</v>
      </c>
      <c r="J315" s="111"/>
    </row>
    <row r="316" spans="1:10" s="9" customFormat="1" ht="31.5" x14ac:dyDescent="0.25">
      <c r="A316" s="134" t="s">
        <v>194</v>
      </c>
      <c r="B316" s="130" t="s">
        <v>212</v>
      </c>
      <c r="C316" s="23" t="s">
        <v>7</v>
      </c>
      <c r="D316" s="46" t="s">
        <v>81</v>
      </c>
      <c r="E316" s="20">
        <v>36</v>
      </c>
      <c r="F316" s="20">
        <v>25</v>
      </c>
      <c r="G316" s="20">
        <v>25</v>
      </c>
      <c r="H316" s="20">
        <v>25</v>
      </c>
      <c r="I316" s="20">
        <v>25</v>
      </c>
      <c r="J316" s="111"/>
    </row>
    <row r="317" spans="1:10" s="9" customFormat="1" ht="63" x14ac:dyDescent="0.25">
      <c r="A317" s="135"/>
      <c r="B317" s="131"/>
      <c r="C317" s="58" t="s">
        <v>77</v>
      </c>
      <c r="D317" s="46" t="s">
        <v>276</v>
      </c>
      <c r="E317" s="59">
        <v>124133.5</v>
      </c>
      <c r="F317" s="59">
        <v>127742.7</v>
      </c>
      <c r="G317" s="59">
        <v>141319.4</v>
      </c>
      <c r="H317" s="59">
        <v>141443.1</v>
      </c>
      <c r="I317" s="59">
        <v>141391.4</v>
      </c>
      <c r="J317" s="111"/>
    </row>
    <row r="318" spans="1:10" s="9" customFormat="1" ht="31.5" x14ac:dyDescent="0.25">
      <c r="A318" s="134" t="s">
        <v>195</v>
      </c>
      <c r="B318" s="130" t="s">
        <v>213</v>
      </c>
      <c r="C318" s="23" t="s">
        <v>7</v>
      </c>
      <c r="D318" s="46" t="s">
        <v>81</v>
      </c>
      <c r="E318" s="20">
        <v>35</v>
      </c>
      <c r="F318" s="20">
        <v>53</v>
      </c>
      <c r="G318" s="20">
        <v>53</v>
      </c>
      <c r="H318" s="20">
        <v>53</v>
      </c>
      <c r="I318" s="20">
        <v>53</v>
      </c>
      <c r="J318" s="111"/>
    </row>
    <row r="319" spans="1:10" s="9" customFormat="1" ht="63" x14ac:dyDescent="0.25">
      <c r="A319" s="135"/>
      <c r="B319" s="131"/>
      <c r="C319" s="58" t="s">
        <v>77</v>
      </c>
      <c r="D319" s="46" t="s">
        <v>276</v>
      </c>
      <c r="E319" s="59">
        <v>3016.9</v>
      </c>
      <c r="F319" s="59">
        <v>8551.7999999999993</v>
      </c>
      <c r="G319" s="59">
        <v>9805.9</v>
      </c>
      <c r="H319" s="59">
        <v>9811.5</v>
      </c>
      <c r="I319" s="59">
        <v>9809</v>
      </c>
      <c r="J319" s="111"/>
    </row>
    <row r="320" spans="1:10" s="9" customFormat="1" ht="31.5" customHeight="1" x14ac:dyDescent="0.25">
      <c r="A320" s="125" t="s">
        <v>196</v>
      </c>
      <c r="B320" s="130" t="s">
        <v>214</v>
      </c>
      <c r="C320" s="23" t="s">
        <v>7</v>
      </c>
      <c r="D320" s="46" t="s">
        <v>135</v>
      </c>
      <c r="E320" s="20">
        <v>706194</v>
      </c>
      <c r="F320" s="20">
        <v>740604</v>
      </c>
      <c r="G320" s="20">
        <v>740604</v>
      </c>
      <c r="H320" s="20">
        <v>740604</v>
      </c>
      <c r="I320" s="20">
        <v>740604</v>
      </c>
      <c r="J320" s="111"/>
    </row>
    <row r="321" spans="1:10" s="9" customFormat="1" ht="63" x14ac:dyDescent="0.25">
      <c r="A321" s="125"/>
      <c r="B321" s="131"/>
      <c r="C321" s="58" t="s">
        <v>77</v>
      </c>
      <c r="D321" s="46" t="s">
        <v>276</v>
      </c>
      <c r="E321" s="59">
        <v>64308.6</v>
      </c>
      <c r="F321" s="59">
        <v>67574.3</v>
      </c>
      <c r="G321" s="59">
        <v>71652.399999999994</v>
      </c>
      <c r="H321" s="59">
        <v>71652.399999999994</v>
      </c>
      <c r="I321" s="59">
        <v>71652.399999999994</v>
      </c>
      <c r="J321" s="111"/>
    </row>
    <row r="322" spans="1:10" s="9" customFormat="1" ht="31.5" x14ac:dyDescent="0.25">
      <c r="A322" s="125" t="s">
        <v>198</v>
      </c>
      <c r="B322" s="130" t="s">
        <v>215</v>
      </c>
      <c r="C322" s="23" t="s">
        <v>7</v>
      </c>
      <c r="D322" s="46" t="s">
        <v>81</v>
      </c>
      <c r="E322" s="20">
        <v>3574276</v>
      </c>
      <c r="F322" s="20">
        <v>3566480</v>
      </c>
      <c r="G322" s="20">
        <v>3566480</v>
      </c>
      <c r="H322" s="20">
        <v>3566480</v>
      </c>
      <c r="I322" s="20">
        <v>3566480</v>
      </c>
      <c r="J322" s="111"/>
    </row>
    <row r="323" spans="1:10" s="9" customFormat="1" ht="63" x14ac:dyDescent="0.25">
      <c r="A323" s="125"/>
      <c r="B323" s="131"/>
      <c r="C323" s="58" t="s">
        <v>77</v>
      </c>
      <c r="D323" s="46" t="s">
        <v>276</v>
      </c>
      <c r="E323" s="59">
        <v>19095.5</v>
      </c>
      <c r="F323" s="59">
        <v>20831.900000000001</v>
      </c>
      <c r="G323" s="59">
        <v>22089.1</v>
      </c>
      <c r="H323" s="59">
        <v>22089.1</v>
      </c>
      <c r="I323" s="59">
        <v>22089.1</v>
      </c>
      <c r="J323" s="111"/>
    </row>
    <row r="324" spans="1:10" s="9" customFormat="1" ht="31.5" x14ac:dyDescent="0.25">
      <c r="A324" s="134" t="s">
        <v>197</v>
      </c>
      <c r="B324" s="130" t="s">
        <v>216</v>
      </c>
      <c r="C324" s="23" t="s">
        <v>7</v>
      </c>
      <c r="D324" s="46" t="s">
        <v>81</v>
      </c>
      <c r="E324" s="20">
        <v>332378</v>
      </c>
      <c r="F324" s="20">
        <v>262700</v>
      </c>
      <c r="G324" s="20">
        <v>262700</v>
      </c>
      <c r="H324" s="20">
        <v>262700</v>
      </c>
      <c r="I324" s="20">
        <v>262700</v>
      </c>
      <c r="J324" s="111"/>
    </row>
    <row r="325" spans="1:10" s="9" customFormat="1" ht="63" x14ac:dyDescent="0.25">
      <c r="A325" s="135"/>
      <c r="B325" s="131"/>
      <c r="C325" s="58" t="s">
        <v>77</v>
      </c>
      <c r="D325" s="46" t="s">
        <v>276</v>
      </c>
      <c r="E325" s="59">
        <v>7393.2</v>
      </c>
      <c r="F325" s="59">
        <v>7898.6</v>
      </c>
      <c r="G325" s="59">
        <v>8375.2999999999993</v>
      </c>
      <c r="H325" s="59">
        <v>8375.2999999999993</v>
      </c>
      <c r="I325" s="59">
        <v>8375.2999999999993</v>
      </c>
      <c r="J325" s="111"/>
    </row>
    <row r="326" spans="1:10" s="9" customFormat="1" ht="31.5" customHeight="1" x14ac:dyDescent="0.25">
      <c r="A326" s="134" t="s">
        <v>541</v>
      </c>
      <c r="B326" s="130" t="s">
        <v>217</v>
      </c>
      <c r="C326" s="57" t="s">
        <v>7</v>
      </c>
      <c r="D326" s="46" t="s">
        <v>135</v>
      </c>
      <c r="E326" s="20">
        <v>675663</v>
      </c>
      <c r="F326" s="59">
        <v>755685</v>
      </c>
      <c r="G326" s="59">
        <v>755685</v>
      </c>
      <c r="H326" s="59">
        <v>755685</v>
      </c>
      <c r="I326" s="59">
        <v>755685</v>
      </c>
      <c r="J326" s="111"/>
    </row>
    <row r="327" spans="1:10" s="9" customFormat="1" ht="63" x14ac:dyDescent="0.25">
      <c r="A327" s="135"/>
      <c r="B327" s="131"/>
      <c r="C327" s="58" t="s">
        <v>77</v>
      </c>
      <c r="D327" s="46" t="s">
        <v>276</v>
      </c>
      <c r="E327" s="59">
        <v>79841</v>
      </c>
      <c r="F327" s="59">
        <v>93370.5</v>
      </c>
      <c r="G327" s="59">
        <v>99157.7</v>
      </c>
      <c r="H327" s="59">
        <v>89078.5</v>
      </c>
      <c r="I327" s="59">
        <v>89078.5</v>
      </c>
      <c r="J327" s="111"/>
    </row>
    <row r="328" spans="1:10" s="9" customFormat="1" ht="31.5" x14ac:dyDescent="0.25">
      <c r="A328" s="125" t="s">
        <v>199</v>
      </c>
      <c r="B328" s="130" t="s">
        <v>218</v>
      </c>
      <c r="C328" s="23" t="s">
        <v>7</v>
      </c>
      <c r="D328" s="46" t="s">
        <v>81</v>
      </c>
      <c r="E328" s="20">
        <v>681924</v>
      </c>
      <c r="F328" s="20">
        <v>689734</v>
      </c>
      <c r="G328" s="20">
        <v>689734</v>
      </c>
      <c r="H328" s="20">
        <v>689734</v>
      </c>
      <c r="I328" s="20">
        <v>689734</v>
      </c>
      <c r="J328" s="111"/>
    </row>
    <row r="329" spans="1:10" s="9" customFormat="1" ht="63" x14ac:dyDescent="0.25">
      <c r="A329" s="125"/>
      <c r="B329" s="131"/>
      <c r="C329" s="58" t="s">
        <v>77</v>
      </c>
      <c r="D329" s="46" t="s">
        <v>276</v>
      </c>
      <c r="E329" s="59">
        <v>53669.599999999999</v>
      </c>
      <c r="F329" s="59">
        <v>61994.3</v>
      </c>
      <c r="G329" s="59">
        <v>75218.5</v>
      </c>
      <c r="H329" s="59">
        <v>67572.7</v>
      </c>
      <c r="I329" s="59">
        <v>67572.7</v>
      </c>
      <c r="J329" s="111"/>
    </row>
    <row r="330" spans="1:10" s="9" customFormat="1" ht="31.5" x14ac:dyDescent="0.25">
      <c r="A330" s="125" t="s">
        <v>200</v>
      </c>
      <c r="B330" s="130" t="s">
        <v>219</v>
      </c>
      <c r="C330" s="23" t="s">
        <v>7</v>
      </c>
      <c r="D330" s="46" t="s">
        <v>135</v>
      </c>
      <c r="E330" s="20">
        <v>11020</v>
      </c>
      <c r="F330" s="20">
        <v>11345</v>
      </c>
      <c r="G330" s="20">
        <v>11345</v>
      </c>
      <c r="H330" s="20">
        <v>11345</v>
      </c>
      <c r="I330" s="20">
        <v>11345</v>
      </c>
      <c r="J330" s="111"/>
    </row>
    <row r="331" spans="1:10" s="9" customFormat="1" ht="63" x14ac:dyDescent="0.25">
      <c r="A331" s="125"/>
      <c r="B331" s="131"/>
      <c r="C331" s="58" t="s">
        <v>77</v>
      </c>
      <c r="D331" s="46" t="s">
        <v>276</v>
      </c>
      <c r="E331" s="59">
        <v>4143.2</v>
      </c>
      <c r="F331" s="59">
        <v>5535</v>
      </c>
      <c r="G331" s="59">
        <v>6316.4</v>
      </c>
      <c r="H331" s="59">
        <v>6316.4</v>
      </c>
      <c r="I331" s="59">
        <v>6316.4</v>
      </c>
      <c r="J331" s="111"/>
    </row>
    <row r="332" spans="1:10" s="9" customFormat="1" ht="31.5" x14ac:dyDescent="0.25">
      <c r="A332" s="125" t="s">
        <v>201</v>
      </c>
      <c r="B332" s="130" t="s">
        <v>220</v>
      </c>
      <c r="C332" s="23" t="s">
        <v>7</v>
      </c>
      <c r="D332" s="46" t="s">
        <v>81</v>
      </c>
      <c r="E332" s="20">
        <v>1271</v>
      </c>
      <c r="F332" s="20">
        <v>1296</v>
      </c>
      <c r="G332" s="20">
        <v>1296</v>
      </c>
      <c r="H332" s="20">
        <v>1296</v>
      </c>
      <c r="I332" s="20">
        <v>1296</v>
      </c>
      <c r="J332" s="111"/>
    </row>
    <row r="333" spans="1:10" s="9" customFormat="1" ht="63" x14ac:dyDescent="0.25">
      <c r="A333" s="125"/>
      <c r="B333" s="131"/>
      <c r="C333" s="58" t="s">
        <v>77</v>
      </c>
      <c r="D333" s="46" t="s">
        <v>276</v>
      </c>
      <c r="E333" s="59">
        <v>7238.1</v>
      </c>
      <c r="F333" s="59">
        <v>7146.9</v>
      </c>
      <c r="G333" s="59">
        <v>8155.8</v>
      </c>
      <c r="H333" s="59">
        <v>8155.8</v>
      </c>
      <c r="I333" s="59">
        <v>8155.8</v>
      </c>
      <c r="J333" s="111"/>
    </row>
    <row r="334" spans="1:10" s="9" customFormat="1" ht="31.5" x14ac:dyDescent="0.25">
      <c r="A334" s="125" t="s">
        <v>202</v>
      </c>
      <c r="B334" s="130" t="s">
        <v>221</v>
      </c>
      <c r="C334" s="23" t="s">
        <v>7</v>
      </c>
      <c r="D334" s="46" t="s">
        <v>135</v>
      </c>
      <c r="E334" s="20">
        <v>127</v>
      </c>
      <c r="F334" s="20">
        <v>126</v>
      </c>
      <c r="G334" s="20">
        <v>126</v>
      </c>
      <c r="H334" s="20">
        <v>126</v>
      </c>
      <c r="I334" s="20">
        <v>126</v>
      </c>
      <c r="J334" s="111"/>
    </row>
    <row r="335" spans="1:10" s="9" customFormat="1" ht="63" x14ac:dyDescent="0.25">
      <c r="A335" s="125"/>
      <c r="B335" s="131"/>
      <c r="C335" s="58" t="s">
        <v>77</v>
      </c>
      <c r="D335" s="46" t="s">
        <v>276</v>
      </c>
      <c r="E335" s="59">
        <v>79076.3</v>
      </c>
      <c r="F335" s="59">
        <v>80358.2</v>
      </c>
      <c r="G335" s="59">
        <v>91494.8</v>
      </c>
      <c r="H335" s="59">
        <v>91500.9</v>
      </c>
      <c r="I335" s="59">
        <v>91498.3</v>
      </c>
      <c r="J335" s="111"/>
    </row>
    <row r="336" spans="1:10" s="9" customFormat="1" ht="31.5" x14ac:dyDescent="0.25">
      <c r="A336" s="125" t="s">
        <v>203</v>
      </c>
      <c r="B336" s="130" t="s">
        <v>523</v>
      </c>
      <c r="C336" s="23" t="s">
        <v>7</v>
      </c>
      <c r="D336" s="46" t="s">
        <v>81</v>
      </c>
      <c r="E336" s="20">
        <v>704</v>
      </c>
      <c r="F336" s="20">
        <v>363</v>
      </c>
      <c r="G336" s="20">
        <v>363</v>
      </c>
      <c r="H336" s="20">
        <v>363</v>
      </c>
      <c r="I336" s="20">
        <v>363</v>
      </c>
      <c r="J336" s="111"/>
    </row>
    <row r="337" spans="1:10" s="9" customFormat="1" ht="103.5" customHeight="1" x14ac:dyDescent="0.25">
      <c r="A337" s="125"/>
      <c r="B337" s="131"/>
      <c r="C337" s="58" t="s">
        <v>77</v>
      </c>
      <c r="D337" s="46" t="s">
        <v>276</v>
      </c>
      <c r="E337" s="59">
        <v>72013.099999999991</v>
      </c>
      <c r="F337" s="59">
        <v>47836.7</v>
      </c>
      <c r="G337" s="59">
        <v>57861.8</v>
      </c>
      <c r="H337" s="59">
        <v>57548.800000000003</v>
      </c>
      <c r="I337" s="59">
        <v>57548.800000000003</v>
      </c>
      <c r="J337" s="111"/>
    </row>
    <row r="338" spans="1:10" s="9" customFormat="1" ht="31.5" x14ac:dyDescent="0.25">
      <c r="A338" s="125" t="s">
        <v>204</v>
      </c>
      <c r="B338" s="130" t="s">
        <v>567</v>
      </c>
      <c r="C338" s="23" t="s">
        <v>7</v>
      </c>
      <c r="D338" s="46" t="s">
        <v>81</v>
      </c>
      <c r="E338" s="20">
        <v>81</v>
      </c>
      <c r="F338" s="20">
        <v>93</v>
      </c>
      <c r="G338" s="20">
        <v>93</v>
      </c>
      <c r="H338" s="20">
        <v>93</v>
      </c>
      <c r="I338" s="20">
        <v>93</v>
      </c>
      <c r="J338" s="111"/>
    </row>
    <row r="339" spans="1:10" s="9" customFormat="1" ht="63" x14ac:dyDescent="0.25">
      <c r="A339" s="125"/>
      <c r="B339" s="131"/>
      <c r="C339" s="58" t="s">
        <v>77</v>
      </c>
      <c r="D339" s="46" t="s">
        <v>276</v>
      </c>
      <c r="E339" s="59">
        <v>19470.400000000001</v>
      </c>
      <c r="F339" s="59">
        <v>19398.400000000001</v>
      </c>
      <c r="G339" s="59">
        <v>23536.3</v>
      </c>
      <c r="H339" s="59">
        <v>21143.9</v>
      </c>
      <c r="I339" s="59">
        <v>21143.9</v>
      </c>
      <c r="J339" s="111"/>
    </row>
    <row r="340" spans="1:10" s="9" customFormat="1" ht="31.5" x14ac:dyDescent="0.25">
      <c r="A340" s="163" t="s">
        <v>205</v>
      </c>
      <c r="B340" s="130" t="s">
        <v>618</v>
      </c>
      <c r="C340" s="23" t="s">
        <v>7</v>
      </c>
      <c r="D340" s="46" t="s">
        <v>81</v>
      </c>
      <c r="E340" s="59">
        <v>884</v>
      </c>
      <c r="F340" s="59">
        <v>1088</v>
      </c>
      <c r="G340" s="59">
        <v>1088</v>
      </c>
      <c r="H340" s="59">
        <v>1088</v>
      </c>
      <c r="I340" s="59">
        <v>1088</v>
      </c>
      <c r="J340" s="111"/>
    </row>
    <row r="341" spans="1:10" s="9" customFormat="1" ht="63" x14ac:dyDescent="0.25">
      <c r="A341" s="164"/>
      <c r="B341" s="131"/>
      <c r="C341" s="58" t="s">
        <v>77</v>
      </c>
      <c r="D341" s="46" t="s">
        <v>276</v>
      </c>
      <c r="E341" s="59">
        <v>50925.700000000004</v>
      </c>
      <c r="F341" s="59">
        <v>38625.199999999997</v>
      </c>
      <c r="G341" s="59">
        <v>43868.899999999994</v>
      </c>
      <c r="H341" s="59">
        <v>43792.6</v>
      </c>
      <c r="I341" s="59">
        <v>43789.9</v>
      </c>
      <c r="J341" s="111"/>
    </row>
    <row r="342" spans="1:10" s="9" customFormat="1" ht="31.5" x14ac:dyDescent="0.25">
      <c r="A342" s="134" t="s">
        <v>206</v>
      </c>
      <c r="B342" s="130" t="s">
        <v>539</v>
      </c>
      <c r="C342" s="23" t="s">
        <v>7</v>
      </c>
      <c r="D342" s="46" t="s">
        <v>81</v>
      </c>
      <c r="E342" s="20">
        <v>4583</v>
      </c>
      <c r="F342" s="20">
        <v>3956</v>
      </c>
      <c r="G342" s="20">
        <v>3956</v>
      </c>
      <c r="H342" s="20">
        <v>3956</v>
      </c>
      <c r="I342" s="20">
        <v>3956</v>
      </c>
      <c r="J342" s="111"/>
    </row>
    <row r="343" spans="1:10" s="9" customFormat="1" ht="63" x14ac:dyDescent="0.25">
      <c r="A343" s="135"/>
      <c r="B343" s="131"/>
      <c r="C343" s="58" t="s">
        <v>77</v>
      </c>
      <c r="D343" s="46" t="s">
        <v>276</v>
      </c>
      <c r="E343" s="59">
        <v>158052.1</v>
      </c>
      <c r="F343" s="59">
        <v>121420.90000000001</v>
      </c>
      <c r="G343" s="59">
        <v>137731.5</v>
      </c>
      <c r="H343" s="59">
        <v>134280.6</v>
      </c>
      <c r="I343" s="59">
        <v>134279.9</v>
      </c>
      <c r="J343" s="111"/>
    </row>
    <row r="344" spans="1:10" s="9" customFormat="1" ht="31.5" x14ac:dyDescent="0.25">
      <c r="A344" s="125" t="s">
        <v>207</v>
      </c>
      <c r="B344" s="130" t="s">
        <v>222</v>
      </c>
      <c r="C344" s="23" t="s">
        <v>7</v>
      </c>
      <c r="D344" s="46" t="s">
        <v>78</v>
      </c>
      <c r="E344" s="59">
        <v>32136</v>
      </c>
      <c r="F344" s="59">
        <v>24480</v>
      </c>
      <c r="G344" s="59">
        <v>24480</v>
      </c>
      <c r="H344" s="59">
        <v>24480</v>
      </c>
      <c r="I344" s="59">
        <v>24480</v>
      </c>
      <c r="J344" s="111"/>
    </row>
    <row r="345" spans="1:10" s="9" customFormat="1" ht="63" x14ac:dyDescent="0.25">
      <c r="A345" s="125"/>
      <c r="B345" s="131"/>
      <c r="C345" s="58" t="s">
        <v>77</v>
      </c>
      <c r="D345" s="46" t="s">
        <v>276</v>
      </c>
      <c r="E345" s="59">
        <v>23293.1</v>
      </c>
      <c r="F345" s="59">
        <v>20940.2</v>
      </c>
      <c r="G345" s="59">
        <v>24731.599999999999</v>
      </c>
      <c r="H345" s="59">
        <v>24731.599999999999</v>
      </c>
      <c r="I345" s="59">
        <v>24731.599999999999</v>
      </c>
      <c r="J345" s="111"/>
    </row>
    <row r="346" spans="1:10" s="9" customFormat="1" ht="31.5" x14ac:dyDescent="0.25">
      <c r="A346" s="134" t="s">
        <v>208</v>
      </c>
      <c r="B346" s="130" t="s">
        <v>540</v>
      </c>
      <c r="C346" s="23" t="s">
        <v>7</v>
      </c>
      <c r="D346" s="46" t="s">
        <v>78</v>
      </c>
      <c r="E346" s="59">
        <v>409317.5</v>
      </c>
      <c r="F346" s="59">
        <v>299681</v>
      </c>
      <c r="G346" s="59">
        <v>299681</v>
      </c>
      <c r="H346" s="59">
        <v>299681</v>
      </c>
      <c r="I346" s="59">
        <v>299681</v>
      </c>
      <c r="J346" s="111"/>
    </row>
    <row r="347" spans="1:10" s="9" customFormat="1" ht="63" x14ac:dyDescent="0.25">
      <c r="A347" s="135" t="s">
        <v>208</v>
      </c>
      <c r="B347" s="131"/>
      <c r="C347" s="58" t="s">
        <v>77</v>
      </c>
      <c r="D347" s="46" t="s">
        <v>276</v>
      </c>
      <c r="E347" s="59">
        <v>91261.2</v>
      </c>
      <c r="F347" s="59">
        <v>63731.1</v>
      </c>
      <c r="G347" s="59">
        <v>72968.800000000003</v>
      </c>
      <c r="H347" s="59">
        <v>72983</v>
      </c>
      <c r="I347" s="59">
        <v>72983</v>
      </c>
      <c r="J347" s="111"/>
    </row>
    <row r="348" spans="1:10" s="9" customFormat="1" ht="31.5" x14ac:dyDescent="0.25">
      <c r="A348" s="134" t="s">
        <v>209</v>
      </c>
      <c r="B348" s="130" t="s">
        <v>116</v>
      </c>
      <c r="C348" s="23" t="s">
        <v>7</v>
      </c>
      <c r="D348" s="46" t="s">
        <v>81</v>
      </c>
      <c r="E348" s="46">
        <v>44</v>
      </c>
      <c r="F348" s="46">
        <v>44</v>
      </c>
      <c r="G348" s="46">
        <v>44</v>
      </c>
      <c r="H348" s="46">
        <v>44</v>
      </c>
      <c r="I348" s="46">
        <v>44</v>
      </c>
      <c r="J348" s="111"/>
    </row>
    <row r="349" spans="1:10" s="9" customFormat="1" ht="63" x14ac:dyDescent="0.25">
      <c r="A349" s="135"/>
      <c r="B349" s="131"/>
      <c r="C349" s="58" t="s">
        <v>513</v>
      </c>
      <c r="D349" s="46" t="s">
        <v>276</v>
      </c>
      <c r="E349" s="59">
        <v>12445.7</v>
      </c>
      <c r="F349" s="59">
        <v>13961.1</v>
      </c>
      <c r="G349" s="59">
        <v>16482.7</v>
      </c>
      <c r="H349" s="59">
        <v>16482.7</v>
      </c>
      <c r="I349" s="59">
        <v>16482.7</v>
      </c>
      <c r="J349" s="111"/>
    </row>
    <row r="350" spans="1:10" s="9" customFormat="1" ht="31.5" x14ac:dyDescent="0.25">
      <c r="A350" s="125" t="s">
        <v>466</v>
      </c>
      <c r="B350" s="130" t="s">
        <v>617</v>
      </c>
      <c r="C350" s="23" t="s">
        <v>7</v>
      </c>
      <c r="D350" s="46" t="s">
        <v>135</v>
      </c>
      <c r="E350" s="20">
        <v>104</v>
      </c>
      <c r="F350" s="20">
        <v>100</v>
      </c>
      <c r="G350" s="20">
        <v>100</v>
      </c>
      <c r="H350" s="20">
        <v>100</v>
      </c>
      <c r="I350" s="20">
        <v>100</v>
      </c>
      <c r="J350" s="111"/>
    </row>
    <row r="351" spans="1:10" s="9" customFormat="1" ht="125.25" customHeight="1" x14ac:dyDescent="0.25">
      <c r="A351" s="125"/>
      <c r="B351" s="131"/>
      <c r="C351" s="58" t="s">
        <v>513</v>
      </c>
      <c r="D351" s="46" t="s">
        <v>276</v>
      </c>
      <c r="E351" s="59">
        <v>18147.8</v>
      </c>
      <c r="F351" s="24">
        <v>15864.3</v>
      </c>
      <c r="G351" s="24">
        <v>18071.2</v>
      </c>
      <c r="H351" s="24">
        <v>18071.2</v>
      </c>
      <c r="I351" s="24">
        <v>18071.2</v>
      </c>
      <c r="J351" s="111"/>
    </row>
    <row r="352" spans="1:10" s="9" customFormat="1" ht="31.5" x14ac:dyDescent="0.25">
      <c r="A352" s="125" t="s">
        <v>619</v>
      </c>
      <c r="B352" s="130" t="s">
        <v>223</v>
      </c>
      <c r="C352" s="23" t="s">
        <v>7</v>
      </c>
      <c r="D352" s="46" t="s">
        <v>78</v>
      </c>
      <c r="E352" s="59">
        <v>2575458.5299999998</v>
      </c>
      <c r="F352" s="59">
        <v>2983876.02</v>
      </c>
      <c r="G352" s="59">
        <v>2983876.02</v>
      </c>
      <c r="H352" s="59">
        <v>2983876.02</v>
      </c>
      <c r="I352" s="59">
        <v>2983876.02</v>
      </c>
      <c r="J352" s="111"/>
    </row>
    <row r="353" spans="1:13" s="9" customFormat="1" ht="63" x14ac:dyDescent="0.25">
      <c r="A353" s="125"/>
      <c r="B353" s="131"/>
      <c r="C353" s="58" t="s">
        <v>77</v>
      </c>
      <c r="D353" s="46" t="s">
        <v>276</v>
      </c>
      <c r="E353" s="59">
        <v>419628.5</v>
      </c>
      <c r="F353" s="59">
        <v>457536.2</v>
      </c>
      <c r="G353" s="59">
        <v>523855</v>
      </c>
      <c r="H353" s="59">
        <v>523956.8</v>
      </c>
      <c r="I353" s="59">
        <v>523956.8</v>
      </c>
      <c r="J353" s="111"/>
    </row>
    <row r="354" spans="1:13" s="9" customFormat="1" ht="31.5" x14ac:dyDescent="0.25">
      <c r="A354" s="125" t="s">
        <v>620</v>
      </c>
      <c r="B354" s="130" t="s">
        <v>568</v>
      </c>
      <c r="C354" s="23" t="s">
        <v>7</v>
      </c>
      <c r="D354" s="46" t="s">
        <v>78</v>
      </c>
      <c r="E354" s="59">
        <v>1309</v>
      </c>
      <c r="F354" s="59">
        <v>1275</v>
      </c>
      <c r="G354" s="59">
        <v>1275</v>
      </c>
      <c r="H354" s="59">
        <v>1275</v>
      </c>
      <c r="I354" s="59">
        <v>1275</v>
      </c>
      <c r="J354" s="111"/>
    </row>
    <row r="355" spans="1:13" s="9" customFormat="1" ht="63" x14ac:dyDescent="0.25">
      <c r="A355" s="125"/>
      <c r="B355" s="131"/>
      <c r="C355" s="58" t="s">
        <v>77</v>
      </c>
      <c r="D355" s="46" t="s">
        <v>276</v>
      </c>
      <c r="E355" s="59">
        <v>337051.4</v>
      </c>
      <c r="F355" s="59">
        <v>347044</v>
      </c>
      <c r="G355" s="59">
        <v>388975</v>
      </c>
      <c r="H355" s="59">
        <v>388975</v>
      </c>
      <c r="I355" s="59">
        <v>388975</v>
      </c>
      <c r="J355" s="111"/>
    </row>
    <row r="356" spans="1:13" s="9" customFormat="1" ht="36" customHeight="1" x14ac:dyDescent="0.25">
      <c r="A356" s="51"/>
      <c r="B356" s="126" t="s">
        <v>569</v>
      </c>
      <c r="C356" s="127"/>
      <c r="D356" s="46" t="s">
        <v>276</v>
      </c>
      <c r="E356" s="59">
        <v>31270.899999999998</v>
      </c>
      <c r="F356" s="59">
        <v>17697.900000000001</v>
      </c>
      <c r="G356" s="59">
        <v>18246.400000000001</v>
      </c>
      <c r="H356" s="59">
        <v>18246.400000000001</v>
      </c>
      <c r="I356" s="59">
        <v>18246.400000000001</v>
      </c>
      <c r="J356" s="111"/>
    </row>
    <row r="357" spans="1:13" s="9" customFormat="1" x14ac:dyDescent="0.25">
      <c r="A357" s="51"/>
      <c r="B357" s="126" t="s">
        <v>319</v>
      </c>
      <c r="C357" s="127"/>
      <c r="D357" s="46" t="s">
        <v>276</v>
      </c>
      <c r="E357" s="59">
        <v>48431.499999999993</v>
      </c>
      <c r="F357" s="59">
        <v>51649.299999999996</v>
      </c>
      <c r="G357" s="59">
        <v>46312.299999999988</v>
      </c>
      <c r="H357" s="59">
        <v>46312.299999999988</v>
      </c>
      <c r="I357" s="59">
        <v>46312.299999999988</v>
      </c>
      <c r="J357" s="111"/>
    </row>
    <row r="358" spans="1:13" s="2" customFormat="1" ht="15" customHeight="1" x14ac:dyDescent="0.25">
      <c r="A358" s="5"/>
      <c r="B358" s="151" t="s">
        <v>10</v>
      </c>
      <c r="C358" s="152"/>
      <c r="D358" s="38" t="s">
        <v>276</v>
      </c>
      <c r="E358" s="6">
        <f>E309+E311+E313+E315+E317+E319+E321+E323+E325+E327+E329+E331+E333+E335+E337+E339+E341+E343+E345+E347+E349+E351+E353+E355+E356+E357</f>
        <v>2369443.2999999998</v>
      </c>
      <c r="F358" s="6">
        <f t="shared" ref="F358:I358" si="7">F309+F311+F313+F315+F317+F319+F321+F323+F325+F327+F329+F331+F333+F335+F337+F339+F341+F343+F345+F347+F349+F351+F353+F355+F356+F357</f>
        <v>2317322.9999999995</v>
      </c>
      <c r="G358" s="6">
        <f t="shared" si="7"/>
        <v>2613981.1999999997</v>
      </c>
      <c r="H358" s="6">
        <f t="shared" si="7"/>
        <v>2590704.6999999997</v>
      </c>
      <c r="I358" s="6">
        <f t="shared" si="7"/>
        <v>2590464.6999999993</v>
      </c>
      <c r="J358" s="110"/>
    </row>
    <row r="359" spans="1:13" s="2" customFormat="1" ht="26.25" customHeight="1" x14ac:dyDescent="0.25">
      <c r="A359" s="4" t="s">
        <v>39</v>
      </c>
      <c r="B359" s="132" t="s">
        <v>555</v>
      </c>
      <c r="C359" s="133"/>
      <c r="D359" s="133"/>
      <c r="E359" s="133"/>
      <c r="F359" s="133"/>
      <c r="G359" s="133"/>
      <c r="H359" s="133"/>
      <c r="I359" s="133"/>
      <c r="J359" s="110"/>
    </row>
    <row r="360" spans="1:13" s="2" customFormat="1" ht="44.25" customHeight="1" x14ac:dyDescent="0.25">
      <c r="A360" s="125" t="s">
        <v>37</v>
      </c>
      <c r="B360" s="129" t="s">
        <v>382</v>
      </c>
      <c r="C360" s="37" t="s">
        <v>383</v>
      </c>
      <c r="D360" s="61" t="s">
        <v>384</v>
      </c>
      <c r="E360" s="71">
        <v>23929</v>
      </c>
      <c r="F360" s="71">
        <v>25053</v>
      </c>
      <c r="G360" s="71">
        <v>25053</v>
      </c>
      <c r="H360" s="71">
        <v>25053</v>
      </c>
      <c r="I360" s="71">
        <v>25053</v>
      </c>
      <c r="J360" s="110"/>
      <c r="K360" s="25"/>
      <c r="L360" s="25"/>
      <c r="M360" s="25"/>
    </row>
    <row r="361" spans="1:13" s="2" customFormat="1" ht="46.5" customHeight="1" x14ac:dyDescent="0.25">
      <c r="A361" s="125"/>
      <c r="B361" s="129"/>
      <c r="C361" s="62" t="s">
        <v>505</v>
      </c>
      <c r="D361" s="46" t="s">
        <v>276</v>
      </c>
      <c r="E361" s="11">
        <v>5487.7</v>
      </c>
      <c r="F361" s="72">
        <v>6029.4</v>
      </c>
      <c r="G361" s="73">
        <v>6134.2</v>
      </c>
      <c r="H361" s="73">
        <v>6134.2</v>
      </c>
      <c r="I361" s="73">
        <v>6134.2</v>
      </c>
      <c r="J361" s="110"/>
      <c r="K361" s="25"/>
      <c r="L361" s="25"/>
    </row>
    <row r="362" spans="1:13" s="2" customFormat="1" ht="41.25" customHeight="1" x14ac:dyDescent="0.25">
      <c r="A362" s="125" t="s">
        <v>38</v>
      </c>
      <c r="B362" s="129" t="s">
        <v>387</v>
      </c>
      <c r="C362" s="62" t="s">
        <v>506</v>
      </c>
      <c r="D362" s="61" t="s">
        <v>388</v>
      </c>
      <c r="E362" s="71">
        <v>165</v>
      </c>
      <c r="F362" s="71">
        <v>230</v>
      </c>
      <c r="G362" s="71">
        <v>169</v>
      </c>
      <c r="H362" s="71">
        <v>169</v>
      </c>
      <c r="I362" s="71">
        <v>169</v>
      </c>
      <c r="J362" s="110"/>
      <c r="K362" s="25"/>
      <c r="L362" s="25"/>
    </row>
    <row r="363" spans="1:13" s="2" customFormat="1" ht="57.75" customHeight="1" x14ac:dyDescent="0.25">
      <c r="A363" s="125"/>
      <c r="B363" s="129"/>
      <c r="C363" s="62" t="s">
        <v>505</v>
      </c>
      <c r="D363" s="46" t="s">
        <v>276</v>
      </c>
      <c r="E363" s="11">
        <v>894.4</v>
      </c>
      <c r="F363" s="72">
        <v>900.05899999999997</v>
      </c>
      <c r="G363" s="73">
        <v>665.4</v>
      </c>
      <c r="H363" s="73">
        <v>665.4</v>
      </c>
      <c r="I363" s="73">
        <v>665.4</v>
      </c>
      <c r="J363" s="110"/>
      <c r="K363" s="25"/>
      <c r="L363" s="25"/>
    </row>
    <row r="364" spans="1:13" s="2" customFormat="1" ht="31.5" customHeight="1" x14ac:dyDescent="0.25">
      <c r="A364" s="125" t="s">
        <v>149</v>
      </c>
      <c r="B364" s="129" t="s">
        <v>554</v>
      </c>
      <c r="C364" s="37" t="s">
        <v>389</v>
      </c>
      <c r="D364" s="61" t="s">
        <v>507</v>
      </c>
      <c r="E364" s="71">
        <v>2639</v>
      </c>
      <c r="F364" s="71">
        <v>2993</v>
      </c>
      <c r="G364" s="71">
        <v>2993</v>
      </c>
      <c r="H364" s="71">
        <v>2993</v>
      </c>
      <c r="I364" s="71">
        <v>2993</v>
      </c>
      <c r="J364" s="110"/>
      <c r="K364" s="25"/>
      <c r="L364" s="25"/>
    </row>
    <row r="365" spans="1:13" s="2" customFormat="1" ht="47.25" customHeight="1" x14ac:dyDescent="0.25">
      <c r="A365" s="125"/>
      <c r="B365" s="129"/>
      <c r="C365" s="62" t="s">
        <v>505</v>
      </c>
      <c r="D365" s="46" t="s">
        <v>276</v>
      </c>
      <c r="E365" s="11">
        <v>7333.1</v>
      </c>
      <c r="F365" s="72">
        <v>8712.1</v>
      </c>
      <c r="G365" s="73">
        <v>8788.4</v>
      </c>
      <c r="H365" s="73">
        <v>8788.4</v>
      </c>
      <c r="I365" s="73">
        <v>8788.4</v>
      </c>
      <c r="J365" s="110"/>
      <c r="K365" s="25"/>
      <c r="L365" s="25"/>
    </row>
    <row r="366" spans="1:13" s="2" customFormat="1" ht="30.75" customHeight="1" x14ac:dyDescent="0.25">
      <c r="A366" s="134" t="s">
        <v>150</v>
      </c>
      <c r="B366" s="129" t="s">
        <v>390</v>
      </c>
      <c r="C366" s="37" t="s">
        <v>385</v>
      </c>
      <c r="D366" s="61" t="s">
        <v>386</v>
      </c>
      <c r="E366" s="71">
        <v>624758.56000000006</v>
      </c>
      <c r="F366" s="71">
        <v>629116.5</v>
      </c>
      <c r="G366" s="71">
        <v>629401.46</v>
      </c>
      <c r="H366" s="71">
        <v>629401.46</v>
      </c>
      <c r="I366" s="71">
        <v>629401.46</v>
      </c>
      <c r="J366" s="110"/>
      <c r="K366" s="25"/>
      <c r="L366" s="25"/>
    </row>
    <row r="367" spans="1:13" s="2" customFormat="1" ht="45.75" customHeight="1" x14ac:dyDescent="0.25">
      <c r="A367" s="135"/>
      <c r="B367" s="129"/>
      <c r="C367" s="62" t="s">
        <v>505</v>
      </c>
      <c r="D367" s="46" t="s">
        <v>276</v>
      </c>
      <c r="E367" s="11">
        <v>16525</v>
      </c>
      <c r="F367" s="72">
        <v>17904.599999999999</v>
      </c>
      <c r="G367" s="73">
        <v>19045.7</v>
      </c>
      <c r="H367" s="73">
        <v>19045.7</v>
      </c>
      <c r="I367" s="73">
        <v>19045.7</v>
      </c>
      <c r="J367" s="110"/>
      <c r="K367" s="25"/>
      <c r="L367" s="25"/>
    </row>
    <row r="368" spans="1:13" s="2" customFormat="1" ht="45" customHeight="1" x14ac:dyDescent="0.25">
      <c r="A368" s="134" t="s">
        <v>151</v>
      </c>
      <c r="B368" s="138" t="s">
        <v>624</v>
      </c>
      <c r="C368" s="37" t="s">
        <v>625</v>
      </c>
      <c r="D368" s="61" t="s">
        <v>391</v>
      </c>
      <c r="E368" s="71">
        <v>714</v>
      </c>
      <c r="F368" s="71">
        <v>714</v>
      </c>
      <c r="G368" s="71">
        <v>714</v>
      </c>
      <c r="H368" s="71">
        <v>714</v>
      </c>
      <c r="I368" s="71">
        <v>714</v>
      </c>
      <c r="J368" s="110"/>
      <c r="K368" s="25"/>
      <c r="L368" s="25"/>
    </row>
    <row r="369" spans="1:12" s="2" customFormat="1" ht="33.75" customHeight="1" x14ac:dyDescent="0.25">
      <c r="A369" s="143"/>
      <c r="B369" s="140"/>
      <c r="C369" s="62" t="s">
        <v>505</v>
      </c>
      <c r="D369" s="46" t="s">
        <v>276</v>
      </c>
      <c r="E369" s="11">
        <v>31416</v>
      </c>
      <c r="F369" s="72">
        <v>32844</v>
      </c>
      <c r="G369" s="73">
        <v>32844</v>
      </c>
      <c r="H369" s="73">
        <v>32844</v>
      </c>
      <c r="I369" s="73">
        <v>32844</v>
      </c>
      <c r="J369" s="110"/>
      <c r="K369" s="25"/>
      <c r="L369" s="25"/>
    </row>
    <row r="370" spans="1:12" s="2" customFormat="1" ht="35.25" customHeight="1" x14ac:dyDescent="0.25">
      <c r="A370" s="143"/>
      <c r="B370" s="140"/>
      <c r="C370" s="62" t="s">
        <v>556</v>
      </c>
      <c r="D370" s="61" t="s">
        <v>391</v>
      </c>
      <c r="E370" s="71">
        <v>2</v>
      </c>
      <c r="F370" s="71">
        <v>2</v>
      </c>
      <c r="G370" s="71">
        <v>2</v>
      </c>
      <c r="H370" s="71">
        <v>2</v>
      </c>
      <c r="I370" s="71">
        <v>2</v>
      </c>
      <c r="J370" s="110"/>
      <c r="K370" s="25"/>
      <c r="L370" s="25"/>
    </row>
    <row r="371" spans="1:12" s="2" customFormat="1" ht="37.5" customHeight="1" x14ac:dyDescent="0.25">
      <c r="A371" s="143"/>
      <c r="B371" s="140"/>
      <c r="C371" s="62" t="s">
        <v>505</v>
      </c>
      <c r="D371" s="46" t="s">
        <v>276</v>
      </c>
      <c r="E371" s="72">
        <v>920</v>
      </c>
      <c r="F371" s="72">
        <v>920</v>
      </c>
      <c r="G371" s="72">
        <v>920</v>
      </c>
      <c r="H371" s="72">
        <v>920</v>
      </c>
      <c r="I371" s="72">
        <v>920</v>
      </c>
      <c r="J371" s="110"/>
      <c r="K371" s="25"/>
      <c r="L371" s="25"/>
    </row>
    <row r="372" spans="1:12" s="2" customFormat="1" ht="37.5" customHeight="1" x14ac:dyDescent="0.25">
      <c r="A372" s="143"/>
      <c r="B372" s="140"/>
      <c r="C372" s="62" t="s">
        <v>558</v>
      </c>
      <c r="D372" s="61" t="s">
        <v>507</v>
      </c>
      <c r="E372" s="71">
        <v>9</v>
      </c>
      <c r="F372" s="71">
        <v>5</v>
      </c>
      <c r="G372" s="71">
        <v>5</v>
      </c>
      <c r="H372" s="71">
        <v>5</v>
      </c>
      <c r="I372" s="71">
        <v>5</v>
      </c>
      <c r="J372" s="110"/>
      <c r="K372" s="25"/>
      <c r="L372" s="25"/>
    </row>
    <row r="373" spans="1:12" s="2" customFormat="1" ht="37.5" customHeight="1" x14ac:dyDescent="0.25">
      <c r="A373" s="143"/>
      <c r="B373" s="140"/>
      <c r="C373" s="62" t="s">
        <v>505</v>
      </c>
      <c r="D373" s="46" t="s">
        <v>276</v>
      </c>
      <c r="E373" s="72">
        <v>2250</v>
      </c>
      <c r="F373" s="72">
        <v>1250</v>
      </c>
      <c r="G373" s="72">
        <v>1250</v>
      </c>
      <c r="H373" s="72">
        <v>1250</v>
      </c>
      <c r="I373" s="72">
        <v>1250</v>
      </c>
      <c r="J373" s="110"/>
      <c r="K373" s="25"/>
      <c r="L373" s="25"/>
    </row>
    <row r="374" spans="1:12" s="2" customFormat="1" ht="35.25" customHeight="1" x14ac:dyDescent="0.25">
      <c r="A374" s="143"/>
      <c r="B374" s="140"/>
      <c r="C374" s="62" t="s">
        <v>557</v>
      </c>
      <c r="D374" s="61" t="s">
        <v>391</v>
      </c>
      <c r="E374" s="71">
        <v>420</v>
      </c>
      <c r="F374" s="71">
        <v>378</v>
      </c>
      <c r="G374" s="71">
        <v>378</v>
      </c>
      <c r="H374" s="71">
        <v>378</v>
      </c>
      <c r="I374" s="71">
        <v>378</v>
      </c>
      <c r="J374" s="110"/>
      <c r="K374" s="25"/>
      <c r="L374" s="25"/>
    </row>
    <row r="375" spans="1:12" s="2" customFormat="1" ht="39" customHeight="1" x14ac:dyDescent="0.25">
      <c r="A375" s="135"/>
      <c r="B375" s="139"/>
      <c r="C375" s="62" t="s">
        <v>505</v>
      </c>
      <c r="D375" s="46" t="s">
        <v>276</v>
      </c>
      <c r="E375" s="72">
        <v>3150</v>
      </c>
      <c r="F375" s="72">
        <v>3213</v>
      </c>
      <c r="G375" s="72">
        <v>3213</v>
      </c>
      <c r="H375" s="72">
        <v>3213</v>
      </c>
      <c r="I375" s="72">
        <v>3213</v>
      </c>
      <c r="J375" s="110"/>
      <c r="K375" s="25"/>
      <c r="L375" s="25"/>
    </row>
    <row r="376" spans="1:12" s="2" customFormat="1" ht="39" customHeight="1" x14ac:dyDescent="0.25">
      <c r="A376" s="134" t="s">
        <v>152</v>
      </c>
      <c r="B376" s="138" t="s">
        <v>559</v>
      </c>
      <c r="C376" s="74" t="s">
        <v>560</v>
      </c>
      <c r="D376" s="71" t="s">
        <v>391</v>
      </c>
      <c r="E376" s="71">
        <v>174.2</v>
      </c>
      <c r="F376" s="71">
        <v>134.72999999999999</v>
      </c>
      <c r="G376" s="71">
        <v>134.72999999999999</v>
      </c>
      <c r="H376" s="71">
        <v>134.72999999999999</v>
      </c>
      <c r="I376" s="71">
        <v>134.72999999999999</v>
      </c>
      <c r="J376" s="110"/>
      <c r="K376" s="25"/>
      <c r="L376" s="25"/>
    </row>
    <row r="377" spans="1:12" s="2" customFormat="1" ht="39" customHeight="1" x14ac:dyDescent="0.25">
      <c r="A377" s="143"/>
      <c r="B377" s="140"/>
      <c r="C377" s="62" t="s">
        <v>505</v>
      </c>
      <c r="D377" s="46" t="s">
        <v>276</v>
      </c>
      <c r="E377" s="72">
        <v>1306.5</v>
      </c>
      <c r="F377" s="72">
        <v>1010.5</v>
      </c>
      <c r="G377" s="72">
        <v>1010.5</v>
      </c>
      <c r="H377" s="72">
        <v>1010.5</v>
      </c>
      <c r="I377" s="72">
        <v>1010.5</v>
      </c>
      <c r="J377" s="110"/>
      <c r="K377" s="25"/>
      <c r="L377" s="25"/>
    </row>
    <row r="378" spans="1:12" s="2" customFormat="1" ht="39" customHeight="1" x14ac:dyDescent="0.25">
      <c r="A378" s="143"/>
      <c r="B378" s="140"/>
      <c r="C378" s="62" t="s">
        <v>561</v>
      </c>
      <c r="D378" s="61" t="s">
        <v>391</v>
      </c>
      <c r="E378" s="71">
        <v>208</v>
      </c>
      <c r="F378" s="71">
        <v>130</v>
      </c>
      <c r="G378" s="71">
        <v>130</v>
      </c>
      <c r="H378" s="71">
        <v>130</v>
      </c>
      <c r="I378" s="71">
        <v>130</v>
      </c>
      <c r="J378" s="110"/>
      <c r="K378" s="25"/>
      <c r="L378" s="25"/>
    </row>
    <row r="379" spans="1:12" s="2" customFormat="1" ht="39" customHeight="1" x14ac:dyDescent="0.25">
      <c r="A379" s="143"/>
      <c r="B379" s="140"/>
      <c r="C379" s="62" t="s">
        <v>505</v>
      </c>
      <c r="D379" s="46" t="s">
        <v>276</v>
      </c>
      <c r="E379" s="72">
        <v>520</v>
      </c>
      <c r="F379" s="72">
        <v>325</v>
      </c>
      <c r="G379" s="72">
        <v>325</v>
      </c>
      <c r="H379" s="72">
        <v>325</v>
      </c>
      <c r="I379" s="72">
        <v>325</v>
      </c>
      <c r="J379" s="110"/>
      <c r="K379" s="25"/>
      <c r="L379" s="25"/>
    </row>
    <row r="380" spans="1:12" s="2" customFormat="1" ht="39" customHeight="1" x14ac:dyDescent="0.25">
      <c r="A380" s="143"/>
      <c r="B380" s="140"/>
      <c r="C380" s="62" t="s">
        <v>562</v>
      </c>
      <c r="D380" s="61" t="s">
        <v>391</v>
      </c>
      <c r="E380" s="71">
        <v>175</v>
      </c>
      <c r="F380" s="71">
        <v>175</v>
      </c>
      <c r="G380" s="71">
        <v>175</v>
      </c>
      <c r="H380" s="71">
        <v>175</v>
      </c>
      <c r="I380" s="71">
        <v>175</v>
      </c>
      <c r="J380" s="110"/>
      <c r="K380" s="25"/>
      <c r="L380" s="25"/>
    </row>
    <row r="381" spans="1:12" s="2" customFormat="1" ht="39" customHeight="1" x14ac:dyDescent="0.25">
      <c r="A381" s="135"/>
      <c r="B381" s="139"/>
      <c r="C381" s="62" t="s">
        <v>505</v>
      </c>
      <c r="D381" s="46" t="s">
        <v>276</v>
      </c>
      <c r="E381" s="72">
        <v>437.5</v>
      </c>
      <c r="F381" s="72">
        <v>437.5</v>
      </c>
      <c r="G381" s="72">
        <v>437.5</v>
      </c>
      <c r="H381" s="72">
        <v>437.5</v>
      </c>
      <c r="I381" s="72">
        <v>437.5</v>
      </c>
      <c r="J381" s="110"/>
      <c r="K381" s="25"/>
      <c r="L381" s="25"/>
    </row>
    <row r="382" spans="1:12" s="2" customFormat="1" ht="31.5" x14ac:dyDescent="0.25">
      <c r="A382" s="134" t="s">
        <v>392</v>
      </c>
      <c r="B382" s="129" t="s">
        <v>393</v>
      </c>
      <c r="C382" s="37" t="s">
        <v>383</v>
      </c>
      <c r="D382" s="46" t="s">
        <v>384</v>
      </c>
      <c r="E382" s="75">
        <v>1152</v>
      </c>
      <c r="F382" s="75">
        <v>1152</v>
      </c>
      <c r="G382" s="75">
        <v>1152</v>
      </c>
      <c r="H382" s="75">
        <v>1152</v>
      </c>
      <c r="I382" s="75">
        <v>1152</v>
      </c>
      <c r="J382" s="110"/>
      <c r="K382" s="25"/>
      <c r="L382" s="25"/>
    </row>
    <row r="383" spans="1:12" s="2" customFormat="1" ht="41.25" customHeight="1" x14ac:dyDescent="0.25">
      <c r="A383" s="135"/>
      <c r="B383" s="129"/>
      <c r="C383" s="62" t="s">
        <v>505</v>
      </c>
      <c r="D383" s="46" t="s">
        <v>276</v>
      </c>
      <c r="E383" s="59">
        <v>556.1</v>
      </c>
      <c r="F383" s="76">
        <v>583.79999999999995</v>
      </c>
      <c r="G383" s="73">
        <v>612.6</v>
      </c>
      <c r="H383" s="73">
        <v>612.6</v>
      </c>
      <c r="I383" s="73">
        <v>612.6</v>
      </c>
      <c r="J383" s="110"/>
      <c r="K383" s="25"/>
      <c r="L383" s="25"/>
    </row>
    <row r="384" spans="1:12" s="2" customFormat="1" ht="27.75" customHeight="1" x14ac:dyDescent="0.25">
      <c r="A384" s="134" t="s">
        <v>563</v>
      </c>
      <c r="B384" s="138" t="s">
        <v>626</v>
      </c>
      <c r="C384" s="62" t="s">
        <v>536</v>
      </c>
      <c r="D384" s="46" t="s">
        <v>81</v>
      </c>
      <c r="E384" s="75">
        <v>1</v>
      </c>
      <c r="F384" s="75">
        <v>1</v>
      </c>
      <c r="G384" s="75">
        <v>1</v>
      </c>
      <c r="H384" s="75">
        <v>1</v>
      </c>
      <c r="I384" s="75">
        <v>1</v>
      </c>
      <c r="J384" s="110"/>
      <c r="K384" s="25"/>
      <c r="L384" s="25"/>
    </row>
    <row r="385" spans="1:12" s="2" customFormat="1" ht="41.25" customHeight="1" x14ac:dyDescent="0.25">
      <c r="A385" s="135"/>
      <c r="B385" s="139"/>
      <c r="C385" s="62" t="s">
        <v>505</v>
      </c>
      <c r="D385" s="46" t="s">
        <v>276</v>
      </c>
      <c r="E385" s="72">
        <v>687.1</v>
      </c>
      <c r="F385" s="24">
        <v>1120.2</v>
      </c>
      <c r="G385" s="73">
        <v>1289.5</v>
      </c>
      <c r="H385" s="73">
        <v>1289.5</v>
      </c>
      <c r="I385" s="73">
        <v>1289.5</v>
      </c>
      <c r="J385" s="110"/>
      <c r="K385" s="25"/>
      <c r="L385" s="25"/>
    </row>
    <row r="386" spans="1:12" s="2" customFormat="1" ht="41.25" customHeight="1" x14ac:dyDescent="0.25">
      <c r="A386" s="134" t="s">
        <v>564</v>
      </c>
      <c r="B386" s="138" t="s">
        <v>565</v>
      </c>
      <c r="C386" s="62" t="s">
        <v>566</v>
      </c>
      <c r="D386" s="46" t="s">
        <v>81</v>
      </c>
      <c r="E386" s="75">
        <v>230</v>
      </c>
      <c r="F386" s="75">
        <v>230</v>
      </c>
      <c r="G386" s="75">
        <v>230</v>
      </c>
      <c r="H386" s="75">
        <v>230</v>
      </c>
      <c r="I386" s="75">
        <v>230</v>
      </c>
      <c r="J386" s="110"/>
      <c r="K386" s="25"/>
      <c r="L386" s="25"/>
    </row>
    <row r="387" spans="1:12" s="2" customFormat="1" ht="41.25" customHeight="1" x14ac:dyDescent="0.25">
      <c r="A387" s="135"/>
      <c r="B387" s="139"/>
      <c r="C387" s="62" t="s">
        <v>505</v>
      </c>
      <c r="D387" s="46" t="s">
        <v>276</v>
      </c>
      <c r="E387" s="72">
        <v>3500</v>
      </c>
      <c r="F387" s="24">
        <v>3500</v>
      </c>
      <c r="G387" s="73">
        <v>3500</v>
      </c>
      <c r="H387" s="73">
        <v>3500</v>
      </c>
      <c r="I387" s="73">
        <v>3500</v>
      </c>
      <c r="J387" s="110"/>
      <c r="K387" s="25"/>
      <c r="L387" s="25"/>
    </row>
    <row r="388" spans="1:12" s="2" customFormat="1" x14ac:dyDescent="0.25">
      <c r="A388" s="5"/>
      <c r="B388" s="151" t="s">
        <v>10</v>
      </c>
      <c r="C388" s="152"/>
      <c r="D388" s="38" t="s">
        <v>276</v>
      </c>
      <c r="E388" s="6">
        <f>E361+E363+E365+E367+E369+E371+E373+E375+E377+E379+E381+E383+E385+E387</f>
        <v>74983.400000000009</v>
      </c>
      <c r="F388" s="6">
        <f t="shared" ref="F388:I388" si="8">F361+F363+F365+F367+F369+F371+F373+F375+F377+F379+F381+F383+F385+F387</f>
        <v>78750.159</v>
      </c>
      <c r="G388" s="6">
        <f t="shared" si="8"/>
        <v>80035.8</v>
      </c>
      <c r="H388" s="6">
        <f t="shared" si="8"/>
        <v>80035.8</v>
      </c>
      <c r="I388" s="6">
        <f t="shared" si="8"/>
        <v>80035.8</v>
      </c>
      <c r="J388" s="110"/>
      <c r="K388" s="25"/>
      <c r="L388" s="25"/>
    </row>
    <row r="389" spans="1:12" s="2" customFormat="1" ht="27" customHeight="1" x14ac:dyDescent="0.25">
      <c r="A389" s="4" t="s">
        <v>40</v>
      </c>
      <c r="B389" s="132" t="s">
        <v>414</v>
      </c>
      <c r="C389" s="133"/>
      <c r="D389" s="133"/>
      <c r="E389" s="133"/>
      <c r="F389" s="133"/>
      <c r="G389" s="133"/>
      <c r="H389" s="133"/>
      <c r="I389" s="133"/>
      <c r="J389" s="110"/>
    </row>
    <row r="390" spans="1:12" s="9" customFormat="1" ht="31.5" x14ac:dyDescent="0.25">
      <c r="A390" s="137" t="s">
        <v>41</v>
      </c>
      <c r="B390" s="165" t="s">
        <v>415</v>
      </c>
      <c r="C390" s="23" t="s">
        <v>7</v>
      </c>
      <c r="D390" s="115" t="s">
        <v>303</v>
      </c>
      <c r="E390" s="14">
        <v>5</v>
      </c>
      <c r="F390" s="14">
        <v>5</v>
      </c>
      <c r="G390" s="14">
        <v>5</v>
      </c>
      <c r="H390" s="14">
        <v>5</v>
      </c>
      <c r="I390" s="14">
        <v>5</v>
      </c>
      <c r="J390" s="111"/>
    </row>
    <row r="391" spans="1:12" s="9" customFormat="1" ht="63" x14ac:dyDescent="0.25">
      <c r="A391" s="137"/>
      <c r="B391" s="166"/>
      <c r="C391" s="105" t="s">
        <v>77</v>
      </c>
      <c r="D391" s="46" t="s">
        <v>276</v>
      </c>
      <c r="E391" s="79">
        <v>2264.1999999999998</v>
      </c>
      <c r="F391" s="79">
        <v>2444.6</v>
      </c>
      <c r="G391" s="79">
        <v>2734.3</v>
      </c>
      <c r="H391" s="79">
        <v>2734.3</v>
      </c>
      <c r="I391" s="79">
        <v>2734.3</v>
      </c>
      <c r="J391" s="111"/>
    </row>
    <row r="392" spans="1:12" s="2" customFormat="1" ht="31.5" x14ac:dyDescent="0.25">
      <c r="A392" s="125" t="s">
        <v>42</v>
      </c>
      <c r="B392" s="162" t="s">
        <v>296</v>
      </c>
      <c r="C392" s="37" t="s">
        <v>7</v>
      </c>
      <c r="D392" s="106" t="s">
        <v>135</v>
      </c>
      <c r="E392" s="114">
        <v>8134</v>
      </c>
      <c r="F392" s="75" t="s">
        <v>301</v>
      </c>
      <c r="G392" s="75" t="s">
        <v>301</v>
      </c>
      <c r="H392" s="75" t="s">
        <v>301</v>
      </c>
      <c r="I392" s="75" t="s">
        <v>301</v>
      </c>
      <c r="J392" s="110"/>
    </row>
    <row r="393" spans="1:12" s="2" customFormat="1" ht="63" x14ac:dyDescent="0.25">
      <c r="A393" s="125"/>
      <c r="B393" s="162"/>
      <c r="C393" s="104" t="s">
        <v>77</v>
      </c>
      <c r="D393" s="106" t="s">
        <v>276</v>
      </c>
      <c r="E393" s="56">
        <v>454020.9</v>
      </c>
      <c r="F393" s="79">
        <v>0</v>
      </c>
      <c r="G393" s="79">
        <v>0</v>
      </c>
      <c r="H393" s="79">
        <v>0</v>
      </c>
      <c r="I393" s="79">
        <v>0</v>
      </c>
      <c r="J393" s="110"/>
    </row>
    <row r="394" spans="1:12" s="2" customFormat="1" ht="31.5" x14ac:dyDescent="0.25">
      <c r="A394" s="125" t="s">
        <v>283</v>
      </c>
      <c r="B394" s="162" t="s">
        <v>297</v>
      </c>
      <c r="C394" s="37" t="s">
        <v>7</v>
      </c>
      <c r="D394" s="106" t="s">
        <v>135</v>
      </c>
      <c r="E394" s="42">
        <v>1255</v>
      </c>
      <c r="F394" s="75" t="s">
        <v>301</v>
      </c>
      <c r="G394" s="75" t="s">
        <v>301</v>
      </c>
      <c r="H394" s="75" t="s">
        <v>301</v>
      </c>
      <c r="I394" s="75" t="s">
        <v>301</v>
      </c>
      <c r="J394" s="110"/>
    </row>
    <row r="395" spans="1:12" s="2" customFormat="1" ht="63" x14ac:dyDescent="0.25">
      <c r="A395" s="125"/>
      <c r="B395" s="162"/>
      <c r="C395" s="104" t="s">
        <v>77</v>
      </c>
      <c r="D395" s="106" t="s">
        <v>276</v>
      </c>
      <c r="E395" s="56">
        <v>61817.9</v>
      </c>
      <c r="F395" s="79">
        <v>0</v>
      </c>
      <c r="G395" s="79">
        <v>0</v>
      </c>
      <c r="H395" s="79">
        <v>0</v>
      </c>
      <c r="I395" s="79">
        <v>0</v>
      </c>
      <c r="J395" s="110"/>
    </row>
    <row r="396" spans="1:12" s="2" customFormat="1" ht="31.5" x14ac:dyDescent="0.25">
      <c r="A396" s="125" t="s">
        <v>284</v>
      </c>
      <c r="B396" s="138" t="s">
        <v>298</v>
      </c>
      <c r="C396" s="37" t="s">
        <v>7</v>
      </c>
      <c r="D396" s="106" t="s">
        <v>135</v>
      </c>
      <c r="E396" s="26">
        <v>16</v>
      </c>
      <c r="F396" s="75" t="s">
        <v>301</v>
      </c>
      <c r="G396" s="75" t="s">
        <v>301</v>
      </c>
      <c r="H396" s="75" t="s">
        <v>301</v>
      </c>
      <c r="I396" s="75" t="s">
        <v>301</v>
      </c>
      <c r="J396" s="110"/>
    </row>
    <row r="397" spans="1:12" s="2" customFormat="1" ht="63" x14ac:dyDescent="0.25">
      <c r="A397" s="125"/>
      <c r="B397" s="139"/>
      <c r="C397" s="104" t="s">
        <v>77</v>
      </c>
      <c r="D397" s="106" t="s">
        <v>276</v>
      </c>
      <c r="E397" s="56">
        <v>6478.5</v>
      </c>
      <c r="F397" s="79">
        <v>0</v>
      </c>
      <c r="G397" s="79">
        <v>0</v>
      </c>
      <c r="H397" s="79">
        <v>0</v>
      </c>
      <c r="I397" s="79">
        <v>0</v>
      </c>
      <c r="J397" s="110"/>
    </row>
    <row r="398" spans="1:12" s="2" customFormat="1" ht="31.5" x14ac:dyDescent="0.25">
      <c r="A398" s="125" t="s">
        <v>285</v>
      </c>
      <c r="B398" s="138" t="s">
        <v>299</v>
      </c>
      <c r="C398" s="37" t="s">
        <v>7</v>
      </c>
      <c r="D398" s="106" t="s">
        <v>135</v>
      </c>
      <c r="E398" s="26">
        <v>3</v>
      </c>
      <c r="F398" s="75" t="s">
        <v>301</v>
      </c>
      <c r="G398" s="75" t="s">
        <v>301</v>
      </c>
      <c r="H398" s="75" t="s">
        <v>301</v>
      </c>
      <c r="I398" s="75" t="s">
        <v>301</v>
      </c>
      <c r="J398" s="110"/>
    </row>
    <row r="399" spans="1:12" s="2" customFormat="1" ht="63" x14ac:dyDescent="0.25">
      <c r="A399" s="125"/>
      <c r="B399" s="139"/>
      <c r="C399" s="104" t="s">
        <v>77</v>
      </c>
      <c r="D399" s="106" t="s">
        <v>276</v>
      </c>
      <c r="E399" s="56">
        <v>2415.8000000000002</v>
      </c>
      <c r="F399" s="79">
        <v>0</v>
      </c>
      <c r="G399" s="79">
        <v>0</v>
      </c>
      <c r="H399" s="79">
        <v>0</v>
      </c>
      <c r="I399" s="79">
        <v>0</v>
      </c>
      <c r="J399" s="110"/>
    </row>
    <row r="400" spans="1:12" s="2" customFormat="1" ht="31.5" x14ac:dyDescent="0.25">
      <c r="A400" s="125" t="s">
        <v>286</v>
      </c>
      <c r="B400" s="138" t="s">
        <v>300</v>
      </c>
      <c r="C400" s="37" t="s">
        <v>7</v>
      </c>
      <c r="D400" s="106" t="s">
        <v>135</v>
      </c>
      <c r="E400" s="26">
        <v>44</v>
      </c>
      <c r="F400" s="75" t="s">
        <v>301</v>
      </c>
      <c r="G400" s="75" t="s">
        <v>301</v>
      </c>
      <c r="H400" s="75" t="s">
        <v>301</v>
      </c>
      <c r="I400" s="75" t="s">
        <v>301</v>
      </c>
      <c r="J400" s="110"/>
    </row>
    <row r="401" spans="1:10" s="2" customFormat="1" ht="63" x14ac:dyDescent="0.25">
      <c r="A401" s="125"/>
      <c r="B401" s="139"/>
      <c r="C401" s="104" t="s">
        <v>77</v>
      </c>
      <c r="D401" s="106" t="s">
        <v>276</v>
      </c>
      <c r="E401" s="47">
        <v>2945</v>
      </c>
      <c r="F401" s="79">
        <v>0</v>
      </c>
      <c r="G401" s="79">
        <v>0</v>
      </c>
      <c r="H401" s="79">
        <v>0</v>
      </c>
      <c r="I401" s="79">
        <v>0</v>
      </c>
      <c r="J401" s="110"/>
    </row>
    <row r="402" spans="1:10" s="2" customFormat="1" ht="31.5" customHeight="1" x14ac:dyDescent="0.25">
      <c r="A402" s="125" t="s">
        <v>287</v>
      </c>
      <c r="B402" s="129" t="s">
        <v>419</v>
      </c>
      <c r="C402" s="37" t="s">
        <v>7</v>
      </c>
      <c r="D402" s="106" t="s">
        <v>135</v>
      </c>
      <c r="E402" s="26">
        <v>20</v>
      </c>
      <c r="F402" s="75" t="s">
        <v>301</v>
      </c>
      <c r="G402" s="75" t="s">
        <v>301</v>
      </c>
      <c r="H402" s="75" t="s">
        <v>301</v>
      </c>
      <c r="I402" s="75" t="s">
        <v>301</v>
      </c>
      <c r="J402" s="110"/>
    </row>
    <row r="403" spans="1:10" s="2" customFormat="1" ht="128.25" customHeight="1" x14ac:dyDescent="0.25">
      <c r="A403" s="125"/>
      <c r="B403" s="129"/>
      <c r="C403" s="104" t="s">
        <v>77</v>
      </c>
      <c r="D403" s="106" t="s">
        <v>276</v>
      </c>
      <c r="E403" s="47">
        <v>2158</v>
      </c>
      <c r="F403" s="79">
        <v>0</v>
      </c>
      <c r="G403" s="79">
        <v>0</v>
      </c>
      <c r="H403" s="79">
        <v>0</v>
      </c>
      <c r="I403" s="79">
        <v>0</v>
      </c>
      <c r="J403" s="110"/>
    </row>
    <row r="404" spans="1:10" s="2" customFormat="1" ht="31.5" customHeight="1" x14ac:dyDescent="0.25">
      <c r="A404" s="125" t="s">
        <v>288</v>
      </c>
      <c r="B404" s="129" t="s">
        <v>418</v>
      </c>
      <c r="C404" s="37" t="s">
        <v>7</v>
      </c>
      <c r="D404" s="106" t="s">
        <v>135</v>
      </c>
      <c r="E404" s="26">
        <v>114</v>
      </c>
      <c r="F404" s="75" t="s">
        <v>301</v>
      </c>
      <c r="G404" s="75" t="s">
        <v>301</v>
      </c>
      <c r="H404" s="75" t="s">
        <v>301</v>
      </c>
      <c r="I404" s="75" t="s">
        <v>301</v>
      </c>
      <c r="J404" s="110"/>
    </row>
    <row r="405" spans="1:10" s="2" customFormat="1" ht="132.75" customHeight="1" x14ac:dyDescent="0.25">
      <c r="A405" s="125"/>
      <c r="B405" s="129"/>
      <c r="C405" s="104" t="s">
        <v>77</v>
      </c>
      <c r="D405" s="106" t="s">
        <v>276</v>
      </c>
      <c r="E405" s="47">
        <v>12623.2</v>
      </c>
      <c r="F405" s="79">
        <v>0</v>
      </c>
      <c r="G405" s="79">
        <v>0</v>
      </c>
      <c r="H405" s="79">
        <v>0</v>
      </c>
      <c r="I405" s="79">
        <v>0</v>
      </c>
      <c r="J405" s="110"/>
    </row>
    <row r="406" spans="1:10" s="2" customFormat="1" ht="31.5" x14ac:dyDescent="0.25">
      <c r="A406" s="125" t="s">
        <v>289</v>
      </c>
      <c r="B406" s="129" t="s">
        <v>302</v>
      </c>
      <c r="C406" s="37" t="s">
        <v>7</v>
      </c>
      <c r="D406" s="106" t="s">
        <v>81</v>
      </c>
      <c r="E406" s="115">
        <v>300</v>
      </c>
      <c r="F406" s="116">
        <v>385</v>
      </c>
      <c r="G406" s="116">
        <v>421</v>
      </c>
      <c r="H406" s="116">
        <v>421</v>
      </c>
      <c r="I406" s="116">
        <v>421</v>
      </c>
      <c r="J406" s="110"/>
    </row>
    <row r="407" spans="1:10" s="2" customFormat="1" ht="63" x14ac:dyDescent="0.25">
      <c r="A407" s="125"/>
      <c r="B407" s="129"/>
      <c r="C407" s="104" t="s">
        <v>77</v>
      </c>
      <c r="D407" s="106" t="s">
        <v>276</v>
      </c>
      <c r="E407" s="11">
        <v>30650.3</v>
      </c>
      <c r="F407" s="11">
        <v>36211.599999999999</v>
      </c>
      <c r="G407" s="79">
        <v>45752.9</v>
      </c>
      <c r="H407" s="79">
        <v>45752.9</v>
      </c>
      <c r="I407" s="79">
        <v>45752.9</v>
      </c>
      <c r="J407" s="110"/>
    </row>
    <row r="408" spans="1:10" s="2" customFormat="1" ht="31.5" customHeight="1" x14ac:dyDescent="0.25">
      <c r="A408" s="125" t="s">
        <v>290</v>
      </c>
      <c r="B408" s="129" t="s">
        <v>417</v>
      </c>
      <c r="C408" s="37" t="s">
        <v>7</v>
      </c>
      <c r="D408" s="106" t="s">
        <v>303</v>
      </c>
      <c r="E408" s="14">
        <v>27</v>
      </c>
      <c r="F408" s="14">
        <v>27</v>
      </c>
      <c r="G408" s="14">
        <v>27</v>
      </c>
      <c r="H408" s="14">
        <v>27</v>
      </c>
      <c r="I408" s="14">
        <v>27</v>
      </c>
      <c r="J408" s="110"/>
    </row>
    <row r="409" spans="1:10" s="2" customFormat="1" ht="63" x14ac:dyDescent="0.25">
      <c r="A409" s="125"/>
      <c r="B409" s="129"/>
      <c r="C409" s="104" t="s">
        <v>77</v>
      </c>
      <c r="D409" s="106" t="s">
        <v>276</v>
      </c>
      <c r="E409" s="11">
        <v>13794.2</v>
      </c>
      <c r="F409" s="11">
        <v>15747.2</v>
      </c>
      <c r="G409" s="79">
        <v>15207.5</v>
      </c>
      <c r="H409" s="79">
        <v>15207.5</v>
      </c>
      <c r="I409" s="79">
        <v>15207.5</v>
      </c>
      <c r="J409" s="110"/>
    </row>
    <row r="410" spans="1:10" s="2" customFormat="1" ht="31.5" customHeight="1" x14ac:dyDescent="0.25">
      <c r="A410" s="134" t="s">
        <v>291</v>
      </c>
      <c r="B410" s="129" t="s">
        <v>304</v>
      </c>
      <c r="C410" s="37" t="s">
        <v>7</v>
      </c>
      <c r="D410" s="106" t="s">
        <v>135</v>
      </c>
      <c r="E410" s="14">
        <v>5110</v>
      </c>
      <c r="F410" s="14">
        <v>5148</v>
      </c>
      <c r="G410" s="14">
        <v>4950</v>
      </c>
      <c r="H410" s="14">
        <v>4950</v>
      </c>
      <c r="I410" s="14">
        <v>4950</v>
      </c>
      <c r="J410" s="110"/>
    </row>
    <row r="411" spans="1:10" s="2" customFormat="1" ht="63" x14ac:dyDescent="0.25">
      <c r="A411" s="135"/>
      <c r="B411" s="129"/>
      <c r="C411" s="104" t="s">
        <v>77</v>
      </c>
      <c r="D411" s="106" t="s">
        <v>276</v>
      </c>
      <c r="E411" s="11">
        <v>53017.1</v>
      </c>
      <c r="F411" s="11">
        <v>54825.8</v>
      </c>
      <c r="G411" s="79">
        <v>70668.399999999994</v>
      </c>
      <c r="H411" s="79">
        <v>70668.399999999994</v>
      </c>
      <c r="I411" s="79">
        <v>70668.399999999994</v>
      </c>
      <c r="J411" s="110"/>
    </row>
    <row r="412" spans="1:10" s="2" customFormat="1" ht="31.5" x14ac:dyDescent="0.25">
      <c r="A412" s="125" t="s">
        <v>292</v>
      </c>
      <c r="B412" s="129" t="s">
        <v>305</v>
      </c>
      <c r="C412" s="37" t="s">
        <v>7</v>
      </c>
      <c r="D412" s="106" t="s">
        <v>135</v>
      </c>
      <c r="E412" s="14">
        <v>2479</v>
      </c>
      <c r="F412" s="14">
        <v>2703</v>
      </c>
      <c r="G412" s="14">
        <v>2417</v>
      </c>
      <c r="H412" s="14">
        <v>2417</v>
      </c>
      <c r="I412" s="14">
        <v>2417</v>
      </c>
      <c r="J412" s="110"/>
    </row>
    <row r="413" spans="1:10" s="2" customFormat="1" ht="63" x14ac:dyDescent="0.25">
      <c r="A413" s="125"/>
      <c r="B413" s="129"/>
      <c r="C413" s="104" t="s">
        <v>77</v>
      </c>
      <c r="D413" s="106" t="s">
        <v>276</v>
      </c>
      <c r="E413" s="59">
        <v>93267.8</v>
      </c>
      <c r="F413" s="11">
        <v>100516.4</v>
      </c>
      <c r="G413" s="79">
        <v>100461.1</v>
      </c>
      <c r="H413" s="79">
        <v>100461.1</v>
      </c>
      <c r="I413" s="79">
        <v>100461.1</v>
      </c>
      <c r="J413" s="110"/>
    </row>
    <row r="414" spans="1:10" s="2" customFormat="1" ht="31.5" x14ac:dyDescent="0.25">
      <c r="A414" s="125" t="s">
        <v>293</v>
      </c>
      <c r="B414" s="129" t="s">
        <v>416</v>
      </c>
      <c r="C414" s="37" t="s">
        <v>7</v>
      </c>
      <c r="D414" s="106" t="s">
        <v>538</v>
      </c>
      <c r="E414" s="42">
        <v>15997</v>
      </c>
      <c r="F414" s="42">
        <v>8713.5</v>
      </c>
      <c r="G414" s="42">
        <v>8815.5</v>
      </c>
      <c r="H414" s="42">
        <v>8815.5</v>
      </c>
      <c r="I414" s="42">
        <v>8815.5</v>
      </c>
      <c r="J414" s="110"/>
    </row>
    <row r="415" spans="1:10" s="2" customFormat="1" ht="63" x14ac:dyDescent="0.25">
      <c r="A415" s="125"/>
      <c r="B415" s="129"/>
      <c r="C415" s="104" t="s">
        <v>77</v>
      </c>
      <c r="D415" s="106" t="s">
        <v>276</v>
      </c>
      <c r="E415" s="47">
        <v>22692.400000000001</v>
      </c>
      <c r="F415" s="47">
        <v>24553.7</v>
      </c>
      <c r="G415" s="56">
        <v>25870.799999999999</v>
      </c>
      <c r="H415" s="56">
        <v>25870.799999999999</v>
      </c>
      <c r="I415" s="56">
        <v>25870.799999999999</v>
      </c>
      <c r="J415" s="110"/>
    </row>
    <row r="416" spans="1:10" s="2" customFormat="1" ht="31.5" x14ac:dyDescent="0.25">
      <c r="A416" s="125" t="s">
        <v>294</v>
      </c>
      <c r="B416" s="138" t="s">
        <v>657</v>
      </c>
      <c r="C416" s="37" t="s">
        <v>7</v>
      </c>
      <c r="D416" s="49" t="s">
        <v>81</v>
      </c>
      <c r="E416" s="42">
        <v>6477</v>
      </c>
      <c r="F416" s="42">
        <v>6477</v>
      </c>
      <c r="G416" s="42">
        <v>6094</v>
      </c>
      <c r="H416" s="42">
        <v>6094</v>
      </c>
      <c r="I416" s="42">
        <v>6094</v>
      </c>
      <c r="J416" s="110"/>
    </row>
    <row r="417" spans="1:10" s="2" customFormat="1" ht="63" x14ac:dyDescent="0.25">
      <c r="A417" s="125"/>
      <c r="B417" s="139"/>
      <c r="C417" s="104" t="s">
        <v>77</v>
      </c>
      <c r="D417" s="106" t="s">
        <v>276</v>
      </c>
      <c r="E417" s="47">
        <v>26424.6</v>
      </c>
      <c r="F417" s="47">
        <v>27826.5</v>
      </c>
      <c r="G417" s="56">
        <v>29249.9</v>
      </c>
      <c r="H417" s="56">
        <v>29249.9</v>
      </c>
      <c r="I417" s="56">
        <v>29249.9</v>
      </c>
      <c r="J417" s="110"/>
    </row>
    <row r="418" spans="1:10" s="2" customFormat="1" ht="31.5" x14ac:dyDescent="0.25">
      <c r="A418" s="125" t="s">
        <v>295</v>
      </c>
      <c r="B418" s="129" t="s">
        <v>82</v>
      </c>
      <c r="C418" s="37" t="s">
        <v>7</v>
      </c>
      <c r="D418" s="49" t="s">
        <v>135</v>
      </c>
      <c r="E418" s="47">
        <v>14190</v>
      </c>
      <c r="F418" s="42">
        <v>14190</v>
      </c>
      <c r="G418" s="42">
        <v>14190</v>
      </c>
      <c r="H418" s="42">
        <v>14190</v>
      </c>
      <c r="I418" s="42">
        <v>14190</v>
      </c>
      <c r="J418" s="110"/>
    </row>
    <row r="419" spans="1:10" s="2" customFormat="1" ht="63" x14ac:dyDescent="0.25">
      <c r="A419" s="125"/>
      <c r="B419" s="129"/>
      <c r="C419" s="104" t="s">
        <v>77</v>
      </c>
      <c r="D419" s="106" t="s">
        <v>276</v>
      </c>
      <c r="E419" s="66">
        <v>25257</v>
      </c>
      <c r="F419" s="47">
        <v>28146.1</v>
      </c>
      <c r="G419" s="56">
        <v>33362</v>
      </c>
      <c r="H419" s="56">
        <v>33362</v>
      </c>
      <c r="I419" s="56">
        <v>33362</v>
      </c>
      <c r="J419" s="110"/>
    </row>
    <row r="420" spans="1:10" s="2" customFormat="1" ht="31.5" x14ac:dyDescent="0.25">
      <c r="A420" s="125" t="s">
        <v>658</v>
      </c>
      <c r="B420" s="129" t="s">
        <v>663</v>
      </c>
      <c r="C420" s="37" t="s">
        <v>7</v>
      </c>
      <c r="D420" s="49" t="s">
        <v>135</v>
      </c>
      <c r="E420" s="75" t="s">
        <v>301</v>
      </c>
      <c r="F420" s="117">
        <v>8158</v>
      </c>
      <c r="G420" s="117">
        <v>8187</v>
      </c>
      <c r="H420" s="117">
        <v>8187</v>
      </c>
      <c r="I420" s="117">
        <v>8187</v>
      </c>
      <c r="J420" s="110"/>
    </row>
    <row r="421" spans="1:10" s="2" customFormat="1" ht="63" x14ac:dyDescent="0.25">
      <c r="A421" s="125"/>
      <c r="B421" s="129"/>
      <c r="C421" s="104" t="s">
        <v>77</v>
      </c>
      <c r="D421" s="106" t="s">
        <v>276</v>
      </c>
      <c r="E421" s="79">
        <v>0</v>
      </c>
      <c r="F421" s="118">
        <v>448845.9</v>
      </c>
      <c r="G421" s="118">
        <v>536242.9</v>
      </c>
      <c r="H421" s="118">
        <v>536242.9</v>
      </c>
      <c r="I421" s="118">
        <v>536242.9</v>
      </c>
      <c r="J421" s="110"/>
    </row>
    <row r="422" spans="1:10" s="2" customFormat="1" ht="31.5" x14ac:dyDescent="0.25">
      <c r="A422" s="125" t="s">
        <v>659</v>
      </c>
      <c r="B422" s="129" t="s">
        <v>664</v>
      </c>
      <c r="C422" s="37" t="s">
        <v>7</v>
      </c>
      <c r="D422" s="49" t="s">
        <v>135</v>
      </c>
      <c r="E422" s="75" t="s">
        <v>301</v>
      </c>
      <c r="F422" s="117">
        <v>1313</v>
      </c>
      <c r="G422" s="117">
        <v>1313</v>
      </c>
      <c r="H422" s="117">
        <v>1313</v>
      </c>
      <c r="I422" s="117">
        <v>1313</v>
      </c>
      <c r="J422" s="110"/>
    </row>
    <row r="423" spans="1:10" s="2" customFormat="1" ht="63" x14ac:dyDescent="0.25">
      <c r="A423" s="125"/>
      <c r="B423" s="129"/>
      <c r="C423" s="104" t="s">
        <v>77</v>
      </c>
      <c r="D423" s="106" t="s">
        <v>276</v>
      </c>
      <c r="E423" s="79">
        <v>0</v>
      </c>
      <c r="F423" s="118">
        <v>67708.600000000006</v>
      </c>
      <c r="G423" s="118">
        <v>76989.3</v>
      </c>
      <c r="H423" s="118">
        <v>76989.3</v>
      </c>
      <c r="I423" s="118">
        <v>76989.3</v>
      </c>
      <c r="J423" s="110"/>
    </row>
    <row r="424" spans="1:10" s="2" customFormat="1" ht="31.5" x14ac:dyDescent="0.25">
      <c r="A424" s="125" t="s">
        <v>660</v>
      </c>
      <c r="B424" s="129" t="s">
        <v>665</v>
      </c>
      <c r="C424" s="37" t="s">
        <v>7</v>
      </c>
      <c r="D424" s="49" t="s">
        <v>135</v>
      </c>
      <c r="E424" s="75" t="s">
        <v>301</v>
      </c>
      <c r="F424" s="117">
        <v>31</v>
      </c>
      <c r="G424" s="117">
        <v>31</v>
      </c>
      <c r="H424" s="117">
        <v>31</v>
      </c>
      <c r="I424" s="117">
        <v>31</v>
      </c>
      <c r="J424" s="110"/>
    </row>
    <row r="425" spans="1:10" s="2" customFormat="1" ht="63" x14ac:dyDescent="0.25">
      <c r="A425" s="125"/>
      <c r="B425" s="129"/>
      <c r="C425" s="104" t="s">
        <v>77</v>
      </c>
      <c r="D425" s="106" t="s">
        <v>276</v>
      </c>
      <c r="E425" s="79">
        <v>0</v>
      </c>
      <c r="F425" s="118">
        <v>10982.5</v>
      </c>
      <c r="G425" s="118">
        <v>15372.4</v>
      </c>
      <c r="H425" s="118">
        <v>15372.4</v>
      </c>
      <c r="I425" s="118">
        <v>15372.4</v>
      </c>
      <c r="J425" s="110"/>
    </row>
    <row r="426" spans="1:10" s="2" customFormat="1" ht="31.5" x14ac:dyDescent="0.25">
      <c r="A426" s="125" t="s">
        <v>661</v>
      </c>
      <c r="B426" s="129" t="s">
        <v>76</v>
      </c>
      <c r="C426" s="37" t="s">
        <v>7</v>
      </c>
      <c r="D426" s="49" t="s">
        <v>135</v>
      </c>
      <c r="E426" s="75" t="s">
        <v>301</v>
      </c>
      <c r="F426" s="117">
        <v>2304</v>
      </c>
      <c r="G426" s="117">
        <v>2304</v>
      </c>
      <c r="H426" s="117">
        <v>2304</v>
      </c>
      <c r="I426" s="117">
        <v>2304</v>
      </c>
      <c r="J426" s="110"/>
    </row>
    <row r="427" spans="1:10" s="2" customFormat="1" ht="63" x14ac:dyDescent="0.25">
      <c r="A427" s="125"/>
      <c r="B427" s="129"/>
      <c r="C427" s="104" t="s">
        <v>77</v>
      </c>
      <c r="D427" s="106" t="s">
        <v>276</v>
      </c>
      <c r="E427" s="79">
        <v>0</v>
      </c>
      <c r="F427" s="118">
        <v>3199.8</v>
      </c>
      <c r="G427" s="118">
        <v>3199.8</v>
      </c>
      <c r="H427" s="118">
        <v>3199.8</v>
      </c>
      <c r="I427" s="118">
        <v>3199.8</v>
      </c>
      <c r="J427" s="110"/>
    </row>
    <row r="428" spans="1:10" s="2" customFormat="1" ht="34.5" customHeight="1" x14ac:dyDescent="0.25">
      <c r="A428" s="125" t="s">
        <v>662</v>
      </c>
      <c r="B428" s="129" t="s">
        <v>568</v>
      </c>
      <c r="C428" s="37" t="s">
        <v>7</v>
      </c>
      <c r="D428" s="49" t="s">
        <v>135</v>
      </c>
      <c r="E428" s="75" t="s">
        <v>301</v>
      </c>
      <c r="F428" s="117">
        <v>134</v>
      </c>
      <c r="G428" s="117">
        <v>134</v>
      </c>
      <c r="H428" s="117">
        <v>134</v>
      </c>
      <c r="I428" s="117">
        <v>134</v>
      </c>
      <c r="J428" s="110"/>
    </row>
    <row r="429" spans="1:10" s="2" customFormat="1" ht="33" customHeight="1" x14ac:dyDescent="0.25">
      <c r="A429" s="125"/>
      <c r="B429" s="129"/>
      <c r="C429" s="104" t="s">
        <v>77</v>
      </c>
      <c r="D429" s="106" t="s">
        <v>276</v>
      </c>
      <c r="E429" s="79">
        <v>0</v>
      </c>
      <c r="F429" s="118">
        <v>16129</v>
      </c>
      <c r="G429" s="118">
        <v>17506.099999999999</v>
      </c>
      <c r="H429" s="118">
        <v>17506.099999999999</v>
      </c>
      <c r="I429" s="118">
        <v>17506.099999999999</v>
      </c>
      <c r="J429" s="110"/>
    </row>
    <row r="430" spans="1:10" s="2" customFormat="1" x14ac:dyDescent="0.25">
      <c r="A430" s="102"/>
      <c r="B430" s="146" t="s">
        <v>319</v>
      </c>
      <c r="C430" s="147"/>
      <c r="D430" s="106" t="s">
        <v>276</v>
      </c>
      <c r="E430" s="66">
        <v>40294.699999999997</v>
      </c>
      <c r="F430" s="47">
        <v>46157.599999999999</v>
      </c>
      <c r="G430" s="56">
        <v>46626.6</v>
      </c>
      <c r="H430" s="56">
        <v>46626.6</v>
      </c>
      <c r="I430" s="56">
        <v>46626.6</v>
      </c>
      <c r="J430" s="110"/>
    </row>
    <row r="431" spans="1:10" s="2" customFormat="1" ht="25.5" customHeight="1" x14ac:dyDescent="0.25">
      <c r="A431" s="5"/>
      <c r="B431" s="151" t="s">
        <v>10</v>
      </c>
      <c r="C431" s="152"/>
      <c r="D431" s="103" t="s">
        <v>276</v>
      </c>
      <c r="E431" s="6">
        <f>E391+E393+E395+E397+E399+E401+E403+E405+E407+E409+E411+E413+E415+E417+E419+E430+E421+E423+E425+E427+E429</f>
        <v>850121.6</v>
      </c>
      <c r="F431" s="6">
        <f t="shared" ref="F431:I431" si="9">F391+F393+F395+F397+F399+F401+F403+F405+F407+F409+F411+F413+F415+F417+F419+F430+F421+F423+F425+F427+F429</f>
        <v>883295.29999999993</v>
      </c>
      <c r="G431" s="6">
        <f t="shared" si="9"/>
        <v>1019244.0000000001</v>
      </c>
      <c r="H431" s="6">
        <f t="shared" si="9"/>
        <v>1019244.0000000001</v>
      </c>
      <c r="I431" s="6">
        <f t="shared" si="9"/>
        <v>1019244.0000000001</v>
      </c>
      <c r="J431" s="110"/>
    </row>
    <row r="432" spans="1:10" s="2" customFormat="1" ht="25.5" customHeight="1" x14ac:dyDescent="0.25">
      <c r="A432" s="4" t="s">
        <v>44</v>
      </c>
      <c r="B432" s="132" t="s">
        <v>549</v>
      </c>
      <c r="C432" s="133"/>
      <c r="D432" s="133"/>
      <c r="E432" s="133"/>
      <c r="F432" s="133"/>
      <c r="G432" s="133"/>
      <c r="H432" s="133"/>
      <c r="I432" s="133"/>
      <c r="J432" s="110"/>
    </row>
    <row r="433" spans="1:10" s="2" customFormat="1" ht="47.25" customHeight="1" x14ac:dyDescent="0.25">
      <c r="A433" s="125" t="s">
        <v>43</v>
      </c>
      <c r="B433" s="138" t="s">
        <v>312</v>
      </c>
      <c r="C433" s="37" t="s">
        <v>7</v>
      </c>
      <c r="D433" s="26" t="s">
        <v>125</v>
      </c>
      <c r="E433" s="27">
        <v>19</v>
      </c>
      <c r="F433" s="27">
        <v>17</v>
      </c>
      <c r="G433" s="27">
        <v>15</v>
      </c>
      <c r="H433" s="27">
        <v>15</v>
      </c>
      <c r="I433" s="27">
        <v>17</v>
      </c>
      <c r="J433" s="110"/>
    </row>
    <row r="434" spans="1:10" s="2" customFormat="1" ht="71.25" customHeight="1" x14ac:dyDescent="0.25">
      <c r="A434" s="125"/>
      <c r="B434" s="139"/>
      <c r="C434" s="35" t="s">
        <v>77</v>
      </c>
      <c r="D434" s="36" t="s">
        <v>276</v>
      </c>
      <c r="E434" s="7">
        <v>8478.7000000000007</v>
      </c>
      <c r="F434" s="7">
        <v>7907.21</v>
      </c>
      <c r="G434" s="7">
        <v>7256.03</v>
      </c>
      <c r="H434" s="7">
        <v>7256.03</v>
      </c>
      <c r="I434" s="7">
        <v>7256.03</v>
      </c>
      <c r="J434" s="110"/>
    </row>
    <row r="435" spans="1:10" s="2" customFormat="1" ht="71.25" customHeight="1" x14ac:dyDescent="0.25">
      <c r="A435" s="125" t="s">
        <v>306</v>
      </c>
      <c r="B435" s="138" t="s">
        <v>313</v>
      </c>
      <c r="C435" s="37" t="s">
        <v>7</v>
      </c>
      <c r="D435" s="26" t="s">
        <v>125</v>
      </c>
      <c r="E435" s="28">
        <v>420</v>
      </c>
      <c r="F435" s="27">
        <v>386</v>
      </c>
      <c r="G435" s="27">
        <v>401</v>
      </c>
      <c r="H435" s="27">
        <v>434</v>
      </c>
      <c r="I435" s="27">
        <v>434</v>
      </c>
      <c r="J435" s="110"/>
    </row>
    <row r="436" spans="1:10" s="2" customFormat="1" ht="71.25" customHeight="1" x14ac:dyDescent="0.25">
      <c r="A436" s="125"/>
      <c r="B436" s="139"/>
      <c r="C436" s="35" t="s">
        <v>77</v>
      </c>
      <c r="D436" s="36" t="s">
        <v>276</v>
      </c>
      <c r="E436" s="17">
        <v>508.6</v>
      </c>
      <c r="F436" s="7">
        <v>491.77</v>
      </c>
      <c r="G436" s="7">
        <v>547.72</v>
      </c>
      <c r="H436" s="7">
        <v>591.54999999999995</v>
      </c>
      <c r="I436" s="7">
        <v>591.54999999999995</v>
      </c>
      <c r="J436" s="110"/>
    </row>
    <row r="437" spans="1:10" s="2" customFormat="1" ht="46.5" customHeight="1" x14ac:dyDescent="0.25">
      <c r="A437" s="125" t="s">
        <v>307</v>
      </c>
      <c r="B437" s="138" t="s">
        <v>314</v>
      </c>
      <c r="C437" s="37" t="s">
        <v>7</v>
      </c>
      <c r="D437" s="26" t="s">
        <v>125</v>
      </c>
      <c r="E437" s="28">
        <v>34</v>
      </c>
      <c r="F437" s="27">
        <v>32</v>
      </c>
      <c r="G437" s="27">
        <v>32</v>
      </c>
      <c r="H437" s="27">
        <v>32</v>
      </c>
      <c r="I437" s="27">
        <v>32</v>
      </c>
      <c r="J437" s="110"/>
    </row>
    <row r="438" spans="1:10" s="2" customFormat="1" ht="71.25" customHeight="1" x14ac:dyDescent="0.25">
      <c r="A438" s="125"/>
      <c r="B438" s="139"/>
      <c r="C438" s="35" t="s">
        <v>77</v>
      </c>
      <c r="D438" s="36" t="s">
        <v>276</v>
      </c>
      <c r="E438" s="17">
        <v>3643.3</v>
      </c>
      <c r="F438" s="7">
        <v>3574.08</v>
      </c>
      <c r="G438" s="7">
        <v>3717.04</v>
      </c>
      <c r="H438" s="7">
        <v>3717.02</v>
      </c>
      <c r="I438" s="7">
        <v>3717.02</v>
      </c>
      <c r="J438" s="110"/>
    </row>
    <row r="439" spans="1:10" s="2" customFormat="1" ht="52.5" customHeight="1" x14ac:dyDescent="0.25">
      <c r="A439" s="125" t="s">
        <v>308</v>
      </c>
      <c r="B439" s="138" t="s">
        <v>315</v>
      </c>
      <c r="C439" s="37" t="s">
        <v>7</v>
      </c>
      <c r="D439" s="26" t="s">
        <v>125</v>
      </c>
      <c r="E439" s="28">
        <v>55</v>
      </c>
      <c r="F439" s="27">
        <v>54</v>
      </c>
      <c r="G439" s="27">
        <v>56</v>
      </c>
      <c r="H439" s="27">
        <v>57</v>
      </c>
      <c r="I439" s="27">
        <v>57</v>
      </c>
      <c r="J439" s="110"/>
    </row>
    <row r="440" spans="1:10" s="2" customFormat="1" ht="71.25" customHeight="1" x14ac:dyDescent="0.25">
      <c r="A440" s="125"/>
      <c r="B440" s="139"/>
      <c r="C440" s="35" t="s">
        <v>77</v>
      </c>
      <c r="D440" s="36" t="s">
        <v>276</v>
      </c>
      <c r="E440" s="17">
        <v>6890.4</v>
      </c>
      <c r="F440" s="7">
        <v>7051.32</v>
      </c>
      <c r="G440" s="7">
        <v>7604.98</v>
      </c>
      <c r="H440" s="7">
        <v>7740.78</v>
      </c>
      <c r="I440" s="7">
        <v>7740.78</v>
      </c>
      <c r="J440" s="110"/>
    </row>
    <row r="441" spans="1:10" s="2" customFormat="1" ht="44.25" customHeight="1" x14ac:dyDescent="0.25">
      <c r="A441" s="125" t="s">
        <v>309</v>
      </c>
      <c r="B441" s="138" t="s">
        <v>316</v>
      </c>
      <c r="C441" s="37" t="s">
        <v>7</v>
      </c>
      <c r="D441" s="26" t="s">
        <v>125</v>
      </c>
      <c r="E441" s="27">
        <v>45</v>
      </c>
      <c r="F441" s="27">
        <v>44</v>
      </c>
      <c r="G441" s="27">
        <v>44</v>
      </c>
      <c r="H441" s="27">
        <v>44</v>
      </c>
      <c r="I441" s="27">
        <v>44</v>
      </c>
      <c r="J441" s="110"/>
    </row>
    <row r="442" spans="1:10" s="2" customFormat="1" ht="71.25" customHeight="1" x14ac:dyDescent="0.25">
      <c r="A442" s="125"/>
      <c r="B442" s="139"/>
      <c r="C442" s="35" t="s">
        <v>77</v>
      </c>
      <c r="D442" s="36" t="s">
        <v>276</v>
      </c>
      <c r="E442" s="7">
        <v>4926.1000000000004</v>
      </c>
      <c r="F442" s="7">
        <v>5023.92</v>
      </c>
      <c r="G442" s="7">
        <v>5224.88</v>
      </c>
      <c r="H442" s="7">
        <v>5224.88</v>
      </c>
      <c r="I442" s="7">
        <v>5224.88</v>
      </c>
      <c r="J442" s="110"/>
    </row>
    <row r="443" spans="1:10" s="2" customFormat="1" ht="49.5" customHeight="1" x14ac:dyDescent="0.25">
      <c r="A443" s="125" t="s">
        <v>310</v>
      </c>
      <c r="B443" s="138" t="s">
        <v>317</v>
      </c>
      <c r="C443" s="37" t="s">
        <v>7</v>
      </c>
      <c r="D443" s="26" t="s">
        <v>125</v>
      </c>
      <c r="E443" s="28">
        <v>45</v>
      </c>
      <c r="F443" s="27">
        <v>45</v>
      </c>
      <c r="G443" s="27">
        <v>42</v>
      </c>
      <c r="H443" s="27">
        <v>42</v>
      </c>
      <c r="I443" s="27">
        <v>42</v>
      </c>
      <c r="J443" s="110"/>
    </row>
    <row r="444" spans="1:10" s="2" customFormat="1" ht="71.25" customHeight="1" x14ac:dyDescent="0.25">
      <c r="A444" s="125"/>
      <c r="B444" s="139"/>
      <c r="C444" s="35" t="s">
        <v>77</v>
      </c>
      <c r="D444" s="36" t="s">
        <v>276</v>
      </c>
      <c r="E444" s="17">
        <v>1479.5</v>
      </c>
      <c r="F444" s="7">
        <v>1541.22</v>
      </c>
      <c r="G444" s="7">
        <v>1496.04</v>
      </c>
      <c r="H444" s="7">
        <v>1496.04</v>
      </c>
      <c r="I444" s="7">
        <v>1496.04</v>
      </c>
      <c r="J444" s="110"/>
    </row>
    <row r="445" spans="1:10" s="2" customFormat="1" ht="46.5" customHeight="1" x14ac:dyDescent="0.25">
      <c r="A445" s="125" t="s">
        <v>311</v>
      </c>
      <c r="B445" s="138" t="s">
        <v>318</v>
      </c>
      <c r="C445" s="37" t="s">
        <v>7</v>
      </c>
      <c r="D445" s="26" t="s">
        <v>125</v>
      </c>
      <c r="E445" s="27">
        <v>8</v>
      </c>
      <c r="F445" s="27">
        <v>8</v>
      </c>
      <c r="G445" s="27">
        <v>8</v>
      </c>
      <c r="H445" s="27">
        <v>8</v>
      </c>
      <c r="I445" s="27">
        <v>8</v>
      </c>
      <c r="J445" s="110"/>
    </row>
    <row r="446" spans="1:10" s="2" customFormat="1" ht="71.25" customHeight="1" x14ac:dyDescent="0.25">
      <c r="A446" s="125"/>
      <c r="B446" s="139"/>
      <c r="C446" s="35" t="s">
        <v>77</v>
      </c>
      <c r="D446" s="36" t="s">
        <v>276</v>
      </c>
      <c r="E446" s="7">
        <v>8459.2999999999993</v>
      </c>
      <c r="F446" s="7">
        <v>8817.2000000000007</v>
      </c>
      <c r="G446" s="7">
        <v>9169.89</v>
      </c>
      <c r="H446" s="7">
        <v>9169.89</v>
      </c>
      <c r="I446" s="7">
        <v>9169.89</v>
      </c>
      <c r="J446" s="110"/>
    </row>
    <row r="447" spans="1:10" s="2" customFormat="1" ht="38.25" customHeight="1" x14ac:dyDescent="0.25">
      <c r="A447" s="125" t="s">
        <v>436</v>
      </c>
      <c r="B447" s="138" t="s">
        <v>437</v>
      </c>
      <c r="C447" s="37" t="s">
        <v>7</v>
      </c>
      <c r="D447" s="26" t="s">
        <v>125</v>
      </c>
      <c r="E447" s="27">
        <v>1</v>
      </c>
      <c r="F447" s="27">
        <v>1</v>
      </c>
      <c r="G447" s="27">
        <v>1</v>
      </c>
      <c r="H447" s="27">
        <v>1</v>
      </c>
      <c r="I447" s="27">
        <v>1</v>
      </c>
      <c r="J447" s="110"/>
    </row>
    <row r="448" spans="1:10" s="2" customFormat="1" ht="63" x14ac:dyDescent="0.25">
      <c r="A448" s="125"/>
      <c r="B448" s="139"/>
      <c r="C448" s="35" t="s">
        <v>77</v>
      </c>
      <c r="D448" s="36" t="s">
        <v>276</v>
      </c>
      <c r="E448" s="7">
        <v>2091.3000000000002</v>
      </c>
      <c r="F448" s="7">
        <v>2179.8000000000002</v>
      </c>
      <c r="G448" s="7">
        <v>2266.89</v>
      </c>
      <c r="H448" s="7">
        <v>2266.89</v>
      </c>
      <c r="I448" s="7">
        <v>2266.89</v>
      </c>
      <c r="J448" s="110"/>
    </row>
    <row r="449" spans="1:10" s="2" customFormat="1" ht="42.75" customHeight="1" x14ac:dyDescent="0.25">
      <c r="A449" s="125" t="s">
        <v>435</v>
      </c>
      <c r="B449" s="138" t="s">
        <v>438</v>
      </c>
      <c r="C449" s="37" t="s">
        <v>7</v>
      </c>
      <c r="D449" s="26" t="s">
        <v>125</v>
      </c>
      <c r="E449" s="27">
        <v>7</v>
      </c>
      <c r="F449" s="27">
        <v>12</v>
      </c>
      <c r="G449" s="27" t="s">
        <v>301</v>
      </c>
      <c r="H449" s="27" t="s">
        <v>301</v>
      </c>
      <c r="I449" s="27" t="s">
        <v>301</v>
      </c>
      <c r="J449" s="110"/>
    </row>
    <row r="450" spans="1:10" s="2" customFormat="1" ht="63" x14ac:dyDescent="0.25">
      <c r="A450" s="125"/>
      <c r="B450" s="139"/>
      <c r="C450" s="35" t="s">
        <v>77</v>
      </c>
      <c r="D450" s="36" t="s">
        <v>276</v>
      </c>
      <c r="E450" s="7">
        <v>68.3</v>
      </c>
      <c r="F450" s="7">
        <v>122.14</v>
      </c>
      <c r="G450" s="7">
        <v>0</v>
      </c>
      <c r="H450" s="7">
        <v>0</v>
      </c>
      <c r="I450" s="7">
        <v>0</v>
      </c>
      <c r="J450" s="110"/>
    </row>
    <row r="451" spans="1:10" s="2" customFormat="1" ht="31.5" x14ac:dyDescent="0.25">
      <c r="A451" s="125" t="s">
        <v>550</v>
      </c>
      <c r="B451" s="138" t="s">
        <v>552</v>
      </c>
      <c r="C451" s="37" t="s">
        <v>7</v>
      </c>
      <c r="D451" s="26" t="s">
        <v>125</v>
      </c>
      <c r="E451" s="27" t="s">
        <v>301</v>
      </c>
      <c r="F451" s="27">
        <v>20</v>
      </c>
      <c r="G451" s="27">
        <v>20</v>
      </c>
      <c r="H451" s="27">
        <v>20</v>
      </c>
      <c r="I451" s="27">
        <v>20</v>
      </c>
      <c r="J451" s="110"/>
    </row>
    <row r="452" spans="1:10" s="2" customFormat="1" ht="63" x14ac:dyDescent="0.25">
      <c r="A452" s="125"/>
      <c r="B452" s="139"/>
      <c r="C452" s="35" t="s">
        <v>77</v>
      </c>
      <c r="D452" s="36" t="s">
        <v>276</v>
      </c>
      <c r="E452" s="7">
        <v>0</v>
      </c>
      <c r="F452" s="7">
        <v>788.8</v>
      </c>
      <c r="G452" s="7">
        <v>820.35</v>
      </c>
      <c r="H452" s="7">
        <v>820.35</v>
      </c>
      <c r="I452" s="7">
        <v>820.35</v>
      </c>
      <c r="J452" s="110"/>
    </row>
    <row r="453" spans="1:10" s="2" customFormat="1" ht="31.5" x14ac:dyDescent="0.25">
      <c r="A453" s="125" t="s">
        <v>551</v>
      </c>
      <c r="B453" s="138" t="s">
        <v>553</v>
      </c>
      <c r="C453" s="37" t="s">
        <v>7</v>
      </c>
      <c r="D453" s="26" t="s">
        <v>125</v>
      </c>
      <c r="E453" s="27" t="s">
        <v>301</v>
      </c>
      <c r="F453" s="27">
        <v>18</v>
      </c>
      <c r="G453" s="27">
        <v>5</v>
      </c>
      <c r="H453" s="27" t="s">
        <v>301</v>
      </c>
      <c r="I453" s="27" t="s">
        <v>301</v>
      </c>
      <c r="J453" s="110"/>
    </row>
    <row r="454" spans="1:10" s="2" customFormat="1" ht="63" x14ac:dyDescent="0.25">
      <c r="A454" s="125"/>
      <c r="B454" s="139"/>
      <c r="C454" s="35" t="s">
        <v>77</v>
      </c>
      <c r="D454" s="36" t="s">
        <v>276</v>
      </c>
      <c r="E454" s="7">
        <v>0</v>
      </c>
      <c r="F454" s="7">
        <v>621.74</v>
      </c>
      <c r="G454" s="7">
        <v>179.61</v>
      </c>
      <c r="H454" s="7">
        <v>0</v>
      </c>
      <c r="I454" s="7">
        <v>0</v>
      </c>
      <c r="J454" s="110"/>
    </row>
    <row r="455" spans="1:10" s="2" customFormat="1" x14ac:dyDescent="0.25">
      <c r="A455" s="34"/>
      <c r="B455" s="146" t="s">
        <v>319</v>
      </c>
      <c r="C455" s="147"/>
      <c r="D455" s="36" t="s">
        <v>276</v>
      </c>
      <c r="E455" s="7">
        <v>64.5</v>
      </c>
      <c r="F455" s="7">
        <v>64.5</v>
      </c>
      <c r="G455" s="7">
        <v>22.27</v>
      </c>
      <c r="H455" s="7">
        <v>22.27</v>
      </c>
      <c r="I455" s="7">
        <v>22.27</v>
      </c>
      <c r="J455" s="110"/>
    </row>
    <row r="456" spans="1:10" s="2" customFormat="1" ht="25.5" customHeight="1" x14ac:dyDescent="0.25">
      <c r="A456" s="5"/>
      <c r="B456" s="151" t="s">
        <v>10</v>
      </c>
      <c r="C456" s="152"/>
      <c r="D456" s="38" t="s">
        <v>276</v>
      </c>
      <c r="E456" s="6">
        <f>E434+E436+E438+E440+E442+E444+E446+E448+E450+E455+E452+E454</f>
        <v>36610</v>
      </c>
      <c r="F456" s="6">
        <f t="shared" ref="F456:I456" si="10">F434+F436+F438+F440+F442+F444+F446+F448+F450+F455+F452+F454</f>
        <v>38183.700000000004</v>
      </c>
      <c r="G456" s="6">
        <f t="shared" si="10"/>
        <v>38305.699999999997</v>
      </c>
      <c r="H456" s="6">
        <f t="shared" si="10"/>
        <v>38305.699999999997</v>
      </c>
      <c r="I456" s="6">
        <f t="shared" si="10"/>
        <v>38305.699999999997</v>
      </c>
      <c r="J456" s="110"/>
    </row>
    <row r="457" spans="1:10" s="2" customFormat="1" ht="27" customHeight="1" x14ac:dyDescent="0.25">
      <c r="A457" s="4" t="s">
        <v>49</v>
      </c>
      <c r="B457" s="132" t="s">
        <v>48</v>
      </c>
      <c r="C457" s="133"/>
      <c r="D457" s="133"/>
      <c r="E457" s="133"/>
      <c r="F457" s="133"/>
      <c r="G457" s="133"/>
      <c r="H457" s="133"/>
      <c r="I457" s="133"/>
      <c r="J457" s="110"/>
    </row>
    <row r="458" spans="1:10" s="2" customFormat="1" ht="31.5" x14ac:dyDescent="0.25">
      <c r="A458" s="125" t="s">
        <v>51</v>
      </c>
      <c r="B458" s="141" t="s">
        <v>259</v>
      </c>
      <c r="C458" s="37" t="s">
        <v>7</v>
      </c>
      <c r="D458" s="69" t="s">
        <v>245</v>
      </c>
      <c r="E458" s="42">
        <v>2550</v>
      </c>
      <c r="F458" s="14">
        <v>2550</v>
      </c>
      <c r="G458" s="14">
        <v>2550</v>
      </c>
      <c r="H458" s="14">
        <v>2550</v>
      </c>
      <c r="I458" s="14">
        <v>2550</v>
      </c>
      <c r="J458" s="110"/>
    </row>
    <row r="459" spans="1:10" s="2" customFormat="1" ht="63" x14ac:dyDescent="0.25">
      <c r="A459" s="125"/>
      <c r="B459" s="142"/>
      <c r="C459" s="70" t="s">
        <v>77</v>
      </c>
      <c r="D459" s="69" t="s">
        <v>276</v>
      </c>
      <c r="E459" s="17">
        <v>180755.9</v>
      </c>
      <c r="F459" s="7">
        <v>185274.8</v>
      </c>
      <c r="G459" s="7">
        <v>196808.2</v>
      </c>
      <c r="H459" s="7">
        <v>200099.96682223081</v>
      </c>
      <c r="I459" s="11">
        <v>203481.7</v>
      </c>
      <c r="J459" s="110"/>
    </row>
    <row r="460" spans="1:10" s="2" customFormat="1" ht="36" customHeight="1" x14ac:dyDescent="0.25">
      <c r="A460" s="125" t="s">
        <v>52</v>
      </c>
      <c r="B460" s="141" t="s">
        <v>260</v>
      </c>
      <c r="C460" s="70" t="s">
        <v>7</v>
      </c>
      <c r="D460" s="69" t="s">
        <v>581</v>
      </c>
      <c r="E460" s="42">
        <v>545184</v>
      </c>
      <c r="F460" s="14">
        <v>545184</v>
      </c>
      <c r="G460" s="14">
        <v>545184</v>
      </c>
      <c r="H460" s="14">
        <v>545184</v>
      </c>
      <c r="I460" s="14">
        <v>545184</v>
      </c>
      <c r="J460" s="110"/>
    </row>
    <row r="461" spans="1:10" s="2" customFormat="1" ht="63" x14ac:dyDescent="0.25">
      <c r="A461" s="125"/>
      <c r="B461" s="142"/>
      <c r="C461" s="70" t="s">
        <v>77</v>
      </c>
      <c r="D461" s="69" t="s">
        <v>276</v>
      </c>
      <c r="E461" s="17">
        <v>14658.7</v>
      </c>
      <c r="F461" s="7">
        <v>15025.2</v>
      </c>
      <c r="G461" s="7">
        <v>15960.5</v>
      </c>
      <c r="H461" s="7">
        <v>16227.024262628809</v>
      </c>
      <c r="I461" s="11">
        <v>16499</v>
      </c>
      <c r="J461" s="110"/>
    </row>
    <row r="462" spans="1:10" s="2" customFormat="1" ht="31.5" x14ac:dyDescent="0.25">
      <c r="A462" s="125" t="s">
        <v>225</v>
      </c>
      <c r="B462" s="138" t="s">
        <v>261</v>
      </c>
      <c r="C462" s="70" t="s">
        <v>7</v>
      </c>
      <c r="D462" s="69" t="s">
        <v>246</v>
      </c>
      <c r="E462" s="42">
        <v>519017</v>
      </c>
      <c r="F462" s="14">
        <v>519017</v>
      </c>
      <c r="G462" s="14">
        <v>519017</v>
      </c>
      <c r="H462" s="14">
        <v>519017</v>
      </c>
      <c r="I462" s="14">
        <v>519017</v>
      </c>
      <c r="J462" s="110"/>
    </row>
    <row r="463" spans="1:10" s="2" customFormat="1" ht="63" x14ac:dyDescent="0.25">
      <c r="A463" s="125"/>
      <c r="B463" s="139"/>
      <c r="C463" s="70" t="s">
        <v>77</v>
      </c>
      <c r="D463" s="69" t="s">
        <v>276</v>
      </c>
      <c r="E463" s="17">
        <v>315636.5</v>
      </c>
      <c r="F463" s="7">
        <v>337731.1</v>
      </c>
      <c r="G463" s="7">
        <v>361372.2</v>
      </c>
      <c r="H463" s="7">
        <v>370406.53457124997</v>
      </c>
      <c r="I463" s="11">
        <v>377444.3</v>
      </c>
      <c r="J463" s="110"/>
    </row>
    <row r="464" spans="1:10" s="2" customFormat="1" ht="46.5" customHeight="1" x14ac:dyDescent="0.25">
      <c r="A464" s="125" t="s">
        <v>226</v>
      </c>
      <c r="B464" s="138" t="s">
        <v>145</v>
      </c>
      <c r="C464" s="70" t="s">
        <v>7</v>
      </c>
      <c r="D464" s="69" t="s">
        <v>247</v>
      </c>
      <c r="E464" s="42">
        <v>247610</v>
      </c>
      <c r="F464" s="14">
        <v>247610</v>
      </c>
      <c r="G464" s="14">
        <v>247610</v>
      </c>
      <c r="H464" s="14">
        <v>247610</v>
      </c>
      <c r="I464" s="14">
        <v>247610</v>
      </c>
      <c r="J464" s="110"/>
    </row>
    <row r="465" spans="1:10" s="2" customFormat="1" ht="75" customHeight="1" x14ac:dyDescent="0.25">
      <c r="A465" s="125"/>
      <c r="B465" s="139"/>
      <c r="C465" s="70" t="s">
        <v>77</v>
      </c>
      <c r="D465" s="7" t="s">
        <v>276</v>
      </c>
      <c r="E465" s="17">
        <v>305555.59999999998</v>
      </c>
      <c r="F465" s="7">
        <v>326944.5</v>
      </c>
      <c r="G465" s="7">
        <v>349830.6</v>
      </c>
      <c r="H465" s="7">
        <v>358576.37160099996</v>
      </c>
      <c r="I465" s="11">
        <v>365389.3</v>
      </c>
      <c r="J465" s="110"/>
    </row>
    <row r="466" spans="1:10" s="2" customFormat="1" ht="48" customHeight="1" x14ac:dyDescent="0.25">
      <c r="A466" s="125" t="s">
        <v>227</v>
      </c>
      <c r="B466" s="120" t="s">
        <v>420</v>
      </c>
      <c r="C466" s="82" t="s">
        <v>7</v>
      </c>
      <c r="D466" s="64" t="s">
        <v>246</v>
      </c>
      <c r="E466" s="42">
        <v>8659</v>
      </c>
      <c r="F466" s="42">
        <v>8659</v>
      </c>
      <c r="G466" s="42">
        <v>8659</v>
      </c>
      <c r="H466" s="42">
        <v>8659</v>
      </c>
      <c r="I466" s="42">
        <v>8659</v>
      </c>
      <c r="J466" s="110"/>
    </row>
    <row r="467" spans="1:10" s="2" customFormat="1" ht="75" customHeight="1" x14ac:dyDescent="0.25">
      <c r="A467" s="125"/>
      <c r="B467" s="122"/>
      <c r="C467" s="82" t="s">
        <v>77</v>
      </c>
      <c r="D467" s="64" t="s">
        <v>276</v>
      </c>
      <c r="E467" s="17">
        <v>3764.6</v>
      </c>
      <c r="F467" s="17">
        <v>4025.9</v>
      </c>
      <c r="G467" s="17">
        <v>4307.7</v>
      </c>
      <c r="H467" s="17">
        <v>4415.3655084700003</v>
      </c>
      <c r="I467" s="47">
        <v>4499.3</v>
      </c>
      <c r="J467" s="110"/>
    </row>
    <row r="468" spans="1:10" s="2" customFormat="1" ht="46.5" customHeight="1" x14ac:dyDescent="0.25">
      <c r="A468" s="125" t="s">
        <v>228</v>
      </c>
      <c r="B468" s="138" t="s">
        <v>145</v>
      </c>
      <c r="C468" s="70" t="s">
        <v>7</v>
      </c>
      <c r="D468" s="64" t="s">
        <v>248</v>
      </c>
      <c r="E468" s="42">
        <v>2880</v>
      </c>
      <c r="F468" s="42">
        <v>2880</v>
      </c>
      <c r="G468" s="42">
        <v>2880</v>
      </c>
      <c r="H468" s="42">
        <v>2880</v>
      </c>
      <c r="I468" s="42">
        <v>2880</v>
      </c>
      <c r="J468" s="110"/>
    </row>
    <row r="469" spans="1:10" s="2" customFormat="1" ht="75" customHeight="1" x14ac:dyDescent="0.25">
      <c r="A469" s="125"/>
      <c r="B469" s="139"/>
      <c r="C469" s="70" t="s">
        <v>77</v>
      </c>
      <c r="D469" s="64" t="s">
        <v>276</v>
      </c>
      <c r="E469" s="17">
        <v>8433.5</v>
      </c>
      <c r="F469" s="17">
        <v>9023.7999999999993</v>
      </c>
      <c r="G469" s="17">
        <v>9655.5</v>
      </c>
      <c r="H469" s="17">
        <v>9896.9020037500013</v>
      </c>
      <c r="I469" s="47">
        <v>10084.9</v>
      </c>
      <c r="J469" s="110"/>
    </row>
    <row r="470" spans="1:10" s="2" customFormat="1" ht="31.5" x14ac:dyDescent="0.25">
      <c r="A470" s="125" t="s">
        <v>229</v>
      </c>
      <c r="B470" s="138" t="s">
        <v>421</v>
      </c>
      <c r="C470" s="70" t="s">
        <v>7</v>
      </c>
      <c r="D470" s="69" t="s">
        <v>248</v>
      </c>
      <c r="E470" s="42">
        <v>47560</v>
      </c>
      <c r="F470" s="42">
        <v>47560</v>
      </c>
      <c r="G470" s="42">
        <v>47560</v>
      </c>
      <c r="H470" s="42">
        <v>47560</v>
      </c>
      <c r="I470" s="42">
        <v>47560</v>
      </c>
      <c r="J470" s="110"/>
    </row>
    <row r="471" spans="1:10" s="2" customFormat="1" ht="63" x14ac:dyDescent="0.25">
      <c r="A471" s="125"/>
      <c r="B471" s="139"/>
      <c r="C471" s="70" t="s">
        <v>77</v>
      </c>
      <c r="D471" s="69" t="s">
        <v>276</v>
      </c>
      <c r="E471" s="17">
        <v>29816.5</v>
      </c>
      <c r="F471" s="17">
        <v>31903.7</v>
      </c>
      <c r="G471" s="17">
        <v>34137</v>
      </c>
      <c r="H471" s="17">
        <v>34990.333621250007</v>
      </c>
      <c r="I471" s="47">
        <v>35655.1</v>
      </c>
      <c r="J471" s="110"/>
    </row>
    <row r="472" spans="1:10" s="2" customFormat="1" ht="31.5" customHeight="1" x14ac:dyDescent="0.25">
      <c r="A472" s="125" t="s">
        <v>230</v>
      </c>
      <c r="B472" s="138" t="s">
        <v>422</v>
      </c>
      <c r="C472" s="70" t="s">
        <v>7</v>
      </c>
      <c r="D472" s="69" t="s">
        <v>249</v>
      </c>
      <c r="E472" s="42">
        <v>32843</v>
      </c>
      <c r="F472" s="42">
        <v>32843</v>
      </c>
      <c r="G472" s="42">
        <v>32843</v>
      </c>
      <c r="H472" s="42">
        <v>32843</v>
      </c>
      <c r="I472" s="42">
        <v>32843</v>
      </c>
      <c r="J472" s="110"/>
    </row>
    <row r="473" spans="1:10" s="2" customFormat="1" ht="63" x14ac:dyDescent="0.25">
      <c r="A473" s="125"/>
      <c r="B473" s="139"/>
      <c r="C473" s="70" t="s">
        <v>77</v>
      </c>
      <c r="D473" s="69" t="s">
        <v>276</v>
      </c>
      <c r="E473" s="17">
        <v>1796094.9</v>
      </c>
      <c r="F473" s="17">
        <v>1921597.3</v>
      </c>
      <c r="G473" s="17">
        <v>2375663.5</v>
      </c>
      <c r="H473" s="17">
        <v>2397370</v>
      </c>
      <c r="I473" s="47">
        <v>2428482</v>
      </c>
      <c r="J473" s="110"/>
    </row>
    <row r="474" spans="1:10" s="2" customFormat="1" ht="31.5" x14ac:dyDescent="0.25">
      <c r="A474" s="125" t="s">
        <v>231</v>
      </c>
      <c r="B474" s="138" t="s">
        <v>420</v>
      </c>
      <c r="C474" s="70" t="s">
        <v>7</v>
      </c>
      <c r="D474" s="69" t="s">
        <v>250</v>
      </c>
      <c r="E474" s="42">
        <v>183574</v>
      </c>
      <c r="F474" s="42">
        <v>183574</v>
      </c>
      <c r="G474" s="42">
        <v>183574</v>
      </c>
      <c r="H474" s="42">
        <v>183574</v>
      </c>
      <c r="I474" s="42">
        <v>183574</v>
      </c>
      <c r="J474" s="110"/>
    </row>
    <row r="475" spans="1:10" s="2" customFormat="1" ht="63" x14ac:dyDescent="0.25">
      <c r="A475" s="125"/>
      <c r="B475" s="139"/>
      <c r="C475" s="70" t="s">
        <v>77</v>
      </c>
      <c r="D475" s="69" t="s">
        <v>276</v>
      </c>
      <c r="E475" s="17">
        <v>298626.8</v>
      </c>
      <c r="F475" s="17">
        <v>319400</v>
      </c>
      <c r="G475" s="17">
        <v>338564</v>
      </c>
      <c r="H475" s="17">
        <v>348720.92</v>
      </c>
      <c r="I475" s="47">
        <v>355346.6</v>
      </c>
      <c r="J475" s="110"/>
    </row>
    <row r="476" spans="1:10" s="2" customFormat="1" ht="31.5" x14ac:dyDescent="0.25">
      <c r="A476" s="125" t="s">
        <v>232</v>
      </c>
      <c r="B476" s="138" t="s">
        <v>423</v>
      </c>
      <c r="C476" s="70" t="s">
        <v>7</v>
      </c>
      <c r="D476" s="69" t="s">
        <v>250</v>
      </c>
      <c r="E476" s="42">
        <v>28515</v>
      </c>
      <c r="F476" s="42">
        <v>28515</v>
      </c>
      <c r="G476" s="42">
        <v>28515</v>
      </c>
      <c r="H476" s="42">
        <v>28515</v>
      </c>
      <c r="I476" s="42">
        <v>28515</v>
      </c>
      <c r="J476" s="110"/>
    </row>
    <row r="477" spans="1:10" s="2" customFormat="1" ht="63" x14ac:dyDescent="0.25">
      <c r="A477" s="125"/>
      <c r="B477" s="139"/>
      <c r="C477" s="70" t="s">
        <v>77</v>
      </c>
      <c r="D477" s="69" t="s">
        <v>276</v>
      </c>
      <c r="E477" s="17">
        <v>97927.3</v>
      </c>
      <c r="F477" s="17">
        <v>99780.1</v>
      </c>
      <c r="G477" s="17">
        <v>108710.39999999999</v>
      </c>
      <c r="H477" s="17">
        <v>110602.9</v>
      </c>
      <c r="I477" s="47">
        <v>112530.3</v>
      </c>
      <c r="J477" s="110"/>
    </row>
    <row r="478" spans="1:10" s="2" customFormat="1" ht="31.5" customHeight="1" x14ac:dyDescent="0.25">
      <c r="A478" s="125" t="s">
        <v>233</v>
      </c>
      <c r="B478" s="138" t="s">
        <v>424</v>
      </c>
      <c r="C478" s="70" t="s">
        <v>7</v>
      </c>
      <c r="D478" s="69" t="s">
        <v>250</v>
      </c>
      <c r="E478" s="42">
        <v>37927</v>
      </c>
      <c r="F478" s="42">
        <v>37927</v>
      </c>
      <c r="G478" s="42" t="s">
        <v>301</v>
      </c>
      <c r="H478" s="42" t="s">
        <v>301</v>
      </c>
      <c r="I478" s="42" t="s">
        <v>301</v>
      </c>
      <c r="J478" s="110"/>
    </row>
    <row r="479" spans="1:10" s="2" customFormat="1" ht="63" x14ac:dyDescent="0.25">
      <c r="A479" s="125"/>
      <c r="B479" s="139"/>
      <c r="C479" s="70" t="s">
        <v>77</v>
      </c>
      <c r="D479" s="69" t="s">
        <v>276</v>
      </c>
      <c r="E479" s="17">
        <v>129910.2</v>
      </c>
      <c r="F479" s="17">
        <v>137112.5</v>
      </c>
      <c r="G479" s="17">
        <v>0</v>
      </c>
      <c r="H479" s="17">
        <v>0</v>
      </c>
      <c r="I479" s="47">
        <v>0</v>
      </c>
      <c r="J479" s="110"/>
    </row>
    <row r="480" spans="1:10" s="2" customFormat="1" ht="31.5" customHeight="1" x14ac:dyDescent="0.25">
      <c r="A480" s="125" t="s">
        <v>234</v>
      </c>
      <c r="B480" s="138" t="s">
        <v>425</v>
      </c>
      <c r="C480" s="70" t="s">
        <v>7</v>
      </c>
      <c r="D480" s="69" t="s">
        <v>249</v>
      </c>
      <c r="E480" s="42">
        <v>14818</v>
      </c>
      <c r="F480" s="42">
        <v>14818</v>
      </c>
      <c r="G480" s="42">
        <v>14818</v>
      </c>
      <c r="H480" s="42">
        <v>14818</v>
      </c>
      <c r="I480" s="42">
        <v>14818</v>
      </c>
      <c r="J480" s="110"/>
    </row>
    <row r="481" spans="1:10" s="2" customFormat="1" ht="63" x14ac:dyDescent="0.25">
      <c r="A481" s="125"/>
      <c r="B481" s="139"/>
      <c r="C481" s="70" t="s">
        <v>77</v>
      </c>
      <c r="D481" s="69" t="s">
        <v>276</v>
      </c>
      <c r="E481" s="17">
        <v>131929.70000000001</v>
      </c>
      <c r="F481" s="17">
        <v>141085.6</v>
      </c>
      <c r="G481" s="17">
        <v>149550.79999999999</v>
      </c>
      <c r="H481" s="17">
        <v>152541.773619816</v>
      </c>
      <c r="I481" s="47">
        <v>155440.1</v>
      </c>
      <c r="J481" s="110"/>
    </row>
    <row r="482" spans="1:10" s="2" customFormat="1" ht="31.5" x14ac:dyDescent="0.25">
      <c r="A482" s="125" t="s">
        <v>235</v>
      </c>
      <c r="B482" s="138" t="s">
        <v>426</v>
      </c>
      <c r="C482" s="70" t="s">
        <v>7</v>
      </c>
      <c r="D482" s="69" t="s">
        <v>251</v>
      </c>
      <c r="E482" s="42">
        <v>34</v>
      </c>
      <c r="F482" s="42">
        <v>34</v>
      </c>
      <c r="G482" s="42">
        <v>34</v>
      </c>
      <c r="H482" s="42">
        <v>34</v>
      </c>
      <c r="I482" s="42">
        <v>34</v>
      </c>
      <c r="J482" s="110"/>
    </row>
    <row r="483" spans="1:10" s="2" customFormat="1" ht="78.75" x14ac:dyDescent="0.25">
      <c r="A483" s="125"/>
      <c r="B483" s="139"/>
      <c r="C483" s="70" t="s">
        <v>9</v>
      </c>
      <c r="D483" s="69" t="s">
        <v>276</v>
      </c>
      <c r="E483" s="17">
        <v>2600.3000000000002</v>
      </c>
      <c r="F483" s="17">
        <v>2779.7</v>
      </c>
      <c r="G483" s="17">
        <v>2946.5</v>
      </c>
      <c r="H483" s="17">
        <v>3005.4340208399999</v>
      </c>
      <c r="I483" s="47">
        <v>3062.5</v>
      </c>
      <c r="J483" s="110"/>
    </row>
    <row r="484" spans="1:10" s="2" customFormat="1" ht="31.5" x14ac:dyDescent="0.25">
      <c r="A484" s="125" t="s">
        <v>236</v>
      </c>
      <c r="B484" s="138" t="s">
        <v>427</v>
      </c>
      <c r="C484" s="70" t="s">
        <v>7</v>
      </c>
      <c r="D484" s="69" t="s">
        <v>252</v>
      </c>
      <c r="E484" s="42">
        <v>2688341</v>
      </c>
      <c r="F484" s="42">
        <v>2688341</v>
      </c>
      <c r="G484" s="42">
        <v>140</v>
      </c>
      <c r="H484" s="42">
        <v>140</v>
      </c>
      <c r="I484" s="42">
        <v>140</v>
      </c>
      <c r="J484" s="110"/>
    </row>
    <row r="485" spans="1:10" s="2" customFormat="1" ht="63" x14ac:dyDescent="0.25">
      <c r="A485" s="125"/>
      <c r="B485" s="139"/>
      <c r="C485" s="70" t="s">
        <v>77</v>
      </c>
      <c r="D485" s="69" t="s">
        <v>276</v>
      </c>
      <c r="E485" s="17">
        <v>19030.5</v>
      </c>
      <c r="F485" s="17">
        <v>19181.900000000001</v>
      </c>
      <c r="G485" s="17">
        <v>5240.8999999999996</v>
      </c>
      <c r="H485" s="17">
        <v>5345.7179999999998</v>
      </c>
      <c r="I485" s="47">
        <v>5452.6323599999996</v>
      </c>
      <c r="J485" s="110"/>
    </row>
    <row r="486" spans="1:10" s="2" customFormat="1" ht="91.5" customHeight="1" x14ac:dyDescent="0.25">
      <c r="A486" s="125" t="s">
        <v>237</v>
      </c>
      <c r="B486" s="138" t="s">
        <v>637</v>
      </c>
      <c r="C486" s="70" t="s">
        <v>7</v>
      </c>
      <c r="D486" s="69" t="s">
        <v>253</v>
      </c>
      <c r="E486" s="42">
        <v>16587</v>
      </c>
      <c r="F486" s="42">
        <v>16587</v>
      </c>
      <c r="G486" s="42">
        <v>16587</v>
      </c>
      <c r="H486" s="42">
        <v>16587</v>
      </c>
      <c r="I486" s="42">
        <v>16587</v>
      </c>
      <c r="J486" s="110"/>
    </row>
    <row r="487" spans="1:10" s="2" customFormat="1" ht="63" x14ac:dyDescent="0.25">
      <c r="A487" s="125"/>
      <c r="B487" s="139"/>
      <c r="C487" s="70" t="s">
        <v>77</v>
      </c>
      <c r="D487" s="69" t="s">
        <v>276</v>
      </c>
      <c r="E487" s="17">
        <v>200538.7</v>
      </c>
      <c r="F487" s="17">
        <v>227247</v>
      </c>
      <c r="G487" s="17">
        <v>251800.1</v>
      </c>
      <c r="H487" s="17">
        <v>254475.6</v>
      </c>
      <c r="I487" s="47">
        <v>257209.2</v>
      </c>
      <c r="J487" s="110"/>
    </row>
    <row r="488" spans="1:10" s="2" customFormat="1" ht="31.5" x14ac:dyDescent="0.25">
      <c r="A488" s="125" t="s">
        <v>238</v>
      </c>
      <c r="B488" s="138" t="s">
        <v>428</v>
      </c>
      <c r="C488" s="70" t="s">
        <v>7</v>
      </c>
      <c r="D488" s="69" t="s">
        <v>429</v>
      </c>
      <c r="E488" s="42">
        <v>141904</v>
      </c>
      <c r="F488" s="42">
        <v>141904</v>
      </c>
      <c r="G488" s="42" t="s">
        <v>301</v>
      </c>
      <c r="H488" s="42" t="s">
        <v>301</v>
      </c>
      <c r="I488" s="42" t="s">
        <v>301</v>
      </c>
      <c r="J488" s="110"/>
    </row>
    <row r="489" spans="1:10" s="2" customFormat="1" ht="63" x14ac:dyDescent="0.25">
      <c r="A489" s="125"/>
      <c r="B489" s="139"/>
      <c r="C489" s="70" t="s">
        <v>77</v>
      </c>
      <c r="D489" s="69" t="s">
        <v>276</v>
      </c>
      <c r="E489" s="17">
        <v>16935.2</v>
      </c>
      <c r="F489" s="17">
        <v>17319.900000000001</v>
      </c>
      <c r="G489" s="17">
        <v>0</v>
      </c>
      <c r="H489" s="17">
        <v>0</v>
      </c>
      <c r="I489" s="47">
        <v>0</v>
      </c>
      <c r="J489" s="110"/>
    </row>
    <row r="490" spans="1:10" s="2" customFormat="1" ht="31.5" customHeight="1" x14ac:dyDescent="0.25">
      <c r="A490" s="125" t="s">
        <v>239</v>
      </c>
      <c r="B490" s="138" t="s">
        <v>430</v>
      </c>
      <c r="C490" s="70" t="s">
        <v>526</v>
      </c>
      <c r="D490" s="69" t="s">
        <v>254</v>
      </c>
      <c r="E490" s="42">
        <v>1772</v>
      </c>
      <c r="F490" s="42">
        <v>1772</v>
      </c>
      <c r="G490" s="42">
        <v>1772</v>
      </c>
      <c r="H490" s="42">
        <v>1772</v>
      </c>
      <c r="I490" s="42">
        <v>1772</v>
      </c>
      <c r="J490" s="110"/>
    </row>
    <row r="491" spans="1:10" s="2" customFormat="1" ht="63" x14ac:dyDescent="0.25">
      <c r="A491" s="125"/>
      <c r="B491" s="139"/>
      <c r="C491" s="70" t="s">
        <v>77</v>
      </c>
      <c r="D491" s="69" t="s">
        <v>276</v>
      </c>
      <c r="E491" s="17">
        <v>1850.1</v>
      </c>
      <c r="F491" s="17">
        <v>1999.8</v>
      </c>
      <c r="G491" s="17">
        <v>2179</v>
      </c>
      <c r="H491" s="17">
        <v>2218</v>
      </c>
      <c r="I491" s="47">
        <v>2257.4</v>
      </c>
      <c r="J491" s="110"/>
    </row>
    <row r="492" spans="1:10" s="2" customFormat="1" ht="31.5" customHeight="1" x14ac:dyDescent="0.25">
      <c r="A492" s="125" t="s">
        <v>240</v>
      </c>
      <c r="B492" s="138" t="s">
        <v>431</v>
      </c>
      <c r="C492" s="70" t="s">
        <v>494</v>
      </c>
      <c r="D492" s="69" t="s">
        <v>255</v>
      </c>
      <c r="E492" s="42">
        <v>16500</v>
      </c>
      <c r="F492" s="42">
        <v>16500</v>
      </c>
      <c r="G492" s="42">
        <v>16500</v>
      </c>
      <c r="H492" s="42">
        <v>16500</v>
      </c>
      <c r="I492" s="42">
        <v>16500</v>
      </c>
      <c r="J492" s="110"/>
    </row>
    <row r="493" spans="1:10" s="2" customFormat="1" ht="63" x14ac:dyDescent="0.25">
      <c r="A493" s="125"/>
      <c r="B493" s="139"/>
      <c r="C493" s="70" t="s">
        <v>77</v>
      </c>
      <c r="D493" s="69" t="s">
        <v>276</v>
      </c>
      <c r="E493" s="17">
        <v>5785.2</v>
      </c>
      <c r="F493" s="17">
        <v>6250.9</v>
      </c>
      <c r="G493" s="17">
        <v>6794.2</v>
      </c>
      <c r="H493" s="17">
        <v>6915.1</v>
      </c>
      <c r="I493" s="47">
        <v>7039.5</v>
      </c>
      <c r="J493" s="110"/>
    </row>
    <row r="494" spans="1:10" s="2" customFormat="1" ht="36.75" customHeight="1" x14ac:dyDescent="0.25">
      <c r="A494" s="125" t="s">
        <v>241</v>
      </c>
      <c r="B494" s="138" t="s">
        <v>432</v>
      </c>
      <c r="C494" s="70" t="s">
        <v>7</v>
      </c>
      <c r="D494" s="69" t="s">
        <v>256</v>
      </c>
      <c r="E494" s="42">
        <v>17812.37</v>
      </c>
      <c r="F494" s="42">
        <v>17812.37</v>
      </c>
      <c r="G494" s="42">
        <v>17812.37</v>
      </c>
      <c r="H494" s="42">
        <v>17812.37</v>
      </c>
      <c r="I494" s="42">
        <v>17812.37</v>
      </c>
      <c r="J494" s="110"/>
    </row>
    <row r="495" spans="1:10" s="2" customFormat="1" ht="63" x14ac:dyDescent="0.25">
      <c r="A495" s="125"/>
      <c r="B495" s="139"/>
      <c r="C495" s="70" t="s">
        <v>77</v>
      </c>
      <c r="D495" s="69" t="s">
        <v>276</v>
      </c>
      <c r="E495" s="17">
        <v>13589.6</v>
      </c>
      <c r="F495" s="17">
        <v>14532.7</v>
      </c>
      <c r="G495" s="17">
        <v>15550</v>
      </c>
      <c r="H495" s="17">
        <v>15938.758729719997</v>
      </c>
      <c r="I495" s="47">
        <v>16241.6</v>
      </c>
      <c r="J495" s="110"/>
    </row>
    <row r="496" spans="1:10" s="2" customFormat="1" ht="31.5" x14ac:dyDescent="0.25">
      <c r="A496" s="125" t="s">
        <v>242</v>
      </c>
      <c r="B496" s="138" t="s">
        <v>433</v>
      </c>
      <c r="C496" s="70" t="s">
        <v>7</v>
      </c>
      <c r="D496" s="69" t="s">
        <v>257</v>
      </c>
      <c r="E496" s="42">
        <v>24237</v>
      </c>
      <c r="F496" s="42">
        <v>24237</v>
      </c>
      <c r="G496" s="42">
        <v>24237</v>
      </c>
      <c r="H496" s="42">
        <v>24237</v>
      </c>
      <c r="I496" s="42">
        <v>24237</v>
      </c>
      <c r="J496" s="110"/>
    </row>
    <row r="497" spans="1:10" s="2" customFormat="1" ht="63" x14ac:dyDescent="0.25">
      <c r="A497" s="125"/>
      <c r="B497" s="139"/>
      <c r="C497" s="70" t="s">
        <v>77</v>
      </c>
      <c r="D497" s="69" t="s">
        <v>276</v>
      </c>
      <c r="E497" s="17">
        <v>110855.1</v>
      </c>
      <c r="F497" s="17">
        <v>118548.4</v>
      </c>
      <c r="G497" s="17">
        <v>126846.8</v>
      </c>
      <c r="H497" s="17">
        <v>129383.77171611601</v>
      </c>
      <c r="I497" s="47">
        <v>131842.0633787222</v>
      </c>
      <c r="J497" s="110"/>
    </row>
    <row r="498" spans="1:10" s="2" customFormat="1" ht="31.5" x14ac:dyDescent="0.25">
      <c r="A498" s="125" t="s">
        <v>243</v>
      </c>
      <c r="B498" s="138" t="s">
        <v>434</v>
      </c>
      <c r="C498" s="70" t="s">
        <v>7</v>
      </c>
      <c r="D498" s="69" t="s">
        <v>258</v>
      </c>
      <c r="E498" s="42">
        <v>2880</v>
      </c>
      <c r="F498" s="42">
        <v>2880</v>
      </c>
      <c r="G498" s="42">
        <v>2880</v>
      </c>
      <c r="H498" s="42">
        <v>2880</v>
      </c>
      <c r="I498" s="42">
        <v>2880</v>
      </c>
      <c r="J498" s="110"/>
    </row>
    <row r="499" spans="1:10" s="2" customFormat="1" ht="63" x14ac:dyDescent="0.25">
      <c r="A499" s="125"/>
      <c r="B499" s="139"/>
      <c r="C499" s="70" t="s">
        <v>77</v>
      </c>
      <c r="D499" s="69" t="s">
        <v>276</v>
      </c>
      <c r="E499" s="17">
        <v>12232.5</v>
      </c>
      <c r="F499" s="17">
        <v>13081.4</v>
      </c>
      <c r="G499" s="17">
        <v>13997.1</v>
      </c>
      <c r="H499" s="17">
        <v>14277.078704700001</v>
      </c>
      <c r="I499" s="47">
        <v>14548.3</v>
      </c>
      <c r="J499" s="110"/>
    </row>
    <row r="500" spans="1:10" s="2" customFormat="1" ht="31.5" x14ac:dyDescent="0.25">
      <c r="A500" s="134" t="s">
        <v>244</v>
      </c>
      <c r="B500" s="138" t="s">
        <v>640</v>
      </c>
      <c r="C500" s="70" t="s">
        <v>7</v>
      </c>
      <c r="D500" s="69" t="s">
        <v>643</v>
      </c>
      <c r="E500" s="42" t="s">
        <v>301</v>
      </c>
      <c r="F500" s="42" t="s">
        <v>301</v>
      </c>
      <c r="G500" s="42">
        <v>11024</v>
      </c>
      <c r="H500" s="42">
        <v>11024</v>
      </c>
      <c r="I500" s="42">
        <v>11024</v>
      </c>
      <c r="J500" s="110"/>
    </row>
    <row r="501" spans="1:10" s="2" customFormat="1" ht="63" x14ac:dyDescent="0.25">
      <c r="A501" s="135"/>
      <c r="B501" s="139"/>
      <c r="C501" s="70" t="s">
        <v>77</v>
      </c>
      <c r="D501" s="69" t="s">
        <v>276</v>
      </c>
      <c r="E501" s="17">
        <v>0</v>
      </c>
      <c r="F501" s="17">
        <v>0</v>
      </c>
      <c r="G501" s="17">
        <v>157311.4</v>
      </c>
      <c r="H501" s="17">
        <v>160457.628</v>
      </c>
      <c r="I501" s="47">
        <v>163506.29999999999</v>
      </c>
      <c r="J501" s="110"/>
    </row>
    <row r="502" spans="1:10" s="2" customFormat="1" ht="31.5" customHeight="1" x14ac:dyDescent="0.25">
      <c r="A502" s="134" t="s">
        <v>638</v>
      </c>
      <c r="B502" s="138" t="s">
        <v>641</v>
      </c>
      <c r="C502" s="70" t="s">
        <v>7</v>
      </c>
      <c r="D502" s="69" t="s">
        <v>429</v>
      </c>
      <c r="E502" s="42" t="s">
        <v>301</v>
      </c>
      <c r="F502" s="42" t="s">
        <v>301</v>
      </c>
      <c r="G502" s="42">
        <v>139650</v>
      </c>
      <c r="H502" s="42">
        <v>139650</v>
      </c>
      <c r="I502" s="42">
        <v>139650</v>
      </c>
      <c r="J502" s="110"/>
    </row>
    <row r="503" spans="1:10" s="2" customFormat="1" ht="74.25" customHeight="1" x14ac:dyDescent="0.25">
      <c r="A503" s="135"/>
      <c r="B503" s="139"/>
      <c r="C503" s="70" t="s">
        <v>77</v>
      </c>
      <c r="D503" s="69" t="s">
        <v>276</v>
      </c>
      <c r="E503" s="17">
        <v>0</v>
      </c>
      <c r="F503" s="17">
        <v>0</v>
      </c>
      <c r="G503" s="17">
        <v>7262.3</v>
      </c>
      <c r="H503" s="17">
        <v>7377</v>
      </c>
      <c r="I503" s="47">
        <v>7492.4</v>
      </c>
      <c r="J503" s="110"/>
    </row>
    <row r="504" spans="1:10" s="2" customFormat="1" ht="31.5" customHeight="1" x14ac:dyDescent="0.25">
      <c r="A504" s="134" t="s">
        <v>639</v>
      </c>
      <c r="B504" s="138" t="s">
        <v>642</v>
      </c>
      <c r="C504" s="70" t="s">
        <v>7</v>
      </c>
      <c r="D504" s="69" t="s">
        <v>257</v>
      </c>
      <c r="E504" s="42" t="s">
        <v>301</v>
      </c>
      <c r="F504" s="42" t="s">
        <v>301</v>
      </c>
      <c r="G504" s="42">
        <v>2500000</v>
      </c>
      <c r="H504" s="42">
        <v>2500000</v>
      </c>
      <c r="I504" s="42">
        <v>2500000</v>
      </c>
      <c r="J504" s="110"/>
    </row>
    <row r="505" spans="1:10" s="2" customFormat="1" ht="63" x14ac:dyDescent="0.25">
      <c r="A505" s="135"/>
      <c r="B505" s="139"/>
      <c r="C505" s="70" t="s">
        <v>77</v>
      </c>
      <c r="D505" s="69" t="s">
        <v>276</v>
      </c>
      <c r="E505" s="17">
        <v>0</v>
      </c>
      <c r="F505" s="17">
        <v>0</v>
      </c>
      <c r="G505" s="17">
        <v>16123.7</v>
      </c>
      <c r="H505" s="17">
        <v>16378.4</v>
      </c>
      <c r="I505" s="47">
        <v>16637</v>
      </c>
      <c r="J505" s="110"/>
    </row>
    <row r="506" spans="1:10" s="2" customFormat="1" ht="31.5" customHeight="1" x14ac:dyDescent="0.25">
      <c r="A506" s="134" t="s">
        <v>648</v>
      </c>
      <c r="B506" s="138" t="s">
        <v>649</v>
      </c>
      <c r="C506" s="95" t="s">
        <v>7</v>
      </c>
      <c r="D506" s="96" t="s">
        <v>252</v>
      </c>
      <c r="E506" s="42">
        <v>6590</v>
      </c>
      <c r="F506" s="42">
        <v>6590</v>
      </c>
      <c r="G506" s="42" t="s">
        <v>301</v>
      </c>
      <c r="H506" s="42" t="s">
        <v>301</v>
      </c>
      <c r="I506" s="42" t="s">
        <v>301</v>
      </c>
      <c r="J506" s="110"/>
    </row>
    <row r="507" spans="1:10" s="2" customFormat="1" ht="49.5" customHeight="1" x14ac:dyDescent="0.25">
      <c r="A507" s="135"/>
      <c r="B507" s="139"/>
      <c r="C507" s="95" t="s">
        <v>77</v>
      </c>
      <c r="D507" s="96" t="s">
        <v>276</v>
      </c>
      <c r="E507" s="17">
        <v>24982.7</v>
      </c>
      <c r="F507" s="17">
        <v>25715.1</v>
      </c>
      <c r="G507" s="17">
        <v>0</v>
      </c>
      <c r="H507" s="17">
        <v>0</v>
      </c>
      <c r="I507" s="17">
        <v>0</v>
      </c>
      <c r="J507" s="110"/>
    </row>
    <row r="508" spans="1:10" s="2" customFormat="1" x14ac:dyDescent="0.25">
      <c r="A508" s="5"/>
      <c r="B508" s="151" t="s">
        <v>10</v>
      </c>
      <c r="C508" s="152"/>
      <c r="D508" s="38" t="s">
        <v>276</v>
      </c>
      <c r="E508" s="6">
        <f>E459+E461+E463+E465+E467+E469+E471+E473+E475+E477+E479+E481+E483+E485+E487+E489+E491+E493+E495+E497+E499+E501+E503+E505+E507</f>
        <v>3721510.1000000006</v>
      </c>
      <c r="F508" s="6">
        <f t="shared" ref="F508:I508" si="11">F459+F461+F463+F465+F467+F469+F471+F473+F475+F477+F479+F481+F483+F485+F487+F489+F491+F493+F495+F497+F499+F501+F503+F505+F507</f>
        <v>3975561.3</v>
      </c>
      <c r="G508" s="6">
        <f t="shared" si="11"/>
        <v>4550612.3999999994</v>
      </c>
      <c r="H508" s="6">
        <f t="shared" si="11"/>
        <v>4619620.5811817702</v>
      </c>
      <c r="I508" s="6">
        <f t="shared" si="11"/>
        <v>4690141.4957387224</v>
      </c>
      <c r="J508" s="110"/>
    </row>
    <row r="509" spans="1:10" s="2" customFormat="1" x14ac:dyDescent="0.25">
      <c r="A509" s="107" t="s">
        <v>53</v>
      </c>
      <c r="B509" s="174" t="s">
        <v>515</v>
      </c>
      <c r="C509" s="175"/>
      <c r="D509" s="175"/>
      <c r="E509" s="175"/>
      <c r="F509" s="175"/>
      <c r="G509" s="175"/>
      <c r="H509" s="175"/>
      <c r="I509" s="175"/>
      <c r="J509" s="110"/>
    </row>
    <row r="510" spans="1:10" s="9" customFormat="1" ht="31.5" x14ac:dyDescent="0.25">
      <c r="A510" s="137" t="s">
        <v>54</v>
      </c>
      <c r="B510" s="128" t="s">
        <v>516</v>
      </c>
      <c r="C510" s="94" t="s">
        <v>7</v>
      </c>
      <c r="D510" s="19" t="s">
        <v>135</v>
      </c>
      <c r="E510" s="42">
        <v>25952818</v>
      </c>
      <c r="F510" s="20" t="s">
        <v>301</v>
      </c>
      <c r="G510" s="20" t="s">
        <v>301</v>
      </c>
      <c r="H510" s="20" t="s">
        <v>301</v>
      </c>
      <c r="I510" s="20" t="s">
        <v>301</v>
      </c>
      <c r="J510" s="111"/>
    </row>
    <row r="511" spans="1:10" s="9" customFormat="1" ht="63" x14ac:dyDescent="0.25">
      <c r="A511" s="137"/>
      <c r="B511" s="128"/>
      <c r="C511" s="94" t="s">
        <v>77</v>
      </c>
      <c r="D511" s="19" t="s">
        <v>276</v>
      </c>
      <c r="E511" s="47">
        <v>4878981.82</v>
      </c>
      <c r="F511" s="59">
        <v>0</v>
      </c>
      <c r="G511" s="59">
        <v>0</v>
      </c>
      <c r="H511" s="59">
        <v>0</v>
      </c>
      <c r="I511" s="59">
        <v>0</v>
      </c>
      <c r="J511" s="111"/>
    </row>
    <row r="512" spans="1:10" s="2" customFormat="1" ht="31.5" x14ac:dyDescent="0.25">
      <c r="A512" s="125" t="s">
        <v>55</v>
      </c>
      <c r="B512" s="167" t="s">
        <v>517</v>
      </c>
      <c r="C512" s="108" t="s">
        <v>7</v>
      </c>
      <c r="D512" s="49" t="s">
        <v>135</v>
      </c>
      <c r="E512" s="42">
        <v>9138406</v>
      </c>
      <c r="F512" s="14" t="s">
        <v>301</v>
      </c>
      <c r="G512" s="20" t="s">
        <v>301</v>
      </c>
      <c r="H512" s="20" t="s">
        <v>301</v>
      </c>
      <c r="I512" s="20" t="s">
        <v>301</v>
      </c>
      <c r="J512" s="110"/>
    </row>
    <row r="513" spans="1:10" s="2" customFormat="1" ht="63" x14ac:dyDescent="0.25">
      <c r="A513" s="125"/>
      <c r="B513" s="167"/>
      <c r="C513" s="108" t="s">
        <v>77</v>
      </c>
      <c r="D513" s="49" t="s">
        <v>276</v>
      </c>
      <c r="E513" s="47">
        <v>1008544.3</v>
      </c>
      <c r="F513" s="11">
        <v>0</v>
      </c>
      <c r="G513" s="59">
        <v>0</v>
      </c>
      <c r="H513" s="59">
        <v>0</v>
      </c>
      <c r="I513" s="59">
        <v>0</v>
      </c>
      <c r="J513" s="110"/>
    </row>
    <row r="514" spans="1:10" s="2" customFormat="1" ht="31.5" x14ac:dyDescent="0.25">
      <c r="A514" s="125" t="s">
        <v>262</v>
      </c>
      <c r="B514" s="167" t="s">
        <v>518</v>
      </c>
      <c r="C514" s="108" t="s">
        <v>7</v>
      </c>
      <c r="D514" s="49" t="s">
        <v>135</v>
      </c>
      <c r="E514" s="42">
        <v>826254</v>
      </c>
      <c r="F514" s="14" t="s">
        <v>301</v>
      </c>
      <c r="G514" s="20" t="s">
        <v>301</v>
      </c>
      <c r="H514" s="20" t="s">
        <v>301</v>
      </c>
      <c r="I514" s="20" t="s">
        <v>301</v>
      </c>
      <c r="J514" s="110"/>
    </row>
    <row r="515" spans="1:10" s="2" customFormat="1" ht="63" x14ac:dyDescent="0.25">
      <c r="A515" s="125"/>
      <c r="B515" s="167"/>
      <c r="C515" s="108" t="s">
        <v>77</v>
      </c>
      <c r="D515" s="49" t="s">
        <v>276</v>
      </c>
      <c r="E515" s="47">
        <v>136144.9</v>
      </c>
      <c r="F515" s="11">
        <v>0</v>
      </c>
      <c r="G515" s="59">
        <v>0</v>
      </c>
      <c r="H515" s="59">
        <v>0</v>
      </c>
      <c r="I515" s="59">
        <v>0</v>
      </c>
      <c r="J515" s="110"/>
    </row>
    <row r="516" spans="1:10" s="2" customFormat="1" ht="31.5" x14ac:dyDescent="0.25">
      <c r="A516" s="125" t="s">
        <v>263</v>
      </c>
      <c r="B516" s="167" t="s">
        <v>519</v>
      </c>
      <c r="C516" s="108" t="s">
        <v>7</v>
      </c>
      <c r="D516" s="49" t="s">
        <v>135</v>
      </c>
      <c r="E516" s="42">
        <v>2859131</v>
      </c>
      <c r="F516" s="14" t="s">
        <v>301</v>
      </c>
      <c r="G516" s="20" t="s">
        <v>301</v>
      </c>
      <c r="H516" s="20" t="s">
        <v>301</v>
      </c>
      <c r="I516" s="20" t="s">
        <v>301</v>
      </c>
      <c r="J516" s="110"/>
    </row>
    <row r="517" spans="1:10" s="2" customFormat="1" ht="63" x14ac:dyDescent="0.25">
      <c r="A517" s="125"/>
      <c r="B517" s="167"/>
      <c r="C517" s="108" t="s">
        <v>77</v>
      </c>
      <c r="D517" s="49" t="s">
        <v>276</v>
      </c>
      <c r="E517" s="59">
        <v>143419.17000000001</v>
      </c>
      <c r="F517" s="11">
        <v>0</v>
      </c>
      <c r="G517" s="59">
        <v>0</v>
      </c>
      <c r="H517" s="59">
        <v>0</v>
      </c>
      <c r="I517" s="59">
        <v>0</v>
      </c>
      <c r="J517" s="110"/>
    </row>
    <row r="518" spans="1:10" s="2" customFormat="1" ht="31.5" x14ac:dyDescent="0.25">
      <c r="A518" s="125" t="s">
        <v>264</v>
      </c>
      <c r="B518" s="167" t="s">
        <v>521</v>
      </c>
      <c r="C518" s="108" t="s">
        <v>7</v>
      </c>
      <c r="D518" s="49" t="s">
        <v>135</v>
      </c>
      <c r="E518" s="42">
        <v>123785</v>
      </c>
      <c r="F518" s="14" t="s">
        <v>301</v>
      </c>
      <c r="G518" s="20" t="s">
        <v>301</v>
      </c>
      <c r="H518" s="20" t="s">
        <v>301</v>
      </c>
      <c r="I518" s="20" t="s">
        <v>301</v>
      </c>
      <c r="J518" s="110"/>
    </row>
    <row r="519" spans="1:10" s="2" customFormat="1" ht="63" x14ac:dyDescent="0.25">
      <c r="A519" s="125"/>
      <c r="B519" s="167"/>
      <c r="C519" s="108" t="s">
        <v>77</v>
      </c>
      <c r="D519" s="49" t="s">
        <v>276</v>
      </c>
      <c r="E519" s="59">
        <v>6436.1</v>
      </c>
      <c r="F519" s="11">
        <v>0</v>
      </c>
      <c r="G519" s="59">
        <v>0</v>
      </c>
      <c r="H519" s="59">
        <v>0</v>
      </c>
      <c r="I519" s="59">
        <v>0</v>
      </c>
      <c r="J519" s="110"/>
    </row>
    <row r="520" spans="1:10" s="2" customFormat="1" ht="31.5" x14ac:dyDescent="0.25">
      <c r="A520" s="125" t="s">
        <v>265</v>
      </c>
      <c r="B520" s="167" t="s">
        <v>520</v>
      </c>
      <c r="C520" s="108" t="s">
        <v>7</v>
      </c>
      <c r="D520" s="49" t="s">
        <v>135</v>
      </c>
      <c r="E520" s="42">
        <v>564577</v>
      </c>
      <c r="F520" s="14" t="s">
        <v>301</v>
      </c>
      <c r="G520" s="20" t="s">
        <v>301</v>
      </c>
      <c r="H520" s="20" t="s">
        <v>301</v>
      </c>
      <c r="I520" s="20" t="s">
        <v>301</v>
      </c>
      <c r="J520" s="110"/>
    </row>
    <row r="521" spans="1:10" s="2" customFormat="1" ht="63" x14ac:dyDescent="0.25">
      <c r="A521" s="125"/>
      <c r="B521" s="167"/>
      <c r="C521" s="108" t="s">
        <v>77</v>
      </c>
      <c r="D521" s="49" t="s">
        <v>276</v>
      </c>
      <c r="E521" s="59">
        <v>173296.33000000002</v>
      </c>
      <c r="F521" s="11">
        <v>0</v>
      </c>
      <c r="G521" s="59">
        <v>0</v>
      </c>
      <c r="H521" s="59">
        <v>0</v>
      </c>
      <c r="I521" s="59">
        <v>0</v>
      </c>
      <c r="J521" s="110"/>
    </row>
    <row r="522" spans="1:10" s="2" customFormat="1" ht="31.5" x14ac:dyDescent="0.25">
      <c r="A522" s="125" t="s">
        <v>266</v>
      </c>
      <c r="B522" s="167" t="s">
        <v>522</v>
      </c>
      <c r="C522" s="108" t="s">
        <v>7</v>
      </c>
      <c r="D522" s="49" t="s">
        <v>135</v>
      </c>
      <c r="E522" s="42">
        <v>214159</v>
      </c>
      <c r="F522" s="20" t="s">
        <v>301</v>
      </c>
      <c r="G522" s="20" t="s">
        <v>301</v>
      </c>
      <c r="H522" s="20" t="s">
        <v>301</v>
      </c>
      <c r="I522" s="20" t="s">
        <v>301</v>
      </c>
      <c r="J522" s="110"/>
    </row>
    <row r="523" spans="1:10" s="2" customFormat="1" ht="63" x14ac:dyDescent="0.25">
      <c r="A523" s="125"/>
      <c r="B523" s="167"/>
      <c r="C523" s="108" t="s">
        <v>77</v>
      </c>
      <c r="D523" s="49" t="s">
        <v>276</v>
      </c>
      <c r="E523" s="47">
        <v>16491.72</v>
      </c>
      <c r="F523" s="59">
        <v>0</v>
      </c>
      <c r="G523" s="59">
        <v>0</v>
      </c>
      <c r="H523" s="59">
        <v>0</v>
      </c>
      <c r="I523" s="59">
        <v>0</v>
      </c>
      <c r="J523" s="110"/>
    </row>
    <row r="524" spans="1:10" s="2" customFormat="1" ht="31.5" x14ac:dyDescent="0.25">
      <c r="A524" s="125" t="s">
        <v>267</v>
      </c>
      <c r="B524" s="167" t="s">
        <v>277</v>
      </c>
      <c r="C524" s="108" t="s">
        <v>7</v>
      </c>
      <c r="D524" s="49" t="s">
        <v>135</v>
      </c>
      <c r="E524" s="42">
        <v>328704</v>
      </c>
      <c r="F524" s="20" t="s">
        <v>301</v>
      </c>
      <c r="G524" s="20" t="s">
        <v>301</v>
      </c>
      <c r="H524" s="20" t="s">
        <v>301</v>
      </c>
      <c r="I524" s="20" t="s">
        <v>301</v>
      </c>
      <c r="J524" s="110"/>
    </row>
    <row r="525" spans="1:10" s="2" customFormat="1" ht="63" x14ac:dyDescent="0.25">
      <c r="A525" s="125"/>
      <c r="B525" s="167"/>
      <c r="C525" s="108" t="s">
        <v>77</v>
      </c>
      <c r="D525" s="49" t="s">
        <v>276</v>
      </c>
      <c r="E525" s="47">
        <v>101362.64</v>
      </c>
      <c r="F525" s="59">
        <v>0</v>
      </c>
      <c r="G525" s="59">
        <v>0</v>
      </c>
      <c r="H525" s="59">
        <v>0</v>
      </c>
      <c r="I525" s="59">
        <v>0</v>
      </c>
      <c r="J525" s="110"/>
    </row>
    <row r="526" spans="1:10" s="2" customFormat="1" ht="31.5" x14ac:dyDescent="0.25">
      <c r="A526" s="125" t="s">
        <v>268</v>
      </c>
      <c r="B526" s="129" t="s">
        <v>582</v>
      </c>
      <c r="C526" s="108" t="s">
        <v>7</v>
      </c>
      <c r="D526" s="49" t="s">
        <v>135</v>
      </c>
      <c r="E526" s="42">
        <v>1091</v>
      </c>
      <c r="F526" s="59">
        <v>872</v>
      </c>
      <c r="G526" s="59">
        <v>872</v>
      </c>
      <c r="H526" s="59">
        <v>872</v>
      </c>
      <c r="I526" s="59">
        <v>872</v>
      </c>
      <c r="J526" s="110"/>
    </row>
    <row r="527" spans="1:10" s="2" customFormat="1" ht="63" x14ac:dyDescent="0.25">
      <c r="A527" s="125"/>
      <c r="B527" s="129"/>
      <c r="C527" s="108" t="s">
        <v>77</v>
      </c>
      <c r="D527" s="49" t="s">
        <v>276</v>
      </c>
      <c r="E527" s="47">
        <v>693.7</v>
      </c>
      <c r="F527" s="59">
        <v>996.2</v>
      </c>
      <c r="G527" s="59">
        <v>1041.029</v>
      </c>
      <c r="H527" s="59">
        <v>1082.6701600000001</v>
      </c>
      <c r="I527" s="59">
        <v>1125.9769664000003</v>
      </c>
      <c r="J527" s="110"/>
    </row>
    <row r="528" spans="1:10" s="2" customFormat="1" ht="31.5" x14ac:dyDescent="0.25">
      <c r="A528" s="125" t="s">
        <v>269</v>
      </c>
      <c r="B528" s="129" t="s">
        <v>593</v>
      </c>
      <c r="C528" s="108" t="s">
        <v>7</v>
      </c>
      <c r="D528" s="49" t="s">
        <v>135</v>
      </c>
      <c r="E528" s="20" t="s">
        <v>301</v>
      </c>
      <c r="F528" s="20">
        <v>49689</v>
      </c>
      <c r="G528" s="20">
        <v>47881</v>
      </c>
      <c r="H528" s="20">
        <v>47881</v>
      </c>
      <c r="I528" s="20">
        <v>47881</v>
      </c>
      <c r="J528" s="110"/>
    </row>
    <row r="529" spans="1:10" s="2" customFormat="1" ht="63" x14ac:dyDescent="0.25">
      <c r="A529" s="125"/>
      <c r="B529" s="129"/>
      <c r="C529" s="108" t="s">
        <v>77</v>
      </c>
      <c r="D529" s="49" t="s">
        <v>276</v>
      </c>
      <c r="E529" s="59">
        <v>0</v>
      </c>
      <c r="F529" s="59">
        <v>2791100.2</v>
      </c>
      <c r="G529" s="24">
        <v>2810571.7315025255</v>
      </c>
      <c r="H529" s="24">
        <v>2922994.6007626266</v>
      </c>
      <c r="I529" s="24">
        <v>3039914.3847931316</v>
      </c>
      <c r="J529" s="110"/>
    </row>
    <row r="530" spans="1:10" s="2" customFormat="1" ht="31.5" x14ac:dyDescent="0.25">
      <c r="A530" s="125" t="s">
        <v>270</v>
      </c>
      <c r="B530" s="129" t="s">
        <v>594</v>
      </c>
      <c r="C530" s="108" t="s">
        <v>7</v>
      </c>
      <c r="D530" s="49" t="s">
        <v>135</v>
      </c>
      <c r="E530" s="20" t="s">
        <v>301</v>
      </c>
      <c r="F530" s="20">
        <v>22344</v>
      </c>
      <c r="G530" s="20">
        <v>23066</v>
      </c>
      <c r="H530" s="20">
        <v>23066</v>
      </c>
      <c r="I530" s="20">
        <v>23066</v>
      </c>
      <c r="J530" s="110"/>
    </row>
    <row r="531" spans="1:10" s="2" customFormat="1" ht="63" x14ac:dyDescent="0.25">
      <c r="A531" s="125"/>
      <c r="B531" s="129"/>
      <c r="C531" s="108" t="s">
        <v>77</v>
      </c>
      <c r="D531" s="49" t="s">
        <v>276</v>
      </c>
      <c r="E531" s="59">
        <v>0</v>
      </c>
      <c r="F531" s="59">
        <v>745043.6</v>
      </c>
      <c r="G531" s="24">
        <v>803728.45430952369</v>
      </c>
      <c r="H531" s="24">
        <v>835877.59248190478</v>
      </c>
      <c r="I531" s="24">
        <v>869312.69618118089</v>
      </c>
      <c r="J531" s="110"/>
    </row>
    <row r="532" spans="1:10" s="2" customFormat="1" ht="31.5" x14ac:dyDescent="0.25">
      <c r="A532" s="125" t="s">
        <v>271</v>
      </c>
      <c r="B532" s="129" t="s">
        <v>595</v>
      </c>
      <c r="C532" s="108" t="s">
        <v>7</v>
      </c>
      <c r="D532" s="49" t="s">
        <v>135</v>
      </c>
      <c r="E532" s="20" t="s">
        <v>301</v>
      </c>
      <c r="F532" s="20">
        <v>6569</v>
      </c>
      <c r="G532" s="20">
        <v>6471</v>
      </c>
      <c r="H532" s="20">
        <v>6471</v>
      </c>
      <c r="I532" s="20">
        <v>6471</v>
      </c>
      <c r="J532" s="110"/>
    </row>
    <row r="533" spans="1:10" s="2" customFormat="1" ht="63" x14ac:dyDescent="0.25">
      <c r="A533" s="125"/>
      <c r="B533" s="129"/>
      <c r="C533" s="108" t="s">
        <v>77</v>
      </c>
      <c r="D533" s="49" t="s">
        <v>276</v>
      </c>
      <c r="E533" s="59">
        <v>0</v>
      </c>
      <c r="F533" s="59">
        <v>3564272.1</v>
      </c>
      <c r="G533" s="24">
        <v>3669097.7276997254</v>
      </c>
      <c r="H533" s="24">
        <v>3815861.6368077151</v>
      </c>
      <c r="I533" s="24">
        <v>3968496.1022800235</v>
      </c>
      <c r="J533" s="110"/>
    </row>
    <row r="534" spans="1:10" s="2" customFormat="1" ht="31.5" x14ac:dyDescent="0.25">
      <c r="A534" s="125" t="s">
        <v>272</v>
      </c>
      <c r="B534" s="129" t="s">
        <v>472</v>
      </c>
      <c r="C534" s="108" t="s">
        <v>7</v>
      </c>
      <c r="D534" s="49" t="s">
        <v>135</v>
      </c>
      <c r="E534" s="42">
        <v>207942</v>
      </c>
      <c r="F534" s="20">
        <v>139658</v>
      </c>
      <c r="G534" s="20">
        <v>131347</v>
      </c>
      <c r="H534" s="20">
        <v>131347</v>
      </c>
      <c r="I534" s="20">
        <v>131347</v>
      </c>
      <c r="J534" s="110"/>
    </row>
    <row r="535" spans="1:10" s="2" customFormat="1" ht="63" x14ac:dyDescent="0.25">
      <c r="A535" s="125"/>
      <c r="B535" s="129"/>
      <c r="C535" s="108" t="s">
        <v>77</v>
      </c>
      <c r="D535" s="49" t="s">
        <v>276</v>
      </c>
      <c r="E535" s="47">
        <v>124973.13</v>
      </c>
      <c r="F535" s="59">
        <v>71621.899999999994</v>
      </c>
      <c r="G535" s="59">
        <v>70390.978987325274</v>
      </c>
      <c r="H535" s="59">
        <v>73206.618146818277</v>
      </c>
      <c r="I535" s="59">
        <v>76134.882872691014</v>
      </c>
      <c r="J535" s="110"/>
    </row>
    <row r="536" spans="1:10" s="2" customFormat="1" ht="31.5" x14ac:dyDescent="0.25">
      <c r="A536" s="125" t="s">
        <v>273</v>
      </c>
      <c r="B536" s="123" t="s">
        <v>656</v>
      </c>
      <c r="C536" s="108" t="s">
        <v>7</v>
      </c>
      <c r="D536" s="49" t="s">
        <v>135</v>
      </c>
      <c r="E536" s="42">
        <v>14</v>
      </c>
      <c r="F536" s="20">
        <v>295</v>
      </c>
      <c r="G536" s="20">
        <v>310</v>
      </c>
      <c r="H536" s="20">
        <v>311</v>
      </c>
      <c r="I536" s="20">
        <v>312</v>
      </c>
      <c r="J536" s="110"/>
    </row>
    <row r="537" spans="1:10" s="2" customFormat="1" ht="63" x14ac:dyDescent="0.25">
      <c r="A537" s="125"/>
      <c r="B537" s="124"/>
      <c r="C537" s="95" t="s">
        <v>513</v>
      </c>
      <c r="D537" s="49" t="s">
        <v>276</v>
      </c>
      <c r="E537" s="47">
        <v>9.6999999999999993</v>
      </c>
      <c r="F537" s="59">
        <v>196.8</v>
      </c>
      <c r="G537" s="59">
        <v>216.08554305399065</v>
      </c>
      <c r="H537" s="59">
        <v>225.4538969205895</v>
      </c>
      <c r="I537" s="59">
        <v>235.22598222762983</v>
      </c>
      <c r="J537" s="110"/>
    </row>
    <row r="538" spans="1:10" s="2" customFormat="1" ht="31.5" x14ac:dyDescent="0.25">
      <c r="A538" s="125" t="s">
        <v>274</v>
      </c>
      <c r="B538" s="129" t="s">
        <v>82</v>
      </c>
      <c r="C538" s="108" t="s">
        <v>7</v>
      </c>
      <c r="D538" s="49" t="s">
        <v>650</v>
      </c>
      <c r="E538" s="42">
        <v>46635</v>
      </c>
      <c r="F538" s="20">
        <v>34440</v>
      </c>
      <c r="G538" s="20">
        <v>40320</v>
      </c>
      <c r="H538" s="20">
        <v>40320</v>
      </c>
      <c r="I538" s="20">
        <v>40320</v>
      </c>
      <c r="J538" s="110"/>
    </row>
    <row r="539" spans="1:10" s="2" customFormat="1" ht="63" x14ac:dyDescent="0.25">
      <c r="A539" s="125"/>
      <c r="B539" s="129"/>
      <c r="C539" s="108" t="s">
        <v>77</v>
      </c>
      <c r="D539" s="49" t="s">
        <v>276</v>
      </c>
      <c r="E539" s="47">
        <v>84805.17</v>
      </c>
      <c r="F539" s="59">
        <v>90648.7</v>
      </c>
      <c r="G539" s="59">
        <v>110900.94614634145</v>
      </c>
      <c r="H539" s="59">
        <v>115336.98399219511</v>
      </c>
      <c r="I539" s="59">
        <v>119950.46335188292</v>
      </c>
      <c r="J539" s="110"/>
    </row>
    <row r="540" spans="1:10" s="2" customFormat="1" ht="31.5" x14ac:dyDescent="0.25">
      <c r="A540" s="125" t="s">
        <v>275</v>
      </c>
      <c r="B540" s="129" t="s">
        <v>278</v>
      </c>
      <c r="C540" s="108" t="s">
        <v>7</v>
      </c>
      <c r="D540" s="49" t="s">
        <v>651</v>
      </c>
      <c r="E540" s="42">
        <v>83506</v>
      </c>
      <c r="F540" s="20">
        <v>121392</v>
      </c>
      <c r="G540" s="20">
        <v>133812</v>
      </c>
      <c r="H540" s="20">
        <v>133812</v>
      </c>
      <c r="I540" s="20">
        <v>133812</v>
      </c>
      <c r="J540" s="110"/>
    </row>
    <row r="541" spans="1:10" s="2" customFormat="1" ht="63" x14ac:dyDescent="0.25">
      <c r="A541" s="125"/>
      <c r="B541" s="129"/>
      <c r="C541" s="108" t="s">
        <v>77</v>
      </c>
      <c r="D541" s="49" t="s">
        <v>276</v>
      </c>
      <c r="E541" s="47">
        <v>290860.5</v>
      </c>
      <c r="F541" s="59">
        <v>199023.2</v>
      </c>
      <c r="G541" s="59">
        <v>229258.25917793592</v>
      </c>
      <c r="H541" s="59">
        <v>238428.58954505337</v>
      </c>
      <c r="I541" s="59">
        <v>247965.73312685554</v>
      </c>
      <c r="J541" s="110"/>
    </row>
    <row r="542" spans="1:10" s="2" customFormat="1" ht="31.5" x14ac:dyDescent="0.25">
      <c r="A542" s="134" t="s">
        <v>545</v>
      </c>
      <c r="B542" s="120" t="s">
        <v>279</v>
      </c>
      <c r="C542" s="108" t="s">
        <v>7</v>
      </c>
      <c r="D542" s="49" t="s">
        <v>135</v>
      </c>
      <c r="E542" s="20" t="s">
        <v>301</v>
      </c>
      <c r="F542" s="20">
        <v>229</v>
      </c>
      <c r="G542" s="20">
        <v>95</v>
      </c>
      <c r="H542" s="20">
        <v>95</v>
      </c>
      <c r="I542" s="20">
        <v>95</v>
      </c>
      <c r="J542" s="110"/>
    </row>
    <row r="543" spans="1:10" s="2" customFormat="1" ht="63" x14ac:dyDescent="0.25">
      <c r="A543" s="143"/>
      <c r="B543" s="121"/>
      <c r="C543" s="108" t="s">
        <v>77</v>
      </c>
      <c r="D543" s="49" t="s">
        <v>276</v>
      </c>
      <c r="E543" s="59">
        <v>0</v>
      </c>
      <c r="F543" s="59">
        <v>48038.5</v>
      </c>
      <c r="G543" s="59">
        <v>20825.423962882094</v>
      </c>
      <c r="H543" s="59">
        <v>21658.440921397378</v>
      </c>
      <c r="I543" s="59">
        <v>22524.778558253274</v>
      </c>
      <c r="J543" s="110"/>
    </row>
    <row r="544" spans="1:10" s="2" customFormat="1" ht="31.5" x14ac:dyDescent="0.25">
      <c r="A544" s="143"/>
      <c r="B544" s="121"/>
      <c r="C544" s="108" t="s">
        <v>7</v>
      </c>
      <c r="D544" s="49" t="s">
        <v>354</v>
      </c>
      <c r="E544" s="42">
        <v>493874</v>
      </c>
      <c r="F544" s="20">
        <v>846309</v>
      </c>
      <c r="G544" s="20">
        <v>855667</v>
      </c>
      <c r="H544" s="20">
        <v>855667</v>
      </c>
      <c r="I544" s="20">
        <v>855667</v>
      </c>
      <c r="J544" s="110"/>
    </row>
    <row r="545" spans="1:10" s="2" customFormat="1" ht="63" x14ac:dyDescent="0.25">
      <c r="A545" s="135"/>
      <c r="B545" s="122"/>
      <c r="C545" s="108" t="s">
        <v>77</v>
      </c>
      <c r="D545" s="49" t="s">
        <v>276</v>
      </c>
      <c r="E545" s="47">
        <v>146979.79999999999</v>
      </c>
      <c r="F545" s="59">
        <v>109619.1</v>
      </c>
      <c r="G545" s="59">
        <v>115818.60943164554</v>
      </c>
      <c r="H545" s="59">
        <v>120451.35380891137</v>
      </c>
      <c r="I545" s="59">
        <v>125269.40796126783</v>
      </c>
      <c r="J545" s="110"/>
    </row>
    <row r="546" spans="1:10" s="2" customFormat="1" ht="31.5" x14ac:dyDescent="0.25">
      <c r="A546" s="125" t="s">
        <v>583</v>
      </c>
      <c r="B546" s="129" t="s">
        <v>280</v>
      </c>
      <c r="C546" s="108" t="s">
        <v>7</v>
      </c>
      <c r="D546" s="49" t="s">
        <v>135</v>
      </c>
      <c r="E546" s="20">
        <v>133</v>
      </c>
      <c r="F546" s="20">
        <v>127</v>
      </c>
      <c r="G546" s="20">
        <v>127</v>
      </c>
      <c r="H546" s="20">
        <v>127</v>
      </c>
      <c r="I546" s="20">
        <v>127</v>
      </c>
      <c r="J546" s="110"/>
    </row>
    <row r="547" spans="1:10" s="2" customFormat="1" ht="63" x14ac:dyDescent="0.25">
      <c r="A547" s="125"/>
      <c r="B547" s="129"/>
      <c r="C547" s="108" t="s">
        <v>77</v>
      </c>
      <c r="D547" s="49" t="s">
        <v>276</v>
      </c>
      <c r="E547" s="59">
        <v>31526.1</v>
      </c>
      <c r="F547" s="59">
        <v>24230.5</v>
      </c>
      <c r="G547" s="59">
        <v>25320.872499999998</v>
      </c>
      <c r="H547" s="59">
        <v>26333.707399999999</v>
      </c>
      <c r="I547" s="59">
        <v>27387.055695999999</v>
      </c>
      <c r="J547" s="110"/>
    </row>
    <row r="548" spans="1:10" s="2" customFormat="1" ht="31.5" customHeight="1" x14ac:dyDescent="0.25">
      <c r="A548" s="125" t="s">
        <v>596</v>
      </c>
      <c r="B548" s="130" t="s">
        <v>653</v>
      </c>
      <c r="C548" s="108" t="s">
        <v>7</v>
      </c>
      <c r="D548" s="64" t="s">
        <v>252</v>
      </c>
      <c r="E548" s="26">
        <v>137</v>
      </c>
      <c r="F548" s="20">
        <v>135</v>
      </c>
      <c r="G548" s="20">
        <v>135</v>
      </c>
      <c r="H548" s="20">
        <v>135</v>
      </c>
      <c r="I548" s="20">
        <v>135</v>
      </c>
      <c r="J548" s="110"/>
    </row>
    <row r="549" spans="1:10" s="2" customFormat="1" ht="63" x14ac:dyDescent="0.25">
      <c r="A549" s="125"/>
      <c r="B549" s="131"/>
      <c r="C549" s="95" t="s">
        <v>513</v>
      </c>
      <c r="D549" s="49" t="s">
        <v>276</v>
      </c>
      <c r="E549" s="47">
        <v>14322.2</v>
      </c>
      <c r="F549" s="59">
        <v>19191.599999999999</v>
      </c>
      <c r="G549" s="59">
        <v>20055.221999999998</v>
      </c>
      <c r="H549" s="59">
        <v>20857.43088</v>
      </c>
      <c r="I549" s="59">
        <v>21691.7281152</v>
      </c>
      <c r="J549" s="110"/>
    </row>
    <row r="550" spans="1:10" s="2" customFormat="1" ht="31.5" customHeight="1" x14ac:dyDescent="0.25">
      <c r="A550" s="125" t="s">
        <v>597</v>
      </c>
      <c r="B550" s="129" t="s">
        <v>546</v>
      </c>
      <c r="C550" s="108" t="s">
        <v>524</v>
      </c>
      <c r="D550" s="96" t="s">
        <v>135</v>
      </c>
      <c r="E550" s="26">
        <v>81</v>
      </c>
      <c r="F550" s="19">
        <v>75</v>
      </c>
      <c r="G550" s="19">
        <v>75</v>
      </c>
      <c r="H550" s="19">
        <v>75</v>
      </c>
      <c r="I550" s="19">
        <v>75</v>
      </c>
      <c r="J550" s="110"/>
    </row>
    <row r="551" spans="1:10" s="2" customFormat="1" ht="47.25" x14ac:dyDescent="0.25">
      <c r="A551" s="125"/>
      <c r="B551" s="129"/>
      <c r="C551" s="108" t="s">
        <v>525</v>
      </c>
      <c r="D551" s="96" t="s">
        <v>276</v>
      </c>
      <c r="E551" s="47">
        <v>15.8</v>
      </c>
      <c r="F551" s="59">
        <v>2369.9</v>
      </c>
      <c r="G551" s="59">
        <v>2476.5737908285605</v>
      </c>
      <c r="H551" s="59">
        <v>2575.6367424617029</v>
      </c>
      <c r="I551" s="59">
        <v>2678.6622121601708</v>
      </c>
      <c r="J551" s="110"/>
    </row>
    <row r="552" spans="1:10" s="2" customFormat="1" ht="31.5" customHeight="1" x14ac:dyDescent="0.25">
      <c r="A552" s="125" t="s">
        <v>598</v>
      </c>
      <c r="B552" s="129" t="s">
        <v>652</v>
      </c>
      <c r="C552" s="95" t="s">
        <v>524</v>
      </c>
      <c r="D552" s="64" t="s">
        <v>252</v>
      </c>
      <c r="E552" s="26">
        <v>47</v>
      </c>
      <c r="F552" s="49">
        <v>45</v>
      </c>
      <c r="G552" s="49">
        <v>45</v>
      </c>
      <c r="H552" s="49">
        <v>45</v>
      </c>
      <c r="I552" s="49">
        <v>45</v>
      </c>
      <c r="J552" s="110"/>
    </row>
    <row r="553" spans="1:10" s="2" customFormat="1" ht="72.75" customHeight="1" x14ac:dyDescent="0.25">
      <c r="A553" s="125"/>
      <c r="B553" s="129"/>
      <c r="C553" s="95" t="s">
        <v>525</v>
      </c>
      <c r="D553" s="49" t="s">
        <v>276</v>
      </c>
      <c r="E553" s="47">
        <v>2981.7</v>
      </c>
      <c r="F553" s="59">
        <v>5980.5</v>
      </c>
      <c r="G553" s="59">
        <v>6249.6224999999995</v>
      </c>
      <c r="H553" s="59">
        <v>6499.6073999999999</v>
      </c>
      <c r="I553" s="59">
        <v>6759.5916960000004</v>
      </c>
      <c r="J553" s="110"/>
    </row>
    <row r="554" spans="1:10" s="2" customFormat="1" ht="31.5" x14ac:dyDescent="0.25">
      <c r="A554" s="134" t="s">
        <v>599</v>
      </c>
      <c r="B554" s="129" t="s">
        <v>655</v>
      </c>
      <c r="C554" s="95" t="s">
        <v>524</v>
      </c>
      <c r="D554" s="49" t="s">
        <v>135</v>
      </c>
      <c r="E554" s="26">
        <v>41</v>
      </c>
      <c r="F554" s="49">
        <v>114</v>
      </c>
      <c r="G554" s="49">
        <v>114</v>
      </c>
      <c r="H554" s="49">
        <v>114</v>
      </c>
      <c r="I554" s="49">
        <v>114</v>
      </c>
      <c r="J554" s="110"/>
    </row>
    <row r="555" spans="1:10" s="2" customFormat="1" ht="47.25" x14ac:dyDescent="0.25">
      <c r="A555" s="135"/>
      <c r="B555" s="129"/>
      <c r="C555" s="95" t="s">
        <v>525</v>
      </c>
      <c r="D555" s="49" t="s">
        <v>276</v>
      </c>
      <c r="E555" s="47">
        <v>1905</v>
      </c>
      <c r="F555" s="59">
        <v>5550.1</v>
      </c>
      <c r="G555" s="59">
        <v>5799.8545000000004</v>
      </c>
      <c r="H555" s="59">
        <v>6031.848680000001</v>
      </c>
      <c r="I555" s="59">
        <v>6273.1226272000013</v>
      </c>
      <c r="J555" s="110"/>
    </row>
    <row r="556" spans="1:10" s="2" customFormat="1" ht="31.5" x14ac:dyDescent="0.25">
      <c r="A556" s="134" t="s">
        <v>666</v>
      </c>
      <c r="B556" s="129" t="s">
        <v>654</v>
      </c>
      <c r="C556" s="95" t="s">
        <v>524</v>
      </c>
      <c r="D556" s="49" t="s">
        <v>135</v>
      </c>
      <c r="E556" s="42">
        <v>59</v>
      </c>
      <c r="F556" s="49">
        <v>138</v>
      </c>
      <c r="G556" s="49">
        <v>153</v>
      </c>
      <c r="H556" s="49">
        <v>152</v>
      </c>
      <c r="I556" s="49">
        <v>152</v>
      </c>
      <c r="J556" s="110"/>
    </row>
    <row r="557" spans="1:10" s="2" customFormat="1" ht="47.25" x14ac:dyDescent="0.25">
      <c r="A557" s="135"/>
      <c r="B557" s="129"/>
      <c r="C557" s="95" t="s">
        <v>525</v>
      </c>
      <c r="D557" s="49" t="s">
        <v>276</v>
      </c>
      <c r="E557" s="47">
        <v>245.53</v>
      </c>
      <c r="F557" s="59">
        <v>8636.2016571056811</v>
      </c>
      <c r="G557" s="59">
        <v>10005.79059381407</v>
      </c>
      <c r="H557" s="59">
        <v>10338.009000458354</v>
      </c>
      <c r="I557" s="59">
        <v>10751.529360476688</v>
      </c>
      <c r="J557" s="110"/>
    </row>
    <row r="558" spans="1:10" s="2" customFormat="1" ht="21" customHeight="1" x14ac:dyDescent="0.25">
      <c r="A558" s="5"/>
      <c r="B558" s="173" t="s">
        <v>10</v>
      </c>
      <c r="C558" s="173"/>
      <c r="D558" s="101" t="s">
        <v>276</v>
      </c>
      <c r="E558" s="6">
        <f>E511+E513+E515+E517+E519+E521+E523+E525+E527+E529+E531+E533+E535+E537+E539+E541+E543+E545+E547+E549+E551+E553+E555+E557</f>
        <v>7163995.3099999996</v>
      </c>
      <c r="F558" s="6">
        <f t="shared" ref="F558:I558" si="12">F511+F513+F515+F517+F519+F521+F523+F525+F527+F529+F531+F533+F535+F537+F539+F541+F543+F545+F547+F549+F551+F553+F555+F557</f>
        <v>7686519.1016571056</v>
      </c>
      <c r="G558" s="6">
        <f t="shared" si="12"/>
        <v>7901757.1816456011</v>
      </c>
      <c r="H558" s="6">
        <f t="shared" si="12"/>
        <v>8217760.1806264613</v>
      </c>
      <c r="I558" s="6">
        <f t="shared" si="12"/>
        <v>8546471.3417809494</v>
      </c>
      <c r="J558" s="110"/>
    </row>
    <row r="559" spans="1:10" s="2" customFormat="1" ht="19.5" customHeight="1" x14ac:dyDescent="0.25">
      <c r="A559" s="4" t="s">
        <v>572</v>
      </c>
      <c r="B559" s="176" t="s">
        <v>573</v>
      </c>
      <c r="C559" s="176"/>
      <c r="D559" s="176"/>
      <c r="E559" s="176"/>
      <c r="F559" s="176"/>
      <c r="G559" s="176"/>
      <c r="H559" s="176"/>
      <c r="I559" s="176"/>
      <c r="J559" s="110"/>
    </row>
    <row r="560" spans="1:10" s="29" customFormat="1" ht="47.25" x14ac:dyDescent="0.25">
      <c r="A560" s="155" t="s">
        <v>575</v>
      </c>
      <c r="B560" s="120" t="s">
        <v>647</v>
      </c>
      <c r="C560" s="86" t="s">
        <v>574</v>
      </c>
      <c r="D560" s="26" t="s">
        <v>303</v>
      </c>
      <c r="E560" s="42">
        <v>1860</v>
      </c>
      <c r="F560" s="42">
        <v>2710</v>
      </c>
      <c r="G560" s="42">
        <v>2721</v>
      </c>
      <c r="H560" s="42">
        <v>2721</v>
      </c>
      <c r="I560" s="42">
        <v>2945</v>
      </c>
      <c r="J560" s="113"/>
    </row>
    <row r="561" spans="1:10" s="29" customFormat="1" ht="70.5" customHeight="1" x14ac:dyDescent="0.25">
      <c r="A561" s="156"/>
      <c r="B561" s="122"/>
      <c r="C561" s="86" t="s">
        <v>525</v>
      </c>
      <c r="D561" s="26" t="s">
        <v>503</v>
      </c>
      <c r="E561" s="47">
        <v>10000</v>
      </c>
      <c r="F561" s="47">
        <v>13934.3</v>
      </c>
      <c r="G561" s="47">
        <v>16693.2</v>
      </c>
      <c r="H561" s="47">
        <v>17219.8</v>
      </c>
      <c r="I561" s="47">
        <v>17763.900000000001</v>
      </c>
      <c r="J561" s="113"/>
    </row>
    <row r="562" spans="1:10" s="2" customFormat="1" ht="24" customHeight="1" x14ac:dyDescent="0.25">
      <c r="A562" s="5"/>
      <c r="B562" s="173" t="s">
        <v>10</v>
      </c>
      <c r="C562" s="173"/>
      <c r="D562" s="38" t="s">
        <v>276</v>
      </c>
      <c r="E562" s="6">
        <f>E561</f>
        <v>10000</v>
      </c>
      <c r="F562" s="6">
        <f t="shared" ref="F562:I562" si="13">F561</f>
        <v>13934.3</v>
      </c>
      <c r="G562" s="6">
        <f t="shared" si="13"/>
        <v>16693.2</v>
      </c>
      <c r="H562" s="6">
        <f t="shared" si="13"/>
        <v>17219.8</v>
      </c>
      <c r="I562" s="6">
        <f t="shared" si="13"/>
        <v>17763.900000000001</v>
      </c>
      <c r="J562" s="110"/>
    </row>
    <row r="563" spans="1:10" s="2" customFormat="1" ht="38.25" customHeight="1" x14ac:dyDescent="0.25">
      <c r="A563" s="170" t="s">
        <v>45</v>
      </c>
      <c r="B563" s="171"/>
      <c r="C563" s="172"/>
      <c r="D563" s="3" t="s">
        <v>276</v>
      </c>
      <c r="E563" s="119">
        <f>E37+E41+E45+E66+E96+E125+E206+E306+E358+E388+E431+E456+E508+E558+E562</f>
        <v>19962463.423640002</v>
      </c>
      <c r="F563" s="119">
        <f t="shared" ref="F563:I563" si="14">F37+F41+F45+F66+F96+F125+F206+F306+F358+F388+F431+F456+F508+F558+F562</f>
        <v>21565724.970657106</v>
      </c>
      <c r="G563" s="119">
        <f t="shared" si="14"/>
        <v>22998528.641645599</v>
      </c>
      <c r="H563" s="119">
        <f t="shared" si="14"/>
        <v>23404267.07180823</v>
      </c>
      <c r="I563" s="119">
        <f t="shared" si="14"/>
        <v>23805697.247519672</v>
      </c>
      <c r="J563" s="110"/>
    </row>
  </sheetData>
  <mergeCells count="551">
    <mergeCell ref="B133:B134"/>
    <mergeCell ref="B181:B182"/>
    <mergeCell ref="B189:B190"/>
    <mergeCell ref="A133:A134"/>
    <mergeCell ref="A139:A140"/>
    <mergeCell ref="A145:A146"/>
    <mergeCell ref="A159:A160"/>
    <mergeCell ref="A175:A176"/>
    <mergeCell ref="A179:A180"/>
    <mergeCell ref="B149:B150"/>
    <mergeCell ref="B143:B144"/>
    <mergeCell ref="B159:B160"/>
    <mergeCell ref="B151:B152"/>
    <mergeCell ref="A153:A154"/>
    <mergeCell ref="A135:A136"/>
    <mergeCell ref="A177:A178"/>
    <mergeCell ref="B187:B188"/>
    <mergeCell ref="A556:A557"/>
    <mergeCell ref="B556:B557"/>
    <mergeCell ref="A451:A452"/>
    <mergeCell ref="B451:B452"/>
    <mergeCell ref="A453:A454"/>
    <mergeCell ref="A488:A489"/>
    <mergeCell ref="B488:B489"/>
    <mergeCell ref="A478:A479"/>
    <mergeCell ref="B478:B479"/>
    <mergeCell ref="A480:A481"/>
    <mergeCell ref="B480:B481"/>
    <mergeCell ref="A486:A487"/>
    <mergeCell ref="B476:B477"/>
    <mergeCell ref="A496:A497"/>
    <mergeCell ref="B496:B497"/>
    <mergeCell ref="B468:B469"/>
    <mergeCell ref="A470:A471"/>
    <mergeCell ref="B472:B473"/>
    <mergeCell ref="A476:A477"/>
    <mergeCell ref="B490:B491"/>
    <mergeCell ref="A524:A525"/>
    <mergeCell ref="B524:B525"/>
    <mergeCell ref="A492:A493"/>
    <mergeCell ref="A494:A495"/>
    <mergeCell ref="B559:I559"/>
    <mergeCell ref="A560:A561"/>
    <mergeCell ref="B560:B561"/>
    <mergeCell ref="B562:C562"/>
    <mergeCell ref="A199:A200"/>
    <mergeCell ref="B199:B200"/>
    <mergeCell ref="A201:A202"/>
    <mergeCell ref="B201:B202"/>
    <mergeCell ref="B310:B311"/>
    <mergeCell ref="A310:A311"/>
    <mergeCell ref="B314:B315"/>
    <mergeCell ref="A314:A315"/>
    <mergeCell ref="A552:A553"/>
    <mergeCell ref="B552:B553"/>
    <mergeCell ref="B486:B487"/>
    <mergeCell ref="B354:B355"/>
    <mergeCell ref="A360:A361"/>
    <mergeCell ref="B382:B383"/>
    <mergeCell ref="B362:B363"/>
    <mergeCell ref="A382:A383"/>
    <mergeCell ref="B360:B361"/>
    <mergeCell ref="A498:A499"/>
    <mergeCell ref="B498:B499"/>
    <mergeCell ref="A426:A427"/>
    <mergeCell ref="B384:B385"/>
    <mergeCell ref="B437:B438"/>
    <mergeCell ref="A490:A491"/>
    <mergeCell ref="B443:B444"/>
    <mergeCell ref="A447:A448"/>
    <mergeCell ref="A439:A440"/>
    <mergeCell ref="B439:B440"/>
    <mergeCell ref="A441:A442"/>
    <mergeCell ref="A398:A399"/>
    <mergeCell ref="B398:B399"/>
    <mergeCell ref="B464:B465"/>
    <mergeCell ref="A466:A467"/>
    <mergeCell ref="B466:B467"/>
    <mergeCell ref="A468:A469"/>
    <mergeCell ref="A474:A475"/>
    <mergeCell ref="B474:B475"/>
    <mergeCell ref="B470:B471"/>
    <mergeCell ref="B404:B405"/>
    <mergeCell ref="A482:A483"/>
    <mergeCell ref="B482:B483"/>
    <mergeCell ref="A428:A429"/>
    <mergeCell ref="B420:B421"/>
    <mergeCell ref="B422:B423"/>
    <mergeCell ref="B424:B425"/>
    <mergeCell ref="A324:A325"/>
    <mergeCell ref="B324:B325"/>
    <mergeCell ref="B312:B313"/>
    <mergeCell ref="A312:A313"/>
    <mergeCell ref="B272:B273"/>
    <mergeCell ref="B274:B275"/>
    <mergeCell ref="A276:A277"/>
    <mergeCell ref="B322:B323"/>
    <mergeCell ref="A362:A363"/>
    <mergeCell ref="A320:A321"/>
    <mergeCell ref="B336:B337"/>
    <mergeCell ref="A304:A305"/>
    <mergeCell ref="B254:B255"/>
    <mergeCell ref="B276:B277"/>
    <mergeCell ref="A294:A295"/>
    <mergeCell ref="A280:A281"/>
    <mergeCell ref="A288:A289"/>
    <mergeCell ref="B288:B289"/>
    <mergeCell ref="B292:B293"/>
    <mergeCell ref="B282:B283"/>
    <mergeCell ref="A282:A283"/>
    <mergeCell ref="A286:A287"/>
    <mergeCell ref="A292:A293"/>
    <mergeCell ref="A284:A285"/>
    <mergeCell ref="B286:B287"/>
    <mergeCell ref="B264:B265"/>
    <mergeCell ref="B258:B259"/>
    <mergeCell ref="A266:A267"/>
    <mergeCell ref="B266:B267"/>
    <mergeCell ref="B256:B257"/>
    <mergeCell ref="A268:A269"/>
    <mergeCell ref="A272:A273"/>
    <mergeCell ref="A274:A275"/>
    <mergeCell ref="B280:B281"/>
    <mergeCell ref="B294:B295"/>
    <mergeCell ref="A338:A339"/>
    <mergeCell ref="B338:B339"/>
    <mergeCell ref="A410:A411"/>
    <mergeCell ref="B410:B411"/>
    <mergeCell ref="A416:A417"/>
    <mergeCell ref="B416:B417"/>
    <mergeCell ref="A418:A419"/>
    <mergeCell ref="B418:B419"/>
    <mergeCell ref="B431:C431"/>
    <mergeCell ref="B364:B365"/>
    <mergeCell ref="A366:A367"/>
    <mergeCell ref="B366:B367"/>
    <mergeCell ref="A368:A375"/>
    <mergeCell ref="A400:A401"/>
    <mergeCell ref="B358:C358"/>
    <mergeCell ref="A364:A365"/>
    <mergeCell ref="B428:B429"/>
    <mergeCell ref="B388:C388"/>
    <mergeCell ref="B389:I389"/>
    <mergeCell ref="A394:A395"/>
    <mergeCell ref="B394:B395"/>
    <mergeCell ref="A396:A397"/>
    <mergeCell ref="B396:B397"/>
    <mergeCell ref="A384:A385"/>
    <mergeCell ref="A464:A465"/>
    <mergeCell ref="A546:A547"/>
    <mergeCell ref="B546:B547"/>
    <mergeCell ref="B432:I432"/>
    <mergeCell ref="B406:B407"/>
    <mergeCell ref="A408:A409"/>
    <mergeCell ref="B408:B409"/>
    <mergeCell ref="B414:B415"/>
    <mergeCell ref="A402:A403"/>
    <mergeCell ref="B402:B403"/>
    <mergeCell ref="A404:A405"/>
    <mergeCell ref="B426:B427"/>
    <mergeCell ref="B492:B493"/>
    <mergeCell ref="A443:A444"/>
    <mergeCell ref="B430:C430"/>
    <mergeCell ref="A420:A421"/>
    <mergeCell ref="A422:A423"/>
    <mergeCell ref="A424:A425"/>
    <mergeCell ref="B328:B329"/>
    <mergeCell ref="A330:A331"/>
    <mergeCell ref="B330:B331"/>
    <mergeCell ref="A563:C563"/>
    <mergeCell ref="B558:C558"/>
    <mergeCell ref="B509:I509"/>
    <mergeCell ref="B508:C508"/>
    <mergeCell ref="B457:I457"/>
    <mergeCell ref="A518:A519"/>
    <mergeCell ref="B518:B519"/>
    <mergeCell ref="A520:A521"/>
    <mergeCell ref="A522:A523"/>
    <mergeCell ref="B522:B523"/>
    <mergeCell ref="B520:B521"/>
    <mergeCell ref="B512:B513"/>
    <mergeCell ref="A516:A517"/>
    <mergeCell ref="B516:B517"/>
    <mergeCell ref="A550:A551"/>
    <mergeCell ref="B550:B551"/>
    <mergeCell ref="B460:B461"/>
    <mergeCell ref="A510:A511"/>
    <mergeCell ref="B510:B511"/>
    <mergeCell ref="A462:A463"/>
    <mergeCell ref="B462:B463"/>
    <mergeCell ref="A39:A40"/>
    <mergeCell ref="B137:B138"/>
    <mergeCell ref="A129:A130"/>
    <mergeCell ref="B447:B448"/>
    <mergeCell ref="A20:A21"/>
    <mergeCell ref="B20:B21"/>
    <mergeCell ref="B22:B23"/>
    <mergeCell ref="B304:B305"/>
    <mergeCell ref="A300:A301"/>
    <mergeCell ref="A336:A337"/>
    <mergeCell ref="A218:A219"/>
    <mergeCell ref="B218:B219"/>
    <mergeCell ref="A220:A221"/>
    <mergeCell ref="B220:B221"/>
    <mergeCell ref="A216:A217"/>
    <mergeCell ref="B216:B217"/>
    <mergeCell ref="B306:C306"/>
    <mergeCell ref="A260:A261"/>
    <mergeCell ref="B260:B261"/>
    <mergeCell ref="A262:A263"/>
    <mergeCell ref="B262:B263"/>
    <mergeCell ref="A264:A265"/>
    <mergeCell ref="A296:A297"/>
    <mergeCell ref="A302:A303"/>
    <mergeCell ref="A214:A215"/>
    <mergeCell ref="B214:B215"/>
    <mergeCell ref="A212:A213"/>
    <mergeCell ref="A1:I2"/>
    <mergeCell ref="B207:I207"/>
    <mergeCell ref="A151:A152"/>
    <mergeCell ref="A157:A158"/>
    <mergeCell ref="B157:B158"/>
    <mergeCell ref="B139:B140"/>
    <mergeCell ref="A141:A142"/>
    <mergeCell ref="B141:B142"/>
    <mergeCell ref="A143:A144"/>
    <mergeCell ref="B145:B146"/>
    <mergeCell ref="A147:A148"/>
    <mergeCell ref="B147:B148"/>
    <mergeCell ref="B129:B130"/>
    <mergeCell ref="B127:B128"/>
    <mergeCell ref="A24:A25"/>
    <mergeCell ref="B24:B25"/>
    <mergeCell ref="B135:B136"/>
    <mergeCell ref="A137:A138"/>
    <mergeCell ref="A47:A49"/>
    <mergeCell ref="B47:B49"/>
    <mergeCell ref="B37:C37"/>
    <mergeCell ref="A250:A251"/>
    <mergeCell ref="B270:B271"/>
    <mergeCell ref="A228:A229"/>
    <mergeCell ref="A246:A247"/>
    <mergeCell ref="B246:B247"/>
    <mergeCell ref="A248:A249"/>
    <mergeCell ref="B248:B249"/>
    <mergeCell ref="B208:B209"/>
    <mergeCell ref="A240:A241"/>
    <mergeCell ref="B240:B241"/>
    <mergeCell ref="A242:A243"/>
    <mergeCell ref="B242:B243"/>
    <mergeCell ref="A244:A245"/>
    <mergeCell ref="B244:B245"/>
    <mergeCell ref="A234:A235"/>
    <mergeCell ref="B234:B235"/>
    <mergeCell ref="A236:A237"/>
    <mergeCell ref="A232:A233"/>
    <mergeCell ref="B232:B233"/>
    <mergeCell ref="A222:A223"/>
    <mergeCell ref="B236:B237"/>
    <mergeCell ref="A238:A239"/>
    <mergeCell ref="A210:A211"/>
    <mergeCell ref="B212:B213"/>
    <mergeCell ref="A538:A539"/>
    <mergeCell ref="B538:B539"/>
    <mergeCell ref="B540:B541"/>
    <mergeCell ref="B528:B529"/>
    <mergeCell ref="B530:B531"/>
    <mergeCell ref="B532:B533"/>
    <mergeCell ref="A528:A529"/>
    <mergeCell ref="A530:A531"/>
    <mergeCell ref="A532:A533"/>
    <mergeCell ref="B534:B535"/>
    <mergeCell ref="A548:A549"/>
    <mergeCell ref="B548:B549"/>
    <mergeCell ref="A316:A317"/>
    <mergeCell ref="A322:A323"/>
    <mergeCell ref="B342:B343"/>
    <mergeCell ref="A342:A343"/>
    <mergeCell ref="B320:B321"/>
    <mergeCell ref="A326:A327"/>
    <mergeCell ref="B326:B327"/>
    <mergeCell ref="A328:A329"/>
    <mergeCell ref="B346:B347"/>
    <mergeCell ref="A352:A353"/>
    <mergeCell ref="A354:A355"/>
    <mergeCell ref="A348:A349"/>
    <mergeCell ref="B348:B349"/>
    <mergeCell ref="B376:B381"/>
    <mergeCell ref="A376:A381"/>
    <mergeCell ref="B350:B351"/>
    <mergeCell ref="B359:I359"/>
    <mergeCell ref="A526:A527"/>
    <mergeCell ref="B526:B527"/>
    <mergeCell ref="A534:A535"/>
    <mergeCell ref="A392:A393"/>
    <mergeCell ref="B514:B515"/>
    <mergeCell ref="A502:A503"/>
    <mergeCell ref="B500:B501"/>
    <mergeCell ref="B502:B503"/>
    <mergeCell ref="A504:A505"/>
    <mergeCell ref="B504:B505"/>
    <mergeCell ref="B494:B495"/>
    <mergeCell ref="A460:A461"/>
    <mergeCell ref="B400:B401"/>
    <mergeCell ref="B177:B178"/>
    <mergeCell ref="B191:B192"/>
    <mergeCell ref="A185:A186"/>
    <mergeCell ref="B224:B225"/>
    <mergeCell ref="A226:A227"/>
    <mergeCell ref="A208:A209"/>
    <mergeCell ref="A189:A190"/>
    <mergeCell ref="B195:B196"/>
    <mergeCell ref="B205:C205"/>
    <mergeCell ref="B179:B180"/>
    <mergeCell ref="A183:A184"/>
    <mergeCell ref="B183:B184"/>
    <mergeCell ref="B206:C206"/>
    <mergeCell ref="A181:A182"/>
    <mergeCell ref="B250:B251"/>
    <mergeCell ref="B197:B198"/>
    <mergeCell ref="A149:A150"/>
    <mergeCell ref="A173:A174"/>
    <mergeCell ref="A171:A172"/>
    <mergeCell ref="B171:B172"/>
    <mergeCell ref="B173:B174"/>
    <mergeCell ref="B175:B176"/>
    <mergeCell ref="A161:A162"/>
    <mergeCell ref="B290:B291"/>
    <mergeCell ref="A512:A513"/>
    <mergeCell ref="A449:A450"/>
    <mergeCell ref="B449:B450"/>
    <mergeCell ref="A433:A434"/>
    <mergeCell ref="B456:C456"/>
    <mergeCell ref="A390:A391"/>
    <mergeCell ref="B390:B391"/>
    <mergeCell ref="A472:A473"/>
    <mergeCell ref="A445:A446"/>
    <mergeCell ref="B445:B446"/>
    <mergeCell ref="B455:C455"/>
    <mergeCell ref="A435:A436"/>
    <mergeCell ref="A437:A438"/>
    <mergeCell ref="B435:B436"/>
    <mergeCell ref="B433:B434"/>
    <mergeCell ref="A500:A501"/>
    <mergeCell ref="B193:B194"/>
    <mergeCell ref="A187:A188"/>
    <mergeCell ref="B185:B186"/>
    <mergeCell ref="B165:B166"/>
    <mergeCell ref="B161:B162"/>
    <mergeCell ref="A340:A341"/>
    <mergeCell ref="A346:A347"/>
    <mergeCell ref="B352:B353"/>
    <mergeCell ref="A350:A351"/>
    <mergeCell ref="B344:B345"/>
    <mergeCell ref="A344:A345"/>
    <mergeCell ref="A308:A309"/>
    <mergeCell ref="B308:B309"/>
    <mergeCell ref="B228:B229"/>
    <mergeCell ref="B302:B303"/>
    <mergeCell ref="A203:A204"/>
    <mergeCell ref="B203:B204"/>
    <mergeCell ref="A270:A271"/>
    <mergeCell ref="A278:A279"/>
    <mergeCell ref="B278:B279"/>
    <mergeCell ref="B268:B269"/>
    <mergeCell ref="B226:B227"/>
    <mergeCell ref="B238:B239"/>
    <mergeCell ref="A230:A231"/>
    <mergeCell ref="A412:A413"/>
    <mergeCell ref="B412:B413"/>
    <mergeCell ref="A414:A415"/>
    <mergeCell ref="A108:A109"/>
    <mergeCell ref="B108:B109"/>
    <mergeCell ref="A110:A111"/>
    <mergeCell ref="B110:B111"/>
    <mergeCell ref="A112:A113"/>
    <mergeCell ref="B131:B132"/>
    <mergeCell ref="B163:B164"/>
    <mergeCell ref="B167:B168"/>
    <mergeCell ref="A131:A132"/>
    <mergeCell ref="A163:A164"/>
    <mergeCell ref="A167:A168"/>
    <mergeCell ref="A191:A192"/>
    <mergeCell ref="A193:A194"/>
    <mergeCell ref="A195:A196"/>
    <mergeCell ref="A169:A170"/>
    <mergeCell ref="A155:A156"/>
    <mergeCell ref="B155:B156"/>
    <mergeCell ref="B169:B170"/>
    <mergeCell ref="A165:A166"/>
    <mergeCell ref="B153:B154"/>
    <mergeCell ref="A127:A128"/>
    <mergeCell ref="B98:B99"/>
    <mergeCell ref="B126:I126"/>
    <mergeCell ref="B125:C125"/>
    <mergeCell ref="A100:A101"/>
    <mergeCell ref="B100:B101"/>
    <mergeCell ref="A102:A103"/>
    <mergeCell ref="B102:B103"/>
    <mergeCell ref="A106:A107"/>
    <mergeCell ref="B124:C124"/>
    <mergeCell ref="B106:B107"/>
    <mergeCell ref="B112:B113"/>
    <mergeCell ref="A98:A99"/>
    <mergeCell ref="A120:A121"/>
    <mergeCell ref="B120:B121"/>
    <mergeCell ref="A104:A105"/>
    <mergeCell ref="A118:A119"/>
    <mergeCell ref="B118:B119"/>
    <mergeCell ref="B96:C96"/>
    <mergeCell ref="B97:I97"/>
    <mergeCell ref="A72:A73"/>
    <mergeCell ref="A94:A95"/>
    <mergeCell ref="A74:A75"/>
    <mergeCell ref="B74:B75"/>
    <mergeCell ref="A76:A77"/>
    <mergeCell ref="B80:B81"/>
    <mergeCell ref="B45:C45"/>
    <mergeCell ref="B46:I46"/>
    <mergeCell ref="B70:B71"/>
    <mergeCell ref="B67:I67"/>
    <mergeCell ref="B78:B79"/>
    <mergeCell ref="A80:A81"/>
    <mergeCell ref="B57:B58"/>
    <mergeCell ref="A59:A60"/>
    <mergeCell ref="B59:B60"/>
    <mergeCell ref="A61:A62"/>
    <mergeCell ref="B61:B62"/>
    <mergeCell ref="A63:A64"/>
    <mergeCell ref="B63:B64"/>
    <mergeCell ref="B90:B91"/>
    <mergeCell ref="B30:B31"/>
    <mergeCell ref="A70:A71"/>
    <mergeCell ref="A50:A52"/>
    <mergeCell ref="B50:B52"/>
    <mergeCell ref="B39:B40"/>
    <mergeCell ref="A43:A44"/>
    <mergeCell ref="B43:B44"/>
    <mergeCell ref="B94:B95"/>
    <mergeCell ref="B72:B73"/>
    <mergeCell ref="A86:A87"/>
    <mergeCell ref="B86:B87"/>
    <mergeCell ref="B42:I42"/>
    <mergeCell ref="B41:C41"/>
    <mergeCell ref="A32:A33"/>
    <mergeCell ref="B32:B33"/>
    <mergeCell ref="B36:C36"/>
    <mergeCell ref="A34:A35"/>
    <mergeCell ref="A92:A93"/>
    <mergeCell ref="B92:B93"/>
    <mergeCell ref="A68:A69"/>
    <mergeCell ref="B76:B77"/>
    <mergeCell ref="A53:A56"/>
    <mergeCell ref="B53:B56"/>
    <mergeCell ref="A57:A58"/>
    <mergeCell ref="G3:I3"/>
    <mergeCell ref="A22:A23"/>
    <mergeCell ref="B68:B69"/>
    <mergeCell ref="A26:A27"/>
    <mergeCell ref="B26:B27"/>
    <mergeCell ref="A28:A29"/>
    <mergeCell ref="B3:B4"/>
    <mergeCell ref="A3:A4"/>
    <mergeCell ref="B38:I38"/>
    <mergeCell ref="B28:B29"/>
    <mergeCell ref="A30:A31"/>
    <mergeCell ref="B34:B35"/>
    <mergeCell ref="B5:I5"/>
    <mergeCell ref="A8:A9"/>
    <mergeCell ref="B8:B9"/>
    <mergeCell ref="A12:A13"/>
    <mergeCell ref="B12:B13"/>
    <mergeCell ref="A14:A15"/>
    <mergeCell ref="B14:B15"/>
    <mergeCell ref="A16:A17"/>
    <mergeCell ref="B16:B17"/>
    <mergeCell ref="B6:B7"/>
    <mergeCell ref="A6:A7"/>
    <mergeCell ref="A10:A11"/>
    <mergeCell ref="F3:F4"/>
    <mergeCell ref="B65:C65"/>
    <mergeCell ref="A122:A123"/>
    <mergeCell ref="A116:A117"/>
    <mergeCell ref="B116:B117"/>
    <mergeCell ref="A114:A115"/>
    <mergeCell ref="B114:B115"/>
    <mergeCell ref="A88:A89"/>
    <mergeCell ref="B88:B89"/>
    <mergeCell ref="A90:A91"/>
    <mergeCell ref="A82:A83"/>
    <mergeCell ref="B82:B83"/>
    <mergeCell ref="A84:A85"/>
    <mergeCell ref="B84:B85"/>
    <mergeCell ref="B66:C66"/>
    <mergeCell ref="B104:B105"/>
    <mergeCell ref="B122:B123"/>
    <mergeCell ref="E3:E4"/>
    <mergeCell ref="D3:D4"/>
    <mergeCell ref="C3:C4"/>
    <mergeCell ref="A78:A79"/>
    <mergeCell ref="B10:B11"/>
    <mergeCell ref="A18:A19"/>
    <mergeCell ref="B18:B19"/>
    <mergeCell ref="B298:B299"/>
    <mergeCell ref="B300:B301"/>
    <mergeCell ref="A252:A253"/>
    <mergeCell ref="A197:A198"/>
    <mergeCell ref="A506:A507"/>
    <mergeCell ref="B506:B507"/>
    <mergeCell ref="B554:B555"/>
    <mergeCell ref="A554:A555"/>
    <mergeCell ref="A386:A387"/>
    <mergeCell ref="B386:B387"/>
    <mergeCell ref="B453:B454"/>
    <mergeCell ref="B368:B375"/>
    <mergeCell ref="B340:B341"/>
    <mergeCell ref="B222:B223"/>
    <mergeCell ref="A224:A225"/>
    <mergeCell ref="A514:A515"/>
    <mergeCell ref="A484:A485"/>
    <mergeCell ref="B484:B485"/>
    <mergeCell ref="A406:A407"/>
    <mergeCell ref="B441:B442"/>
    <mergeCell ref="A458:A459"/>
    <mergeCell ref="B458:B459"/>
    <mergeCell ref="A542:A545"/>
    <mergeCell ref="B392:B393"/>
    <mergeCell ref="B542:B545"/>
    <mergeCell ref="B536:B537"/>
    <mergeCell ref="A536:A537"/>
    <mergeCell ref="B356:C356"/>
    <mergeCell ref="B357:C357"/>
    <mergeCell ref="B210:B211"/>
    <mergeCell ref="B230:B231"/>
    <mergeCell ref="A256:A257"/>
    <mergeCell ref="B252:B253"/>
    <mergeCell ref="A254:A255"/>
    <mergeCell ref="A332:A333"/>
    <mergeCell ref="B332:B333"/>
    <mergeCell ref="A334:A335"/>
    <mergeCell ref="B334:B335"/>
    <mergeCell ref="B307:I307"/>
    <mergeCell ref="B316:B317"/>
    <mergeCell ref="A318:A319"/>
    <mergeCell ref="B318:B319"/>
    <mergeCell ref="A258:A259"/>
    <mergeCell ref="B296:B297"/>
    <mergeCell ref="B284:B285"/>
    <mergeCell ref="A540:A541"/>
    <mergeCell ref="A290:A291"/>
    <mergeCell ref="A298:A299"/>
  </mergeCells>
  <printOptions horizontalCentered="1"/>
  <pageMargins left="0.31496062992125984" right="0.31496062992125984" top="0.39370078740157483" bottom="0.39370078740157483" header="0.47244094488188981" footer="0.31496062992125984"/>
  <pageSetup paperSize="9" scale="45" fitToHeight="0" orientation="portrait" r:id="rId1"/>
  <rowBreaks count="13" manualBreakCount="13">
    <brk id="37" max="8" man="1"/>
    <brk id="75" max="8" man="1"/>
    <brk id="99" max="8" man="1"/>
    <brk id="128" max="8" man="1"/>
    <brk id="160" max="8" man="1"/>
    <brk id="243" max="8" man="1"/>
    <brk id="323" max="8" man="1"/>
    <brk id="358" max="8" man="1"/>
    <brk id="401" max="8" man="1"/>
    <brk id="435" max="8" man="1"/>
    <brk id="468" max="8" man="1"/>
    <brk id="501" max="8" man="1"/>
    <brk id="539" max="8" man="1"/>
  </rowBreaks>
  <ignoredErrors>
    <ignoredError sqref="E45:F4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2023-10-11T13:29:18Z</dcterms:modified>
</cp:coreProperties>
</file>