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5" yWindow="60" windowWidth="18945" windowHeight="11265"/>
  </bookViews>
  <sheets>
    <sheet name="Финансирование" sheetId="2" r:id="rId1"/>
    <sheet name="Показатели" sheetId="1" r:id="rId2"/>
  </sheets>
  <definedNames>
    <definedName name="_xlnm._FilterDatabase" localSheetId="1" hidden="1">Показатели!$A$3:$I$169</definedName>
    <definedName name="_xlnm.Print_Titles" localSheetId="1">Показатели!$2:$3</definedName>
    <definedName name="_xlnm.Print_Titles" localSheetId="0">Финансирование!$4:$6</definedName>
    <definedName name="_xlnm.Print_Area" localSheetId="1">Показатели!$A$1:$H$169</definedName>
    <definedName name="_xlnm.Print_Area" localSheetId="0">Финансирование!$A$1:$G$252</definedName>
  </definedNames>
  <calcPr calcId="144525"/>
</workbook>
</file>

<file path=xl/calcChain.xml><?xml version="1.0" encoding="utf-8"?>
<calcChain xmlns="http://schemas.openxmlformats.org/spreadsheetml/2006/main">
  <c r="E139" i="2" l="1"/>
  <c r="F243" i="2"/>
  <c r="G243" i="2"/>
  <c r="E243" i="2"/>
  <c r="F234" i="2"/>
  <c r="G234" i="2"/>
  <c r="E234" i="2"/>
  <c r="F229" i="2"/>
  <c r="G229" i="2"/>
  <c r="E229" i="2"/>
  <c r="G213" i="2"/>
  <c r="F213" i="2"/>
  <c r="E213" i="2"/>
  <c r="F202" i="2"/>
  <c r="G202" i="2"/>
  <c r="E202" i="2"/>
  <c r="F194" i="2"/>
  <c r="G194" i="2"/>
  <c r="E194" i="2"/>
  <c r="F189" i="2"/>
  <c r="G189" i="2"/>
  <c r="E189" i="2"/>
  <c r="F180" i="2"/>
  <c r="G180" i="2"/>
  <c r="E180" i="2"/>
  <c r="F175" i="2"/>
  <c r="G175" i="2"/>
  <c r="E175" i="2"/>
  <c r="G162" i="2"/>
  <c r="F162" i="2"/>
  <c r="E162" i="2"/>
  <c r="G125" i="2"/>
  <c r="F125" i="2"/>
  <c r="E125" i="2"/>
  <c r="G69" i="2"/>
  <c r="F69" i="2"/>
  <c r="E69" i="2"/>
  <c r="F117" i="2"/>
  <c r="G117" i="2"/>
  <c r="E117" i="2"/>
  <c r="G56" i="2"/>
  <c r="F56" i="2"/>
  <c r="E56" i="2"/>
  <c r="G27" i="2"/>
  <c r="F27" i="2"/>
  <c r="E27" i="2"/>
  <c r="F102" i="2"/>
  <c r="G102" i="2"/>
  <c r="E102" i="2"/>
  <c r="G139" i="2"/>
  <c r="F139" i="2"/>
  <c r="G7" i="2"/>
  <c r="F7" i="2"/>
  <c r="E7" i="2"/>
  <c r="G82" i="2"/>
  <c r="F82" i="2"/>
  <c r="E82" i="2"/>
  <c r="D69" i="2"/>
  <c r="C69" i="2"/>
  <c r="D162" i="2"/>
  <c r="D139" i="2"/>
  <c r="C162" i="2"/>
  <c r="C139" i="2"/>
  <c r="D243" i="2" l="1"/>
  <c r="C243" i="2"/>
  <c r="G240" i="2"/>
  <c r="F240" i="2"/>
  <c r="E240" i="2"/>
  <c r="D240" i="2"/>
  <c r="C240" i="2"/>
  <c r="D234" i="2"/>
  <c r="C234" i="2"/>
  <c r="D229" i="2"/>
  <c r="C229" i="2"/>
  <c r="D213" i="2"/>
  <c r="C213" i="2"/>
  <c r="D202" i="2"/>
  <c r="C202" i="2"/>
  <c r="D194" i="2"/>
  <c r="C194" i="2"/>
  <c r="D189" i="2"/>
  <c r="C189" i="2"/>
  <c r="D180" i="2"/>
  <c r="C180" i="2"/>
  <c r="D175" i="2"/>
  <c r="C175" i="2"/>
  <c r="D125" i="2"/>
  <c r="C125" i="2"/>
  <c r="D117" i="2"/>
  <c r="C117" i="2"/>
  <c r="D102" i="2"/>
  <c r="C102" i="2"/>
  <c r="D82" i="2"/>
  <c r="C82" i="2"/>
  <c r="D56" i="2"/>
  <c r="C56" i="2"/>
  <c r="D27" i="2"/>
  <c r="C27" i="2"/>
  <c r="G248" i="2"/>
  <c r="G250" i="2" s="1"/>
  <c r="F248" i="2"/>
  <c r="F250" i="2" s="1"/>
  <c r="E248" i="2"/>
  <c r="E250" i="2" s="1"/>
  <c r="D7" i="2"/>
  <c r="C7" i="2"/>
  <c r="C248" i="2" l="1"/>
  <c r="C250" i="2" s="1"/>
  <c r="D248" i="2"/>
  <c r="D250" i="2" s="1"/>
</calcChain>
</file>

<file path=xl/sharedStrings.xml><?xml version="1.0" encoding="utf-8"?>
<sst xmlns="http://schemas.openxmlformats.org/spreadsheetml/2006/main" count="967" uniqueCount="832">
  <si>
    <t>№ п/п</t>
  </si>
  <si>
    <t>Наименование государственных программ (подпрограмм) Саратовской области</t>
  </si>
  <si>
    <t>Наименование целевого показателя</t>
  </si>
  <si>
    <t>2022 год (отчет)</t>
  </si>
  <si>
    <t>2023 год (оценка)</t>
  </si>
  <si>
    <t>Прогноз</t>
  </si>
  <si>
    <t>2024 год</t>
  </si>
  <si>
    <t>2025 год</t>
  </si>
  <si>
    <t>2026 год</t>
  </si>
  <si>
    <t>1.</t>
  </si>
  <si>
    <t>Государственная программа Саратовской области «Развитие образования в Саратовской области»</t>
  </si>
  <si>
    <t>Доступность дошкольного образования для детей в возрасте до трех лет (%)</t>
  </si>
  <si>
    <t>Доля детей-сирот и детей, оставшихся без попечения родителей, переданных на воспитание в семьи граждан, в общем количестве детей-сирот и детей, оставшихся без попечения родителей (%)</t>
  </si>
  <si>
    <t>Удельный вес выпускников профессиональных образовательных организаций очной формы обучения, трудоустроившихся в течение одного года после окончания обучения по полученной специальности (профессии), от их общей численности (%)</t>
  </si>
  <si>
    <t>1.1.</t>
  </si>
  <si>
    <t>Подпрограмма «Развитие системы дошкольного, общего и дополнительного образования»</t>
  </si>
  <si>
    <t>Удельный вес дошкольных образовательных организаций, принимающих участие в региональном мониторинге оценки качества дошкольного образования (в рамках самообследования) от общего количества дошкольных образовательных организаций (%)</t>
  </si>
  <si>
    <t>Численность обучающихся, охваченных дополнительным и неформальным образованием и социализацией в общеобразовательных организациях (тыс. человек)</t>
  </si>
  <si>
    <t>не менее 15</t>
  </si>
  <si>
    <t>Отношение среднемесячной средней заработной платы педагогических работников государственных (муниципальных) образовательных организаций общего образования к среднемесячному доходу от трудовой деятельности по области (%)</t>
  </si>
  <si>
    <t>-</t>
  </si>
  <si>
    <t>Количество победителей и призеров всероссийских, международных олимпиад, конкурсов, фестивалей (чел.)</t>
  </si>
  <si>
    <t>Доля педагогических работников повысивших квалификацию и прошедших переподготовку (%)</t>
  </si>
  <si>
    <t>Темп роста или снижения численности инвалидов и лиц с ограниченными возможностями здоровья, принятых на обучение по образовательным программам среднего профессионального образования (по отношению к значению показателя предыдущего года) (%)</t>
  </si>
  <si>
    <t>Доступность дошкольного образования для детей в возрасте от 1,5 до 3 лет (%)</t>
  </si>
  <si>
    <t>Доля общеобразовательных организаций, оснащенных в целях внедрения цифровой образовательной среды (%)</t>
  </si>
  <si>
    <t>1.2.</t>
  </si>
  <si>
    <t>Подпрограмма «Развитие профессионального образования»</t>
  </si>
  <si>
    <t>Обеспечение потребности экономики области в кадрах высокой квалификации по приоритетным направлениям модернизации и технологического развития (доля профессиональных образовательных организаций, внедривших новые программы и модели профессионального образования) (%)</t>
  </si>
  <si>
    <t>Удельный вес числа образовательных организаций среднего профессионального образования и высшего образования, здания которых приспособлены для обучения лиц с ограниченными возможностями здоровья (%)</t>
  </si>
  <si>
    <t>1.3.</t>
  </si>
  <si>
    <t>Подпрограмма  «Социальная адаптация детей-сирот, детей, оставшихся без попечения родителей»</t>
  </si>
  <si>
    <t>Доля государственных общеобразовательных организаций, организаций, осуществляющих образовательную деятельность, в которых обучаются дети-сироты, дети, оставшиеся без попечения родителей, соответствующих нормам и требованиям правил противопожарной безопасности и санитарных норм и правил (%)</t>
  </si>
  <si>
    <t>1.4.</t>
  </si>
  <si>
    <t>Подпрограмма «Развитие финансовой грамотности населения области»</t>
  </si>
  <si>
    <t>Доля организаций общего и среднего профессионального образования, участвующих в онлайн-уроках Банка России, в их общем количестве (%)</t>
  </si>
  <si>
    <t>2.</t>
  </si>
  <si>
    <t>Государственная программа Саратовской области «Социальная поддержка и социальное обслуживание населения Саратовской области»</t>
  </si>
  <si>
    <t>Доля граждан, получивших социальные услуги в учреждениях социального обслуживания населения, в общем числе граждан, обратившихся за получением социальных услуг в учреждения социального обслуживания населения (%)</t>
  </si>
  <si>
    <t>2.1.</t>
  </si>
  <si>
    <t>Подпрограмма  «Социальная поддержка граждан»</t>
  </si>
  <si>
    <t>Доля детей с детьми, получивших социальную поддержку государственные социальные гарантии, в общей численности семей с детьми, имеющих право на их получение и обратившихся за их получением (%)</t>
  </si>
  <si>
    <t>Численность граждан, имеющих право на получение мер поддержки субсидиями на оплату жилищно-коммунальных услуг  (чел.)</t>
  </si>
  <si>
    <t>2.2.</t>
  </si>
  <si>
    <t>Подпрограмма «Социальное обслуживание граждан»</t>
  </si>
  <si>
    <t>Охват детей-инвалидов реабилитационными услугами в стационарных и полустационарных отделениях специализированных учреждений социального обслуживания для детей с ограниченными возможностями (%)</t>
  </si>
  <si>
    <t>Доля доступных для инвалидов и других маломобильных групп населения приоритетных объектов социальной, транспортной, инженерной инфраструктуры в общем количестве приоритетных объектов (%)</t>
  </si>
  <si>
    <t>Количество проведенных социально значимых мероприятий (ед.)</t>
  </si>
  <si>
    <t>2.3.</t>
  </si>
  <si>
    <t>Подпрограмма «Старшее поколение»</t>
  </si>
  <si>
    <t>Количество пожилых граждан, принимающих участие в социально значимых мероприятиях (чел.)</t>
  </si>
  <si>
    <t>2.4.</t>
  </si>
  <si>
    <t>Подпрограмма «Развитие институтов гражданского общества и поддержка социально ориентированных некоммерческих организаций в Саратовской области»</t>
  </si>
  <si>
    <t>Количество мероприятий, проведенных социально ориентированными некоммерческими организациями совместно с органами государственной власти (ед.)</t>
  </si>
  <si>
    <t>Количество муниципальных образований области, в которых реализуются проекты социально ориентированных некоммерческих организаций, получивших субсидию на возмещение затрат, связанных с реализацией общественно полезных (социальных) проектов (ед.)</t>
  </si>
  <si>
    <t>2.5.</t>
  </si>
  <si>
    <t>Подпрограмма «Формирование системы комплексной реабилитации и абилитации инвалидов, в том числе детей-инвалидов»</t>
  </si>
  <si>
    <t>Доля детей целевой группы, получивших услуги ранней помощи, в общем количестве детей, нуждающихся в получении таких услуг (%)</t>
  </si>
  <si>
    <t>Доля инвалидов, в отношении которых осуществлялись мероприятия по реабилитации и (или) абилитации, в общей численности инвалидов, имеющих такие рекомендации в индивидуальной программе реабилитации или абилитации (дети) (%)</t>
  </si>
  <si>
    <t>3.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</si>
  <si>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</si>
  <si>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Объем жилищного строительства (тыс.кв.м.)</t>
  </si>
  <si>
    <t>Количество выданных ипотечных жилищных кредитов (договоров) (тыс.шт.)</t>
  </si>
  <si>
    <t>3.1.</t>
  </si>
  <si>
    <t>3.2.</t>
  </si>
  <si>
    <t>Подпрограмма «Градостроительное планирование, развитие территорий»</t>
  </si>
  <si>
    <t xml:space="preserve"> - </t>
  </si>
  <si>
    <t>3.3</t>
  </si>
  <si>
    <t>Подпрограмма «Капитальный ремонт и ремонт в многоквартирных домах Саратовской области»</t>
  </si>
  <si>
    <t>Количество отремонтированных многоквартирных домов (ед.)</t>
  </si>
  <si>
    <t>3.4.</t>
  </si>
  <si>
    <t>Подпрограмма «Обеспечение жилыми помещениями молодых семей»</t>
  </si>
  <si>
    <t>Доля молодых семей, улучшивших жилищные условия (в том числе с использованием заемных средств) при оказании содействия за счет бюджетных средств, от общего числа нуждающихся молодых семей, признанных участниками подпрограммы (%)</t>
  </si>
  <si>
    <t>3.5.</t>
  </si>
  <si>
    <t>Подпрограмма «Обеспечение жилыми помещениями детей-сирот и детей, оставшихся без попечения родителей»</t>
  </si>
  <si>
    <t>Количество детей-сирот и детей, оставшихся без попечения родителей, лиц из их числа, у которых возникло, но не реализовано право на получение жилого помещения, на конец года (чел.)</t>
  </si>
  <si>
    <t>3.6.</t>
  </si>
  <si>
    <t>Подпрограмма «Обеспечение жилыми помещениями отдельных категорий граждан, установленных федеральным и областным законодательством»</t>
  </si>
  <si>
    <t>Количество предоставленных социальных выплат на строительство (приобретение) жилых помещений многодетным семьям (человек)</t>
  </si>
  <si>
    <t>Количество предоставленных жилых помещений по договорам социального найма из государственного жилищного фонда области многодетным семьям (семей)</t>
  </si>
  <si>
    <t>3.7.</t>
  </si>
  <si>
    <t>Подпрограмма «Развитие ипотечного жилищного кредитования»</t>
  </si>
  <si>
    <t>Количество заключенных договоров по ипотечным жилищным кредитам (займам) отдельными категориями граждан</t>
  </si>
  <si>
    <t>3.8.</t>
  </si>
  <si>
    <t>Подпрограмма «Повышение качества водоснабжения и водоотведения»</t>
  </si>
  <si>
    <t>Регистрация зон санитарной охраны в Управлении Федеральной службы государственной регистрации, кадастра и картографии по Саратовской области (ед.)</t>
  </si>
  <si>
    <t>3.9.</t>
  </si>
  <si>
    <t>4.</t>
  </si>
  <si>
    <t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</t>
  </si>
  <si>
    <t>Уровень регистрируемой безработицы на конец года от численности экономически активного населения (%)</t>
  </si>
  <si>
    <t>4.1.</t>
  </si>
  <si>
    <t>Подпрограмма  «Содействие занятости населения и социальная поддержка безработных граждан»</t>
  </si>
  <si>
    <t>Удельный вес трудоустроенных граждан в общей численности граждан, обратившихся за содействием в поиске подходящей работы в органы службы занятости (%)</t>
  </si>
  <si>
    <t>Доля безработных граждан, которым назначены социальные выплаты, в общей численности граждан, зарегистрированных в качестве безработных (%)</t>
  </si>
  <si>
    <t>4.2.</t>
  </si>
  <si>
    <t>Подпрограмма «Регулирование трудовой миграции»</t>
  </si>
  <si>
    <t>Уровень трудоустройства граждан из числа обратившихся по вопросу трудоустройства в другой местности (%)</t>
  </si>
  <si>
    <t>4.3.</t>
  </si>
  <si>
    <t>Подпрограмма  «Оказание содействия добровольному переселению в Саратовскую область соотечественников проживающих за рубежом»</t>
  </si>
  <si>
    <t>4.4.</t>
  </si>
  <si>
    <t>Подпрограмма «Совершенствование социального партнерства»</t>
  </si>
  <si>
    <t>Удельный вес территориальных трехсторонних соглашений, включающих положение по ежегодному росту заработной платы во внебюджетном секторе экономики на уровне не ниже 10 процентов (%)</t>
  </si>
  <si>
    <t>4.5.</t>
  </si>
  <si>
    <t>Подпрограмма «Улучшение условий и охраны труда»</t>
  </si>
  <si>
    <t>Удельный вес рабочих мест, на которых проведена специальная оценка условий труда, в общем количестве рабочих мест (нарастающим итогом) (%)</t>
  </si>
  <si>
    <t>4.7.</t>
  </si>
  <si>
    <t>Подпрограмма «Материально-техническая база и кадровый потенциал сферы занятости, труда и миграции Саратовской области»</t>
  </si>
  <si>
    <t>5.</t>
  </si>
  <si>
    <t>Государственная программа Саратовской области «Культура Саратовской области»</t>
  </si>
  <si>
    <t>Число посещений культурных мероприятий (тыс.чел.)</t>
  </si>
  <si>
    <t>5.1.</t>
  </si>
  <si>
    <t>Подпрограмма  «Развитие искусства и творчества»</t>
  </si>
  <si>
    <t>Количество обслуженного населения музеями, в том числе нестационарными формами и в электронном виде (тыс. чел.)</t>
  </si>
  <si>
    <t>Средняя зрительская посещаемость спектаклей (чел.на 1 спектакль)</t>
  </si>
  <si>
    <t>Количество обслуженного населения концертными организациями, в том числе нестационарными формами (тыс.чел.)</t>
  </si>
  <si>
    <t>Количество мероприятий, направленных на популяризацию книги и чтения (тыс.ед.)</t>
  </si>
  <si>
    <t>5.2.</t>
  </si>
  <si>
    <t>Подпрограмма  «Система образования в сфере культуры»</t>
  </si>
  <si>
    <t>Количество поступивших (контрольные цифры приема) в  организациях среднего профессионального образования сферы культуры (чел.)</t>
  </si>
  <si>
    <t>5.3.</t>
  </si>
  <si>
    <t>Подпрограмма  «Государственная охрана, сохранение и популяризация объектов культурного наследия»</t>
  </si>
  <si>
    <t>Количество объектов культурного наследия федерального и регионального значения, состоящих на государственном учете и имеющих акты технического состояния (ед.)</t>
  </si>
  <si>
    <t>5.4.</t>
  </si>
  <si>
    <t>Подпрограмма  «Архивы»</t>
  </si>
  <si>
    <t>Количество пользователей архивной информацией (чел.)</t>
  </si>
  <si>
    <t>5.5.</t>
  </si>
  <si>
    <t>Подпрограмма  «Творческое развитие детей и молодежи в сфере культуры»</t>
  </si>
  <si>
    <t>Количество выявленных одаренных детей (кандидатов) для предоставления единовременных выплат именной Губернаторской стипендии для образовательных организаций сферы культуры (чел.)</t>
  </si>
  <si>
    <t>5.6.</t>
  </si>
  <si>
    <t>Подпрограмма  «Развитие кадрового потенциала сферы культуры»</t>
  </si>
  <si>
    <t>Количество участников областных конкурсов, фестивалей, выставок, мастер-классов, творческих школ и других мероприятий (чел.)</t>
  </si>
  <si>
    <t>5.7.</t>
  </si>
  <si>
    <t>Подпрограмма  «Укрепление материально-технической базы учреждений в сфере культуры»</t>
  </si>
  <si>
    <t>Количество отремонтированных, в том числе капитально отремонтированных зданий и учреждений сферы культуры (ед.)</t>
  </si>
  <si>
    <t>Степень охвата независимой оценкой качества условий оказания услуг государстенными областными учреждениями культуры, подлежащие такой оценке в текущем году (%)</t>
  </si>
  <si>
    <t>5.8.</t>
  </si>
  <si>
    <t>Подпрограмма «Популяризация культурных традиций»</t>
  </si>
  <si>
    <t>Количество организованных и проведенных мероприятий, посвященных государственным праздникам, значимым событиям общества, российской культуры и развитию культурного сотрудничества (ед.)</t>
  </si>
  <si>
    <t>5.9.</t>
  </si>
  <si>
    <t>Подпрограмма «Гармонизация межнациональных отношений и этнокультурное развитие народов Саратовской области»</t>
  </si>
  <si>
    <t>Количество членов казачьих обществ, официально зарегистрированных на территории Саратовской области (чел.)</t>
  </si>
  <si>
    <t>6.</t>
  </si>
  <si>
    <t>Государственная программа Саратовской области «Развитие физической культуры, спорта, туризма и молодежной политики»</t>
  </si>
  <si>
    <t>Доля населения области, систематически занимающегося физической культурой и спортом, в общей численности населения области в возрасте с 3 до 79 лет (ежегодно) (%)</t>
  </si>
  <si>
    <t>6.1.</t>
  </si>
  <si>
    <t>6.2.</t>
  </si>
  <si>
    <t>Подпрограмма  «Туризм»</t>
  </si>
  <si>
    <t xml:space="preserve">Количество судозаходов круизных судов (ед.) </t>
  </si>
  <si>
    <t>6.3.</t>
  </si>
  <si>
    <t>Подпрограмма  «Молодежная политика»</t>
  </si>
  <si>
    <t>7.</t>
  </si>
  <si>
    <t>Государственная программа Саратовской области «Развитие здравоохранения»</t>
  </si>
  <si>
    <t>Смертность от новообразований (в том числе от злокачественных) (чел. на 100 тыс. населения)</t>
  </si>
  <si>
    <t>Младенческая смертность (чел. на 1000 родившихся живыми)</t>
  </si>
  <si>
    <t>Ожидаемая продолжительность жизни при рождении (лет)</t>
  </si>
  <si>
    <t>7.1.</t>
  </si>
  <si>
    <t>Подпрограмма «Совершенствование оказания медицинской помощи, 
включая профилактику заболеваний и формирование здорового образа жизни»</t>
  </si>
  <si>
    <t>Доля трансплантированных органов из числа заготовленных для трансплантации (%)</t>
  </si>
  <si>
    <t>не менее 92</t>
  </si>
  <si>
    <t>не менее 93</t>
  </si>
  <si>
    <t>не менее 94</t>
  </si>
  <si>
    <t>Доля лиц, получивших вакцинацию, в числе лиц, которым запланировано проведение вакцинации  (%)</t>
  </si>
  <si>
    <t>Охват медицинским освидетельствованием на ВИЧ-инфекцию населения (%)</t>
  </si>
  <si>
    <t>Доля пациентов, получивших паллиативную медицинскую помощь, в общем числе пациентов, нуждающихся в паллиативной медицинской помощи (%)</t>
  </si>
  <si>
    <t>Доля граждан, не имеющих инвадидности, обеспеченных медицинскими изделиями по медицинским показаниям, в числе граждан, не имеющих инвалидности, обратившихся за медицинскими изделиями по медицинским показаниям (%)</t>
  </si>
  <si>
    <t>Число посещений сельскими жителями ФП, ФАПов и ВА, в расчете на 1 сельского жителя (посещение)</t>
  </si>
  <si>
    <t>Больничная летальность от инфаркта миокарда (%)</t>
  </si>
  <si>
    <t>Доля злокачественных новообразований, выявленных на I-II стадиях (%)</t>
  </si>
  <si>
    <t>Смертность детей в возрасте 0-4 года на 1000 родившихся живыми (промилле) (0,1 %)</t>
  </si>
  <si>
    <t>Охват граждан старше трудоспособного возраста профилактическими осмотрами, включая диспансеризацию (%)</t>
  </si>
  <si>
    <t>Темпы прироста первичной заболеваемости ожирением (%)</t>
  </si>
  <si>
    <t>Число посещений сельскими жителями медицинских организаций на 1 сельского жителя в год (ед.)</t>
  </si>
  <si>
    <t>Количество пролеченных иностранных граждан (тыс. чел.)</t>
  </si>
  <si>
    <t>7.2.</t>
  </si>
  <si>
    <t>Подпрограмма «Развитие медицинской реабилитации и санаторно-курортного лечения»</t>
  </si>
  <si>
    <t>Охват детей диспансерной группы санаторно-курортным лечением от числа обратившихся за санаторно-курортным лечением (%)</t>
  </si>
  <si>
    <t>7.3.</t>
  </si>
  <si>
    <t>Подпрограмма «Развитие кадровых ресурсов в здравоохранении»</t>
  </si>
  <si>
    <t>7.4.</t>
  </si>
  <si>
    <t>Подпрограмма «Информационные технологии и управление развитием отрасли»</t>
  </si>
  <si>
    <t>Количество подготовленных информационно-аналитических материалов в сфере здравоохранения (ед.)</t>
  </si>
  <si>
    <t>8.</t>
  </si>
  <si>
    <t>Государственная программа Саратовской области «Развитие экономического потенциала и повышение инвестиционной привлекательности региона»</t>
  </si>
  <si>
    <t>Уровень удовлетворенности граждан качеством предоставления государственных и муниципальных услуг с участием многофункциональных центров предоставления государственных услуг (%)</t>
  </si>
  <si>
    <t>8.1.</t>
  </si>
  <si>
    <t>Подпрограмма «Стратегическое планирование и оперативное управление социально-экономическим развитием региона»</t>
  </si>
  <si>
    <t>Количество разработанных и предоставленных в Министерство экономического развития Российской Федерации в установленные сроки форм прогноза социально-экономического развития Саратовской области (предварительный и уточненный), единиц (ед.)</t>
  </si>
  <si>
    <t>8.2.</t>
  </si>
  <si>
    <t>Подпрограмма «Развитие инвестиционной, внешнеэкономической деятельности, международного сотрудничества и межрегиональных связей Саратовской области»</t>
  </si>
  <si>
    <t>Импорт (млн.долларов США)</t>
  </si>
  <si>
    <t>Количество инвестиционных проектов, привлеченных на территорию области в текущем году (ед.)</t>
  </si>
  <si>
    <t>Количество объектов недвижимости, по которым осуществлены сбор и обработка информации, необходимой для проведения государственной кадастровой оценки объектов недвижимости (ед.)</t>
  </si>
  <si>
    <t>8.3.</t>
  </si>
  <si>
    <t>Подпрограмма «Развитие малого и среднего предпринимательства в Саратовской области»</t>
  </si>
  <si>
    <t>Количество субъектов малого и среднего предпринимательства, самозанятых граждан, получивших государственную поддержку (ед.)</t>
  </si>
  <si>
    <t>8.4.</t>
  </si>
  <si>
    <t>Подпрограмма «Сокращение административных барьеров, повышение доступности государственных и муниципальных услуг»</t>
  </si>
  <si>
    <t/>
  </si>
  <si>
    <t>8.7.</t>
  </si>
  <si>
    <t>Подпрограмма «Формирование электронного правительства»</t>
  </si>
  <si>
    <t>Доля граждан, использующих механизм получения государственных и муниципальных услуг в электронной форме (%)</t>
  </si>
  <si>
    <t>9.</t>
  </si>
  <si>
    <t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</t>
  </si>
  <si>
    <t>9.1.</t>
  </si>
  <si>
    <t>Подпрограмма «Охрана окружающей среды, защита природных комплексов, объектов и ресурсов»</t>
  </si>
  <si>
    <t>Обустройство особо охраняемых природных территорий (га)</t>
  </si>
  <si>
    <t>Проведение природоохранных акций и мероприятий (шт.)</t>
  </si>
  <si>
    <t>9.2.</t>
  </si>
  <si>
    <t xml:space="preserve">Подпрограмма «Развитие лесного хозяйства Саратовской области» </t>
  </si>
  <si>
    <t>Доля лесных пожаров, ликвидированных в течение первых суток с момента обнаружения, в общем количестве лесных пожаров (%)</t>
  </si>
  <si>
    <t>9.3.</t>
  </si>
  <si>
    <t>Подпрограмма «Совершенствование системы обращения с отходами производства и потребления на территории Саратовской области»</t>
  </si>
  <si>
    <t>Доля направленных на утилизацию отходов, выделенных в результате раздельного накопления и обработки (сортировки) твердых коммунальных отходов в общей массе образованных твердых коммунальных отходов (%)</t>
  </si>
  <si>
    <t>10.</t>
  </si>
  <si>
    <t>Государственная программа Саратовской области «Развитие транспортной системы»</t>
  </si>
  <si>
    <t>10.1.</t>
  </si>
  <si>
    <t>Подпрограмма  «Модернизация и развитие транспортного комплекса Саратовской области»</t>
  </si>
  <si>
    <t>10.2.</t>
  </si>
  <si>
    <t>Подпрограмма  «Развитие и обеспечение сохранности сети автомобильных дорог Саратовской области»</t>
  </si>
  <si>
    <t>10.3.</t>
  </si>
  <si>
    <t>Подпрограмма  «Повышение безопасности дорожного движения в Саратовской области»</t>
  </si>
  <si>
    <t>Количество выносимых постановлений об административных правонарушениях, выявленных при помощи автоматизированной системы фотовидеофиксации нарушений правил дорожного движения (ежегодно) (тыс. шт.)</t>
  </si>
  <si>
    <t>Снижение количества лиц, погибших в результате дорожно-транспортных происшествий (ежегодно)(чел.)</t>
  </si>
  <si>
    <t>10.4.</t>
  </si>
  <si>
    <t>Подпрограмма «Внедрение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и инновационного развития Саратовской области»</t>
  </si>
  <si>
    <t>Сокращение времени прибытия служб экстренного реагирования на территории Саратовской области, оборудованных системой ГЛОНАСС к месту происшествия (ежегодно) (мин)</t>
  </si>
  <si>
    <t>10.5.</t>
  </si>
  <si>
    <t>Подпрограмма «Развитие рынка газового моторного топлива в Саратовской области»</t>
  </si>
  <si>
    <t xml:space="preserve">Доля пассажирских автотранспортных средств, использующих компримированный природный газ в качестве газомоторного топлива (%)
</t>
  </si>
  <si>
    <t>11.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</si>
  <si>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</si>
  <si>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11.1.</t>
  </si>
  <si>
    <t>Подпрограмма «Развитие отраслей агропромышленного комплекса, 
обеспечивающих ускоренное импортозамещение основных видов сельскохозяйственной продукции, сырья и продовольствия»</t>
  </si>
  <si>
    <t>Производство муки из зерновых культур, овощных и других растительных культур, смеси из них  (тыс.тонн)</t>
  </si>
  <si>
    <t>Производство масла сливочного (тыс. тонн)</t>
  </si>
  <si>
    <t>Производство крупы (тыс. тонн)</t>
  </si>
  <si>
    <t>11.2.</t>
  </si>
  <si>
    <t>Подпрограмма «Обеспечение реализации государственной программы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</si>
  <si>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Количество проведенных консультаций (шт)</t>
  </si>
  <si>
    <t>Количество субъектов малого и среднего предпринимательства, получивших поддержку в виде передачи в пользование государственного имущества на льготных условиях (единиц)</t>
  </si>
  <si>
    <t>11.3.</t>
  </si>
  <si>
    <t>Подпрограмма «Эффективное вовлечение в оборот земель сельскохозяйственного назначения и развитие мелиоративного комплекса»</t>
  </si>
  <si>
    <t>Ввод в эксплуатацию мелиорируемых земель за счет проведения гидромелиоративных мероприятий (га)</t>
  </si>
  <si>
    <t>12.</t>
  </si>
  <si>
    <t>Государственная программа Саратовской области «Повышение энергоэффективности и энергосбережения в Саратовской области»</t>
  </si>
  <si>
    <t>13.1.</t>
  </si>
  <si>
    <t>Подпрограмма «Снижение рисков и смягчение последствий чрезвычайных ситуаций природного и техногенного характера»</t>
  </si>
  <si>
    <t>13.2.</t>
  </si>
  <si>
    <t>Подпрограмма «Пожарная безопасность»</t>
  </si>
  <si>
    <t>38/65</t>
  </si>
  <si>
    <t>39/66</t>
  </si>
  <si>
    <t>13.3.</t>
  </si>
  <si>
    <t>Подпрограмма «Построение и развитие аппаратно-программного комплекса «Безопасный город» на территории Саратовской области»</t>
  </si>
  <si>
    <t>Охват населения Саратовской области системой оповещения о чрезвычайных ситуациях природного и техногенного характера (тыс.человек/%)</t>
  </si>
  <si>
    <t>14.</t>
  </si>
  <si>
    <t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</t>
  </si>
  <si>
    <t>Доля тяжких и особо тяжких преступлений в общем числе зарегистрированных преступлений (%)</t>
  </si>
  <si>
    <t>14.1.</t>
  </si>
  <si>
    <t>Подпрограмма «Профилактика правонарушений и усиление борьбы с преступностью на территории Саратовской области»</t>
  </si>
  <si>
    <t>14.2.</t>
  </si>
  <si>
    <t xml:space="preserve">Подпрограмма «Профилактика терроризма и экстремизма в Саратовской области» </t>
  </si>
  <si>
    <t>14.3.</t>
  </si>
  <si>
    <t>Подпрограмма «Противодействие злоупотреблению наркотиками в Саратовской области»</t>
  </si>
  <si>
    <t>14.4.</t>
  </si>
  <si>
    <t>Подпрограмма «Противодействие коррупции в Саратовской области»</t>
  </si>
  <si>
    <t>14.5.</t>
  </si>
  <si>
    <t>Подпрограмма «Профилактика безнадзорности и правонарушений среди несовершеннолетних»</t>
  </si>
  <si>
    <t>15.</t>
  </si>
  <si>
    <t>Государственная программа Саратовской области «Развитие государственного и муниципального управления»</t>
  </si>
  <si>
    <t>Уровень обеспеченности условиями для эффективного осуществления полномочий управления делами Правительства области (%)</t>
  </si>
  <si>
    <t>15.1.</t>
  </si>
  <si>
    <t>Подпрограмма «Развитие местного самоуправления в Саратовской области»</t>
  </si>
  <si>
    <t>Доля информационной открытости органов местного самоуправления (%)</t>
  </si>
  <si>
    <t>15.2.</t>
  </si>
  <si>
    <t>Подпрограмма «Создание условий для реализации установленных полномочий (функций) управления делами Правительства области»</t>
  </si>
  <si>
    <t>Обеспечение функционирования корпоративной сети и центра обработки данных Правительства области (%)</t>
  </si>
  <si>
    <t>15.3.</t>
  </si>
  <si>
    <t>Подпрограмма «О дополнительном профессиональном образовании лиц, включенных в управленческий кадровый резерв Саратовской области»</t>
  </si>
  <si>
    <t>Доля специалистов, участвующих в деятельности государственных органов власти Саратовской области, от общего числа специалистов, входящих в состав резерва управленческих кадров Губернатора Саратовской области (%)</t>
  </si>
  <si>
    <t>15.4.</t>
  </si>
  <si>
    <t>Подпрограмма «Управление региональными финансами Саратовской области»</t>
  </si>
  <si>
    <t>Исполнение расходных обязательств по предоставлению дотаций на выравнивание бюджетной обеспеченности муниципальных районов (городских округов) области (%)</t>
  </si>
  <si>
    <t>Исполнение расходных обязательств по предоставлению дотаций бюджетам городских округов области, связанных с особым режимом безопасного функционирования, за счет средств федерального бюджета (%)</t>
  </si>
  <si>
    <t>15.5.</t>
  </si>
  <si>
    <t>Подпрограмма «Информационная открытость органов государственной власти»</t>
  </si>
  <si>
    <t>Количество участников обучающих семинаров, конкурсов, Форума средств массовой информации, книжного фестиваля (чел.)</t>
  </si>
  <si>
    <t>16.</t>
  </si>
  <si>
    <t>Государственная программа Саратовской области «Развитие промышленности в Саратовской области»</t>
  </si>
  <si>
    <t>Количество специальных инвестиционных контрактов, заключенных с предприятиями региона (ед.)</t>
  </si>
  <si>
    <t>не менее 20</t>
  </si>
  <si>
    <t>17.</t>
  </si>
  <si>
    <t>Государственная программа Саратовской области «Патриотическое воспитание граждан Саратовской области»</t>
  </si>
  <si>
    <t>Доля граждан, участвующих в мероприятиях по гражданско-патриотическому и военно-патриотическому воспитанию граждан, в общей численности граждан области (%)</t>
  </si>
  <si>
    <t>Количество действующих патриотических объединений, клубов, поисковых отрядов, историко-патриотических, героико-патриотических и военно-патриотических школьных музеев и уголков боевой славы в образовательных организациях области (ед.)</t>
  </si>
  <si>
    <t>17.1.</t>
  </si>
  <si>
    <t>Подпрограмма «Гражданско-патриотическое воспитание граждан»</t>
  </si>
  <si>
    <t>Доля граждан, участвующих в мероприятиях по гражданско-патриотическому воспитанию, в общей численности граждан области (%)</t>
  </si>
  <si>
    <t>17.2.</t>
  </si>
  <si>
    <t>Подпрограмма «Военно-патриотическое воспитание граждан»</t>
  </si>
  <si>
    <t>Доля граждан, участвующих в мероприятиях по допризывной подготовке к военной службе, в общей численности граждан области (%)</t>
  </si>
  <si>
    <t>18.</t>
  </si>
  <si>
    <t>Государственная программа Саратовской области «Формирование комфортной городской среды»</t>
  </si>
  <si>
    <t>18.1.</t>
  </si>
  <si>
    <t>Подпрограмма «Создание комфортных условий проживания»</t>
  </si>
  <si>
    <t>Количество благоустроенных дворовых территорий муниципальных образований области с использованием индивидуальных дизайн-проектов (ед.)</t>
  </si>
  <si>
    <t>18.2.</t>
  </si>
  <si>
    <t>Подпрограмма «Развитие современной городской среды»</t>
  </si>
  <si>
    <t>19.</t>
  </si>
  <si>
    <t>Государственная программа Саратовской области «Информационное общество»</t>
  </si>
  <si>
    <t>Уровень «цифровой зрелости» ключевых отраслей экономики, социальной сферы и государственного управления (%)</t>
  </si>
  <si>
    <t>19.1.</t>
  </si>
  <si>
    <t>19.2.</t>
  </si>
  <si>
    <t>Подпрограмма «Повышение эффективности деятельности органов исполнительной и законодательной власти Саратовской области, государственных органов Саратовской области за счет использования информационно-коммуникационных технологий»</t>
  </si>
  <si>
    <t>20.</t>
  </si>
  <si>
    <t>Государственная программа Саратовской области «Комплексное развитие сельских территорий»</t>
  </si>
  <si>
    <t>Доля общей площади благоустроенных жилых помещений в сельских населенных пунктах (%)</t>
  </si>
  <si>
    <t>20.1.</t>
  </si>
  <si>
    <t>Подпрограмма «Создание условий для обеспечения доступным и комфортным жильем сельского населения»</t>
  </si>
  <si>
    <t>20.2.</t>
  </si>
  <si>
    <t>Подпрограмма «Развитие рынка труда (кадрового потенциала) на сельских территориях»</t>
  </si>
  <si>
    <t>Уровень занятости сельского населения трудоспособного возраста (%)</t>
  </si>
  <si>
    <t>20.3.</t>
  </si>
  <si>
    <t>Подпрограмма «Создание и развитие инфраструктуры на сельских территориях»</t>
  </si>
  <si>
    <t>Доля протяженности дорожной сети городской агломерации, соответствующая нормативным требованиям к их транспортно-эксплуатационному состоянию (%)</t>
  </si>
  <si>
    <t>13.</t>
  </si>
  <si>
    <t>Государственная программа Саратовской области «Защита населения и территорий от чрезвычайных ситуаций, обеспечение пожарной безопасности»</t>
  </si>
  <si>
    <t>Количество погибших в ЧС (чел.)</t>
  </si>
  <si>
    <t>16.1.</t>
  </si>
  <si>
    <t>Количество субъектов деятельности в сфере промышленности Саратовской области, получивших консультации по мерам государственной поддержки (ед.)</t>
  </si>
  <si>
    <t>не менее 30</t>
  </si>
  <si>
    <t>Доля судебных участков мировых судей области, обеспеченных с целью совершенствования системы судебной защиты прав и законных интересов граждан, доступности правосудия, бесперебойной работой специализированного программного обеспечения и доступом в сеть Интернет (%)</t>
  </si>
  <si>
    <t>Экономия топливно-энергетических ресурсов в бюджетной сфере и сфере услуг в натуральном выражении/стоимостном выражении  (т. у. т./ тыс. руб.)</t>
  </si>
  <si>
    <t>10.6.</t>
  </si>
  <si>
    <t>Количество введенных в эксплуатацию объектов зарядной инфраструктуры для быстрой зарядки электрического автомобильного транспорта (ежегодно) (штук)</t>
  </si>
  <si>
    <t xml:space="preserve">Размер посевных площадей, занятых зерновыми, зернобобовыми, масличными и кормовыми сельскохозяйственными культурами, в области в сельскохозяйственных организациях, крестьянских (фермерских) хозяйствах, включая индивидуальных предпринимателей (в соответствии с соглашениями о предоставлении субсидий из федерального бюджета бюджету субъекта Российской Федерации в 2023 - 2030 годах (тыс. га) </t>
  </si>
  <si>
    <t>Доля площади, засеваемой элитными семенами, в общей площади посевов, занятой семенами сортов растений (%)</t>
  </si>
  <si>
    <t>Объем производства картофеля в сельскохозяйственных организациях, крестьянских (фермерских) хозяйствах и у индивидуальных предпринимателей  (тыс.тонн)</t>
  </si>
  <si>
    <t>Объем производства продукции товарной аквакультуры, включая посадочный материал (тонн)</t>
  </si>
  <si>
    <t>Производство сахара белого свекловичного в твердом состоянии (тыс. т)</t>
  </si>
  <si>
    <t>Ввод (приобретение) жилых помещений (жилых домов) для граждан, проживающих на сельских территориях (кв.м.)</t>
  </si>
  <si>
    <t>Доля населения Российской Федерации, обеспеченного качественной питьевой водой из систем централизованного водоснабжения (%)</t>
  </si>
  <si>
    <t>Количество граждан, расселенных из непригодного для проживания жилищного фонда (нарастающим итогом) (тыс.чел.)</t>
  </si>
  <si>
    <t>Доля отечественного оборудования (товаров, работ, услуг) в общем объеме закупок (%)</t>
  </si>
  <si>
    <t>Количество погибших в результате пожаров людей (чел.)</t>
  </si>
  <si>
    <t>Количество населения, спасенного при чрезвычайных ситуациях и происшествиях на водных объектах (чел.)</t>
  </si>
  <si>
    <t>Оснащенность специальной техникой для тушения пожаров (ед./%)</t>
  </si>
  <si>
    <t>Снижение объема выбросов загрязняющих веществ в атмосферу (тыс. тонн)</t>
  </si>
  <si>
    <t>Подпрограмма «Массовый  спорт и подготовка спортивного резерва»</t>
  </si>
  <si>
    <t>Количество саратовских спортсменов - членов сборных команд Российской Федерации (ежегодное количество) (ед.)</t>
  </si>
  <si>
    <t>Доля воспитанников (выпускников) спортивных школ Саратовской области в составе спортивной команды, в том числе в дублирующих (молодежных) составах (ежегодно) (%)</t>
  </si>
  <si>
    <t>Доля граждан трудоспособного возраста, систематически занимающихся физической культурой и спортом (%)</t>
  </si>
  <si>
    <t>Количество граждан привлеченных к охране общественного порядка на территории Саратовской области (человек)</t>
  </si>
  <si>
    <t>Доля справок о доходах, в отношении которых проведены проверки достоверности представленных сведений, от общего количества сданных справок о доходах (%)</t>
  </si>
  <si>
    <t>Удельный вес преступлений, совершенных несовершеннолетними или при их соучастии (%)</t>
  </si>
  <si>
    <t>Подпрограмма «Развитие и государственная поддержка промышленных предприятий области»</t>
  </si>
  <si>
    <t>Доля обращений и сообщений (жалоб) жителей, обработанных в нормативные сроки (%)</t>
  </si>
  <si>
    <t xml:space="preserve">Сведения о  планируемых расходах областного бюджета на реализацию государственных программ Саратовской области 
</t>
  </si>
  <si>
    <t>тыс. рублей</t>
  </si>
  <si>
    <t xml:space="preserve">Код целевой статьи </t>
  </si>
  <si>
    <t xml:space="preserve">Наименование программ </t>
  </si>
  <si>
    <t xml:space="preserve">2022 год (отчет) </t>
  </si>
  <si>
    <t xml:space="preserve">2023 год (оценка) </t>
  </si>
  <si>
    <t>52 0 00 00000</t>
  </si>
  <si>
    <t xml:space="preserve">Государственная программа Саратовской области «Социальная поддержка и социальное обслуживание населения Саратовской области»                                                           </t>
  </si>
  <si>
    <t>52 1 00 00000</t>
  </si>
  <si>
    <t>Подпрограмма «Социальная поддержка граждан»</t>
  </si>
  <si>
    <t>52 2 00 00000</t>
  </si>
  <si>
    <t>52 3 00 00000</t>
  </si>
  <si>
    <t>Подпрограмма  «Развитие системы социальной защиты граждан»</t>
  </si>
  <si>
    <t>52 4 00 00000</t>
  </si>
  <si>
    <t>52 5 00 00000</t>
  </si>
  <si>
    <t>52 6 00 00000</t>
  </si>
  <si>
    <t>Подпрограмма «Социальная программа Саратовской области, связанная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являющимся получателями трудовых пенсий по старости и по инвалидности, и обучением компьютерной грамотности неработающих пенсионеров»</t>
  </si>
  <si>
    <t>52 7 00 00000</t>
  </si>
  <si>
    <t xml:space="preserve">Подпрограмма «Социальная программа Саратовской области, связанная со строительством (реконструкцией) объектов организаций социального обслуживания населения, с ремонтом домов системы социального обслуживания граждан муниципального специализированного жилищного фонда, предоставляемых для проживания отдельных категорий граждан, а также с благоустройством прилегающей территории,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являющимся получателями страховых пенсий по старости и по инвалидности, и обучением компьютерной грамотности неработающих пенсионеров» </t>
  </si>
  <si>
    <t>52 8 00 00000</t>
  </si>
  <si>
    <t>55 0 00 00000</t>
  </si>
  <si>
    <t xml:space="preserve">Государственная программа Саратовской области «Культура Саратовской области»                                                                                                                                                                </t>
  </si>
  <si>
    <t>55 1 00 00000</t>
  </si>
  <si>
    <t>Подпрограмма «Музеи»</t>
  </si>
  <si>
    <t>55 2 00 00000</t>
  </si>
  <si>
    <t>Подпрограмма «Театры»</t>
  </si>
  <si>
    <t>55 3 00 00000</t>
  </si>
  <si>
    <t>Подпрограмма «Концертные организации и коллективы»</t>
  </si>
  <si>
    <t>55 4 00 00000</t>
  </si>
  <si>
    <t>Подпрограмма «Библиотеки»</t>
  </si>
  <si>
    <t>55 5 00 00000</t>
  </si>
  <si>
    <t>Подпрограмма «Система образования в сфере культуры»</t>
  </si>
  <si>
    <t>55 6 00 00000</t>
  </si>
  <si>
    <t>Подпрограмма «Культурно-досуговые учреждения»</t>
  </si>
  <si>
    <t>55 7 00 00000</t>
  </si>
  <si>
    <t>Подпрограмма «Государственная охрана, сохранение и популяризация объектов культурного наследия»</t>
  </si>
  <si>
    <t>55 8 00 00000</t>
  </si>
  <si>
    <t>Подпрограмма «Архивы»</t>
  </si>
  <si>
    <t>55 9 00 00000</t>
  </si>
  <si>
    <t>Подпрограмма «Творческое развитие детей и молодежи в сфере культуры»</t>
  </si>
  <si>
    <t>55 А 00 00000</t>
  </si>
  <si>
    <t>Подпрограмма «Укрепление материально-технической базы учреждений в сфере культуры»</t>
  </si>
  <si>
    <t>55 Б 00 00000</t>
  </si>
  <si>
    <t>Подпрограмма «Развитие кадрового потенциала сферы культуры»</t>
  </si>
  <si>
    <t>55 Г 00 00000</t>
  </si>
  <si>
    <t>55 Д 00 00000</t>
  </si>
  <si>
    <t>56 0 00 00000</t>
  </si>
  <si>
    <t xml:space="preserve">Государственная программа Саратовской области «Развитие физической культуры, спорта, туризма и молодежной политики»                                                                                   </t>
  </si>
  <si>
    <t>56 1 00 00000</t>
  </si>
  <si>
    <t>Подпрограмма «Физическая культура и спорт. Подготовка спортивного резерва»</t>
  </si>
  <si>
    <t>56 2 00 00000</t>
  </si>
  <si>
    <t>Подпрограмма «Туризм»</t>
  </si>
  <si>
    <t>56 3 00 00000</t>
  </si>
  <si>
    <t>Подпрограмма «Молодежная политика»</t>
  </si>
  <si>
    <t>56 4 00 00000</t>
  </si>
  <si>
    <t>Подпрограмма «Материально-техническая база спорта»</t>
  </si>
  <si>
    <t>58 0 00 00000</t>
  </si>
  <si>
    <t xml:space="preserve">Государственная программа Саратовской области «Развитие экономического потенциала и повышение инвестиционной привлекательности региона»                                           </t>
  </si>
  <si>
    <t>58 1 00 00000</t>
  </si>
  <si>
    <t>58 2 00 00000</t>
  </si>
  <si>
    <t>58 3 00 00000</t>
  </si>
  <si>
    <t>Подпрограмма «Развитие малого и среднего предпринимательства в  Саратовской области»</t>
  </si>
  <si>
    <t>58 4 00 00000</t>
  </si>
  <si>
    <t>58 5 00 00000</t>
  </si>
  <si>
    <t>Подпрограмма «Сокращение административных барьеров, повышение доступности государственных услуг»</t>
  </si>
  <si>
    <t>5А 1 00 00000</t>
  </si>
  <si>
    <t>Подпрограмма «Развитие системы дошкольного образования»</t>
  </si>
  <si>
    <t>5А 2 00 00000</t>
  </si>
  <si>
    <t>Подпрограмма «Развитие системы общего и дополнительного образования»</t>
  </si>
  <si>
    <t>5А 3 00 00000</t>
  </si>
  <si>
    <t>Подпрограмма «Поддержка одаренных детей Саратовской области»</t>
  </si>
  <si>
    <t>5А 4 00 00000</t>
  </si>
  <si>
    <t>5А 5 00 00000</t>
  </si>
  <si>
    <t>Подпрограмма «Социальная адаптация детей-сирот, детей, оставшихся без попечения родителей»</t>
  </si>
  <si>
    <t>5А 6 00 00000</t>
  </si>
  <si>
    <t>5А 7 00 00000</t>
  </si>
  <si>
    <t>Подпрограмма «Создание в Саратовской области новых мест в общеобразовательных организациях»</t>
  </si>
  <si>
    <t>5А 8 00 00000</t>
  </si>
  <si>
    <t>Подпрограмма «Совершенствование управления системой образования»</t>
  </si>
  <si>
    <t xml:space="preserve"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 </t>
  </si>
  <si>
    <t>5В 1 00 00000</t>
  </si>
  <si>
    <t>Подпрограмма «Содействие занятости населения и социальная поддержка безработных граждан»</t>
  </si>
  <si>
    <t>5В 2 00 00000</t>
  </si>
  <si>
    <t>5В 3 00 00000</t>
  </si>
  <si>
    <t>Подпрограмма «Оказание содействия добровольному переселению в Саратовскую область соотечественников, проживающих за рубежом»</t>
  </si>
  <si>
    <t>5В 4 00 00000</t>
  </si>
  <si>
    <t>5В 5 00 00000</t>
  </si>
  <si>
    <t>5В 6 00 00000</t>
  </si>
  <si>
    <t>Подпрограмма «Сопровождение инвалидов молодого возраста при трудоустройстве»</t>
  </si>
  <si>
    <t>5В 7 00 00000</t>
  </si>
  <si>
    <t>5В 8 00 00000</t>
  </si>
  <si>
    <t>Подпрограмма «Дополнительные мероприятия в сфере занятости населения, направленные на снижение напряженности на рынке труда Саратовской области»</t>
  </si>
  <si>
    <t>5Г 1 00 00000</t>
  </si>
  <si>
    <t>Подпрограмма «Развитие отраслей агропромышленного комплекса, обеспечивающих ускоренное импортозамещение основных видов сельскохозяйственной продукции, сырья и продовольствия»</t>
  </si>
  <si>
    <t>5Г 2 00 00000</t>
  </si>
  <si>
    <t>Подпрограмма «Развитие мелиорации земель сельскохозяйственного назначения Саратовской области»</t>
  </si>
  <si>
    <t>5Г 3 00 00000</t>
  </si>
  <si>
    <t>Подпрограмма «Устойчивое развитие сельских территорий Саратовской области»</t>
  </si>
  <si>
    <t>5Г 4 00 00000</t>
  </si>
  <si>
    <t>5Г 5 00 00000</t>
  </si>
  <si>
    <t>5Д 1 00 00000</t>
  </si>
  <si>
    <t>Подпрограмма «Совершенствование оказания медицинской помощи, включая профилактику заболеваний и формирование здорового образа жизни»</t>
  </si>
  <si>
    <t>5Д 2 00 00000</t>
  </si>
  <si>
    <t>5Д 3 00 00000</t>
  </si>
  <si>
    <t>5Е 1 00 00000</t>
  </si>
  <si>
    <t>Подпрограмма «Комплексное освоение и развитие территорий в целях жилищного строительства»</t>
  </si>
  <si>
    <t>5Е 2 00 00000</t>
  </si>
  <si>
    <t>5Е 3 00 00000</t>
  </si>
  <si>
    <t>5Е 4 00 00000</t>
  </si>
  <si>
    <t>5Е 5 00 0000</t>
  </si>
  <si>
    <t>Подпрограмма «Обеспечение жилыми помещениями отдельных категорий граждан, установленных законодательством Саратовской области»</t>
  </si>
  <si>
    <t>5Е 6 00 00000</t>
  </si>
  <si>
    <t>Подпрограмма  «Развитие ипотечного жилищного кредитования»</t>
  </si>
  <si>
    <t>5Е 7 00 00000</t>
  </si>
  <si>
    <t>Подпрограмма «Обеспечение жильем отдельных категорий граждан в соответствии с федеральным законодательством»</t>
  </si>
  <si>
    <t>5Е 8 00 00000</t>
  </si>
  <si>
    <t>5Е 9 00 00000</t>
  </si>
  <si>
    <t>Подпрограмма «Градостроительное планирование, развитие территорий. Снижение административных барьеров в области строительства»</t>
  </si>
  <si>
    <t>5Е А 00 00000</t>
  </si>
  <si>
    <t>Подпрограмма «Обеспечение устойчивого сокращения непригодного для проживания жилищного фонда»</t>
  </si>
  <si>
    <t>5Ж 1 00 00000</t>
  </si>
  <si>
    <t>Подпрограмма «Модернизация и развитие транспортного комплекса Саратовской области»</t>
  </si>
  <si>
    <t>5Ж 2 00 00000</t>
  </si>
  <si>
    <t>5Ж 3 00 00000</t>
  </si>
  <si>
    <t>Подпрограмма «Повышение безопасности дорожного движения в Саратовской области»</t>
  </si>
  <si>
    <t>5Ж 5 00 00000</t>
  </si>
  <si>
    <t>Подпрограмма  «Развитие рынка газового моторного топлива в Саратовской области»</t>
  </si>
  <si>
    <t>5И 1 00 00000</t>
  </si>
  <si>
    <t>5И 2 00 00000</t>
  </si>
  <si>
    <t>62 0 00 00000</t>
  </si>
  <si>
    <t xml:space="preserve"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</si>
  <si>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62 1 00 00000</t>
  </si>
  <si>
    <t xml:space="preserve">Подпрограмма «Охрана окружающей среды, защита природных комплексов, объектов и ресурсов»                                                                                                                                        </t>
  </si>
  <si>
    <t>62 2 00 00000</t>
  </si>
  <si>
    <t xml:space="preserve">Подпрограмма «Развитие водохозяйственного комплекса Саратовской области»                                                                                                                                                                             </t>
  </si>
  <si>
    <t>62 3 00 00000</t>
  </si>
  <si>
    <t xml:space="preserve">Подпрограмма «Развитие лесного хозяйства Саратовской области»                                                                                                                                                                                                         </t>
  </si>
  <si>
    <t>62 4 00 00000</t>
  </si>
  <si>
    <t xml:space="preserve">Подпрограмма «Совершенствование системы обращения с отходами производства и потребления на территории Саратовской области»                                        </t>
  </si>
  <si>
    <t>63 0 00 00000</t>
  </si>
  <si>
    <t>63 1 00 00000</t>
  </si>
  <si>
    <t>Подпрограмма «Обеспечение населения твердым топливом»</t>
  </si>
  <si>
    <t>63 2 00 00000</t>
  </si>
  <si>
    <t>Подпрограмма «Энергосбережение и повышение энергоэффективности теплоснабжения и системы коммунальной инфраструктуры»</t>
  </si>
  <si>
    <t>64 0 00 00000</t>
  </si>
  <si>
    <t xml:space="preserve">Государственная программа Саратовской области «Защита населения и территорий от чрезвычайных ситуаций, обеспечение пожарной безопасности» </t>
  </si>
  <si>
    <t>64 1 00 00000</t>
  </si>
  <si>
    <t>64 2 00 00000</t>
  </si>
  <si>
    <t>64 3 00 00000</t>
  </si>
  <si>
    <t>65 0 00 00000</t>
  </si>
  <si>
    <t xml:space="preserve"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</si>
  <si>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65 1 00 00000</t>
  </si>
  <si>
    <t>65 2 00 00000</t>
  </si>
  <si>
    <t>Подпрограмма «Профилактика терроризма и экстремизма в Саратовской области»</t>
  </si>
  <si>
    <t>65 3 00 00000</t>
  </si>
  <si>
    <t xml:space="preserve">Подпрограмма «Противодействие злоупотреблению наркотиками и их незаконному обороту в Саратовской области»                                                                                                  </t>
  </si>
  <si>
    <t>65 4 00 00000</t>
  </si>
  <si>
    <t>65 5 00 00000</t>
  </si>
  <si>
    <t>66 0 00 00000</t>
  </si>
  <si>
    <t xml:space="preserve">Государственная программа Саратовской области «Развитие государственного и муниципального управления» </t>
  </si>
  <si>
    <t>66 1 00 00000</t>
  </si>
  <si>
    <t>66 2 00 00000</t>
  </si>
  <si>
    <t>66 3 00 00000</t>
  </si>
  <si>
    <t>66 4 00 00000</t>
  </si>
  <si>
    <t>66 5 00 00000</t>
  </si>
  <si>
    <t>Подпрограмма «Информационная открытость органов государственной власти области»</t>
  </si>
  <si>
    <t>67 0 00 00000</t>
  </si>
  <si>
    <t>67 8 00 00000</t>
  </si>
  <si>
    <t>Подпрограмма «Развитие и государственная поддержка промышленных предприятий обрабатывающих производств»</t>
  </si>
  <si>
    <t>68 0 00 00000</t>
  </si>
  <si>
    <t>68 1 00 00000</t>
  </si>
  <si>
    <t>68 2 00 00000</t>
  </si>
  <si>
    <t>69 0 00 00000</t>
  </si>
  <si>
    <t>69 1 00 00000</t>
  </si>
  <si>
    <t>69 2 00 00000</t>
  </si>
  <si>
    <t>70 0 00 00000</t>
  </si>
  <si>
    <t>70 1 00 00000</t>
  </si>
  <si>
    <t>70 2 00 00000</t>
  </si>
  <si>
    <t>70 3 00 00000</t>
  </si>
  <si>
    <t>ИТОГО ПО ПРОГРАММАМ</t>
  </si>
  <si>
    <t>НЕПРОГРАММНЫЕ РАСХОДЫ</t>
  </si>
  <si>
    <t>ВСЕГО РАСХОДОВ:</t>
  </si>
  <si>
    <t>Информация о целевых показателях государственных программ (подпрограмм) Саратовской области</t>
  </si>
  <si>
    <t>Количество участников регионального и заключительного этапа всероссийской олимпиады школьников, научных конференций, конкурсов, фестивалей, интернет-марафонов (чел.)</t>
  </si>
  <si>
    <t>Объем жилищного строительства, млн. кв. м в год (млн кв.м)</t>
  </si>
  <si>
    <t>Обеспеченность инженерными сетями участков, являющихся федеральной собственностью и подлежащих предоставлению для жилищного строительства гражданам, имеющим трех и более детей (процентов)</t>
  </si>
  <si>
    <t>Доля соотечественников в трудоспособном возрасте от общего количества граждан, добровольно переселившихся в Саратовскую область в рамках государственной программы (%)</t>
  </si>
  <si>
    <t>Доля трудоспособных участников государственной программы и членов их семей в общем числе прибывших участников государственной программы и членов их семей в Саратовскую область и поставленных на учет в ГУ МВД России по Саратовской области (%)</t>
  </si>
  <si>
    <t>Количество оказанных государственных услуг юридическим и (или) физическим лицам (тыс. ед.)</t>
  </si>
  <si>
    <t>Общая численность граждан, вовлеченных центрами (сообществами, объединениями) поддержки добровольчества (волонтерства) на базе образовательных организаций, некоммерческих организаций, государственных и муниципальных учреждений, в добровольческую (волонтерскую) деятельность (млн чел.)</t>
  </si>
  <si>
    <t>Смертность от болезней системы кровообращения (чел. на 100 тыс. населения)</t>
  </si>
  <si>
    <t>Обеспеченность врачами, работающими в государственных медицинских организациях (чел. на 10 тыс.населения)</t>
  </si>
  <si>
    <t>Увеличение объемов транспортных услуг (ежегодно) (млн руб.)</t>
  </si>
  <si>
    <t>Количество пассажиров, перевозимых по территории области всеми видами пассажирского транспорта (ежегодно) (млн чел.)</t>
  </si>
  <si>
    <t>Индекс производства продукции сельского хозяйства в хозяйствах всех категорий (в сопоставимых ценах) по отношению к уровню 2020 года (%)</t>
  </si>
  <si>
    <t>Подпрограмма «Развитие зарядной инфраструктуры для быстрой зарядки электрического автомобильного транспорта»</t>
  </si>
  <si>
    <t>Среднемесячная начисленная заработная плата работников сельского хозяйства (без субъектов малого предпринимательства) (руб.)</t>
  </si>
  <si>
    <t>Производство масла подсолнечного нерафинированного и его фракций (тыс. т)</t>
  </si>
  <si>
    <t>Введено в эксплуатацию мелиорируемых земель для выращивания экспортно ориентированной сельскохозяйственной продукции за счет реконструкции,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 ориентированной сельскохозяйственной продукции за счет проведения культуртехнических мероприятий (га)</t>
  </si>
  <si>
    <t>Оснащенность поисково-спасательных подразделений средствами ведения аварийно-спасательных работ (%)</t>
  </si>
  <si>
    <t>Количество зарегистрированных пожаров (ед.)</t>
  </si>
  <si>
    <t>1 033/40,0</t>
  </si>
  <si>
    <t>1 442/60,0</t>
  </si>
  <si>
    <t>1 755/73,0</t>
  </si>
  <si>
    <t>1 803/75,0</t>
  </si>
  <si>
    <t>Доля оконченных уголовных дел по преступлениям против личности в общем числе зарегистрированных преступлений данной категории (%)</t>
  </si>
  <si>
    <t>Доля учреждений социальной сферы, оборудованных ограждениями территорий и системами инженерно-технической защищенности (%)</t>
  </si>
  <si>
    <t>Вовлеченность населения в незаконный оборот наркотиков (количество случаев привлечения к уголовной и административной ответственности за нарушение законодательства РФ о наркотических средствах и психотропных веществах на 100 тыс. человек) (ед.)</t>
  </si>
  <si>
    <t>Объем отгруженных товаров собственного производства, выполненных работ и услуг собственными силами по виду экономической деятельности «обрабатывающие производства» (млрд руб.)</t>
  </si>
  <si>
    <t>Доля граждан, принявших участие в решении вопросов развития городской среды, от общего количества граждан в возрасте от 14 лет, проживающих в муниципальных образованиях, на территории которых реализуются проекты по созданию комфортной городской среды (%)</t>
  </si>
  <si>
    <t>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(нарастающим итогом) (%)</t>
  </si>
  <si>
    <t>Количество реализованных проектов по благоустройству на сельских территориях (ед.)</t>
  </si>
  <si>
    <t>Доля услуг, оказанных гражданам в электронном виде, от общего количества оказанных государственных и муниципальных услуг (%)</t>
  </si>
  <si>
    <t>827,6/      6 620,6</t>
  </si>
  <si>
    <t>976,3/       7 810,8</t>
  </si>
  <si>
    <t>1006,4/    8 051,4</t>
  </si>
  <si>
    <t>Подпрограмма «Модернизация систем коммунальной инфраструктуры»</t>
  </si>
  <si>
    <t>Подпрограмма  «Развитие оптовой и розничной торговли, общественного питания и бытовых услуг Саратовской области»</t>
  </si>
  <si>
    <t>Подпрограмма  «Развитие зарядной инфраструктуры для быстрой зарядки электрического автомобильного транспорта»</t>
  </si>
  <si>
    <t>Региональный проект «Развитие инфраструктуры образовательных организаций Саратовской области»</t>
  </si>
  <si>
    <t>51 1 01 00000</t>
  </si>
  <si>
    <t>Комплекс процессных мероприятий «Создание условий для воспитания и социализации детей-сирот и детей, оставшихся без попечения родителей»</t>
  </si>
  <si>
    <t>51 3 01 00000</t>
  </si>
  <si>
    <t>Комплекс процессных мероприятий «Содействие развитию дошкольного образования»</t>
  </si>
  <si>
    <t>51 3 02 00000</t>
  </si>
  <si>
    <t>Комплекс процессных мероприятий «Содействие развитию общего и дополнительного образования»</t>
  </si>
  <si>
    <t>51 3 03 00000</t>
  </si>
  <si>
    <t>51 3 04 00000</t>
  </si>
  <si>
    <t>Комплекс процессных мероприятий «Укрепление материально-технической базы образовательных организаций»</t>
  </si>
  <si>
    <t>Комплекс процессных мероприятий «Поддержка одаренных детей Саратовской области»</t>
  </si>
  <si>
    <t>51 3 05 00000</t>
  </si>
  <si>
    <t>51 3 06 00000</t>
  </si>
  <si>
    <t>Комплекс процессных мероприятий «Содействие развитию профессионального образования»</t>
  </si>
  <si>
    <t>Комплекс процессных мероприятий «Содействие развитию финансовой грамотности населения области»</t>
  </si>
  <si>
    <t>51 3 07 00000</t>
  </si>
  <si>
    <t>51 3 08 00000</t>
  </si>
  <si>
    <t>51 3 09 00000</t>
  </si>
  <si>
    <t>Комплекс процессных мероприятий «Подготовка кадров»</t>
  </si>
  <si>
    <t>Комплекс процессных мероприятий «Реализация отдельных функций и полномочий министерства образования области»</t>
  </si>
  <si>
    <t>Комплекс процессных мероприятий «Поддержка учащихся с ограниченными возможностями»</t>
  </si>
  <si>
    <t>51 3 10 00000</t>
  </si>
  <si>
    <t>5A 0 00 00000 ( с 2024 года - 51 0 00 00000)</t>
  </si>
  <si>
    <t>Региональный проект «Совершенствование материально-технической базы и обеспечение доступности объектов и услуг»</t>
  </si>
  <si>
    <t>52 1 01 00000</t>
  </si>
  <si>
    <t>Комплекс процессных мероприятий «Социальная поддержка семей с детьми»</t>
  </si>
  <si>
    <t>52 3 01 00000</t>
  </si>
  <si>
    <t>Комплекс процессных мероприятий «Предоставление различных видов социальной поддержки»</t>
  </si>
  <si>
    <t>52 3 02 00000</t>
  </si>
  <si>
    <t>Комплекс процессных мероприятий «Обеспечение организации предоставления мер социальной поддержки»</t>
  </si>
  <si>
    <t>52 3 03 00000</t>
  </si>
  <si>
    <t>52 3 04 00000</t>
  </si>
  <si>
    <t>Комплекс процессных мероприятий «Социальное обслуживание граждан»</t>
  </si>
  <si>
    <t>Комплекс процессных мероприятий «Социальное обслуживание граждан негосударственными организациями»</t>
  </si>
  <si>
    <t>52 3 05 00000</t>
  </si>
  <si>
    <t>Комплекс процессных мероприятий «Материально-техническая база, методическое и информационное обеспечение»</t>
  </si>
  <si>
    <t>52 3 06 00000</t>
  </si>
  <si>
    <t>Комплекс процессных мероприятий «Организация отдыха и оздоровления детей»</t>
  </si>
  <si>
    <t>52 3 07 00000</t>
  </si>
  <si>
    <t>Комплекс процессных мероприятий «Социально-значимые мероприятия»</t>
  </si>
  <si>
    <t>52 3 09 00000</t>
  </si>
  <si>
    <t>Комплекс процессных мероприятий «Старшее поколение»</t>
  </si>
  <si>
    <t>52 3 10 00000</t>
  </si>
  <si>
    <t>52 3 11 00000</t>
  </si>
  <si>
    <t>Комплекс процессных мероприятий «Развитие институтов гражданского общества и поддержка социально ориентированных некоммерческих организаций в Саратовской области»</t>
  </si>
  <si>
    <t>5Е 0 00 00000 ( с 2024 года - 53 0 00 00000)</t>
  </si>
  <si>
    <t>5E Б 00 00000</t>
  </si>
  <si>
    <t>53 1 01 00000</t>
  </si>
  <si>
    <t>Региональный проект «Комплексное развитие территории бывшего аэропорта Саратов «Центральный» в Кировском районе г.Саратова</t>
  </si>
  <si>
    <t>Комплекс процессных мероприятий «Создание условий для развития жилищного строительства в Саратовской области»</t>
  </si>
  <si>
    <t>53 3 01 00000</t>
  </si>
  <si>
    <t>Комплекс процессных мероприятий «Реализация государственной политики в области жилищно-коммунального хозяйства</t>
  </si>
  <si>
    <t>53 3 02 00000</t>
  </si>
  <si>
    <t>Комплекс процессных мероприятий «Реализация мероприятий по обеспечению жильем молодых семей»</t>
  </si>
  <si>
    <t>53 3 03 00000</t>
  </si>
  <si>
    <t>Комплекс процессных мероприятий «Реализация мероприятий по обеспечению жильем детей-сирот и детей, оставшихся без попечения родителей»</t>
  </si>
  <si>
    <t>53 3 04 00000</t>
  </si>
  <si>
    <t>Комплекс процессных мероприятий «Реализация мероприятий по обеспечению жильем отдельных категорий граждан в соответствии с областным законодательством»</t>
  </si>
  <si>
    <t>53 3 05 00000</t>
  </si>
  <si>
    <t>Комплекс процессных мероприятий «Реализация отдельных функций и полномочий министерства строительства и жилищно-коммунального хозяйства области»</t>
  </si>
  <si>
    <t>53 3 07 00000</t>
  </si>
  <si>
    <t>Комплекс процессных мероприятий «Повышение доступности ипотечных займов для отдельных категорий граждан</t>
  </si>
  <si>
    <t>53 3 08 00000</t>
  </si>
  <si>
    <t>Комплекс процессных мероприятий «Реализация мероприятий по регистрации зон санитарной охраны в Управлении Федеральной службы государственной регистрации, кадастра и картографии по Саратовской области»</t>
  </si>
  <si>
    <t>53 3 09 00000</t>
  </si>
  <si>
    <t>Региональный проект «Ремонт и развитие водопроводной сети»</t>
  </si>
  <si>
    <t>53 1 02 00000</t>
  </si>
  <si>
    <t>Региональный проект «Обеспечение устойчивого сокращения непригодного для проживания жилищного фонда»</t>
  </si>
  <si>
    <t>53 1 F3 00000</t>
  </si>
  <si>
    <t>5В0 00 00000  ( с 2024 года - 54 0 00 00000)</t>
  </si>
  <si>
    <t>Региональный проект «Интеграция в трудовую деятельность граждан, испытывающих трудности в поиске работы на территории Саратовской области»</t>
  </si>
  <si>
    <t>54 1 01 00000</t>
  </si>
  <si>
    <t>Комплекс процессных мероприятий «Содействие занятости населения»</t>
  </si>
  <si>
    <t>54 3 01 00000</t>
  </si>
  <si>
    <t>Комплекс процессных мероприятий «Регулирование трудовой миграции»</t>
  </si>
  <si>
    <t>54 3 03 00000</t>
  </si>
  <si>
    <t>Комплекс процессных мероприятий «Улучшение условий и охраны труда»</t>
  </si>
  <si>
    <t>54 3 05 00000</t>
  </si>
  <si>
    <t>Комплекс процессных мероприятий «Материально-техническая база и кадровый потенциал сферы занятости, труда и миграции Саратовской области»</t>
  </si>
  <si>
    <t>54 3 06 00000</t>
  </si>
  <si>
    <t>Комплекс процессных мероприятий «Совершенствование социального партнерства»</t>
  </si>
  <si>
    <t>54 3 07 00000</t>
  </si>
  <si>
    <t>Региональный проект «Поддержка социально ориентированных некоммерческих организаций в области культуры»</t>
  </si>
  <si>
    <t>55 1 03 00000</t>
  </si>
  <si>
    <t>Региональный проект «Развитие культурной инфраструктуры»</t>
  </si>
  <si>
    <t>55 1 04 00000</t>
  </si>
  <si>
    <t>Комплекс процессных мероприятий «Государственная охрана, сохранение и популяризация объектов культурного наследия»</t>
  </si>
  <si>
    <t>55 3 01 00000</t>
  </si>
  <si>
    <t>Комплекс процессный мероприятий «Реализация государственных полномочий управления делами Правительства области в сфере архивного дела»</t>
  </si>
  <si>
    <t>55 3 03 00000</t>
  </si>
  <si>
    <t>Комплекс процессных мероприятий «Музеи»</t>
  </si>
  <si>
    <t>55 3 04 00000</t>
  </si>
  <si>
    <t>Комплекс процессных мероприятий «Театры»</t>
  </si>
  <si>
    <t>55 3 05 00000</t>
  </si>
  <si>
    <t>Комплекс процессных мероприятий «Концертные организации и цирковые коллективы»</t>
  </si>
  <si>
    <t>55 3 06 00000</t>
  </si>
  <si>
    <t>Комплекс процессных мероприятий «Библиотеки»</t>
  </si>
  <si>
    <t>55 3 07 00000</t>
  </si>
  <si>
    <t>Комплекс процессных мероприятий «Культурно-досуговые учреждения»</t>
  </si>
  <si>
    <t>55 3 08 00000</t>
  </si>
  <si>
    <t>Комплекс процессных мероприятий «Создание условий для развития образования в сфере культуры»</t>
  </si>
  <si>
    <t>55 3 09 00000</t>
  </si>
  <si>
    <t>Комплекс процессных мероприятий «Создание условий для творческого развития детей и молодежи в сфере культуры»</t>
  </si>
  <si>
    <t>55 3 10 00000</t>
  </si>
  <si>
    <t>Комплекс процессных мероприятий «Развитие кадрового потенциала сферы культуры»</t>
  </si>
  <si>
    <t>55 3 11 00000</t>
  </si>
  <si>
    <t>Комплекс процессных мероприятий «Создание условий для укрепления материально-технической базы учреждений в сфере культуры»</t>
  </si>
  <si>
    <t>55 3 12 00000</t>
  </si>
  <si>
    <t>Комплекс процессных мероприятий «Независимая оценка качества условий оказания услуг в сфере культуры»</t>
  </si>
  <si>
    <t>55 3 13 00000</t>
  </si>
  <si>
    <t>Комплекс процессных мероприятий «Популяризация культурных традиций»</t>
  </si>
  <si>
    <t>55 3 14 00000</t>
  </si>
  <si>
    <t>Региональный проект «Развитие инфраструктуры и укрепление материально-технической базы спорта»</t>
  </si>
  <si>
    <t>56 1 01 00000</t>
  </si>
  <si>
    <t>Комплекс процессных мероприятий «Спорт высших достижений. Подготовка спортивного резерва»</t>
  </si>
  <si>
    <t>56 3 01 00000</t>
  </si>
  <si>
    <t>Комплекс процессных мероприятий «Массовый спорт»</t>
  </si>
  <si>
    <t>56 3 02 00000</t>
  </si>
  <si>
    <t>Комплекс процессных мероприятий «Социальная поддержка в сфере физической культуры, спорта и образования спортивной направленности»</t>
  </si>
  <si>
    <t>56 3 03 00000</t>
  </si>
  <si>
    <t>Комплекс процессных мероприятий «Рекламно-информационная деятельность в сфере туризма, направленная на формирование единого туристического информационного пространства Саратовской области»</t>
  </si>
  <si>
    <t>56 3 04 00000</t>
  </si>
  <si>
    <t>Комплекс процессных мероприятий «Обеспечение деятельности министерства спорта области и реализация государственной политики в сфере физической культуры и спорта»</t>
  </si>
  <si>
    <t>56 3 05 00000</t>
  </si>
  <si>
    <t>Комплекс процессных мероприятий «Государственная поддержка в сфере реализации молодежной политики»</t>
  </si>
  <si>
    <t>56 3 06 00000</t>
  </si>
  <si>
    <t>Комплекс процессных мероприятий «Обеспечение участия молодежи в реализации молодежной политики»</t>
  </si>
  <si>
    <t>56 3 07 00000</t>
  </si>
  <si>
    <t>5Г 0 00 00000  ( с 2024 года - 57 0 00 00000)</t>
  </si>
  <si>
    <t>Региональный проект «Развитие отраслей и техническая модернизация агропромышленного комплекса»</t>
  </si>
  <si>
    <t>57 1 01 00000</t>
  </si>
  <si>
    <t>Комплекс процессных мероприятий «Обеспечение региональных мероприятий по развитию отраслей агропромышленного комплекса»</t>
  </si>
  <si>
    <t>57 3 01 00000</t>
  </si>
  <si>
    <t>Региональный проект «Создание благоприятного инвестиционного климата в Саратовской области»</t>
  </si>
  <si>
    <t>58 1 02 00000</t>
  </si>
  <si>
    <t>Комплекс процессных мероприятий «Реализация государственных полномочий в сфере имущественных и земельных отношений»</t>
  </si>
  <si>
    <t>58 3 01 00000</t>
  </si>
  <si>
    <t>Комплекс процессных мероприятий «Повышение инвестиционной привлекательности региона и продвижение инвестиционного имиджа»</t>
  </si>
  <si>
    <t>58 3 02 00000</t>
  </si>
  <si>
    <t>Комплекс процессных мероприятий «Реализация отдельных функций и полномочий министерства экономического развития области»</t>
  </si>
  <si>
    <t>58 3 03 00000</t>
  </si>
  <si>
    <t>Комплекс процессных мероприятий «Развитие международного сотрудничества и внешнеэкономической деятельности»</t>
  </si>
  <si>
    <t>58 3 04 00000</t>
  </si>
  <si>
    <t>Комплекс процессных мероприятий «Развитие малого и среднего предпринимательства»</t>
  </si>
  <si>
    <t>58 3 05 00000</t>
  </si>
  <si>
    <t>Комплекс процессных мероприятий «Организация предоставления государственных и муниципальных услуг по принципу «одного окна»</t>
  </si>
  <si>
    <t>58 3 06 00000</t>
  </si>
  <si>
    <t>5Д 0 00 00000 ( с 2024 года - 59 0 00 00000)</t>
  </si>
  <si>
    <t>Комплекс процессных мероприятий «Анализ и мониторинг системы здравоохранения»</t>
  </si>
  <si>
    <t>59 3 01 00000</t>
  </si>
  <si>
    <t>Комплекс процессных мероприятий «Организация санаторно-курортного лечения»</t>
  </si>
  <si>
    <t>59 3 03 00000</t>
  </si>
  <si>
    <t>Комплекс процессных мероприятий «Организация оказания медицинской помощи»</t>
  </si>
  <si>
    <t>59 3 04 00000</t>
  </si>
  <si>
    <t>59 3 05 00000</t>
  </si>
  <si>
    <t>Комплекс процессных мероприятий «Профилактика инфекционных заболеваний, включая иммунопрофилактику»</t>
  </si>
  <si>
    <t>Комплекс процессных мероприятий «Предупреждение и борьба с социально значимыми заболеваниями»</t>
  </si>
  <si>
    <t>59 3 06 00000</t>
  </si>
  <si>
    <t>Комплекс процессных мероприятий «Развитие системы оказания паллиативной медицинской помощи»</t>
  </si>
  <si>
    <t>59 3 07 00000</t>
  </si>
  <si>
    <t>Комплекс процессных мероприятий «Обеспечение отдельных категорий граждан лекарственными препаратами, медицинскими изделиями и специализированными продуктами лечебного питания»</t>
  </si>
  <si>
    <t>59 3 08 00000</t>
  </si>
  <si>
    <t>Комплекс процессных мероприятий «Управление кадровыми ресурсами здравоохранения»</t>
  </si>
  <si>
    <t>59 3 09 00000</t>
  </si>
  <si>
    <t>59 3 10 00000</t>
  </si>
  <si>
    <t>Комплекс процессных мероприятий «Обеспечение реализации отдельных функций и полномочий министерства здравоохранения области»</t>
  </si>
  <si>
    <t>59 3 11 00000</t>
  </si>
  <si>
    <t>5Ж 6 00 00000</t>
  </si>
  <si>
    <t>5Ж 0 00 00000 ( с 2024 года - 60 0 00 00000)</t>
  </si>
  <si>
    <t>Региональный проект «Строительство и реконструкция автомобильных дорог и искусственных сооружений»</t>
  </si>
  <si>
    <t>60 1 02 00000</t>
  </si>
  <si>
    <t>Региональный проект «Региональная и местная дорожная сеть»</t>
  </si>
  <si>
    <t>60 1 R1 00000</t>
  </si>
  <si>
    <t>Комплекс процессных мероприятий «Модернизация и развитие транспортного комплекса Саратовской области»</t>
  </si>
  <si>
    <t>60 3 01 00000</t>
  </si>
  <si>
    <t>60 3 02 00000</t>
  </si>
  <si>
    <t>Комплекс процессных мероприятий «Развитие и обеспечение сохранности сети автомобильных дорог Саратовской области»</t>
  </si>
  <si>
    <t>Комплекс процессных мероприятий «Повышение безопасности дорожного движения в Саратовской области»</t>
  </si>
  <si>
    <t>60 3 03 00000</t>
  </si>
  <si>
    <t>Региональный проект «Общесистемные меры развития дорожного хозяйства»</t>
  </si>
  <si>
    <t>60 1 R2 00000</t>
  </si>
  <si>
    <t>Региональный проект «Развитие общественного транспорта»</t>
  </si>
  <si>
    <t>60 1 R7 00000</t>
  </si>
  <si>
    <t>5И 0 00 00000 ( с 2024 года - 61 0 00 00000)</t>
  </si>
  <si>
    <t>Комплекс процессных мероприятий «Формирование электронного правительства»</t>
  </si>
  <si>
    <t>61 3 01 00000</t>
  </si>
  <si>
    <t>Комплекс процессных мероприятий «Повышение эффективности деятельности исполнительных, законодательного и иных государственных органов Саратовской области за счет использования информационно-коммуникационных технологий»</t>
  </si>
  <si>
    <t>61 3 02 00000</t>
  </si>
  <si>
    <t>Региональный проект «Сохранение уникальных водных объектов»</t>
  </si>
  <si>
    <t>62 1 G8 00000</t>
  </si>
  <si>
    <t>Комплекс процессных мероприятий «Минимизация всех видов антропогенного воздействия на экосистему, сохранение биологического разнообразия Саратовской области»</t>
  </si>
  <si>
    <t>62 3 01 00000</t>
  </si>
  <si>
    <t>Комплекс процессных мероприятий «Обеспечение охраны, защиты и воспроизводства лесов»</t>
  </si>
  <si>
    <t>62 3 02 00000</t>
  </si>
  <si>
    <t>Комплекс процессных мероприятий «Снижение объемов образования отходов производства и потребления, развитие индустрии их утилизации в Саратовской области»</t>
  </si>
  <si>
    <t>62 3 03 00000</t>
  </si>
  <si>
    <t>Региональный проект «Повышение энергоэффективности и энергосбережения»</t>
  </si>
  <si>
    <t>63 1 01 00000</t>
  </si>
  <si>
    <t>Комплекс процессных мероприятий «Энергосбережение и повышение энергоэффективности теплоснабжения и системы коммунальной инфраструктуры»</t>
  </si>
  <si>
    <t>63 3 02 00000</t>
  </si>
  <si>
    <t>Региональный проект «Развитие региональной системы оповещения населения Саратовской области о чрезвычайных ситуациях природного и техногенного характера»</t>
  </si>
  <si>
    <t>64 1 01 00000</t>
  </si>
  <si>
    <t>Комплекс процессных мероприятий «Обеспечение реализации мероприятий в области гражданской обороны и защиты населения от чрезвычайных ситуаций»</t>
  </si>
  <si>
    <t>64 3 01 00000</t>
  </si>
  <si>
    <t>Комплекс процессных мероприятий «Обеспечение пожарной безопасности, в том числе объектов здравоохранения, социальной и культурной сферы»</t>
  </si>
  <si>
    <t>64 3 02 00000</t>
  </si>
  <si>
    <t>Комплекс процессных мероприятий «Повышение уровня оповещения населения и реагирования экстренных оперативных служб при чрезвычайных ситуациях и происшествиях»</t>
  </si>
  <si>
    <t>64 3 03 00000</t>
  </si>
  <si>
    <t>Комплекс процессных мероприятий «Организация работы, направленной на профилактику правонарушений на территории Саратовской области»</t>
  </si>
  <si>
    <t>65 3 01 00000</t>
  </si>
  <si>
    <t>Комплекс процессных мероприятий «Организация профилактической работы по борьбе с терроризмом и экстремизмом на территории Саратовской области»</t>
  </si>
  <si>
    <t>65 3 02 00000</t>
  </si>
  <si>
    <t>65 3 03 00000</t>
  </si>
  <si>
    <t>65 3 04 00000</t>
  </si>
  <si>
    <t>Комплекс процессных мероприятий «Организация работы по противодействию коррупции на территории Саратовской области»</t>
  </si>
  <si>
    <t>Комплекс процессных мероприятий «Организация мер направленных на снижение спроса на наркотики, предупреждение и пресечение преступлений в сфере незаконного оборота наркотиков»</t>
  </si>
  <si>
    <t>65 3 05 00000</t>
  </si>
  <si>
    <t>Комплекс процессных мероприятий «Организация профилактической работы по безнадзорности и правонарушений среди несовершеннолетних на территории Саратовской области»</t>
  </si>
  <si>
    <t>Региональный проект «Развитие инициативного бюджетирования в Саратовской области»</t>
  </si>
  <si>
    <t>66 1 01 00000</t>
  </si>
  <si>
    <t>Региональный проект «Поддержка книгоиздания, повышение уровня информационной открытости органов государственной власти»</t>
  </si>
  <si>
    <t>66 1 02 00000</t>
  </si>
  <si>
    <t>Комплекс процессных мероприятий «Организация межбюджетных отношений с муниципальными образованиями области с целью повышения финансовой устойчивости местных бюджетов, эффективности управления муниципальными финансами и исполнения делегированных полномочий»</t>
  </si>
  <si>
    <t>66 3 01 00000</t>
  </si>
  <si>
    <t>Комплекс процессных мероприятий «Управление долговыми обязательствами Саратовской области»</t>
  </si>
  <si>
    <t>66 3 02 00000</t>
  </si>
  <si>
    <t>66 3 03 00000</t>
  </si>
  <si>
    <t>66 3 04 00000</t>
  </si>
  <si>
    <t>66 3 05 00000</t>
  </si>
  <si>
    <t>66 3 06 00000</t>
  </si>
  <si>
    <t>66 3 07 00000</t>
  </si>
  <si>
    <t>66 3 08 00000</t>
  </si>
  <si>
    <t>Комплекс процессных мероприятий «Ведение информационных ресурсов, информационная безопасность и техническое сопровождение информационных систем обеспечения бюджетных процессов»</t>
  </si>
  <si>
    <t>Комплекс процессных мероприятий «Повышение бюджетной грамотности населения Саратовской области»</t>
  </si>
  <si>
    <t>Комплекс процессных мероприятий «Повышение уровня информационной открытости органов государственной власти и увеличение доли населения области, имеющего возможность получения официальной информации»</t>
  </si>
  <si>
    <t>Комплекс процессных мероприятий «Повышение профессионального уровня лиц, включенных в резерв управленческих кадров Губернатора Саратовской области, посредством получения дополнительного профессионального образования»</t>
  </si>
  <si>
    <t>Комплекс процессных мероприятий «Материально-техническое, информационное, профессиональное совершенствование органов местного самоуправления»</t>
  </si>
  <si>
    <t>Комплекс процессных мероприятий «Реализация установленных полномочий (функций) управления делами Правительства области»</t>
  </si>
  <si>
    <t>Комплекс процессных мероприятий «Управление развитием промышленного комплекса региона»</t>
  </si>
  <si>
    <t>67 3 01 00000</t>
  </si>
  <si>
    <t>Комплекс процессных мероприятий «Развитие научно-технического и инновационного потенциала в сфере промышленности региона»</t>
  </si>
  <si>
    <t>67 3 02 00000</t>
  </si>
  <si>
    <t>Комплекс процессных мероприятий «Создание и развитие организаций, осуществляющих финансовую поддержку промышленных предприятий, реализующих инвестиционные проекты»</t>
  </si>
  <si>
    <t>67 3 03 00000</t>
  </si>
  <si>
    <t>Основное мероприятие «Военно-патриотическая ориентация и подготовка граждан к военной службе»</t>
  </si>
  <si>
    <t>68 2 01 00000</t>
  </si>
  <si>
    <t>Комплекс процессных мероприятий «Гражданско-патриотическое воспитание граждан»</t>
  </si>
  <si>
    <t>68 3 01 00000</t>
  </si>
  <si>
    <t>Комплекс процессных мероприятий «Военно-патриотическое воспитание граждан»</t>
  </si>
  <si>
    <t>68 3 02 00000</t>
  </si>
  <si>
    <t>Региональный проект «Развитие транспортной инфраструктуры на сельских территориях»</t>
  </si>
  <si>
    <t>70 1 05 00000</t>
  </si>
  <si>
    <t>Прогноз*</t>
  </si>
  <si>
    <t>2025 год**</t>
  </si>
  <si>
    <t>2026 год**</t>
  </si>
  <si>
    <t>** расходы 2025-2026 годов без условно утверждаемых расходов областного бюджета</t>
  </si>
  <si>
    <t>* без учета распределения целевых федеральных средств; с 2024 года осуществляется переход на новую систему управления государственными программами. Госпрограммы области пересмотрены по структуре, разграничены проектная и процессная деятельность исполнительных органов области.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</si>
</sst>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0000"/>
    <numFmt numFmtId="165" formatCode="0.0"/>
    <numFmt numFmtId="166" formatCode="000"/>
    <numFmt numFmtId="167" formatCode="#,##0.0"/>
  </numFmts>
  <fonts count="1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0"/>
      <name val="Arial"/>
      <family val="2"/>
      <charset val="204"/>
    </font>
    <font>
      <b/>
      <sz val="14"/>
      <color theme="1"/>
      <name val="PT Astra Serif"/>
      <family val="1"/>
      <charset val="204"/>
    </font>
    <font>
      <b/>
      <sz val="14"/>
      <name val="PT Astra Serif"/>
      <family val="1"/>
      <charset val="204"/>
    </font>
    <font>
      <sz val="11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  <font>
      <b/>
      <sz val="11"/>
      <name val="PT Astra Serif"/>
      <family val="1"/>
      <charset val="204"/>
    </font>
    <font>
      <i/>
      <sz val="12"/>
      <name val="PT Astra Serif"/>
      <family val="1"/>
      <charset val="204"/>
    </font>
    <font>
      <i/>
      <sz val="11"/>
      <name val="PT Astra Serif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92D05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EAF0F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6" fillId="0" borderId="0"/>
  </cellStyleXfs>
  <cellXfs count="130">
    <xf numFmtId="0" fontId="0" fillId="0" borderId="0" xfId="0" applyNumberFormat="1" applyFont="1"/>
    <xf numFmtId="0" fontId="2" fillId="4" borderId="0" xfId="0" applyNumberFormat="1" applyFont="1" applyFill="1"/>
    <xf numFmtId="49" fontId="2" fillId="2" borderId="0" xfId="0" applyNumberFormat="1" applyFont="1" applyFill="1" applyAlignment="1">
      <alignment horizontal="center" vertical="top"/>
    </xf>
    <xf numFmtId="0" fontId="2" fillId="2" borderId="0" xfId="0" applyNumberFormat="1" applyFont="1" applyFill="1"/>
    <xf numFmtId="0" fontId="2" fillId="0" borderId="0" xfId="0" applyNumberFormat="1" applyFont="1"/>
    <xf numFmtId="0" fontId="2" fillId="0" borderId="0" xfId="0" applyFont="1"/>
    <xf numFmtId="0" fontId="2" fillId="3" borderId="0" xfId="0" applyNumberFormat="1" applyFont="1" applyFill="1"/>
    <xf numFmtId="0" fontId="3" fillId="2" borderId="0" xfId="0" applyNumberFormat="1" applyFont="1" applyFill="1"/>
    <xf numFmtId="166" fontId="2" fillId="2" borderId="0" xfId="0" applyNumberFormat="1" applyFont="1" applyFill="1" applyAlignment="1">
      <alignment horizontal="center" vertical="top" wrapText="1"/>
    </xf>
    <xf numFmtId="166" fontId="2" fillId="2" borderId="0" xfId="0" applyNumberFormat="1" applyFont="1" applyFill="1" applyAlignment="1">
      <alignment horizontal="left" vertical="top" wrapText="1"/>
    </xf>
    <xf numFmtId="0" fontId="2" fillId="2" borderId="0" xfId="0" applyNumberFormat="1" applyFont="1" applyFill="1" applyAlignment="1">
      <alignment horizontal="left" vertical="top" wrapText="1"/>
    </xf>
    <xf numFmtId="165" fontId="2" fillId="2" borderId="0" xfId="0" applyNumberFormat="1" applyFont="1" applyFill="1" applyAlignment="1">
      <alignment horizontal="center" vertical="top"/>
    </xf>
    <xf numFmtId="49" fontId="2" fillId="2" borderId="0" xfId="0" applyNumberFormat="1" applyFont="1" applyFill="1" applyAlignment="1">
      <alignment horizontal="left" vertical="top"/>
    </xf>
    <xf numFmtId="0" fontId="2" fillId="2" borderId="0" xfId="0" applyNumberFormat="1" applyFont="1" applyFill="1" applyAlignment="1">
      <alignment wrapText="1"/>
    </xf>
    <xf numFmtId="0" fontId="5" fillId="7" borderId="1" xfId="0" applyNumberFormat="1" applyFont="1" applyFill="1" applyBorder="1" applyAlignment="1">
      <alignment horizontal="center" vertical="center" wrapText="1"/>
    </xf>
    <xf numFmtId="167" fontId="4" fillId="2" borderId="1" xfId="0" applyNumberFormat="1" applyFont="1" applyFill="1" applyBorder="1" applyAlignment="1">
      <alignment horizontal="center" vertical="center" wrapText="1"/>
    </xf>
    <xf numFmtId="167" fontId="4" fillId="2" borderId="1" xfId="0" applyNumberFormat="1" applyFont="1" applyFill="1" applyBorder="1" applyAlignment="1">
      <alignment horizontal="center" vertical="center"/>
    </xf>
    <xf numFmtId="167" fontId="4" fillId="4" borderId="1" xfId="0" applyNumberFormat="1" applyFont="1" applyFill="1" applyBorder="1" applyAlignment="1">
      <alignment horizontal="center" vertical="center"/>
    </xf>
    <xf numFmtId="167" fontId="4" fillId="0" borderId="1" xfId="0" applyNumberFormat="1" applyFont="1" applyFill="1" applyBorder="1" applyAlignment="1">
      <alignment horizontal="center" vertical="center"/>
    </xf>
    <xf numFmtId="167" fontId="4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4" fillId="4" borderId="1" xfId="0" applyNumberFormat="1" applyFont="1" applyFill="1" applyBorder="1" applyAlignment="1">
      <alignment vertical="center" wrapText="1"/>
    </xf>
    <xf numFmtId="166" fontId="4" fillId="2" borderId="1" xfId="0" applyNumberFormat="1" applyFont="1" applyFill="1" applyBorder="1" applyAlignment="1">
      <alignment vertical="center" wrapText="1"/>
    </xf>
    <xf numFmtId="166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left" vertical="center"/>
    </xf>
    <xf numFmtId="0" fontId="4" fillId="4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5" fillId="8" borderId="1" xfId="0" applyNumberFormat="1" applyFont="1" applyFill="1" applyBorder="1" applyAlignment="1">
      <alignment horizontal="left" vertical="center" wrapText="1"/>
    </xf>
    <xf numFmtId="167" fontId="5" fillId="8" borderId="1" xfId="0" applyNumberFormat="1" applyFont="1" applyFill="1" applyBorder="1" applyAlignment="1">
      <alignment horizontal="center" vertical="center"/>
    </xf>
    <xf numFmtId="3" fontId="5" fillId="8" borderId="1" xfId="0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167" fontId="5" fillId="8" borderId="1" xfId="0" applyNumberFormat="1" applyFont="1" applyFill="1" applyBorder="1" applyAlignment="1">
      <alignment horizontal="center" vertical="center" wrapText="1"/>
    </xf>
    <xf numFmtId="166" fontId="5" fillId="8" borderId="1" xfId="0" applyNumberFormat="1" applyFont="1" applyFill="1" applyBorder="1" applyAlignment="1">
      <alignment horizontal="center" vertical="center" wrapText="1"/>
    </xf>
    <xf numFmtId="166" fontId="5" fillId="8" borderId="1" xfId="0" applyNumberFormat="1" applyFont="1" applyFill="1" applyBorder="1" applyAlignment="1">
      <alignment vertical="center" wrapText="1"/>
    </xf>
    <xf numFmtId="3" fontId="5" fillId="8" borderId="1" xfId="0" applyNumberFormat="1" applyFont="1" applyFill="1" applyBorder="1" applyAlignment="1">
      <alignment horizontal="center" vertical="center" wrapText="1"/>
    </xf>
    <xf numFmtId="166" fontId="5" fillId="8" borderId="1" xfId="0" applyNumberFormat="1" applyFont="1" applyFill="1" applyBorder="1" applyAlignment="1">
      <alignment horizontal="left" vertical="center" wrapText="1"/>
    </xf>
    <xf numFmtId="166" fontId="5" fillId="8" borderId="1" xfId="0" applyNumberFormat="1" applyFont="1" applyFill="1" applyBorder="1" applyAlignment="1">
      <alignment horizontal="center" vertical="center" wrapText="1"/>
    </xf>
    <xf numFmtId="164" fontId="5" fillId="8" borderId="1" xfId="0" applyNumberFormat="1" applyFont="1" applyFill="1" applyBorder="1" applyAlignment="1">
      <alignment horizontal="left" vertical="center" wrapText="1"/>
    </xf>
    <xf numFmtId="164" fontId="5" fillId="8" borderId="1" xfId="0" applyNumberFormat="1" applyFont="1" applyFill="1" applyBorder="1" applyAlignment="1">
      <alignment horizontal="center" vertical="center" wrapText="1"/>
    </xf>
    <xf numFmtId="164" fontId="5" fillId="8" borderId="1" xfId="0" applyNumberFormat="1" applyFont="1" applyFill="1" applyBorder="1" applyAlignment="1">
      <alignment vertical="center" wrapText="1"/>
    </xf>
    <xf numFmtId="0" fontId="5" fillId="8" borderId="1" xfId="0" applyNumberFormat="1" applyFont="1" applyFill="1" applyBorder="1" applyAlignment="1">
      <alignment horizontal="center" vertical="center" wrapText="1"/>
    </xf>
    <xf numFmtId="0" fontId="5" fillId="8" borderId="1" xfId="0" applyNumberFormat="1" applyFont="1" applyFill="1" applyBorder="1" applyAlignment="1">
      <alignment vertical="center" wrapText="1"/>
    </xf>
    <xf numFmtId="0" fontId="2" fillId="0" borderId="0" xfId="1" applyFont="1"/>
    <xf numFmtId="0" fontId="9" fillId="0" borderId="0" xfId="1" applyFont="1"/>
    <xf numFmtId="0" fontId="8" fillId="0" borderId="0" xfId="1" applyFont="1" applyAlignment="1">
      <alignment horizontal="center" vertical="top" wrapText="1"/>
    </xf>
    <xf numFmtId="0" fontId="2" fillId="0" borderId="0" xfId="1" applyFont="1" applyAlignment="1">
      <alignment horizontal="left" vertical="top" wrapText="1"/>
    </xf>
    <xf numFmtId="0" fontId="11" fillId="5" borderId="1" xfId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top" wrapText="1"/>
    </xf>
    <xf numFmtId="0" fontId="12" fillId="0" borderId="1" xfId="1" applyFont="1" applyFill="1" applyBorder="1" applyAlignment="1">
      <alignment horizontal="center" vertical="top" wrapText="1"/>
    </xf>
    <xf numFmtId="0" fontId="11" fillId="4" borderId="1" xfId="1" applyFont="1" applyFill="1" applyBorder="1" applyAlignment="1">
      <alignment horizontal="center" vertical="center"/>
    </xf>
    <xf numFmtId="164" fontId="11" fillId="4" borderId="1" xfId="2" applyNumberFormat="1" applyFont="1" applyFill="1" applyBorder="1" applyAlignment="1" applyProtection="1">
      <alignment horizontal="left" vertical="center" wrapText="1"/>
      <protection hidden="1"/>
    </xf>
    <xf numFmtId="167" fontId="11" fillId="4" borderId="1" xfId="1" applyNumberFormat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left" vertical="center" wrapText="1"/>
    </xf>
    <xf numFmtId="167" fontId="10" fillId="4" borderId="1" xfId="1" applyNumberFormat="1" applyFont="1" applyFill="1" applyBorder="1" applyAlignment="1">
      <alignment horizontal="center" vertical="center" wrapText="1"/>
    </xf>
    <xf numFmtId="164" fontId="10" fillId="4" borderId="1" xfId="2" applyNumberFormat="1" applyFont="1" applyFill="1" applyBorder="1" applyAlignment="1" applyProtection="1">
      <alignment horizontal="center" vertical="center"/>
      <protection hidden="1"/>
    </xf>
    <xf numFmtId="164" fontId="10" fillId="4" borderId="1" xfId="2" applyNumberFormat="1" applyFont="1" applyFill="1" applyBorder="1" applyAlignment="1" applyProtection="1">
      <alignment horizontal="left" vertical="center" wrapText="1"/>
      <protection hidden="1"/>
    </xf>
    <xf numFmtId="167" fontId="10" fillId="4" borderId="1" xfId="1" applyNumberFormat="1" applyFont="1" applyFill="1" applyBorder="1" applyAlignment="1">
      <alignment horizontal="center" vertical="center"/>
    </xf>
    <xf numFmtId="164" fontId="11" fillId="0" borderId="1" xfId="2" applyNumberFormat="1" applyFont="1" applyFill="1" applyBorder="1" applyAlignment="1" applyProtection="1">
      <alignment horizontal="center" vertical="center"/>
      <protection hidden="1"/>
    </xf>
    <xf numFmtId="0" fontId="11" fillId="4" borderId="1" xfId="2" applyNumberFormat="1" applyFont="1" applyFill="1" applyBorder="1" applyAlignment="1" applyProtection="1">
      <alignment horizontal="left" vertical="center" wrapText="1"/>
      <protection hidden="1"/>
    </xf>
    <xf numFmtId="164" fontId="10" fillId="0" borderId="1" xfId="2" applyNumberFormat="1" applyFont="1" applyFill="1" applyBorder="1" applyAlignment="1" applyProtection="1">
      <alignment horizontal="center" vertical="center"/>
      <protection hidden="1"/>
    </xf>
    <xf numFmtId="164" fontId="10" fillId="0" borderId="1" xfId="2" applyNumberFormat="1" applyFont="1" applyFill="1" applyBorder="1" applyAlignment="1" applyProtection="1">
      <alignment horizontal="left" vertical="center" wrapText="1"/>
      <protection hidden="1"/>
    </xf>
    <xf numFmtId="0" fontId="11" fillId="4" borderId="1" xfId="1" applyFont="1" applyFill="1" applyBorder="1" applyAlignment="1">
      <alignment horizontal="left" vertical="center" wrapText="1"/>
    </xf>
    <xf numFmtId="0" fontId="3" fillId="0" borderId="0" xfId="1" applyFont="1"/>
    <xf numFmtId="166" fontId="11" fillId="4" borderId="1" xfId="3" applyNumberFormat="1" applyFont="1" applyFill="1" applyBorder="1" applyAlignment="1" applyProtection="1">
      <alignment vertical="center" wrapText="1"/>
      <protection hidden="1"/>
    </xf>
    <xf numFmtId="166" fontId="10" fillId="4" borderId="1" xfId="3" applyNumberFormat="1" applyFont="1" applyFill="1" applyBorder="1" applyAlignment="1" applyProtection="1">
      <alignment horizontal="left" vertical="center" wrapText="1"/>
      <protection hidden="1"/>
    </xf>
    <xf numFmtId="166" fontId="11" fillId="4" borderId="1" xfId="3" applyNumberFormat="1" applyFont="1" applyFill="1" applyBorder="1" applyAlignment="1" applyProtection="1">
      <alignment horizontal="left" vertical="center" wrapText="1"/>
      <protection hidden="1"/>
    </xf>
    <xf numFmtId="166" fontId="11" fillId="4" borderId="1" xfId="3" applyNumberFormat="1" applyFont="1" applyFill="1" applyBorder="1" applyAlignment="1" applyProtection="1">
      <alignment horizontal="left" vertical="top" wrapText="1"/>
      <protection hidden="1"/>
    </xf>
    <xf numFmtId="166" fontId="10" fillId="4" borderId="1" xfId="3" applyNumberFormat="1" applyFont="1" applyFill="1" applyBorder="1" applyAlignment="1" applyProtection="1">
      <alignment horizontal="left" vertical="top" wrapText="1"/>
      <protection hidden="1"/>
    </xf>
    <xf numFmtId="166" fontId="10" fillId="4" borderId="1" xfId="3" applyNumberFormat="1" applyFont="1" applyFill="1" applyBorder="1" applyAlignment="1" applyProtection="1">
      <alignment vertical="center" wrapText="1"/>
      <protection hidden="1"/>
    </xf>
    <xf numFmtId="164" fontId="11" fillId="0" borderId="1" xfId="2" applyNumberFormat="1" applyFont="1" applyFill="1" applyBorder="1" applyAlignment="1" applyProtection="1">
      <alignment vertical="top" wrapText="1"/>
      <protection hidden="1"/>
    </xf>
    <xf numFmtId="164" fontId="10" fillId="0" borderId="1" xfId="2" applyNumberFormat="1" applyFont="1" applyFill="1" applyBorder="1" applyAlignment="1" applyProtection="1">
      <alignment horizontal="left" vertical="top" wrapText="1"/>
      <protection hidden="1"/>
    </xf>
    <xf numFmtId="164" fontId="11" fillId="0" borderId="1" xfId="2" applyNumberFormat="1" applyFont="1" applyFill="1" applyBorder="1" applyAlignment="1" applyProtection="1">
      <alignment horizontal="left" vertical="top" wrapText="1"/>
      <protection hidden="1"/>
    </xf>
    <xf numFmtId="0" fontId="9" fillId="0" borderId="1" xfId="1" applyFont="1" applyBorder="1"/>
    <xf numFmtId="166" fontId="11" fillId="4" borderId="1" xfId="3" applyNumberFormat="1" applyFont="1" applyFill="1" applyBorder="1" applyAlignment="1" applyProtection="1">
      <alignment vertical="top" wrapText="1"/>
      <protection hidden="1"/>
    </xf>
    <xf numFmtId="167" fontId="11" fillId="0" borderId="1" xfId="2" applyNumberFormat="1" applyFont="1" applyFill="1" applyBorder="1" applyAlignment="1">
      <alignment horizontal="center" vertical="center"/>
    </xf>
    <xf numFmtId="0" fontId="9" fillId="6" borderId="1" xfId="1" applyFont="1" applyFill="1" applyBorder="1"/>
    <xf numFmtId="166" fontId="11" fillId="6" borderId="1" xfId="3" applyNumberFormat="1" applyFont="1" applyFill="1" applyBorder="1" applyAlignment="1" applyProtection="1">
      <alignment horizontal="left" vertical="top" wrapText="1"/>
      <protection hidden="1"/>
    </xf>
    <xf numFmtId="167" fontId="11" fillId="6" borderId="1" xfId="1" applyNumberFormat="1" applyFont="1" applyFill="1" applyBorder="1" applyAlignment="1">
      <alignment horizontal="center" vertical="center" wrapText="1"/>
    </xf>
    <xf numFmtId="0" fontId="9" fillId="0" borderId="0" xfId="1" applyFont="1" applyAlignment="1">
      <alignment horizontal="left" vertical="top" wrapText="1"/>
    </xf>
    <xf numFmtId="0" fontId="11" fillId="4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/>
    </xf>
    <xf numFmtId="167" fontId="11" fillId="0" borderId="1" xfId="1" applyNumberFormat="1" applyFont="1" applyFill="1" applyBorder="1" applyAlignment="1">
      <alignment horizontal="center" vertical="center" wrapText="1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3" fillId="0" borderId="6" xfId="1" applyFont="1" applyBorder="1" applyAlignment="1">
      <alignment horizontal="left" wrapText="1"/>
    </xf>
    <xf numFmtId="0" fontId="8" fillId="0" borderId="0" xfId="1" applyFont="1" applyAlignment="1">
      <alignment horizontal="center" vertical="top" wrapText="1"/>
    </xf>
    <xf numFmtId="0" fontId="10" fillId="0" borderId="5" xfId="1" applyFont="1" applyBorder="1" applyAlignment="1">
      <alignment horizontal="right"/>
    </xf>
    <xf numFmtId="0" fontId="11" fillId="5" borderId="1" xfId="1" applyFont="1" applyFill="1" applyBorder="1" applyAlignment="1">
      <alignment horizontal="center" vertical="center" wrapText="1"/>
    </xf>
    <xf numFmtId="164" fontId="5" fillId="8" borderId="2" xfId="0" applyNumberFormat="1" applyFont="1" applyFill="1" applyBorder="1" applyAlignment="1">
      <alignment horizontal="left" vertical="center" wrapText="1"/>
    </xf>
    <xf numFmtId="164" fontId="5" fillId="8" borderId="3" xfId="0" applyNumberFormat="1" applyFont="1" applyFill="1" applyBorder="1" applyAlignment="1">
      <alignment horizontal="left" vertical="center" wrapText="1"/>
    </xf>
    <xf numFmtId="164" fontId="5" fillId="8" borderId="4" xfId="0" applyNumberFormat="1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164" fontId="5" fillId="8" borderId="1" xfId="0" applyNumberFormat="1" applyFont="1" applyFill="1" applyBorder="1" applyAlignment="1">
      <alignment horizontal="center" vertical="center" wrapText="1"/>
    </xf>
    <xf numFmtId="49" fontId="5" fillId="8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vertical="center" wrapText="1"/>
    </xf>
    <xf numFmtId="0" fontId="4" fillId="2" borderId="1" xfId="0" applyNumberFormat="1" applyFont="1" applyFill="1" applyBorder="1" applyAlignment="1">
      <alignment vertical="center"/>
    </xf>
    <xf numFmtId="164" fontId="5" fillId="8" borderId="1" xfId="0" applyNumberFormat="1" applyFont="1" applyFill="1" applyBorder="1" applyAlignment="1">
      <alignment vertical="center" wrapText="1"/>
    </xf>
    <xf numFmtId="0" fontId="5" fillId="8" borderId="1" xfId="0" applyNumberFormat="1" applyFont="1" applyFill="1" applyBorder="1" applyAlignment="1">
      <alignment vertical="center"/>
    </xf>
    <xf numFmtId="166" fontId="4" fillId="2" borderId="1" xfId="0" applyNumberFormat="1" applyFont="1" applyFill="1" applyBorder="1" applyAlignment="1">
      <alignment horizontal="left" vertical="center" wrapText="1"/>
    </xf>
    <xf numFmtId="0" fontId="4" fillId="2" borderId="2" xfId="0" applyNumberFormat="1" applyFont="1" applyFill="1" applyBorder="1" applyAlignment="1">
      <alignment horizontal="left" vertical="center" wrapText="1"/>
    </xf>
    <xf numFmtId="0" fontId="4" fillId="2" borderId="4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164" fontId="5" fillId="8" borderId="2" xfId="0" applyNumberFormat="1" applyFont="1" applyFill="1" applyBorder="1" applyAlignment="1">
      <alignment horizontal="center" vertical="center" wrapText="1"/>
    </xf>
    <xf numFmtId="164" fontId="5" fillId="8" borderId="3" xfId="0" applyNumberFormat="1" applyFont="1" applyFill="1" applyBorder="1" applyAlignment="1">
      <alignment horizontal="center" vertical="center" wrapText="1"/>
    </xf>
    <xf numFmtId="164" fontId="5" fillId="8" borderId="4" xfId="0" applyNumberFormat="1" applyFont="1" applyFill="1" applyBorder="1" applyAlignment="1">
      <alignment horizontal="center" vertical="center" wrapText="1"/>
    </xf>
    <xf numFmtId="166" fontId="4" fillId="2" borderId="1" xfId="0" applyNumberFormat="1" applyFont="1" applyFill="1" applyBorder="1" applyAlignment="1">
      <alignment horizontal="center" vertical="center" wrapText="1"/>
    </xf>
    <xf numFmtId="166" fontId="5" fillId="8" borderId="1" xfId="0" applyNumberFormat="1" applyFont="1" applyFill="1" applyBorder="1" applyAlignment="1">
      <alignment horizontal="center" vertical="center" wrapText="1"/>
    </xf>
    <xf numFmtId="164" fontId="5" fillId="8" borderId="1" xfId="0" applyNumberFormat="1" applyFont="1" applyFill="1" applyBorder="1" applyAlignment="1">
      <alignment horizontal="left" vertical="center" wrapText="1"/>
    </xf>
    <xf numFmtId="49" fontId="5" fillId="8" borderId="1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left" vertical="center" wrapText="1"/>
    </xf>
    <xf numFmtId="0" fontId="2" fillId="2" borderId="0" xfId="0" applyNumberFormat="1" applyFont="1" applyFill="1" applyAlignment="1">
      <alignment horizontal="left" wrapText="1"/>
    </xf>
    <xf numFmtId="166" fontId="5" fillId="8" borderId="1" xfId="0" applyNumberFormat="1" applyFont="1" applyFill="1" applyBorder="1" applyAlignment="1">
      <alignment vertical="center" wrapText="1"/>
    </xf>
    <xf numFmtId="166" fontId="4" fillId="2" borderId="1" xfId="0" applyNumberFormat="1" applyFont="1" applyFill="1" applyBorder="1" applyAlignment="1">
      <alignment vertical="center" wrapText="1"/>
    </xf>
    <xf numFmtId="166" fontId="5" fillId="8" borderId="1" xfId="0" applyNumberFormat="1" applyFont="1" applyFill="1" applyBorder="1" applyAlignment="1">
      <alignment horizontal="left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Alignment="1">
      <alignment horizontal="center" vertical="center" wrapText="1"/>
    </xf>
    <xf numFmtId="0" fontId="5" fillId="7" borderId="1" xfId="0" applyNumberFormat="1" applyFont="1" applyFill="1" applyBorder="1" applyAlignment="1">
      <alignment horizontal="center" vertical="top" wrapText="1"/>
    </xf>
    <xf numFmtId="0" fontId="5" fillId="7" borderId="1" xfId="0" applyNumberFormat="1" applyFont="1" applyFill="1" applyBorder="1" applyAlignment="1">
      <alignment horizontal="center" vertical="center" wrapText="1"/>
    </xf>
    <xf numFmtId="49" fontId="5" fillId="7" borderId="1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3"/>
    <cellStyle name="Обычный_tmp" xfId="2"/>
  </cellStyles>
  <dxfs count="0"/>
  <tableStyles count="0" defaultTableStyle="TableStyleMedium9" defaultPivotStyle="PivotStyleMedium4"/>
  <colors>
    <mruColors>
      <color rgb="FFEAF0F6"/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2"/>
  <sheetViews>
    <sheetView tabSelected="1" view="pageBreakPreview" zoomScale="85" zoomScaleNormal="90" zoomScaleSheetLayoutView="85" workbookViewId="0">
      <pane ySplit="6" topLeftCell="A7" activePane="bottomLeft" state="frozen"/>
      <selection pane="bottomLeft" activeCell="J8" sqref="J8"/>
    </sheetView>
  </sheetViews>
  <sheetFormatPr defaultRowHeight="15" x14ac:dyDescent="0.25"/>
  <cols>
    <col min="1" max="1" width="15.85546875" style="49" customWidth="1"/>
    <col min="2" max="2" width="79.28515625" style="49" customWidth="1"/>
    <col min="3" max="3" width="15.7109375" style="49" customWidth="1"/>
    <col min="4" max="4" width="15.5703125" style="49" customWidth="1"/>
    <col min="5" max="5" width="15.140625" style="49" customWidth="1"/>
    <col min="6" max="6" width="15.42578125" style="85" customWidth="1"/>
    <col min="7" max="7" width="16.140625" style="49" customWidth="1"/>
    <col min="8" max="256" width="9.140625" style="48"/>
    <col min="257" max="257" width="17.28515625" style="48" customWidth="1"/>
    <col min="258" max="258" width="79.28515625" style="48" customWidth="1"/>
    <col min="259" max="259" width="15.7109375" style="48" customWidth="1"/>
    <col min="260" max="260" width="15.5703125" style="48" customWidth="1"/>
    <col min="261" max="261" width="15.140625" style="48" customWidth="1"/>
    <col min="262" max="262" width="15.42578125" style="48" customWidth="1"/>
    <col min="263" max="263" width="16.140625" style="48" customWidth="1"/>
    <col min="264" max="512" width="9.140625" style="48"/>
    <col min="513" max="513" width="17.28515625" style="48" customWidth="1"/>
    <col min="514" max="514" width="79.28515625" style="48" customWidth="1"/>
    <col min="515" max="515" width="15.7109375" style="48" customWidth="1"/>
    <col min="516" max="516" width="15.5703125" style="48" customWidth="1"/>
    <col min="517" max="517" width="15.140625" style="48" customWidth="1"/>
    <col min="518" max="518" width="15.42578125" style="48" customWidth="1"/>
    <col min="519" max="519" width="16.140625" style="48" customWidth="1"/>
    <col min="520" max="768" width="9.140625" style="48"/>
    <col min="769" max="769" width="17.28515625" style="48" customWidth="1"/>
    <col min="770" max="770" width="79.28515625" style="48" customWidth="1"/>
    <col min="771" max="771" width="15.7109375" style="48" customWidth="1"/>
    <col min="772" max="772" width="15.5703125" style="48" customWidth="1"/>
    <col min="773" max="773" width="15.140625" style="48" customWidth="1"/>
    <col min="774" max="774" width="15.42578125" style="48" customWidth="1"/>
    <col min="775" max="775" width="16.140625" style="48" customWidth="1"/>
    <col min="776" max="1024" width="9.140625" style="48"/>
    <col min="1025" max="1025" width="17.28515625" style="48" customWidth="1"/>
    <col min="1026" max="1026" width="79.28515625" style="48" customWidth="1"/>
    <col min="1027" max="1027" width="15.7109375" style="48" customWidth="1"/>
    <col min="1028" max="1028" width="15.5703125" style="48" customWidth="1"/>
    <col min="1029" max="1029" width="15.140625" style="48" customWidth="1"/>
    <col min="1030" max="1030" width="15.42578125" style="48" customWidth="1"/>
    <col min="1031" max="1031" width="16.140625" style="48" customWidth="1"/>
    <col min="1032" max="1280" width="9.140625" style="48"/>
    <col min="1281" max="1281" width="17.28515625" style="48" customWidth="1"/>
    <col min="1282" max="1282" width="79.28515625" style="48" customWidth="1"/>
    <col min="1283" max="1283" width="15.7109375" style="48" customWidth="1"/>
    <col min="1284" max="1284" width="15.5703125" style="48" customWidth="1"/>
    <col min="1285" max="1285" width="15.140625" style="48" customWidth="1"/>
    <col min="1286" max="1286" width="15.42578125" style="48" customWidth="1"/>
    <col min="1287" max="1287" width="16.140625" style="48" customWidth="1"/>
    <col min="1288" max="1536" width="9.140625" style="48"/>
    <col min="1537" max="1537" width="17.28515625" style="48" customWidth="1"/>
    <col min="1538" max="1538" width="79.28515625" style="48" customWidth="1"/>
    <col min="1539" max="1539" width="15.7109375" style="48" customWidth="1"/>
    <col min="1540" max="1540" width="15.5703125" style="48" customWidth="1"/>
    <col min="1541" max="1541" width="15.140625" style="48" customWidth="1"/>
    <col min="1542" max="1542" width="15.42578125" style="48" customWidth="1"/>
    <col min="1543" max="1543" width="16.140625" style="48" customWidth="1"/>
    <col min="1544" max="1792" width="9.140625" style="48"/>
    <col min="1793" max="1793" width="17.28515625" style="48" customWidth="1"/>
    <col min="1794" max="1794" width="79.28515625" style="48" customWidth="1"/>
    <col min="1795" max="1795" width="15.7109375" style="48" customWidth="1"/>
    <col min="1796" max="1796" width="15.5703125" style="48" customWidth="1"/>
    <col min="1797" max="1797" width="15.140625" style="48" customWidth="1"/>
    <col min="1798" max="1798" width="15.42578125" style="48" customWidth="1"/>
    <col min="1799" max="1799" width="16.140625" style="48" customWidth="1"/>
    <col min="1800" max="2048" width="9.140625" style="48"/>
    <col min="2049" max="2049" width="17.28515625" style="48" customWidth="1"/>
    <col min="2050" max="2050" width="79.28515625" style="48" customWidth="1"/>
    <col min="2051" max="2051" width="15.7109375" style="48" customWidth="1"/>
    <col min="2052" max="2052" width="15.5703125" style="48" customWidth="1"/>
    <col min="2053" max="2053" width="15.140625" style="48" customWidth="1"/>
    <col min="2054" max="2054" width="15.42578125" style="48" customWidth="1"/>
    <col min="2055" max="2055" width="16.140625" style="48" customWidth="1"/>
    <col min="2056" max="2304" width="9.140625" style="48"/>
    <col min="2305" max="2305" width="17.28515625" style="48" customWidth="1"/>
    <col min="2306" max="2306" width="79.28515625" style="48" customWidth="1"/>
    <col min="2307" max="2307" width="15.7109375" style="48" customWidth="1"/>
    <col min="2308" max="2308" width="15.5703125" style="48" customWidth="1"/>
    <col min="2309" max="2309" width="15.140625" style="48" customWidth="1"/>
    <col min="2310" max="2310" width="15.42578125" style="48" customWidth="1"/>
    <col min="2311" max="2311" width="16.140625" style="48" customWidth="1"/>
    <col min="2312" max="2560" width="9.140625" style="48"/>
    <col min="2561" max="2561" width="17.28515625" style="48" customWidth="1"/>
    <col min="2562" max="2562" width="79.28515625" style="48" customWidth="1"/>
    <col min="2563" max="2563" width="15.7109375" style="48" customWidth="1"/>
    <col min="2564" max="2564" width="15.5703125" style="48" customWidth="1"/>
    <col min="2565" max="2565" width="15.140625" style="48" customWidth="1"/>
    <col min="2566" max="2566" width="15.42578125" style="48" customWidth="1"/>
    <col min="2567" max="2567" width="16.140625" style="48" customWidth="1"/>
    <col min="2568" max="2816" width="9.140625" style="48"/>
    <col min="2817" max="2817" width="17.28515625" style="48" customWidth="1"/>
    <col min="2818" max="2818" width="79.28515625" style="48" customWidth="1"/>
    <col min="2819" max="2819" width="15.7109375" style="48" customWidth="1"/>
    <col min="2820" max="2820" width="15.5703125" style="48" customWidth="1"/>
    <col min="2821" max="2821" width="15.140625" style="48" customWidth="1"/>
    <col min="2822" max="2822" width="15.42578125" style="48" customWidth="1"/>
    <col min="2823" max="2823" width="16.140625" style="48" customWidth="1"/>
    <col min="2824" max="3072" width="9.140625" style="48"/>
    <col min="3073" max="3073" width="17.28515625" style="48" customWidth="1"/>
    <col min="3074" max="3074" width="79.28515625" style="48" customWidth="1"/>
    <col min="3075" max="3075" width="15.7109375" style="48" customWidth="1"/>
    <col min="3076" max="3076" width="15.5703125" style="48" customWidth="1"/>
    <col min="3077" max="3077" width="15.140625" style="48" customWidth="1"/>
    <col min="3078" max="3078" width="15.42578125" style="48" customWidth="1"/>
    <col min="3079" max="3079" width="16.140625" style="48" customWidth="1"/>
    <col min="3080" max="3328" width="9.140625" style="48"/>
    <col min="3329" max="3329" width="17.28515625" style="48" customWidth="1"/>
    <col min="3330" max="3330" width="79.28515625" style="48" customWidth="1"/>
    <col min="3331" max="3331" width="15.7109375" style="48" customWidth="1"/>
    <col min="3332" max="3332" width="15.5703125" style="48" customWidth="1"/>
    <col min="3333" max="3333" width="15.140625" style="48" customWidth="1"/>
    <col min="3334" max="3334" width="15.42578125" style="48" customWidth="1"/>
    <col min="3335" max="3335" width="16.140625" style="48" customWidth="1"/>
    <col min="3336" max="3584" width="9.140625" style="48"/>
    <col min="3585" max="3585" width="17.28515625" style="48" customWidth="1"/>
    <col min="3586" max="3586" width="79.28515625" style="48" customWidth="1"/>
    <col min="3587" max="3587" width="15.7109375" style="48" customWidth="1"/>
    <col min="3588" max="3588" width="15.5703125" style="48" customWidth="1"/>
    <col min="3589" max="3589" width="15.140625" style="48" customWidth="1"/>
    <col min="3590" max="3590" width="15.42578125" style="48" customWidth="1"/>
    <col min="3591" max="3591" width="16.140625" style="48" customWidth="1"/>
    <col min="3592" max="3840" width="9.140625" style="48"/>
    <col min="3841" max="3841" width="17.28515625" style="48" customWidth="1"/>
    <col min="3842" max="3842" width="79.28515625" style="48" customWidth="1"/>
    <col min="3843" max="3843" width="15.7109375" style="48" customWidth="1"/>
    <col min="3844" max="3844" width="15.5703125" style="48" customWidth="1"/>
    <col min="3845" max="3845" width="15.140625" style="48" customWidth="1"/>
    <col min="3846" max="3846" width="15.42578125" style="48" customWidth="1"/>
    <col min="3847" max="3847" width="16.140625" style="48" customWidth="1"/>
    <col min="3848" max="4096" width="9.140625" style="48"/>
    <col min="4097" max="4097" width="17.28515625" style="48" customWidth="1"/>
    <col min="4098" max="4098" width="79.28515625" style="48" customWidth="1"/>
    <col min="4099" max="4099" width="15.7109375" style="48" customWidth="1"/>
    <col min="4100" max="4100" width="15.5703125" style="48" customWidth="1"/>
    <col min="4101" max="4101" width="15.140625" style="48" customWidth="1"/>
    <col min="4102" max="4102" width="15.42578125" style="48" customWidth="1"/>
    <col min="4103" max="4103" width="16.140625" style="48" customWidth="1"/>
    <col min="4104" max="4352" width="9.140625" style="48"/>
    <col min="4353" max="4353" width="17.28515625" style="48" customWidth="1"/>
    <col min="4354" max="4354" width="79.28515625" style="48" customWidth="1"/>
    <col min="4355" max="4355" width="15.7109375" style="48" customWidth="1"/>
    <col min="4356" max="4356" width="15.5703125" style="48" customWidth="1"/>
    <col min="4357" max="4357" width="15.140625" style="48" customWidth="1"/>
    <col min="4358" max="4358" width="15.42578125" style="48" customWidth="1"/>
    <col min="4359" max="4359" width="16.140625" style="48" customWidth="1"/>
    <col min="4360" max="4608" width="9.140625" style="48"/>
    <col min="4609" max="4609" width="17.28515625" style="48" customWidth="1"/>
    <col min="4610" max="4610" width="79.28515625" style="48" customWidth="1"/>
    <col min="4611" max="4611" width="15.7109375" style="48" customWidth="1"/>
    <col min="4612" max="4612" width="15.5703125" style="48" customWidth="1"/>
    <col min="4613" max="4613" width="15.140625" style="48" customWidth="1"/>
    <col min="4614" max="4614" width="15.42578125" style="48" customWidth="1"/>
    <col min="4615" max="4615" width="16.140625" style="48" customWidth="1"/>
    <col min="4616" max="4864" width="9.140625" style="48"/>
    <col min="4865" max="4865" width="17.28515625" style="48" customWidth="1"/>
    <col min="4866" max="4866" width="79.28515625" style="48" customWidth="1"/>
    <col min="4867" max="4867" width="15.7109375" style="48" customWidth="1"/>
    <col min="4868" max="4868" width="15.5703125" style="48" customWidth="1"/>
    <col min="4869" max="4869" width="15.140625" style="48" customWidth="1"/>
    <col min="4870" max="4870" width="15.42578125" style="48" customWidth="1"/>
    <col min="4871" max="4871" width="16.140625" style="48" customWidth="1"/>
    <col min="4872" max="5120" width="9.140625" style="48"/>
    <col min="5121" max="5121" width="17.28515625" style="48" customWidth="1"/>
    <col min="5122" max="5122" width="79.28515625" style="48" customWidth="1"/>
    <col min="5123" max="5123" width="15.7109375" style="48" customWidth="1"/>
    <col min="5124" max="5124" width="15.5703125" style="48" customWidth="1"/>
    <col min="5125" max="5125" width="15.140625" style="48" customWidth="1"/>
    <col min="5126" max="5126" width="15.42578125" style="48" customWidth="1"/>
    <col min="5127" max="5127" width="16.140625" style="48" customWidth="1"/>
    <col min="5128" max="5376" width="9.140625" style="48"/>
    <col min="5377" max="5377" width="17.28515625" style="48" customWidth="1"/>
    <col min="5378" max="5378" width="79.28515625" style="48" customWidth="1"/>
    <col min="5379" max="5379" width="15.7109375" style="48" customWidth="1"/>
    <col min="5380" max="5380" width="15.5703125" style="48" customWidth="1"/>
    <col min="5381" max="5381" width="15.140625" style="48" customWidth="1"/>
    <col min="5382" max="5382" width="15.42578125" style="48" customWidth="1"/>
    <col min="5383" max="5383" width="16.140625" style="48" customWidth="1"/>
    <col min="5384" max="5632" width="9.140625" style="48"/>
    <col min="5633" max="5633" width="17.28515625" style="48" customWidth="1"/>
    <col min="5634" max="5634" width="79.28515625" style="48" customWidth="1"/>
    <col min="5635" max="5635" width="15.7109375" style="48" customWidth="1"/>
    <col min="5636" max="5636" width="15.5703125" style="48" customWidth="1"/>
    <col min="5637" max="5637" width="15.140625" style="48" customWidth="1"/>
    <col min="5638" max="5638" width="15.42578125" style="48" customWidth="1"/>
    <col min="5639" max="5639" width="16.140625" style="48" customWidth="1"/>
    <col min="5640" max="5888" width="9.140625" style="48"/>
    <col min="5889" max="5889" width="17.28515625" style="48" customWidth="1"/>
    <col min="5890" max="5890" width="79.28515625" style="48" customWidth="1"/>
    <col min="5891" max="5891" width="15.7109375" style="48" customWidth="1"/>
    <col min="5892" max="5892" width="15.5703125" style="48" customWidth="1"/>
    <col min="5893" max="5893" width="15.140625" style="48" customWidth="1"/>
    <col min="5894" max="5894" width="15.42578125" style="48" customWidth="1"/>
    <col min="5895" max="5895" width="16.140625" style="48" customWidth="1"/>
    <col min="5896" max="6144" width="9.140625" style="48"/>
    <col min="6145" max="6145" width="17.28515625" style="48" customWidth="1"/>
    <col min="6146" max="6146" width="79.28515625" style="48" customWidth="1"/>
    <col min="6147" max="6147" width="15.7109375" style="48" customWidth="1"/>
    <col min="6148" max="6148" width="15.5703125" style="48" customWidth="1"/>
    <col min="6149" max="6149" width="15.140625" style="48" customWidth="1"/>
    <col min="6150" max="6150" width="15.42578125" style="48" customWidth="1"/>
    <col min="6151" max="6151" width="16.140625" style="48" customWidth="1"/>
    <col min="6152" max="6400" width="9.140625" style="48"/>
    <col min="6401" max="6401" width="17.28515625" style="48" customWidth="1"/>
    <col min="6402" max="6402" width="79.28515625" style="48" customWidth="1"/>
    <col min="6403" max="6403" width="15.7109375" style="48" customWidth="1"/>
    <col min="6404" max="6404" width="15.5703125" style="48" customWidth="1"/>
    <col min="6405" max="6405" width="15.140625" style="48" customWidth="1"/>
    <col min="6406" max="6406" width="15.42578125" style="48" customWidth="1"/>
    <col min="6407" max="6407" width="16.140625" style="48" customWidth="1"/>
    <col min="6408" max="6656" width="9.140625" style="48"/>
    <col min="6657" max="6657" width="17.28515625" style="48" customWidth="1"/>
    <col min="6658" max="6658" width="79.28515625" style="48" customWidth="1"/>
    <col min="6659" max="6659" width="15.7109375" style="48" customWidth="1"/>
    <col min="6660" max="6660" width="15.5703125" style="48" customWidth="1"/>
    <col min="6661" max="6661" width="15.140625" style="48" customWidth="1"/>
    <col min="6662" max="6662" width="15.42578125" style="48" customWidth="1"/>
    <col min="6663" max="6663" width="16.140625" style="48" customWidth="1"/>
    <col min="6664" max="6912" width="9.140625" style="48"/>
    <col min="6913" max="6913" width="17.28515625" style="48" customWidth="1"/>
    <col min="6914" max="6914" width="79.28515625" style="48" customWidth="1"/>
    <col min="6915" max="6915" width="15.7109375" style="48" customWidth="1"/>
    <col min="6916" max="6916" width="15.5703125" style="48" customWidth="1"/>
    <col min="6917" max="6917" width="15.140625" style="48" customWidth="1"/>
    <col min="6918" max="6918" width="15.42578125" style="48" customWidth="1"/>
    <col min="6919" max="6919" width="16.140625" style="48" customWidth="1"/>
    <col min="6920" max="7168" width="9.140625" style="48"/>
    <col min="7169" max="7169" width="17.28515625" style="48" customWidth="1"/>
    <col min="7170" max="7170" width="79.28515625" style="48" customWidth="1"/>
    <col min="7171" max="7171" width="15.7109375" style="48" customWidth="1"/>
    <col min="7172" max="7172" width="15.5703125" style="48" customWidth="1"/>
    <col min="7173" max="7173" width="15.140625" style="48" customWidth="1"/>
    <col min="7174" max="7174" width="15.42578125" style="48" customWidth="1"/>
    <col min="7175" max="7175" width="16.140625" style="48" customWidth="1"/>
    <col min="7176" max="7424" width="9.140625" style="48"/>
    <col min="7425" max="7425" width="17.28515625" style="48" customWidth="1"/>
    <col min="7426" max="7426" width="79.28515625" style="48" customWidth="1"/>
    <col min="7427" max="7427" width="15.7109375" style="48" customWidth="1"/>
    <col min="7428" max="7428" width="15.5703125" style="48" customWidth="1"/>
    <col min="7429" max="7429" width="15.140625" style="48" customWidth="1"/>
    <col min="7430" max="7430" width="15.42578125" style="48" customWidth="1"/>
    <col min="7431" max="7431" width="16.140625" style="48" customWidth="1"/>
    <col min="7432" max="7680" width="9.140625" style="48"/>
    <col min="7681" max="7681" width="17.28515625" style="48" customWidth="1"/>
    <col min="7682" max="7682" width="79.28515625" style="48" customWidth="1"/>
    <col min="7683" max="7683" width="15.7109375" style="48" customWidth="1"/>
    <col min="7684" max="7684" width="15.5703125" style="48" customWidth="1"/>
    <col min="7685" max="7685" width="15.140625" style="48" customWidth="1"/>
    <col min="7686" max="7686" width="15.42578125" style="48" customWidth="1"/>
    <col min="7687" max="7687" width="16.140625" style="48" customWidth="1"/>
    <col min="7688" max="7936" width="9.140625" style="48"/>
    <col min="7937" max="7937" width="17.28515625" style="48" customWidth="1"/>
    <col min="7938" max="7938" width="79.28515625" style="48" customWidth="1"/>
    <col min="7939" max="7939" width="15.7109375" style="48" customWidth="1"/>
    <col min="7940" max="7940" width="15.5703125" style="48" customWidth="1"/>
    <col min="7941" max="7941" width="15.140625" style="48" customWidth="1"/>
    <col min="7942" max="7942" width="15.42578125" style="48" customWidth="1"/>
    <col min="7943" max="7943" width="16.140625" style="48" customWidth="1"/>
    <col min="7944" max="8192" width="9.140625" style="48"/>
    <col min="8193" max="8193" width="17.28515625" style="48" customWidth="1"/>
    <col min="8194" max="8194" width="79.28515625" style="48" customWidth="1"/>
    <col min="8195" max="8195" width="15.7109375" style="48" customWidth="1"/>
    <col min="8196" max="8196" width="15.5703125" style="48" customWidth="1"/>
    <col min="8197" max="8197" width="15.140625" style="48" customWidth="1"/>
    <col min="8198" max="8198" width="15.42578125" style="48" customWidth="1"/>
    <col min="8199" max="8199" width="16.140625" style="48" customWidth="1"/>
    <col min="8200" max="8448" width="9.140625" style="48"/>
    <col min="8449" max="8449" width="17.28515625" style="48" customWidth="1"/>
    <col min="8450" max="8450" width="79.28515625" style="48" customWidth="1"/>
    <col min="8451" max="8451" width="15.7109375" style="48" customWidth="1"/>
    <col min="8452" max="8452" width="15.5703125" style="48" customWidth="1"/>
    <col min="8453" max="8453" width="15.140625" style="48" customWidth="1"/>
    <col min="8454" max="8454" width="15.42578125" style="48" customWidth="1"/>
    <col min="8455" max="8455" width="16.140625" style="48" customWidth="1"/>
    <col min="8456" max="8704" width="9.140625" style="48"/>
    <col min="8705" max="8705" width="17.28515625" style="48" customWidth="1"/>
    <col min="8706" max="8706" width="79.28515625" style="48" customWidth="1"/>
    <col min="8707" max="8707" width="15.7109375" style="48" customWidth="1"/>
    <col min="8708" max="8708" width="15.5703125" style="48" customWidth="1"/>
    <col min="8709" max="8709" width="15.140625" style="48" customWidth="1"/>
    <col min="8710" max="8710" width="15.42578125" style="48" customWidth="1"/>
    <col min="8711" max="8711" width="16.140625" style="48" customWidth="1"/>
    <col min="8712" max="8960" width="9.140625" style="48"/>
    <col min="8961" max="8961" width="17.28515625" style="48" customWidth="1"/>
    <col min="8962" max="8962" width="79.28515625" style="48" customWidth="1"/>
    <col min="8963" max="8963" width="15.7109375" style="48" customWidth="1"/>
    <col min="8964" max="8964" width="15.5703125" style="48" customWidth="1"/>
    <col min="8965" max="8965" width="15.140625" style="48" customWidth="1"/>
    <col min="8966" max="8966" width="15.42578125" style="48" customWidth="1"/>
    <col min="8967" max="8967" width="16.140625" style="48" customWidth="1"/>
    <col min="8968" max="9216" width="9.140625" style="48"/>
    <col min="9217" max="9217" width="17.28515625" style="48" customWidth="1"/>
    <col min="9218" max="9218" width="79.28515625" style="48" customWidth="1"/>
    <col min="9219" max="9219" width="15.7109375" style="48" customWidth="1"/>
    <col min="9220" max="9220" width="15.5703125" style="48" customWidth="1"/>
    <col min="9221" max="9221" width="15.140625" style="48" customWidth="1"/>
    <col min="9222" max="9222" width="15.42578125" style="48" customWidth="1"/>
    <col min="9223" max="9223" width="16.140625" style="48" customWidth="1"/>
    <col min="9224" max="9472" width="9.140625" style="48"/>
    <col min="9473" max="9473" width="17.28515625" style="48" customWidth="1"/>
    <col min="9474" max="9474" width="79.28515625" style="48" customWidth="1"/>
    <col min="9475" max="9475" width="15.7109375" style="48" customWidth="1"/>
    <col min="9476" max="9476" width="15.5703125" style="48" customWidth="1"/>
    <col min="9477" max="9477" width="15.140625" style="48" customWidth="1"/>
    <col min="9478" max="9478" width="15.42578125" style="48" customWidth="1"/>
    <col min="9479" max="9479" width="16.140625" style="48" customWidth="1"/>
    <col min="9480" max="9728" width="9.140625" style="48"/>
    <col min="9729" max="9729" width="17.28515625" style="48" customWidth="1"/>
    <col min="9730" max="9730" width="79.28515625" style="48" customWidth="1"/>
    <col min="9731" max="9731" width="15.7109375" style="48" customWidth="1"/>
    <col min="9732" max="9732" width="15.5703125" style="48" customWidth="1"/>
    <col min="9733" max="9733" width="15.140625" style="48" customWidth="1"/>
    <col min="9734" max="9734" width="15.42578125" style="48" customWidth="1"/>
    <col min="9735" max="9735" width="16.140625" style="48" customWidth="1"/>
    <col min="9736" max="9984" width="9.140625" style="48"/>
    <col min="9985" max="9985" width="17.28515625" style="48" customWidth="1"/>
    <col min="9986" max="9986" width="79.28515625" style="48" customWidth="1"/>
    <col min="9987" max="9987" width="15.7109375" style="48" customWidth="1"/>
    <col min="9988" max="9988" width="15.5703125" style="48" customWidth="1"/>
    <col min="9989" max="9989" width="15.140625" style="48" customWidth="1"/>
    <col min="9990" max="9990" width="15.42578125" style="48" customWidth="1"/>
    <col min="9991" max="9991" width="16.140625" style="48" customWidth="1"/>
    <col min="9992" max="10240" width="9.140625" style="48"/>
    <col min="10241" max="10241" width="17.28515625" style="48" customWidth="1"/>
    <col min="10242" max="10242" width="79.28515625" style="48" customWidth="1"/>
    <col min="10243" max="10243" width="15.7109375" style="48" customWidth="1"/>
    <col min="10244" max="10244" width="15.5703125" style="48" customWidth="1"/>
    <col min="10245" max="10245" width="15.140625" style="48" customWidth="1"/>
    <col min="10246" max="10246" width="15.42578125" style="48" customWidth="1"/>
    <col min="10247" max="10247" width="16.140625" style="48" customWidth="1"/>
    <col min="10248" max="10496" width="9.140625" style="48"/>
    <col min="10497" max="10497" width="17.28515625" style="48" customWidth="1"/>
    <col min="10498" max="10498" width="79.28515625" style="48" customWidth="1"/>
    <col min="10499" max="10499" width="15.7109375" style="48" customWidth="1"/>
    <col min="10500" max="10500" width="15.5703125" style="48" customWidth="1"/>
    <col min="10501" max="10501" width="15.140625" style="48" customWidth="1"/>
    <col min="10502" max="10502" width="15.42578125" style="48" customWidth="1"/>
    <col min="10503" max="10503" width="16.140625" style="48" customWidth="1"/>
    <col min="10504" max="10752" width="9.140625" style="48"/>
    <col min="10753" max="10753" width="17.28515625" style="48" customWidth="1"/>
    <col min="10754" max="10754" width="79.28515625" style="48" customWidth="1"/>
    <col min="10755" max="10755" width="15.7109375" style="48" customWidth="1"/>
    <col min="10756" max="10756" width="15.5703125" style="48" customWidth="1"/>
    <col min="10757" max="10757" width="15.140625" style="48" customWidth="1"/>
    <col min="10758" max="10758" width="15.42578125" style="48" customWidth="1"/>
    <col min="10759" max="10759" width="16.140625" style="48" customWidth="1"/>
    <col min="10760" max="11008" width="9.140625" style="48"/>
    <col min="11009" max="11009" width="17.28515625" style="48" customWidth="1"/>
    <col min="11010" max="11010" width="79.28515625" style="48" customWidth="1"/>
    <col min="11011" max="11011" width="15.7109375" style="48" customWidth="1"/>
    <col min="11012" max="11012" width="15.5703125" style="48" customWidth="1"/>
    <col min="11013" max="11013" width="15.140625" style="48" customWidth="1"/>
    <col min="11014" max="11014" width="15.42578125" style="48" customWidth="1"/>
    <col min="11015" max="11015" width="16.140625" style="48" customWidth="1"/>
    <col min="11016" max="11264" width="9.140625" style="48"/>
    <col min="11265" max="11265" width="17.28515625" style="48" customWidth="1"/>
    <col min="11266" max="11266" width="79.28515625" style="48" customWidth="1"/>
    <col min="11267" max="11267" width="15.7109375" style="48" customWidth="1"/>
    <col min="11268" max="11268" width="15.5703125" style="48" customWidth="1"/>
    <col min="11269" max="11269" width="15.140625" style="48" customWidth="1"/>
    <col min="11270" max="11270" width="15.42578125" style="48" customWidth="1"/>
    <col min="11271" max="11271" width="16.140625" style="48" customWidth="1"/>
    <col min="11272" max="11520" width="9.140625" style="48"/>
    <col min="11521" max="11521" width="17.28515625" style="48" customWidth="1"/>
    <col min="11522" max="11522" width="79.28515625" style="48" customWidth="1"/>
    <col min="11523" max="11523" width="15.7109375" style="48" customWidth="1"/>
    <col min="11524" max="11524" width="15.5703125" style="48" customWidth="1"/>
    <col min="11525" max="11525" width="15.140625" style="48" customWidth="1"/>
    <col min="11526" max="11526" width="15.42578125" style="48" customWidth="1"/>
    <col min="11527" max="11527" width="16.140625" style="48" customWidth="1"/>
    <col min="11528" max="11776" width="9.140625" style="48"/>
    <col min="11777" max="11777" width="17.28515625" style="48" customWidth="1"/>
    <col min="11778" max="11778" width="79.28515625" style="48" customWidth="1"/>
    <col min="11779" max="11779" width="15.7109375" style="48" customWidth="1"/>
    <col min="11780" max="11780" width="15.5703125" style="48" customWidth="1"/>
    <col min="11781" max="11781" width="15.140625" style="48" customWidth="1"/>
    <col min="11782" max="11782" width="15.42578125" style="48" customWidth="1"/>
    <col min="11783" max="11783" width="16.140625" style="48" customWidth="1"/>
    <col min="11784" max="12032" width="9.140625" style="48"/>
    <col min="12033" max="12033" width="17.28515625" style="48" customWidth="1"/>
    <col min="12034" max="12034" width="79.28515625" style="48" customWidth="1"/>
    <col min="12035" max="12035" width="15.7109375" style="48" customWidth="1"/>
    <col min="12036" max="12036" width="15.5703125" style="48" customWidth="1"/>
    <col min="12037" max="12037" width="15.140625" style="48" customWidth="1"/>
    <col min="12038" max="12038" width="15.42578125" style="48" customWidth="1"/>
    <col min="12039" max="12039" width="16.140625" style="48" customWidth="1"/>
    <col min="12040" max="12288" width="9.140625" style="48"/>
    <col min="12289" max="12289" width="17.28515625" style="48" customWidth="1"/>
    <col min="12290" max="12290" width="79.28515625" style="48" customWidth="1"/>
    <col min="12291" max="12291" width="15.7109375" style="48" customWidth="1"/>
    <col min="12292" max="12292" width="15.5703125" style="48" customWidth="1"/>
    <col min="12293" max="12293" width="15.140625" style="48" customWidth="1"/>
    <col min="12294" max="12294" width="15.42578125" style="48" customWidth="1"/>
    <col min="12295" max="12295" width="16.140625" style="48" customWidth="1"/>
    <col min="12296" max="12544" width="9.140625" style="48"/>
    <col min="12545" max="12545" width="17.28515625" style="48" customWidth="1"/>
    <col min="12546" max="12546" width="79.28515625" style="48" customWidth="1"/>
    <col min="12547" max="12547" width="15.7109375" style="48" customWidth="1"/>
    <col min="12548" max="12548" width="15.5703125" style="48" customWidth="1"/>
    <col min="12549" max="12549" width="15.140625" style="48" customWidth="1"/>
    <col min="12550" max="12550" width="15.42578125" style="48" customWidth="1"/>
    <col min="12551" max="12551" width="16.140625" style="48" customWidth="1"/>
    <col min="12552" max="12800" width="9.140625" style="48"/>
    <col min="12801" max="12801" width="17.28515625" style="48" customWidth="1"/>
    <col min="12802" max="12802" width="79.28515625" style="48" customWidth="1"/>
    <col min="12803" max="12803" width="15.7109375" style="48" customWidth="1"/>
    <col min="12804" max="12804" width="15.5703125" style="48" customWidth="1"/>
    <col min="12805" max="12805" width="15.140625" style="48" customWidth="1"/>
    <col min="12806" max="12806" width="15.42578125" style="48" customWidth="1"/>
    <col min="12807" max="12807" width="16.140625" style="48" customWidth="1"/>
    <col min="12808" max="13056" width="9.140625" style="48"/>
    <col min="13057" max="13057" width="17.28515625" style="48" customWidth="1"/>
    <col min="13058" max="13058" width="79.28515625" style="48" customWidth="1"/>
    <col min="13059" max="13059" width="15.7109375" style="48" customWidth="1"/>
    <col min="13060" max="13060" width="15.5703125" style="48" customWidth="1"/>
    <col min="13061" max="13061" width="15.140625" style="48" customWidth="1"/>
    <col min="13062" max="13062" width="15.42578125" style="48" customWidth="1"/>
    <col min="13063" max="13063" width="16.140625" style="48" customWidth="1"/>
    <col min="13064" max="13312" width="9.140625" style="48"/>
    <col min="13313" max="13313" width="17.28515625" style="48" customWidth="1"/>
    <col min="13314" max="13314" width="79.28515625" style="48" customWidth="1"/>
    <col min="13315" max="13315" width="15.7109375" style="48" customWidth="1"/>
    <col min="13316" max="13316" width="15.5703125" style="48" customWidth="1"/>
    <col min="13317" max="13317" width="15.140625" style="48" customWidth="1"/>
    <col min="13318" max="13318" width="15.42578125" style="48" customWidth="1"/>
    <col min="13319" max="13319" width="16.140625" style="48" customWidth="1"/>
    <col min="13320" max="13568" width="9.140625" style="48"/>
    <col min="13569" max="13569" width="17.28515625" style="48" customWidth="1"/>
    <col min="13570" max="13570" width="79.28515625" style="48" customWidth="1"/>
    <col min="13571" max="13571" width="15.7109375" style="48" customWidth="1"/>
    <col min="13572" max="13572" width="15.5703125" style="48" customWidth="1"/>
    <col min="13573" max="13573" width="15.140625" style="48" customWidth="1"/>
    <col min="13574" max="13574" width="15.42578125" style="48" customWidth="1"/>
    <col min="13575" max="13575" width="16.140625" style="48" customWidth="1"/>
    <col min="13576" max="13824" width="9.140625" style="48"/>
    <col min="13825" max="13825" width="17.28515625" style="48" customWidth="1"/>
    <col min="13826" max="13826" width="79.28515625" style="48" customWidth="1"/>
    <col min="13827" max="13827" width="15.7109375" style="48" customWidth="1"/>
    <col min="13828" max="13828" width="15.5703125" style="48" customWidth="1"/>
    <col min="13829" max="13829" width="15.140625" style="48" customWidth="1"/>
    <col min="13830" max="13830" width="15.42578125" style="48" customWidth="1"/>
    <col min="13831" max="13831" width="16.140625" style="48" customWidth="1"/>
    <col min="13832" max="14080" width="9.140625" style="48"/>
    <col min="14081" max="14081" width="17.28515625" style="48" customWidth="1"/>
    <col min="14082" max="14082" width="79.28515625" style="48" customWidth="1"/>
    <col min="14083" max="14083" width="15.7109375" style="48" customWidth="1"/>
    <col min="14084" max="14084" width="15.5703125" style="48" customWidth="1"/>
    <col min="14085" max="14085" width="15.140625" style="48" customWidth="1"/>
    <col min="14086" max="14086" width="15.42578125" style="48" customWidth="1"/>
    <col min="14087" max="14087" width="16.140625" style="48" customWidth="1"/>
    <col min="14088" max="14336" width="9.140625" style="48"/>
    <col min="14337" max="14337" width="17.28515625" style="48" customWidth="1"/>
    <col min="14338" max="14338" width="79.28515625" style="48" customWidth="1"/>
    <col min="14339" max="14339" width="15.7109375" style="48" customWidth="1"/>
    <col min="14340" max="14340" width="15.5703125" style="48" customWidth="1"/>
    <col min="14341" max="14341" width="15.140625" style="48" customWidth="1"/>
    <col min="14342" max="14342" width="15.42578125" style="48" customWidth="1"/>
    <col min="14343" max="14343" width="16.140625" style="48" customWidth="1"/>
    <col min="14344" max="14592" width="9.140625" style="48"/>
    <col min="14593" max="14593" width="17.28515625" style="48" customWidth="1"/>
    <col min="14594" max="14594" width="79.28515625" style="48" customWidth="1"/>
    <col min="14595" max="14595" width="15.7109375" style="48" customWidth="1"/>
    <col min="14596" max="14596" width="15.5703125" style="48" customWidth="1"/>
    <col min="14597" max="14597" width="15.140625" style="48" customWidth="1"/>
    <col min="14598" max="14598" width="15.42578125" style="48" customWidth="1"/>
    <col min="14599" max="14599" width="16.140625" style="48" customWidth="1"/>
    <col min="14600" max="14848" width="9.140625" style="48"/>
    <col min="14849" max="14849" width="17.28515625" style="48" customWidth="1"/>
    <col min="14850" max="14850" width="79.28515625" style="48" customWidth="1"/>
    <col min="14851" max="14851" width="15.7109375" style="48" customWidth="1"/>
    <col min="14852" max="14852" width="15.5703125" style="48" customWidth="1"/>
    <col min="14853" max="14853" width="15.140625" style="48" customWidth="1"/>
    <col min="14854" max="14854" width="15.42578125" style="48" customWidth="1"/>
    <col min="14855" max="14855" width="16.140625" style="48" customWidth="1"/>
    <col min="14856" max="15104" width="9.140625" style="48"/>
    <col min="15105" max="15105" width="17.28515625" style="48" customWidth="1"/>
    <col min="15106" max="15106" width="79.28515625" style="48" customWidth="1"/>
    <col min="15107" max="15107" width="15.7109375" style="48" customWidth="1"/>
    <col min="15108" max="15108" width="15.5703125" style="48" customWidth="1"/>
    <col min="15109" max="15109" width="15.140625" style="48" customWidth="1"/>
    <col min="15110" max="15110" width="15.42578125" style="48" customWidth="1"/>
    <col min="15111" max="15111" width="16.140625" style="48" customWidth="1"/>
    <col min="15112" max="15360" width="9.140625" style="48"/>
    <col min="15361" max="15361" width="17.28515625" style="48" customWidth="1"/>
    <col min="15362" max="15362" width="79.28515625" style="48" customWidth="1"/>
    <col min="15363" max="15363" width="15.7109375" style="48" customWidth="1"/>
    <col min="15364" max="15364" width="15.5703125" style="48" customWidth="1"/>
    <col min="15365" max="15365" width="15.140625" style="48" customWidth="1"/>
    <col min="15366" max="15366" width="15.42578125" style="48" customWidth="1"/>
    <col min="15367" max="15367" width="16.140625" style="48" customWidth="1"/>
    <col min="15368" max="15616" width="9.140625" style="48"/>
    <col min="15617" max="15617" width="17.28515625" style="48" customWidth="1"/>
    <col min="15618" max="15618" width="79.28515625" style="48" customWidth="1"/>
    <col min="15619" max="15619" width="15.7109375" style="48" customWidth="1"/>
    <col min="15620" max="15620" width="15.5703125" style="48" customWidth="1"/>
    <col min="15621" max="15621" width="15.140625" style="48" customWidth="1"/>
    <col min="15622" max="15622" width="15.42578125" style="48" customWidth="1"/>
    <col min="15623" max="15623" width="16.140625" style="48" customWidth="1"/>
    <col min="15624" max="15872" width="9.140625" style="48"/>
    <col min="15873" max="15873" width="17.28515625" style="48" customWidth="1"/>
    <col min="15874" max="15874" width="79.28515625" style="48" customWidth="1"/>
    <col min="15875" max="15875" width="15.7109375" style="48" customWidth="1"/>
    <col min="15876" max="15876" width="15.5703125" style="48" customWidth="1"/>
    <col min="15877" max="15877" width="15.140625" style="48" customWidth="1"/>
    <col min="15878" max="15878" width="15.42578125" style="48" customWidth="1"/>
    <col min="15879" max="15879" width="16.140625" style="48" customWidth="1"/>
    <col min="15880" max="16128" width="9.140625" style="48"/>
    <col min="16129" max="16129" width="17.28515625" style="48" customWidth="1"/>
    <col min="16130" max="16130" width="79.28515625" style="48" customWidth="1"/>
    <col min="16131" max="16131" width="15.7109375" style="48" customWidth="1"/>
    <col min="16132" max="16132" width="15.5703125" style="48" customWidth="1"/>
    <col min="16133" max="16133" width="15.140625" style="48" customWidth="1"/>
    <col min="16134" max="16134" width="15.42578125" style="48" customWidth="1"/>
    <col min="16135" max="16135" width="16.140625" style="48" customWidth="1"/>
    <col min="16136" max="16384" width="9.140625" style="48"/>
  </cols>
  <sheetData>
    <row r="1" spans="1:7" ht="18.75" x14ac:dyDescent="0.25">
      <c r="A1" s="93" t="s">
        <v>356</v>
      </c>
      <c r="B1" s="93"/>
      <c r="C1" s="93"/>
      <c r="D1" s="93"/>
      <c r="E1" s="93"/>
      <c r="F1" s="93"/>
      <c r="G1" s="93"/>
    </row>
    <row r="2" spans="1:7" ht="10.5" customHeight="1" x14ac:dyDescent="0.25">
      <c r="B2" s="50"/>
      <c r="C2" s="50"/>
      <c r="D2" s="50"/>
      <c r="E2" s="50"/>
      <c r="F2" s="50"/>
      <c r="G2" s="50"/>
    </row>
    <row r="3" spans="1:7" ht="15" customHeight="1" x14ac:dyDescent="0.25">
      <c r="F3" s="94" t="s">
        <v>357</v>
      </c>
      <c r="G3" s="94"/>
    </row>
    <row r="4" spans="1:7" s="51" customFormat="1" ht="22.5" customHeight="1" x14ac:dyDescent="0.25">
      <c r="A4" s="95" t="s">
        <v>358</v>
      </c>
      <c r="B4" s="95" t="s">
        <v>359</v>
      </c>
      <c r="C4" s="95" t="s">
        <v>360</v>
      </c>
      <c r="D4" s="95" t="s">
        <v>361</v>
      </c>
      <c r="E4" s="95" t="s">
        <v>827</v>
      </c>
      <c r="F4" s="95"/>
      <c r="G4" s="95"/>
    </row>
    <row r="5" spans="1:7" s="51" customFormat="1" ht="15.75" x14ac:dyDescent="0.25">
      <c r="A5" s="95"/>
      <c r="B5" s="95"/>
      <c r="C5" s="95"/>
      <c r="D5" s="95"/>
      <c r="E5" s="52" t="s">
        <v>6</v>
      </c>
      <c r="F5" s="52" t="s">
        <v>828</v>
      </c>
      <c r="G5" s="52" t="s">
        <v>829</v>
      </c>
    </row>
    <row r="6" spans="1:7" s="51" customFormat="1" x14ac:dyDescent="0.25">
      <c r="A6" s="53">
        <v>1</v>
      </c>
      <c r="B6" s="53">
        <v>2</v>
      </c>
      <c r="C6" s="54">
        <v>3</v>
      </c>
      <c r="D6" s="53">
        <v>4</v>
      </c>
      <c r="E6" s="53">
        <v>5</v>
      </c>
      <c r="F6" s="53">
        <v>6</v>
      </c>
      <c r="G6" s="53">
        <v>7</v>
      </c>
    </row>
    <row r="7" spans="1:7" ht="35.25" customHeight="1" x14ac:dyDescent="0.25">
      <c r="A7" s="55" t="s">
        <v>362</v>
      </c>
      <c r="B7" s="56" t="s">
        <v>363</v>
      </c>
      <c r="C7" s="57">
        <f>SUM(C8:C15)</f>
        <v>28161739.600000001</v>
      </c>
      <c r="D7" s="57">
        <f>SUM(D8:D14)</f>
        <v>24158292</v>
      </c>
      <c r="E7" s="57">
        <f>SUM(E16:E26)</f>
        <v>18124327.900000006</v>
      </c>
      <c r="F7" s="57">
        <f>SUM(F16:F26)</f>
        <v>18492352.500000004</v>
      </c>
      <c r="G7" s="57">
        <f>SUM(G16:G26)</f>
        <v>18492352.500000004</v>
      </c>
    </row>
    <row r="8" spans="1:7" ht="15.75" x14ac:dyDescent="0.25">
      <c r="A8" s="58" t="s">
        <v>364</v>
      </c>
      <c r="B8" s="59" t="s">
        <v>365</v>
      </c>
      <c r="C8" s="60">
        <v>20304053.100000001</v>
      </c>
      <c r="D8" s="60">
        <v>15789521.1</v>
      </c>
      <c r="E8" s="60"/>
      <c r="F8" s="60"/>
      <c r="G8" s="60"/>
    </row>
    <row r="9" spans="1:7" ht="15.75" x14ac:dyDescent="0.25">
      <c r="A9" s="58" t="s">
        <v>366</v>
      </c>
      <c r="B9" s="59" t="s">
        <v>44</v>
      </c>
      <c r="C9" s="60">
        <v>7135663.9000000004</v>
      </c>
      <c r="D9" s="60">
        <v>7417575.7000000002</v>
      </c>
      <c r="E9" s="60"/>
      <c r="F9" s="60"/>
      <c r="G9" s="60"/>
    </row>
    <row r="10" spans="1:7" ht="15.75" x14ac:dyDescent="0.25">
      <c r="A10" s="58" t="s">
        <v>367</v>
      </c>
      <c r="B10" s="59" t="s">
        <v>368</v>
      </c>
      <c r="C10" s="60">
        <v>503744.9</v>
      </c>
      <c r="D10" s="60">
        <v>657922.19999999995</v>
      </c>
      <c r="E10" s="60"/>
      <c r="F10" s="60"/>
      <c r="G10" s="60"/>
    </row>
    <row r="11" spans="1:7" ht="15.75" x14ac:dyDescent="0.25">
      <c r="A11" s="58" t="s">
        <v>369</v>
      </c>
      <c r="B11" s="59" t="s">
        <v>49</v>
      </c>
      <c r="C11" s="60">
        <v>167593.79999999999</v>
      </c>
      <c r="D11" s="60">
        <v>250448.8</v>
      </c>
      <c r="E11" s="60"/>
      <c r="F11" s="60"/>
      <c r="G11" s="60"/>
    </row>
    <row r="12" spans="1:7" ht="47.25" x14ac:dyDescent="0.25">
      <c r="A12" s="58" t="s">
        <v>370</v>
      </c>
      <c r="B12" s="59" t="s">
        <v>52</v>
      </c>
      <c r="C12" s="60">
        <v>32039.1</v>
      </c>
      <c r="D12" s="60">
        <v>42824.2</v>
      </c>
      <c r="E12" s="60"/>
      <c r="F12" s="60"/>
      <c r="G12" s="60"/>
    </row>
    <row r="13" spans="1:7" ht="107.25" customHeight="1" x14ac:dyDescent="0.25">
      <c r="A13" s="58" t="s">
        <v>371</v>
      </c>
      <c r="B13" s="59" t="s">
        <v>372</v>
      </c>
      <c r="C13" s="60"/>
      <c r="D13" s="60"/>
      <c r="E13" s="60"/>
      <c r="F13" s="60"/>
      <c r="G13" s="60"/>
    </row>
    <row r="14" spans="1:7" ht="178.5" customHeight="1" x14ac:dyDescent="0.25">
      <c r="A14" s="58" t="s">
        <v>373</v>
      </c>
      <c r="B14" s="59" t="s">
        <v>374</v>
      </c>
      <c r="C14" s="60"/>
      <c r="D14" s="60"/>
      <c r="E14" s="60"/>
      <c r="F14" s="60"/>
      <c r="G14" s="60"/>
    </row>
    <row r="15" spans="1:7" ht="31.5" x14ac:dyDescent="0.25">
      <c r="A15" s="61" t="s">
        <v>375</v>
      </c>
      <c r="B15" s="62" t="s">
        <v>56</v>
      </c>
      <c r="C15" s="60">
        <v>18644.8</v>
      </c>
      <c r="D15" s="60"/>
      <c r="E15" s="60"/>
      <c r="F15" s="60"/>
      <c r="G15" s="60"/>
    </row>
    <row r="16" spans="1:7" ht="31.5" x14ac:dyDescent="0.25">
      <c r="A16" s="61" t="s">
        <v>599</v>
      </c>
      <c r="B16" s="62" t="s">
        <v>598</v>
      </c>
      <c r="C16" s="60"/>
      <c r="D16" s="60"/>
      <c r="E16" s="60">
        <v>133375.6</v>
      </c>
      <c r="F16" s="60">
        <v>122375.6</v>
      </c>
      <c r="G16" s="60">
        <v>122375.6</v>
      </c>
    </row>
    <row r="17" spans="1:7" ht="31.5" x14ac:dyDescent="0.25">
      <c r="A17" s="61" t="s">
        <v>601</v>
      </c>
      <c r="B17" s="62" t="s">
        <v>600</v>
      </c>
      <c r="C17" s="60"/>
      <c r="D17" s="60"/>
      <c r="E17" s="60">
        <v>2437182</v>
      </c>
      <c r="F17" s="60">
        <v>2740254.9</v>
      </c>
      <c r="G17" s="60">
        <v>2740254.9</v>
      </c>
    </row>
    <row r="18" spans="1:7" ht="31.5" x14ac:dyDescent="0.25">
      <c r="A18" s="61" t="s">
        <v>603</v>
      </c>
      <c r="B18" s="62" t="s">
        <v>602</v>
      </c>
      <c r="C18" s="60"/>
      <c r="D18" s="60"/>
      <c r="E18" s="60">
        <v>6595788.7999999998</v>
      </c>
      <c r="F18" s="60">
        <v>6661740.5</v>
      </c>
      <c r="G18" s="60">
        <v>6661740.5</v>
      </c>
    </row>
    <row r="19" spans="1:7" ht="31.5" x14ac:dyDescent="0.25">
      <c r="A19" s="61" t="s">
        <v>605</v>
      </c>
      <c r="B19" s="62" t="s">
        <v>604</v>
      </c>
      <c r="C19" s="60"/>
      <c r="D19" s="60"/>
      <c r="E19" s="60">
        <v>909707.8</v>
      </c>
      <c r="F19" s="60">
        <v>909707.8</v>
      </c>
      <c r="G19" s="60">
        <v>909707.8</v>
      </c>
    </row>
    <row r="20" spans="1:7" ht="20.25" customHeight="1" x14ac:dyDescent="0.25">
      <c r="A20" s="61" t="s">
        <v>606</v>
      </c>
      <c r="B20" s="62" t="s">
        <v>607</v>
      </c>
      <c r="C20" s="60"/>
      <c r="D20" s="60"/>
      <c r="E20" s="60">
        <v>7553109.5</v>
      </c>
      <c r="F20" s="60">
        <v>7556109.5</v>
      </c>
      <c r="G20" s="60">
        <v>7556109.5</v>
      </c>
    </row>
    <row r="21" spans="1:7" ht="31.5" x14ac:dyDescent="0.25">
      <c r="A21" s="61" t="s">
        <v>609</v>
      </c>
      <c r="B21" s="62" t="s">
        <v>608</v>
      </c>
      <c r="C21" s="60"/>
      <c r="D21" s="60"/>
      <c r="E21" s="60">
        <v>33664</v>
      </c>
      <c r="F21" s="60">
        <v>34664</v>
      </c>
      <c r="G21" s="60">
        <v>34664</v>
      </c>
    </row>
    <row r="22" spans="1:7" ht="31.5" x14ac:dyDescent="0.25">
      <c r="A22" s="61" t="s">
        <v>611</v>
      </c>
      <c r="B22" s="62" t="s">
        <v>610</v>
      </c>
      <c r="C22" s="60"/>
      <c r="D22" s="60"/>
      <c r="E22" s="60">
        <v>61911.3</v>
      </c>
      <c r="F22" s="60">
        <v>66911.3</v>
      </c>
      <c r="G22" s="60">
        <v>66911.3</v>
      </c>
    </row>
    <row r="23" spans="1:7" ht="31.5" x14ac:dyDescent="0.25">
      <c r="A23" s="61" t="s">
        <v>613</v>
      </c>
      <c r="B23" s="62" t="s">
        <v>612</v>
      </c>
      <c r="C23" s="60"/>
      <c r="D23" s="60"/>
      <c r="E23" s="60">
        <v>348330.8</v>
      </c>
      <c r="F23" s="60">
        <v>348330.8</v>
      </c>
      <c r="G23" s="60">
        <v>348330.8</v>
      </c>
    </row>
    <row r="24" spans="1:7" ht="15.75" x14ac:dyDescent="0.25">
      <c r="A24" s="61" t="s">
        <v>615</v>
      </c>
      <c r="B24" s="62" t="s">
        <v>614</v>
      </c>
      <c r="C24" s="60"/>
      <c r="D24" s="60"/>
      <c r="E24" s="60">
        <v>30741.3</v>
      </c>
      <c r="F24" s="60">
        <v>31741.3</v>
      </c>
      <c r="G24" s="60">
        <v>31741.3</v>
      </c>
    </row>
    <row r="25" spans="1:7" ht="15.75" x14ac:dyDescent="0.25">
      <c r="A25" s="61" t="s">
        <v>617</v>
      </c>
      <c r="B25" s="62" t="s">
        <v>616</v>
      </c>
      <c r="C25" s="60"/>
      <c r="D25" s="60"/>
      <c r="E25" s="60">
        <v>3266.2</v>
      </c>
      <c r="F25" s="60">
        <v>3266.2</v>
      </c>
      <c r="G25" s="60">
        <v>3266.2</v>
      </c>
    </row>
    <row r="26" spans="1:7" ht="47.25" x14ac:dyDescent="0.25">
      <c r="A26" s="61" t="s">
        <v>618</v>
      </c>
      <c r="B26" s="62" t="s">
        <v>619</v>
      </c>
      <c r="C26" s="60"/>
      <c r="D26" s="60"/>
      <c r="E26" s="60">
        <v>17250.599999999999</v>
      </c>
      <c r="F26" s="60">
        <v>17250.599999999999</v>
      </c>
      <c r="G26" s="60">
        <v>17250.599999999999</v>
      </c>
    </row>
    <row r="27" spans="1:7" ht="31.5" x14ac:dyDescent="0.25">
      <c r="A27" s="55" t="s">
        <v>376</v>
      </c>
      <c r="B27" s="56" t="s">
        <v>377</v>
      </c>
      <c r="C27" s="57">
        <f>SUM(C28:C40)</f>
        <v>5172369.8</v>
      </c>
      <c r="D27" s="57">
        <f>SUM(D28:D40)</f>
        <v>4394360.2</v>
      </c>
      <c r="E27" s="57">
        <f>SUM(E41:E55)</f>
        <v>3047545.3</v>
      </c>
      <c r="F27" s="57">
        <f>SUM(F41:F55)</f>
        <v>2851273.8</v>
      </c>
      <c r="G27" s="57">
        <f>SUM(G41:G55)</f>
        <v>2851273.8</v>
      </c>
    </row>
    <row r="28" spans="1:7" ht="15.75" x14ac:dyDescent="0.25">
      <c r="A28" s="58" t="s">
        <v>378</v>
      </c>
      <c r="B28" s="59" t="s">
        <v>379</v>
      </c>
      <c r="C28" s="63">
        <v>207631.1</v>
      </c>
      <c r="D28" s="60">
        <v>219698.4</v>
      </c>
      <c r="E28" s="60"/>
      <c r="F28" s="60"/>
      <c r="G28" s="60"/>
    </row>
    <row r="29" spans="1:7" ht="15.75" x14ac:dyDescent="0.25">
      <c r="A29" s="58" t="s">
        <v>380</v>
      </c>
      <c r="B29" s="59" t="s">
        <v>381</v>
      </c>
      <c r="C29" s="63">
        <v>662713.59999999998</v>
      </c>
      <c r="D29" s="60">
        <v>645731.5</v>
      </c>
      <c r="E29" s="60"/>
      <c r="F29" s="60"/>
      <c r="G29" s="60"/>
    </row>
    <row r="30" spans="1:7" ht="15.75" x14ac:dyDescent="0.25">
      <c r="A30" s="58" t="s">
        <v>382</v>
      </c>
      <c r="B30" s="59" t="s">
        <v>383</v>
      </c>
      <c r="C30" s="63">
        <v>210564.4</v>
      </c>
      <c r="D30" s="60">
        <v>201782.8</v>
      </c>
      <c r="E30" s="60"/>
      <c r="F30" s="60"/>
      <c r="G30" s="60"/>
    </row>
    <row r="31" spans="1:7" ht="15.75" x14ac:dyDescent="0.25">
      <c r="A31" s="58" t="s">
        <v>384</v>
      </c>
      <c r="B31" s="59" t="s">
        <v>385</v>
      </c>
      <c r="C31" s="63">
        <v>150214.9</v>
      </c>
      <c r="D31" s="60">
        <v>145466</v>
      </c>
      <c r="E31" s="60"/>
      <c r="F31" s="60"/>
      <c r="G31" s="60"/>
    </row>
    <row r="32" spans="1:7" ht="15.75" x14ac:dyDescent="0.25">
      <c r="A32" s="58" t="s">
        <v>386</v>
      </c>
      <c r="B32" s="59" t="s">
        <v>387</v>
      </c>
      <c r="C32" s="63">
        <v>1025392.4</v>
      </c>
      <c r="D32" s="60">
        <v>995563.7</v>
      </c>
      <c r="E32" s="60"/>
      <c r="F32" s="60"/>
      <c r="G32" s="60"/>
    </row>
    <row r="33" spans="1:7" ht="15.75" x14ac:dyDescent="0.25">
      <c r="A33" s="58" t="s">
        <v>388</v>
      </c>
      <c r="B33" s="59" t="s">
        <v>389</v>
      </c>
      <c r="C33" s="63">
        <v>179038.4</v>
      </c>
      <c r="D33" s="60">
        <v>173685.9</v>
      </c>
      <c r="E33" s="60"/>
      <c r="F33" s="60"/>
      <c r="G33" s="60"/>
    </row>
    <row r="34" spans="1:7" ht="31.5" x14ac:dyDescent="0.25">
      <c r="A34" s="58" t="s">
        <v>390</v>
      </c>
      <c r="B34" s="59" t="s">
        <v>391</v>
      </c>
      <c r="C34" s="63">
        <v>36610</v>
      </c>
      <c r="D34" s="60">
        <v>38183.699999999997</v>
      </c>
      <c r="E34" s="60"/>
      <c r="F34" s="60"/>
      <c r="G34" s="60"/>
    </row>
    <row r="35" spans="1:7" ht="15.75" x14ac:dyDescent="0.25">
      <c r="A35" s="58" t="s">
        <v>392</v>
      </c>
      <c r="B35" s="59" t="s">
        <v>393</v>
      </c>
      <c r="C35" s="63">
        <v>107013.2</v>
      </c>
      <c r="D35" s="60">
        <v>119192.5</v>
      </c>
      <c r="E35" s="60"/>
      <c r="F35" s="60"/>
      <c r="G35" s="60"/>
    </row>
    <row r="36" spans="1:7" ht="15.75" x14ac:dyDescent="0.25">
      <c r="A36" s="58" t="s">
        <v>394</v>
      </c>
      <c r="B36" s="59" t="s">
        <v>395</v>
      </c>
      <c r="C36" s="63">
        <v>5063.3</v>
      </c>
      <c r="D36" s="60">
        <v>5293.7</v>
      </c>
      <c r="E36" s="60"/>
      <c r="F36" s="60"/>
      <c r="G36" s="60"/>
    </row>
    <row r="37" spans="1:7" ht="31.5" x14ac:dyDescent="0.25">
      <c r="A37" s="58" t="s">
        <v>396</v>
      </c>
      <c r="B37" s="59" t="s">
        <v>397</v>
      </c>
      <c r="C37" s="63">
        <v>2568711.9</v>
      </c>
      <c r="D37" s="60">
        <v>1715795.7</v>
      </c>
      <c r="E37" s="60"/>
      <c r="F37" s="60"/>
      <c r="G37" s="60"/>
    </row>
    <row r="38" spans="1:7" ht="15.75" x14ac:dyDescent="0.25">
      <c r="A38" s="58" t="s">
        <v>398</v>
      </c>
      <c r="B38" s="59" t="s">
        <v>399</v>
      </c>
      <c r="C38" s="63">
        <v>7742.7</v>
      </c>
      <c r="D38" s="60">
        <v>11202.7</v>
      </c>
      <c r="E38" s="60"/>
      <c r="F38" s="60"/>
      <c r="G38" s="60"/>
    </row>
    <row r="39" spans="1:7" ht="15.75" x14ac:dyDescent="0.25">
      <c r="A39" s="58" t="s">
        <v>400</v>
      </c>
      <c r="B39" s="59" t="s">
        <v>136</v>
      </c>
      <c r="C39" s="63">
        <v>4715.7</v>
      </c>
      <c r="D39" s="60">
        <v>113600</v>
      </c>
      <c r="E39" s="60"/>
      <c r="F39" s="60"/>
      <c r="G39" s="60"/>
    </row>
    <row r="40" spans="1:7" ht="41.25" customHeight="1" x14ac:dyDescent="0.25">
      <c r="A40" s="58" t="s">
        <v>401</v>
      </c>
      <c r="B40" s="59" t="s">
        <v>139</v>
      </c>
      <c r="C40" s="63">
        <v>6958.2</v>
      </c>
      <c r="D40" s="60">
        <v>9163.6</v>
      </c>
      <c r="E40" s="60"/>
      <c r="F40" s="60"/>
      <c r="G40" s="60"/>
    </row>
    <row r="41" spans="1:7" ht="31.5" x14ac:dyDescent="0.25">
      <c r="A41" s="58" t="s">
        <v>658</v>
      </c>
      <c r="B41" s="59" t="s">
        <v>657</v>
      </c>
      <c r="C41" s="63"/>
      <c r="D41" s="60"/>
      <c r="E41" s="60">
        <v>2200</v>
      </c>
      <c r="F41" s="60">
        <v>2200</v>
      </c>
      <c r="G41" s="60">
        <v>2200</v>
      </c>
    </row>
    <row r="42" spans="1:7" ht="15.75" x14ac:dyDescent="0.25">
      <c r="A42" s="58" t="s">
        <v>660</v>
      </c>
      <c r="B42" s="59" t="s">
        <v>659</v>
      </c>
      <c r="C42" s="63"/>
      <c r="D42" s="60"/>
      <c r="E42" s="60">
        <v>183006.1</v>
      </c>
      <c r="F42" s="60">
        <v>57271</v>
      </c>
      <c r="G42" s="60">
        <v>57271</v>
      </c>
    </row>
    <row r="43" spans="1:7" ht="31.5" x14ac:dyDescent="0.25">
      <c r="A43" s="58" t="s">
        <v>662</v>
      </c>
      <c r="B43" s="59" t="s">
        <v>661</v>
      </c>
      <c r="C43" s="63"/>
      <c r="D43" s="60"/>
      <c r="E43" s="60">
        <v>38305.699999999997</v>
      </c>
      <c r="F43" s="60">
        <v>38305.699999999997</v>
      </c>
      <c r="G43" s="60">
        <v>38305.699999999997</v>
      </c>
    </row>
    <row r="44" spans="1:7" ht="47.25" x14ac:dyDescent="0.25">
      <c r="A44" s="58" t="s">
        <v>664</v>
      </c>
      <c r="B44" s="59" t="s">
        <v>663</v>
      </c>
      <c r="C44" s="63"/>
      <c r="D44" s="60"/>
      <c r="E44" s="60">
        <v>122129.4</v>
      </c>
      <c r="F44" s="60">
        <v>121269.5</v>
      </c>
      <c r="G44" s="60">
        <v>121269.5</v>
      </c>
    </row>
    <row r="45" spans="1:7" ht="15.75" x14ac:dyDescent="0.25">
      <c r="A45" s="58" t="s">
        <v>666</v>
      </c>
      <c r="B45" s="59" t="s">
        <v>665</v>
      </c>
      <c r="C45" s="63"/>
      <c r="D45" s="60"/>
      <c r="E45" s="60">
        <v>248458</v>
      </c>
      <c r="F45" s="60">
        <v>224804.9</v>
      </c>
      <c r="G45" s="60">
        <v>224804.9</v>
      </c>
    </row>
    <row r="46" spans="1:7" ht="15.75" x14ac:dyDescent="0.25">
      <c r="A46" s="58" t="s">
        <v>668</v>
      </c>
      <c r="B46" s="59" t="s">
        <v>667</v>
      </c>
      <c r="C46" s="63"/>
      <c r="D46" s="60"/>
      <c r="E46" s="60">
        <v>671409.4</v>
      </c>
      <c r="F46" s="60">
        <v>671983</v>
      </c>
      <c r="G46" s="60">
        <v>671743</v>
      </c>
    </row>
    <row r="47" spans="1:7" ht="31.5" x14ac:dyDescent="0.25">
      <c r="A47" s="58" t="s">
        <v>670</v>
      </c>
      <c r="B47" s="59" t="s">
        <v>669</v>
      </c>
      <c r="C47" s="63"/>
      <c r="D47" s="60"/>
      <c r="E47" s="60">
        <v>238484.4</v>
      </c>
      <c r="F47" s="60">
        <v>238484.4</v>
      </c>
      <c r="G47" s="60">
        <v>238484.4</v>
      </c>
    </row>
    <row r="48" spans="1:7" ht="15.75" x14ac:dyDescent="0.25">
      <c r="A48" s="58" t="s">
        <v>672</v>
      </c>
      <c r="B48" s="59" t="s">
        <v>671</v>
      </c>
      <c r="C48" s="63"/>
      <c r="D48" s="60"/>
      <c r="E48" s="60">
        <v>142228</v>
      </c>
      <c r="F48" s="60">
        <v>142228</v>
      </c>
      <c r="G48" s="60">
        <v>142228</v>
      </c>
    </row>
    <row r="49" spans="1:7" ht="15.75" x14ac:dyDescent="0.25">
      <c r="A49" s="58" t="s">
        <v>674</v>
      </c>
      <c r="B49" s="59" t="s">
        <v>673</v>
      </c>
      <c r="C49" s="63"/>
      <c r="D49" s="60"/>
      <c r="E49" s="60">
        <v>197583.6</v>
      </c>
      <c r="F49" s="60">
        <v>197583.6</v>
      </c>
      <c r="G49" s="60">
        <v>197583.6</v>
      </c>
    </row>
    <row r="50" spans="1:7" ht="31.5" x14ac:dyDescent="0.25">
      <c r="A50" s="58" t="s">
        <v>676</v>
      </c>
      <c r="B50" s="59" t="s">
        <v>675</v>
      </c>
      <c r="C50" s="63"/>
      <c r="D50" s="60"/>
      <c r="E50" s="60">
        <v>1139524.7</v>
      </c>
      <c r="F50" s="60">
        <v>1139327.7</v>
      </c>
      <c r="G50" s="60">
        <v>1139327.7</v>
      </c>
    </row>
    <row r="51" spans="1:7" ht="31.5" x14ac:dyDescent="0.25">
      <c r="A51" s="58" t="s">
        <v>678</v>
      </c>
      <c r="B51" s="59" t="s">
        <v>677</v>
      </c>
      <c r="C51" s="63"/>
      <c r="D51" s="60"/>
      <c r="E51" s="60">
        <v>3666</v>
      </c>
      <c r="F51" s="60">
        <v>3666</v>
      </c>
      <c r="G51" s="60">
        <v>3666</v>
      </c>
    </row>
    <row r="52" spans="1:7" ht="31.5" x14ac:dyDescent="0.25">
      <c r="A52" s="58" t="s">
        <v>680</v>
      </c>
      <c r="B52" s="59" t="s">
        <v>679</v>
      </c>
      <c r="C52" s="63"/>
      <c r="D52" s="60"/>
      <c r="E52" s="60">
        <v>5700</v>
      </c>
      <c r="F52" s="60">
        <v>5460</v>
      </c>
      <c r="G52" s="60">
        <v>5700</v>
      </c>
    </row>
    <row r="53" spans="1:7" ht="31.5" x14ac:dyDescent="0.25">
      <c r="A53" s="58" t="s">
        <v>682</v>
      </c>
      <c r="B53" s="59" t="s">
        <v>681</v>
      </c>
      <c r="C53" s="63"/>
      <c r="D53" s="60"/>
      <c r="E53" s="60">
        <v>46160</v>
      </c>
      <c r="F53" s="60"/>
      <c r="G53" s="60"/>
    </row>
    <row r="54" spans="1:7" ht="31.5" x14ac:dyDescent="0.25">
      <c r="A54" s="58" t="s">
        <v>684</v>
      </c>
      <c r="B54" s="59" t="s">
        <v>683</v>
      </c>
      <c r="C54" s="63"/>
      <c r="D54" s="60"/>
      <c r="E54" s="60">
        <v>90</v>
      </c>
      <c r="F54" s="60">
        <v>90</v>
      </c>
      <c r="G54" s="60">
        <v>90</v>
      </c>
    </row>
    <row r="55" spans="1:7" ht="31.5" x14ac:dyDescent="0.25">
      <c r="A55" s="58" t="s">
        <v>686</v>
      </c>
      <c r="B55" s="59" t="s">
        <v>685</v>
      </c>
      <c r="C55" s="63"/>
      <c r="D55" s="60"/>
      <c r="E55" s="60">
        <v>8600</v>
      </c>
      <c r="F55" s="60">
        <v>8600</v>
      </c>
      <c r="G55" s="60">
        <v>8600</v>
      </c>
    </row>
    <row r="56" spans="1:7" ht="31.5" x14ac:dyDescent="0.25">
      <c r="A56" s="64" t="s">
        <v>402</v>
      </c>
      <c r="B56" s="65" t="s">
        <v>403</v>
      </c>
      <c r="C56" s="57">
        <f>SUM(C57:C60)</f>
        <v>2252924.1</v>
      </c>
      <c r="D56" s="57">
        <f>SUM(D57:D60)</f>
        <v>2893927.4</v>
      </c>
      <c r="E56" s="57">
        <f>SUM(E61:E68)</f>
        <v>1647536.1</v>
      </c>
      <c r="F56" s="57">
        <f>SUM(F61:F68)</f>
        <v>1646856.1</v>
      </c>
      <c r="G56" s="57">
        <f>SUM(G61:G68)</f>
        <v>1646856.1</v>
      </c>
    </row>
    <row r="57" spans="1:7" ht="31.5" x14ac:dyDescent="0.25">
      <c r="A57" s="66" t="s">
        <v>404</v>
      </c>
      <c r="B57" s="59" t="s">
        <v>405</v>
      </c>
      <c r="C57" s="60">
        <v>1440539.9</v>
      </c>
      <c r="D57" s="60">
        <v>1567655.1</v>
      </c>
      <c r="E57" s="60"/>
      <c r="F57" s="60"/>
      <c r="G57" s="60"/>
    </row>
    <row r="58" spans="1:7" ht="15.75" x14ac:dyDescent="0.25">
      <c r="A58" s="66" t="s">
        <v>406</v>
      </c>
      <c r="B58" s="59" t="s">
        <v>407</v>
      </c>
      <c r="C58" s="60">
        <v>8936.5</v>
      </c>
      <c r="D58" s="60">
        <v>109436.4</v>
      </c>
      <c r="E58" s="60"/>
      <c r="F58" s="60"/>
      <c r="G58" s="60"/>
    </row>
    <row r="59" spans="1:7" ht="15.75" x14ac:dyDescent="0.25">
      <c r="A59" s="66" t="s">
        <v>408</v>
      </c>
      <c r="B59" s="59" t="s">
        <v>409</v>
      </c>
      <c r="C59" s="60">
        <v>37137.800000000003</v>
      </c>
      <c r="D59" s="60">
        <v>55362.400000000001</v>
      </c>
      <c r="E59" s="60"/>
      <c r="F59" s="60"/>
      <c r="G59" s="60"/>
    </row>
    <row r="60" spans="1:7" ht="15.75" x14ac:dyDescent="0.25">
      <c r="A60" s="66" t="s">
        <v>410</v>
      </c>
      <c r="B60" s="59" t="s">
        <v>411</v>
      </c>
      <c r="C60" s="60">
        <v>766309.9</v>
      </c>
      <c r="D60" s="60">
        <v>1161473.5</v>
      </c>
      <c r="E60" s="60"/>
      <c r="F60" s="60"/>
      <c r="G60" s="60"/>
    </row>
    <row r="61" spans="1:7" ht="31.5" x14ac:dyDescent="0.25">
      <c r="A61" s="66" t="s">
        <v>688</v>
      </c>
      <c r="B61" s="59" t="s">
        <v>687</v>
      </c>
      <c r="C61" s="60"/>
      <c r="D61" s="60"/>
      <c r="E61" s="60">
        <v>20680</v>
      </c>
      <c r="F61" s="60">
        <v>19686</v>
      </c>
      <c r="G61" s="60">
        <v>19759.3</v>
      </c>
    </row>
    <row r="62" spans="1:7" ht="31.5" x14ac:dyDescent="0.25">
      <c r="A62" s="66" t="s">
        <v>690</v>
      </c>
      <c r="B62" s="59" t="s">
        <v>689</v>
      </c>
      <c r="C62" s="60"/>
      <c r="D62" s="60"/>
      <c r="E62" s="60">
        <v>1445195.6</v>
      </c>
      <c r="F62" s="60">
        <v>1445195.6</v>
      </c>
      <c r="G62" s="60">
        <v>1445195.6</v>
      </c>
    </row>
    <row r="63" spans="1:7" ht="15.75" x14ac:dyDescent="0.25">
      <c r="A63" s="66" t="s">
        <v>692</v>
      </c>
      <c r="B63" s="59" t="s">
        <v>691</v>
      </c>
      <c r="C63" s="60"/>
      <c r="D63" s="60"/>
      <c r="E63" s="60">
        <v>93759.9</v>
      </c>
      <c r="F63" s="60">
        <v>93759.9</v>
      </c>
      <c r="G63" s="60">
        <v>93759.9</v>
      </c>
    </row>
    <row r="64" spans="1:7" ht="31.5" x14ac:dyDescent="0.25">
      <c r="A64" s="66" t="s">
        <v>694</v>
      </c>
      <c r="B64" s="59" t="s">
        <v>693</v>
      </c>
      <c r="C64" s="60"/>
      <c r="D64" s="60"/>
      <c r="E64" s="60">
        <v>19544.099999999999</v>
      </c>
      <c r="F64" s="60">
        <v>19858.099999999999</v>
      </c>
      <c r="G64" s="60">
        <v>19784.8</v>
      </c>
    </row>
    <row r="65" spans="1:7" ht="47.25" x14ac:dyDescent="0.25">
      <c r="A65" s="66" t="s">
        <v>696</v>
      </c>
      <c r="B65" s="59" t="s">
        <v>695</v>
      </c>
      <c r="C65" s="60"/>
      <c r="D65" s="60"/>
      <c r="E65" s="60">
        <v>9452.2000000000007</v>
      </c>
      <c r="F65" s="60">
        <v>9452.2000000000007</v>
      </c>
      <c r="G65" s="60">
        <v>9452.2000000000007</v>
      </c>
    </row>
    <row r="66" spans="1:7" ht="47.25" x14ac:dyDescent="0.25">
      <c r="A66" s="66" t="s">
        <v>698</v>
      </c>
      <c r="B66" s="59" t="s">
        <v>697</v>
      </c>
      <c r="C66" s="60"/>
      <c r="D66" s="60"/>
      <c r="E66" s="60">
        <v>16884.8</v>
      </c>
      <c r="F66" s="60">
        <v>16884.8</v>
      </c>
      <c r="G66" s="60">
        <v>16884.8</v>
      </c>
    </row>
    <row r="67" spans="1:7" ht="31.5" x14ac:dyDescent="0.25">
      <c r="A67" s="66" t="s">
        <v>700</v>
      </c>
      <c r="B67" s="59" t="s">
        <v>699</v>
      </c>
      <c r="C67" s="60"/>
      <c r="D67" s="60"/>
      <c r="E67" s="60">
        <v>1760</v>
      </c>
      <c r="F67" s="60">
        <v>1760</v>
      </c>
      <c r="G67" s="60">
        <v>1760</v>
      </c>
    </row>
    <row r="68" spans="1:7" ht="31.5" x14ac:dyDescent="0.25">
      <c r="A68" s="66" t="s">
        <v>702</v>
      </c>
      <c r="B68" s="59" t="s">
        <v>701</v>
      </c>
      <c r="C68" s="60"/>
      <c r="D68" s="60"/>
      <c r="E68" s="60">
        <v>40259.5</v>
      </c>
      <c r="F68" s="60">
        <v>40259.5</v>
      </c>
      <c r="G68" s="60">
        <v>40259.5</v>
      </c>
    </row>
    <row r="69" spans="1:7" ht="47.25" x14ac:dyDescent="0.25">
      <c r="A69" s="55" t="s">
        <v>412</v>
      </c>
      <c r="B69" s="65" t="s">
        <v>413</v>
      </c>
      <c r="C69" s="57">
        <f>SUM(C70:C74)</f>
        <v>1046009.5</v>
      </c>
      <c r="D69" s="57">
        <f t="shared" ref="D69" si="0">SUM(D70:D74)</f>
        <v>2242102.6</v>
      </c>
      <c r="E69" s="57">
        <f>SUM(E75:E81)</f>
        <v>1265466.8999999999</v>
      </c>
      <c r="F69" s="57">
        <f>SUM(F75:F81)</f>
        <v>1123709</v>
      </c>
      <c r="G69" s="57">
        <f>SUM(G75:G81)</f>
        <v>695152.1</v>
      </c>
    </row>
    <row r="70" spans="1:7" ht="31.5" x14ac:dyDescent="0.25">
      <c r="A70" s="58" t="s">
        <v>414</v>
      </c>
      <c r="B70" s="59" t="s">
        <v>185</v>
      </c>
      <c r="C70" s="60">
        <v>1799.8</v>
      </c>
      <c r="D70" s="60">
        <v>1800</v>
      </c>
      <c r="E70" s="60"/>
      <c r="F70" s="60"/>
      <c r="G70" s="60"/>
    </row>
    <row r="71" spans="1:7" ht="47.25" x14ac:dyDescent="0.25">
      <c r="A71" s="58" t="s">
        <v>415</v>
      </c>
      <c r="B71" s="67" t="s">
        <v>188</v>
      </c>
      <c r="C71" s="60">
        <v>313820</v>
      </c>
      <c r="D71" s="60">
        <v>1496878.9</v>
      </c>
      <c r="E71" s="60"/>
      <c r="F71" s="60"/>
      <c r="G71" s="60"/>
    </row>
    <row r="72" spans="1:7" ht="31.5" x14ac:dyDescent="0.25">
      <c r="A72" s="58" t="s">
        <v>416</v>
      </c>
      <c r="B72" s="59" t="s">
        <v>417</v>
      </c>
      <c r="C72" s="60">
        <v>208646.7</v>
      </c>
      <c r="D72" s="60">
        <v>188445.8</v>
      </c>
      <c r="E72" s="60"/>
      <c r="F72" s="60"/>
      <c r="G72" s="60"/>
    </row>
    <row r="73" spans="1:7" ht="31.5" x14ac:dyDescent="0.25">
      <c r="A73" s="58" t="s">
        <v>418</v>
      </c>
      <c r="B73" s="59" t="s">
        <v>573</v>
      </c>
      <c r="C73" s="60">
        <v>70</v>
      </c>
      <c r="D73" s="60">
        <v>70</v>
      </c>
      <c r="E73" s="60"/>
      <c r="F73" s="60"/>
      <c r="G73" s="60"/>
    </row>
    <row r="74" spans="1:7" ht="31.5" x14ac:dyDescent="0.25">
      <c r="A74" s="58" t="s">
        <v>419</v>
      </c>
      <c r="B74" s="59" t="s">
        <v>420</v>
      </c>
      <c r="C74" s="60">
        <v>521673</v>
      </c>
      <c r="D74" s="60">
        <v>554907.9</v>
      </c>
      <c r="E74" s="60"/>
      <c r="F74" s="60"/>
      <c r="G74" s="60"/>
    </row>
    <row r="75" spans="1:7" ht="31.5" x14ac:dyDescent="0.25">
      <c r="A75" s="58" t="s">
        <v>709</v>
      </c>
      <c r="B75" s="59" t="s">
        <v>708</v>
      </c>
      <c r="C75" s="60"/>
      <c r="D75" s="60"/>
      <c r="E75" s="60">
        <v>565314.80000000005</v>
      </c>
      <c r="F75" s="60">
        <v>428556.9</v>
      </c>
      <c r="G75" s="60"/>
    </row>
    <row r="76" spans="1:7" ht="31.5" x14ac:dyDescent="0.25">
      <c r="A76" s="58" t="s">
        <v>711</v>
      </c>
      <c r="B76" s="59" t="s">
        <v>710</v>
      </c>
      <c r="C76" s="60"/>
      <c r="D76" s="60"/>
      <c r="E76" s="60">
        <v>56441.2</v>
      </c>
      <c r="F76" s="60">
        <v>56441.2</v>
      </c>
      <c r="G76" s="60">
        <v>56441.2</v>
      </c>
    </row>
    <row r="77" spans="1:7" ht="31.5" x14ac:dyDescent="0.25">
      <c r="A77" s="58" t="s">
        <v>713</v>
      </c>
      <c r="B77" s="59" t="s">
        <v>712</v>
      </c>
      <c r="C77" s="60"/>
      <c r="D77" s="60"/>
      <c r="E77" s="60">
        <v>35440</v>
      </c>
      <c r="F77" s="60">
        <v>30440</v>
      </c>
      <c r="G77" s="60">
        <v>30440</v>
      </c>
    </row>
    <row r="78" spans="1:7" ht="31.5" x14ac:dyDescent="0.25">
      <c r="A78" s="58" t="s">
        <v>715</v>
      </c>
      <c r="B78" s="59" t="s">
        <v>714</v>
      </c>
      <c r="C78" s="60"/>
      <c r="D78" s="60"/>
      <c r="E78" s="60">
        <v>3160.9</v>
      </c>
      <c r="F78" s="60">
        <v>3160.9</v>
      </c>
      <c r="G78" s="60">
        <v>3160.9</v>
      </c>
    </row>
    <row r="79" spans="1:7" ht="31.5" x14ac:dyDescent="0.25">
      <c r="A79" s="58" t="s">
        <v>717</v>
      </c>
      <c r="B79" s="59" t="s">
        <v>716</v>
      </c>
      <c r="C79" s="60"/>
      <c r="D79" s="60"/>
      <c r="E79" s="60">
        <v>2600</v>
      </c>
      <c r="F79" s="60">
        <v>2600</v>
      </c>
      <c r="G79" s="60">
        <v>2600</v>
      </c>
    </row>
    <row r="80" spans="1:7" ht="31.5" x14ac:dyDescent="0.25">
      <c r="A80" s="58" t="s">
        <v>719</v>
      </c>
      <c r="B80" s="59" t="s">
        <v>718</v>
      </c>
      <c r="C80" s="60"/>
      <c r="D80" s="60"/>
      <c r="E80" s="60">
        <v>29470</v>
      </c>
      <c r="F80" s="60">
        <v>29470</v>
      </c>
      <c r="G80" s="60">
        <v>29470</v>
      </c>
    </row>
    <row r="81" spans="1:7" ht="31.5" x14ac:dyDescent="0.25">
      <c r="A81" s="58" t="s">
        <v>721</v>
      </c>
      <c r="B81" s="59" t="s">
        <v>720</v>
      </c>
      <c r="C81" s="60"/>
      <c r="D81" s="60"/>
      <c r="E81" s="60">
        <v>573040</v>
      </c>
      <c r="F81" s="60">
        <v>573040</v>
      </c>
      <c r="G81" s="60">
        <v>573040</v>
      </c>
    </row>
    <row r="82" spans="1:7" ht="45.75" customHeight="1" x14ac:dyDescent="0.25">
      <c r="A82" s="86" t="s">
        <v>597</v>
      </c>
      <c r="B82" s="68" t="s">
        <v>10</v>
      </c>
      <c r="C82" s="57">
        <f>SUM(C83:C90)</f>
        <v>35602788.700000003</v>
      </c>
      <c r="D82" s="57">
        <f>SUM(D83:D90)</f>
        <v>38357626.299999997</v>
      </c>
      <c r="E82" s="57">
        <f>SUM(E91:E101)</f>
        <v>32626368.899999999</v>
      </c>
      <c r="F82" s="57">
        <f>SUM(F91:F101)</f>
        <v>31464105.199999999</v>
      </c>
      <c r="G82" s="57">
        <f>SUM(G91:G101)</f>
        <v>31464105.199999999</v>
      </c>
    </row>
    <row r="83" spans="1:7" ht="15.75" x14ac:dyDescent="0.25">
      <c r="A83" s="58" t="s">
        <v>421</v>
      </c>
      <c r="B83" s="59" t="s">
        <v>422</v>
      </c>
      <c r="C83" s="60">
        <v>7041900.4000000004</v>
      </c>
      <c r="D83" s="60">
        <v>7465709.5</v>
      </c>
      <c r="E83" s="60"/>
      <c r="F83" s="60"/>
      <c r="G83" s="60"/>
    </row>
    <row r="84" spans="1:7" ht="15.75" x14ac:dyDescent="0.25">
      <c r="A84" s="58" t="s">
        <v>423</v>
      </c>
      <c r="B84" s="59" t="s">
        <v>424</v>
      </c>
      <c r="C84" s="60">
        <v>24351688.399999999</v>
      </c>
      <c r="D84" s="60">
        <v>26580059.699999999</v>
      </c>
      <c r="E84" s="60"/>
      <c r="F84" s="60"/>
      <c r="G84" s="60"/>
    </row>
    <row r="85" spans="1:7" ht="15.75" x14ac:dyDescent="0.25">
      <c r="A85" s="58" t="s">
        <v>425</v>
      </c>
      <c r="B85" s="59" t="s">
        <v>426</v>
      </c>
      <c r="C85" s="60">
        <v>9792.2000000000007</v>
      </c>
      <c r="D85" s="60">
        <v>18712.599999999999</v>
      </c>
      <c r="E85" s="60"/>
      <c r="F85" s="60"/>
      <c r="G85" s="60"/>
    </row>
    <row r="86" spans="1:7" ht="15.75" x14ac:dyDescent="0.25">
      <c r="A86" s="58" t="s">
        <v>427</v>
      </c>
      <c r="B86" s="59" t="s">
        <v>27</v>
      </c>
      <c r="C86" s="60">
        <v>2855296.5</v>
      </c>
      <c r="D86" s="60">
        <v>2896241.8</v>
      </c>
      <c r="E86" s="60"/>
      <c r="F86" s="60"/>
      <c r="G86" s="60"/>
    </row>
    <row r="87" spans="1:7" ht="31.5" x14ac:dyDescent="0.25">
      <c r="A87" s="58" t="s">
        <v>428</v>
      </c>
      <c r="B87" s="59" t="s">
        <v>429</v>
      </c>
      <c r="C87" s="60">
        <v>1012340</v>
      </c>
      <c r="D87" s="60">
        <v>1195599.3999999999</v>
      </c>
      <c r="E87" s="60"/>
      <c r="F87" s="60"/>
      <c r="G87" s="60"/>
    </row>
    <row r="88" spans="1:7" ht="15.75" x14ac:dyDescent="0.25">
      <c r="A88" s="58" t="s">
        <v>430</v>
      </c>
      <c r="B88" s="59" t="s">
        <v>34</v>
      </c>
      <c r="C88" s="60">
        <v>1800</v>
      </c>
      <c r="D88" s="60">
        <v>2000</v>
      </c>
      <c r="E88" s="60"/>
      <c r="F88" s="60"/>
      <c r="G88" s="60"/>
    </row>
    <row r="89" spans="1:7" ht="31.5" x14ac:dyDescent="0.25">
      <c r="A89" s="58" t="s">
        <v>431</v>
      </c>
      <c r="B89" s="59" t="s">
        <v>432</v>
      </c>
      <c r="C89" s="60"/>
      <c r="D89" s="60"/>
      <c r="E89" s="60"/>
      <c r="F89" s="60"/>
      <c r="G89" s="60"/>
    </row>
    <row r="90" spans="1:7" ht="15.75" x14ac:dyDescent="0.25">
      <c r="A90" s="58" t="s">
        <v>433</v>
      </c>
      <c r="B90" s="59" t="s">
        <v>434</v>
      </c>
      <c r="C90" s="60">
        <v>329971.20000000001</v>
      </c>
      <c r="D90" s="60">
        <v>199303.3</v>
      </c>
      <c r="E90" s="60"/>
      <c r="F90" s="60"/>
      <c r="G90" s="60"/>
    </row>
    <row r="91" spans="1:7" ht="31.5" x14ac:dyDescent="0.25">
      <c r="A91" s="58" t="s">
        <v>576</v>
      </c>
      <c r="B91" s="59" t="s">
        <v>575</v>
      </c>
      <c r="C91" s="60"/>
      <c r="D91" s="60"/>
      <c r="E91" s="60">
        <v>840563.5</v>
      </c>
      <c r="F91" s="60">
        <v>143397</v>
      </c>
      <c r="G91" s="60">
        <v>143397</v>
      </c>
    </row>
    <row r="92" spans="1:7" ht="31.5" x14ac:dyDescent="0.25">
      <c r="A92" s="58" t="s">
        <v>578</v>
      </c>
      <c r="B92" s="59" t="s">
        <v>577</v>
      </c>
      <c r="C92" s="60"/>
      <c r="D92" s="60"/>
      <c r="E92" s="60">
        <v>1528992.2</v>
      </c>
      <c r="F92" s="60">
        <v>1528992.2</v>
      </c>
      <c r="G92" s="60">
        <v>1528992.2</v>
      </c>
    </row>
    <row r="93" spans="1:7" ht="31.5" x14ac:dyDescent="0.25">
      <c r="A93" s="58" t="s">
        <v>580</v>
      </c>
      <c r="B93" s="59" t="s">
        <v>579</v>
      </c>
      <c r="C93" s="60"/>
      <c r="D93" s="60"/>
      <c r="E93" s="60">
        <v>6329184</v>
      </c>
      <c r="F93" s="60">
        <v>6329184</v>
      </c>
      <c r="G93" s="60">
        <v>6329184</v>
      </c>
    </row>
    <row r="94" spans="1:7" ht="31.5" x14ac:dyDescent="0.25">
      <c r="A94" s="58" t="s">
        <v>582</v>
      </c>
      <c r="B94" s="59" t="s">
        <v>581</v>
      </c>
      <c r="C94" s="60"/>
      <c r="D94" s="60"/>
      <c r="E94" s="60">
        <v>20723678.699999999</v>
      </c>
      <c r="F94" s="60">
        <v>20732992.5</v>
      </c>
      <c r="G94" s="60">
        <v>20732992.5</v>
      </c>
    </row>
    <row r="95" spans="1:7" ht="31.5" x14ac:dyDescent="0.25">
      <c r="A95" s="58" t="s">
        <v>583</v>
      </c>
      <c r="B95" s="59" t="s">
        <v>584</v>
      </c>
      <c r="C95" s="60"/>
      <c r="D95" s="60"/>
      <c r="E95" s="60">
        <v>478671</v>
      </c>
      <c r="F95" s="60">
        <v>4260</v>
      </c>
      <c r="G95" s="60">
        <v>4260</v>
      </c>
    </row>
    <row r="96" spans="1:7" ht="31.5" x14ac:dyDescent="0.25">
      <c r="A96" s="58" t="s">
        <v>586</v>
      </c>
      <c r="B96" s="59" t="s">
        <v>585</v>
      </c>
      <c r="C96" s="60"/>
      <c r="D96" s="60"/>
      <c r="E96" s="60">
        <v>19712.599999999999</v>
      </c>
      <c r="F96" s="60">
        <v>19712.599999999999</v>
      </c>
      <c r="G96" s="60">
        <v>19712.599999999999</v>
      </c>
    </row>
    <row r="97" spans="1:7" ht="31.5" x14ac:dyDescent="0.25">
      <c r="A97" s="58" t="s">
        <v>587</v>
      </c>
      <c r="B97" s="59" t="s">
        <v>588</v>
      </c>
      <c r="C97" s="60"/>
      <c r="D97" s="60"/>
      <c r="E97" s="60">
        <v>2690324.5</v>
      </c>
      <c r="F97" s="60">
        <v>2690324.5</v>
      </c>
      <c r="G97" s="60">
        <v>2690324.5</v>
      </c>
    </row>
    <row r="98" spans="1:7" ht="31.5" x14ac:dyDescent="0.25">
      <c r="A98" s="58" t="s">
        <v>590</v>
      </c>
      <c r="B98" s="59" t="s">
        <v>589</v>
      </c>
      <c r="C98" s="60"/>
      <c r="D98" s="60"/>
      <c r="E98" s="60">
        <v>2000</v>
      </c>
      <c r="F98" s="60">
        <v>2000</v>
      </c>
      <c r="G98" s="60">
        <v>2000</v>
      </c>
    </row>
    <row r="99" spans="1:7" ht="15.75" x14ac:dyDescent="0.25">
      <c r="A99" s="58" t="s">
        <v>591</v>
      </c>
      <c r="B99" s="59" t="s">
        <v>593</v>
      </c>
      <c r="C99" s="60"/>
      <c r="D99" s="60"/>
      <c r="E99" s="60">
        <v>2368</v>
      </c>
      <c r="F99" s="60">
        <v>2368</v>
      </c>
      <c r="G99" s="60">
        <v>2368</v>
      </c>
    </row>
    <row r="100" spans="1:7" ht="31.5" x14ac:dyDescent="0.25">
      <c r="A100" s="58" t="s">
        <v>592</v>
      </c>
      <c r="B100" s="59" t="s">
        <v>594</v>
      </c>
      <c r="C100" s="60"/>
      <c r="D100" s="60"/>
      <c r="E100" s="60">
        <v>4374.3999999999996</v>
      </c>
      <c r="F100" s="60">
        <v>4374.3999999999996</v>
      </c>
      <c r="G100" s="60">
        <v>4374.3999999999996</v>
      </c>
    </row>
    <row r="101" spans="1:7" ht="31.5" x14ac:dyDescent="0.25">
      <c r="A101" s="58" t="s">
        <v>596</v>
      </c>
      <c r="B101" s="59" t="s">
        <v>595</v>
      </c>
      <c r="C101" s="60"/>
      <c r="D101" s="60"/>
      <c r="E101" s="60">
        <v>6500</v>
      </c>
      <c r="F101" s="60">
        <v>6500</v>
      </c>
      <c r="G101" s="60">
        <v>6500</v>
      </c>
    </row>
    <row r="102" spans="1:7" s="69" customFormat="1" ht="63" x14ac:dyDescent="0.2">
      <c r="A102" s="86" t="s">
        <v>644</v>
      </c>
      <c r="B102" s="68" t="s">
        <v>435</v>
      </c>
      <c r="C102" s="57">
        <f>SUM(C103:C110)</f>
        <v>1080620.4000000001</v>
      </c>
      <c r="D102" s="57">
        <f>SUM(D103:D110)</f>
        <v>962448.10000000009</v>
      </c>
      <c r="E102" s="57">
        <f>SUM(E111:E116)</f>
        <v>92782.900000000009</v>
      </c>
      <c r="F102" s="57">
        <f t="shared" ref="F102:G102" si="1">SUM(F111:F116)</f>
        <v>92782.900000000009</v>
      </c>
      <c r="G102" s="57">
        <f t="shared" si="1"/>
        <v>92782.900000000009</v>
      </c>
    </row>
    <row r="103" spans="1:7" ht="31.5" x14ac:dyDescent="0.25">
      <c r="A103" s="58" t="s">
        <v>436</v>
      </c>
      <c r="B103" s="59" t="s">
        <v>437</v>
      </c>
      <c r="C103" s="60">
        <v>817492.5</v>
      </c>
      <c r="D103" s="60">
        <v>938248.4</v>
      </c>
      <c r="E103" s="60"/>
      <c r="F103" s="60"/>
      <c r="G103" s="60"/>
    </row>
    <row r="104" spans="1:7" ht="15.75" x14ac:dyDescent="0.25">
      <c r="A104" s="58" t="s">
        <v>438</v>
      </c>
      <c r="B104" s="59" t="s">
        <v>95</v>
      </c>
      <c r="C104" s="60">
        <v>930.3</v>
      </c>
      <c r="D104" s="60">
        <v>6326</v>
      </c>
      <c r="E104" s="60"/>
      <c r="F104" s="60"/>
      <c r="G104" s="60"/>
    </row>
    <row r="105" spans="1:7" ht="31.5" x14ac:dyDescent="0.25">
      <c r="A105" s="58" t="s">
        <v>439</v>
      </c>
      <c r="B105" s="59" t="s">
        <v>440</v>
      </c>
      <c r="C105" s="60">
        <v>7832</v>
      </c>
      <c r="D105" s="60">
        <v>8900</v>
      </c>
      <c r="E105" s="60"/>
      <c r="F105" s="60"/>
      <c r="G105" s="60"/>
    </row>
    <row r="106" spans="1:7" ht="15.75" x14ac:dyDescent="0.25">
      <c r="A106" s="58" t="s">
        <v>441</v>
      </c>
      <c r="B106" s="59" t="s">
        <v>100</v>
      </c>
      <c r="C106" s="60">
        <v>40.5</v>
      </c>
      <c r="D106" s="60">
        <v>109.3</v>
      </c>
      <c r="E106" s="60"/>
      <c r="F106" s="60"/>
      <c r="G106" s="60"/>
    </row>
    <row r="107" spans="1:7" ht="15.75" x14ac:dyDescent="0.25">
      <c r="A107" s="58" t="s">
        <v>442</v>
      </c>
      <c r="B107" s="59" t="s">
        <v>103</v>
      </c>
      <c r="C107" s="60">
        <v>1279.8</v>
      </c>
      <c r="D107" s="60">
        <v>2418.4</v>
      </c>
      <c r="E107" s="60"/>
      <c r="F107" s="60"/>
      <c r="G107" s="60"/>
    </row>
    <row r="108" spans="1:7" ht="31.5" x14ac:dyDescent="0.25">
      <c r="A108" s="58" t="s">
        <v>443</v>
      </c>
      <c r="B108" s="59" t="s">
        <v>444</v>
      </c>
      <c r="C108" s="60">
        <v>700</v>
      </c>
      <c r="D108" s="60">
        <v>2000</v>
      </c>
      <c r="E108" s="60"/>
      <c r="F108" s="60"/>
      <c r="G108" s="60"/>
    </row>
    <row r="109" spans="1:7" ht="31.5" x14ac:dyDescent="0.25">
      <c r="A109" s="58" t="s">
        <v>445</v>
      </c>
      <c r="B109" s="59" t="s">
        <v>106</v>
      </c>
      <c r="C109" s="60">
        <v>5849</v>
      </c>
      <c r="D109" s="60">
        <v>4446</v>
      </c>
      <c r="E109" s="60"/>
      <c r="F109" s="60"/>
      <c r="G109" s="60"/>
    </row>
    <row r="110" spans="1:7" ht="47.25" x14ac:dyDescent="0.25">
      <c r="A110" s="58" t="s">
        <v>446</v>
      </c>
      <c r="B110" s="59" t="s">
        <v>447</v>
      </c>
      <c r="C110" s="60">
        <v>246496.3</v>
      </c>
      <c r="D110" s="60"/>
      <c r="E110" s="60"/>
      <c r="F110" s="60"/>
      <c r="G110" s="60"/>
    </row>
    <row r="111" spans="1:7" ht="47.25" x14ac:dyDescent="0.25">
      <c r="A111" s="58" t="s">
        <v>646</v>
      </c>
      <c r="B111" s="59" t="s">
        <v>645</v>
      </c>
      <c r="C111" s="60"/>
      <c r="D111" s="60"/>
      <c r="E111" s="60">
        <v>4630.6000000000004</v>
      </c>
      <c r="F111" s="60">
        <v>4630.6000000000004</v>
      </c>
      <c r="G111" s="60">
        <v>4630.6000000000004</v>
      </c>
    </row>
    <row r="112" spans="1:7" ht="15.75" x14ac:dyDescent="0.25">
      <c r="A112" s="58" t="s">
        <v>648</v>
      </c>
      <c r="B112" s="59" t="s">
        <v>647</v>
      </c>
      <c r="C112" s="60"/>
      <c r="D112" s="60"/>
      <c r="E112" s="60">
        <v>83941.2</v>
      </c>
      <c r="F112" s="60">
        <v>83941.2</v>
      </c>
      <c r="G112" s="60">
        <v>83941.2</v>
      </c>
    </row>
    <row r="113" spans="1:7" ht="15.75" x14ac:dyDescent="0.25">
      <c r="A113" s="58" t="s">
        <v>650</v>
      </c>
      <c r="B113" s="59" t="s">
        <v>649</v>
      </c>
      <c r="C113" s="60"/>
      <c r="D113" s="60"/>
      <c r="E113" s="60">
        <v>1326</v>
      </c>
      <c r="F113" s="60">
        <v>1326</v>
      </c>
      <c r="G113" s="60">
        <v>1326</v>
      </c>
    </row>
    <row r="114" spans="1:7" ht="15.75" x14ac:dyDescent="0.25">
      <c r="A114" s="58" t="s">
        <v>652</v>
      </c>
      <c r="B114" s="59" t="s">
        <v>651</v>
      </c>
      <c r="C114" s="60"/>
      <c r="D114" s="60"/>
      <c r="E114" s="60">
        <v>2452.8000000000002</v>
      </c>
      <c r="F114" s="60">
        <v>2452.8000000000002</v>
      </c>
      <c r="G114" s="60">
        <v>2452.8000000000002</v>
      </c>
    </row>
    <row r="115" spans="1:7" ht="47.25" x14ac:dyDescent="0.25">
      <c r="A115" s="58" t="s">
        <v>654</v>
      </c>
      <c r="B115" s="59" t="s">
        <v>653</v>
      </c>
      <c r="C115" s="60"/>
      <c r="D115" s="60"/>
      <c r="E115" s="60">
        <v>323</v>
      </c>
      <c r="F115" s="60">
        <v>323</v>
      </c>
      <c r="G115" s="60">
        <v>323</v>
      </c>
    </row>
    <row r="116" spans="1:7" ht="31.5" x14ac:dyDescent="0.25">
      <c r="A116" s="58" t="s">
        <v>656</v>
      </c>
      <c r="B116" s="59" t="s">
        <v>655</v>
      </c>
      <c r="C116" s="60"/>
      <c r="D116" s="60"/>
      <c r="E116" s="60">
        <v>109.3</v>
      </c>
      <c r="F116" s="60">
        <v>109.3</v>
      </c>
      <c r="G116" s="60">
        <v>109.3</v>
      </c>
    </row>
    <row r="117" spans="1:7" ht="47.25" x14ac:dyDescent="0.25">
      <c r="A117" s="86" t="s">
        <v>703</v>
      </c>
      <c r="B117" s="68" t="s">
        <v>230</v>
      </c>
      <c r="C117" s="57">
        <f>SUM(C118:C122)</f>
        <v>4049808.7</v>
      </c>
      <c r="D117" s="57">
        <f>SUM(D118:D122)</f>
        <v>3648302.5</v>
      </c>
      <c r="E117" s="57">
        <f>SUM(E123:E124)</f>
        <v>667150.19999999995</v>
      </c>
      <c r="F117" s="57">
        <f t="shared" ref="F117:G117" si="2">SUM(F123:F124)</f>
        <v>667150.19999999995</v>
      </c>
      <c r="G117" s="57">
        <f t="shared" si="2"/>
        <v>667150.19999999995</v>
      </c>
    </row>
    <row r="118" spans="1:7" ht="47.25" x14ac:dyDescent="0.25">
      <c r="A118" s="58" t="s">
        <v>448</v>
      </c>
      <c r="B118" s="59" t="s">
        <v>449</v>
      </c>
      <c r="C118" s="60">
        <v>2270943.7000000002</v>
      </c>
      <c r="D118" s="60">
        <v>2284443.2999999998</v>
      </c>
      <c r="E118" s="60"/>
      <c r="F118" s="60"/>
      <c r="G118" s="60"/>
    </row>
    <row r="119" spans="1:7" ht="31.5" x14ac:dyDescent="0.25">
      <c r="A119" s="58" t="s">
        <v>450</v>
      </c>
      <c r="B119" s="59" t="s">
        <v>451</v>
      </c>
      <c r="C119" s="60"/>
      <c r="D119" s="60"/>
      <c r="E119" s="60"/>
      <c r="F119" s="60"/>
      <c r="G119" s="60"/>
    </row>
    <row r="120" spans="1:7" ht="31.5" x14ac:dyDescent="0.25">
      <c r="A120" s="58" t="s">
        <v>452</v>
      </c>
      <c r="B120" s="59" t="s">
        <v>453</v>
      </c>
      <c r="C120" s="60"/>
      <c r="D120" s="60"/>
      <c r="E120" s="60"/>
      <c r="F120" s="60"/>
      <c r="G120" s="60"/>
    </row>
    <row r="121" spans="1:7" ht="63" x14ac:dyDescent="0.25">
      <c r="A121" s="58" t="s">
        <v>454</v>
      </c>
      <c r="B121" s="59" t="s">
        <v>237</v>
      </c>
      <c r="C121" s="60">
        <v>506401.5</v>
      </c>
      <c r="D121" s="60">
        <v>568844.6</v>
      </c>
      <c r="E121" s="60"/>
      <c r="F121" s="60"/>
      <c r="G121" s="60"/>
    </row>
    <row r="122" spans="1:7" ht="31.5" x14ac:dyDescent="0.25">
      <c r="A122" s="58" t="s">
        <v>455</v>
      </c>
      <c r="B122" s="59" t="s">
        <v>241</v>
      </c>
      <c r="C122" s="60">
        <v>1272463.5</v>
      </c>
      <c r="D122" s="60">
        <v>795014.6</v>
      </c>
      <c r="E122" s="60"/>
      <c r="F122" s="60"/>
      <c r="G122" s="60"/>
    </row>
    <row r="123" spans="1:7" ht="31.5" x14ac:dyDescent="0.25">
      <c r="A123" s="58" t="s">
        <v>705</v>
      </c>
      <c r="B123" s="59" t="s">
        <v>704</v>
      </c>
      <c r="C123" s="60"/>
      <c r="D123" s="60"/>
      <c r="E123" s="60">
        <v>7005</v>
      </c>
      <c r="F123" s="60">
        <v>7005</v>
      </c>
      <c r="G123" s="60">
        <v>7005</v>
      </c>
    </row>
    <row r="124" spans="1:7" ht="31.5" x14ac:dyDescent="0.25">
      <c r="A124" s="58" t="s">
        <v>707</v>
      </c>
      <c r="B124" s="59" t="s">
        <v>706</v>
      </c>
      <c r="C124" s="60"/>
      <c r="D124" s="60"/>
      <c r="E124" s="60">
        <v>660145.19999999995</v>
      </c>
      <c r="F124" s="60">
        <v>660145.19999999995</v>
      </c>
      <c r="G124" s="60">
        <v>660145.19999999995</v>
      </c>
    </row>
    <row r="125" spans="1:7" ht="47.25" x14ac:dyDescent="0.25">
      <c r="A125" s="86" t="s">
        <v>722</v>
      </c>
      <c r="B125" s="68" t="s">
        <v>151</v>
      </c>
      <c r="C125" s="57">
        <f>SUM(C126:C128)</f>
        <v>31171854.699999999</v>
      </c>
      <c r="D125" s="57">
        <f>SUM(D126:D128)</f>
        <v>30702496.199999999</v>
      </c>
      <c r="E125" s="57">
        <f>SUM(E129:E138)</f>
        <v>21285377.500000004</v>
      </c>
      <c r="F125" s="57">
        <f>SUM(F129:F138)</f>
        <v>22312658.000000004</v>
      </c>
      <c r="G125" s="57">
        <f>SUM(G129:G138)</f>
        <v>23148897.699999999</v>
      </c>
    </row>
    <row r="126" spans="1:7" ht="47.25" x14ac:dyDescent="0.25">
      <c r="A126" s="58" t="s">
        <v>456</v>
      </c>
      <c r="B126" s="59" t="s">
        <v>457</v>
      </c>
      <c r="C126" s="60">
        <v>30487016</v>
      </c>
      <c r="D126" s="60">
        <v>29727335.5</v>
      </c>
      <c r="E126" s="60"/>
      <c r="F126" s="60"/>
      <c r="G126" s="60"/>
    </row>
    <row r="127" spans="1:7" ht="15.75" x14ac:dyDescent="0.25">
      <c r="A127" s="58" t="s">
        <v>458</v>
      </c>
      <c r="B127" s="59" t="s">
        <v>177</v>
      </c>
      <c r="C127" s="60">
        <v>320031.90000000002</v>
      </c>
      <c r="D127" s="60">
        <v>391381.7</v>
      </c>
      <c r="E127" s="60"/>
      <c r="F127" s="60"/>
      <c r="G127" s="60"/>
    </row>
    <row r="128" spans="1:7" ht="31.5" x14ac:dyDescent="0.25">
      <c r="A128" s="58" t="s">
        <v>459</v>
      </c>
      <c r="B128" s="59" t="s">
        <v>179</v>
      </c>
      <c r="C128" s="60">
        <v>364806.8</v>
      </c>
      <c r="D128" s="60">
        <v>583779</v>
      </c>
      <c r="E128" s="60"/>
      <c r="F128" s="60"/>
      <c r="G128" s="60"/>
    </row>
    <row r="129" spans="1:7" ht="31.5" x14ac:dyDescent="0.25">
      <c r="A129" s="58" t="s">
        <v>724</v>
      </c>
      <c r="B129" s="59" t="s">
        <v>723</v>
      </c>
      <c r="C129" s="60"/>
      <c r="D129" s="60"/>
      <c r="E129" s="60">
        <v>204.4</v>
      </c>
      <c r="F129" s="60">
        <v>204.4</v>
      </c>
      <c r="G129" s="60">
        <v>204.4</v>
      </c>
    </row>
    <row r="130" spans="1:7" ht="31.5" x14ac:dyDescent="0.25">
      <c r="A130" s="58" t="s">
        <v>726</v>
      </c>
      <c r="B130" s="59" t="s">
        <v>725</v>
      </c>
      <c r="C130" s="60"/>
      <c r="D130" s="60"/>
      <c r="E130" s="60">
        <v>460908.3</v>
      </c>
      <c r="F130" s="60">
        <v>460908.3</v>
      </c>
      <c r="G130" s="60">
        <v>460908.3</v>
      </c>
    </row>
    <row r="131" spans="1:7" ht="31.5" x14ac:dyDescent="0.25">
      <c r="A131" s="58" t="s">
        <v>728</v>
      </c>
      <c r="B131" s="59" t="s">
        <v>727</v>
      </c>
      <c r="C131" s="60"/>
      <c r="D131" s="60"/>
      <c r="E131" s="60">
        <v>17396690.899999999</v>
      </c>
      <c r="F131" s="60">
        <v>18429016.699999999</v>
      </c>
      <c r="G131" s="60">
        <v>19259284.399999999</v>
      </c>
    </row>
    <row r="132" spans="1:7" ht="31.5" x14ac:dyDescent="0.25">
      <c r="A132" s="58" t="s">
        <v>729</v>
      </c>
      <c r="B132" s="59" t="s">
        <v>730</v>
      </c>
      <c r="C132" s="60"/>
      <c r="D132" s="60"/>
      <c r="E132" s="60">
        <v>75760</v>
      </c>
      <c r="F132" s="60">
        <v>75760</v>
      </c>
      <c r="G132" s="60">
        <v>75760</v>
      </c>
    </row>
    <row r="133" spans="1:7" ht="31.5" x14ac:dyDescent="0.25">
      <c r="A133" s="58" t="s">
        <v>732</v>
      </c>
      <c r="B133" s="59" t="s">
        <v>731</v>
      </c>
      <c r="C133" s="60"/>
      <c r="D133" s="60"/>
      <c r="E133" s="60">
        <v>79174.100000000006</v>
      </c>
      <c r="F133" s="60">
        <v>79174.100000000006</v>
      </c>
      <c r="G133" s="60">
        <v>79174.100000000006</v>
      </c>
    </row>
    <row r="134" spans="1:7" ht="31.5" x14ac:dyDescent="0.25">
      <c r="A134" s="58" t="s">
        <v>734</v>
      </c>
      <c r="B134" s="59" t="s">
        <v>733</v>
      </c>
      <c r="C134" s="60"/>
      <c r="D134" s="60"/>
      <c r="E134" s="60">
        <v>1000</v>
      </c>
      <c r="F134" s="60">
        <v>1000</v>
      </c>
      <c r="G134" s="60">
        <v>1000</v>
      </c>
    </row>
    <row r="135" spans="1:7" ht="47.25" x14ac:dyDescent="0.25">
      <c r="A135" s="58" t="s">
        <v>736</v>
      </c>
      <c r="B135" s="59" t="s">
        <v>735</v>
      </c>
      <c r="C135" s="60"/>
      <c r="D135" s="60"/>
      <c r="E135" s="60">
        <v>2399517.6</v>
      </c>
      <c r="F135" s="60">
        <v>2397001.6</v>
      </c>
      <c r="G135" s="60">
        <v>2394213</v>
      </c>
    </row>
    <row r="136" spans="1:7" ht="31.5" x14ac:dyDescent="0.25">
      <c r="A136" s="58" t="s">
        <v>738</v>
      </c>
      <c r="B136" s="59" t="s">
        <v>737</v>
      </c>
      <c r="C136" s="60"/>
      <c r="D136" s="60"/>
      <c r="E136" s="60">
        <v>727663.6</v>
      </c>
      <c r="F136" s="60">
        <v>720247.6</v>
      </c>
      <c r="G136" s="60">
        <v>723950.5</v>
      </c>
    </row>
    <row r="137" spans="1:7" ht="31.5" x14ac:dyDescent="0.25">
      <c r="A137" s="58" t="s">
        <v>739</v>
      </c>
      <c r="B137" s="59" t="s">
        <v>723</v>
      </c>
      <c r="C137" s="60"/>
      <c r="D137" s="60"/>
      <c r="E137" s="60">
        <v>3150</v>
      </c>
      <c r="F137" s="60">
        <v>3150</v>
      </c>
      <c r="G137" s="60">
        <v>3150</v>
      </c>
    </row>
    <row r="138" spans="1:7" ht="31.5" x14ac:dyDescent="0.25">
      <c r="A138" s="58" t="s">
        <v>741</v>
      </c>
      <c r="B138" s="59" t="s">
        <v>740</v>
      </c>
      <c r="C138" s="60"/>
      <c r="D138" s="60"/>
      <c r="E138" s="60">
        <v>141308.6</v>
      </c>
      <c r="F138" s="60">
        <v>146195.29999999999</v>
      </c>
      <c r="G138" s="60">
        <v>151253</v>
      </c>
    </row>
    <row r="139" spans="1:7" ht="47.25" x14ac:dyDescent="0.25">
      <c r="A139" s="86" t="s">
        <v>620</v>
      </c>
      <c r="B139" s="68" t="s">
        <v>60</v>
      </c>
      <c r="C139" s="57">
        <f>SUM(C140:C150)</f>
        <v>9509300.9000000004</v>
      </c>
      <c r="D139" s="57">
        <f t="shared" ref="D139" si="3">SUM(D140:D150)</f>
        <v>20582981.399999999</v>
      </c>
      <c r="E139" s="89">
        <f>SUM(E151:E161)-0.1</f>
        <v>5956858.4000000013</v>
      </c>
      <c r="F139" s="57">
        <f>SUM(F151:F161)</f>
        <v>4873717.3999999994</v>
      </c>
      <c r="G139" s="57">
        <f>SUM(G151:G161)</f>
        <v>3495918.4</v>
      </c>
    </row>
    <row r="140" spans="1:7" ht="31.5" x14ac:dyDescent="0.25">
      <c r="A140" s="58" t="s">
        <v>460</v>
      </c>
      <c r="B140" s="59" t="s">
        <v>461</v>
      </c>
      <c r="C140" s="60">
        <v>2575905.1</v>
      </c>
      <c r="D140" s="60">
        <v>2274538.2000000002</v>
      </c>
      <c r="E140" s="60"/>
      <c r="F140" s="60"/>
      <c r="G140" s="60"/>
    </row>
    <row r="141" spans="1:7" ht="31.5" x14ac:dyDescent="0.25">
      <c r="A141" s="58" t="s">
        <v>462</v>
      </c>
      <c r="B141" s="59" t="s">
        <v>68</v>
      </c>
      <c r="C141" s="60">
        <v>183979.3</v>
      </c>
      <c r="D141" s="60">
        <v>168076.5</v>
      </c>
      <c r="E141" s="60"/>
      <c r="F141" s="60"/>
      <c r="G141" s="60"/>
    </row>
    <row r="142" spans="1:7" ht="15.75" x14ac:dyDescent="0.25">
      <c r="A142" s="58" t="s">
        <v>463</v>
      </c>
      <c r="B142" s="59" t="s">
        <v>71</v>
      </c>
      <c r="C142" s="60">
        <v>58029.9</v>
      </c>
      <c r="D142" s="60">
        <v>62077.5</v>
      </c>
      <c r="E142" s="60"/>
      <c r="F142" s="60"/>
      <c r="G142" s="60"/>
    </row>
    <row r="143" spans="1:7" ht="31.5" x14ac:dyDescent="0.25">
      <c r="A143" s="58" t="s">
        <v>464</v>
      </c>
      <c r="B143" s="59" t="s">
        <v>74</v>
      </c>
      <c r="C143" s="60">
        <v>2236515.7000000002</v>
      </c>
      <c r="D143" s="60">
        <v>2813353.8</v>
      </c>
      <c r="E143" s="60"/>
      <c r="F143" s="60"/>
      <c r="G143" s="60"/>
    </row>
    <row r="144" spans="1:7" ht="31.5" x14ac:dyDescent="0.25">
      <c r="A144" s="58" t="s">
        <v>465</v>
      </c>
      <c r="B144" s="59" t="s">
        <v>466</v>
      </c>
      <c r="C144" s="60">
        <v>929762.7</v>
      </c>
      <c r="D144" s="60">
        <v>665099.1</v>
      </c>
      <c r="E144" s="60"/>
      <c r="F144" s="60"/>
      <c r="G144" s="60"/>
    </row>
    <row r="145" spans="1:7" ht="15.75" x14ac:dyDescent="0.25">
      <c r="A145" s="58" t="s">
        <v>467</v>
      </c>
      <c r="B145" s="59" t="s">
        <v>468</v>
      </c>
      <c r="C145" s="60">
        <v>128092.8</v>
      </c>
      <c r="D145" s="60">
        <v>163079.29999999999</v>
      </c>
      <c r="E145" s="60"/>
      <c r="F145" s="60"/>
      <c r="G145" s="60"/>
    </row>
    <row r="146" spans="1:7" ht="31.5" x14ac:dyDescent="0.25">
      <c r="A146" s="58" t="s">
        <v>469</v>
      </c>
      <c r="B146" s="59" t="s">
        <v>470</v>
      </c>
      <c r="C146" s="60">
        <v>23849.9</v>
      </c>
      <c r="D146" s="60">
        <v>244431.5</v>
      </c>
      <c r="E146" s="60"/>
      <c r="F146" s="60"/>
      <c r="G146" s="60"/>
    </row>
    <row r="147" spans="1:7" ht="15.75" x14ac:dyDescent="0.25">
      <c r="A147" s="58" t="s">
        <v>471</v>
      </c>
      <c r="B147" s="59" t="s">
        <v>84</v>
      </c>
      <c r="C147" s="60">
        <v>758519.4</v>
      </c>
      <c r="D147" s="60">
        <v>1158632.3999999999</v>
      </c>
      <c r="E147" s="60"/>
      <c r="F147" s="60"/>
      <c r="G147" s="60"/>
    </row>
    <row r="148" spans="1:7" ht="31.5" x14ac:dyDescent="0.25">
      <c r="A148" s="58" t="s">
        <v>472</v>
      </c>
      <c r="B148" s="59" t="s">
        <v>473</v>
      </c>
      <c r="C148" s="60">
        <v>15000</v>
      </c>
      <c r="D148" s="60">
        <v>11647.2</v>
      </c>
      <c r="E148" s="60"/>
      <c r="F148" s="60"/>
      <c r="G148" s="60"/>
    </row>
    <row r="149" spans="1:7" ht="31.5" x14ac:dyDescent="0.25">
      <c r="A149" s="58" t="s">
        <v>474</v>
      </c>
      <c r="B149" s="59" t="s">
        <v>475</v>
      </c>
      <c r="C149" s="60">
        <v>2599646.1</v>
      </c>
      <c r="D149" s="60">
        <v>13021545.9</v>
      </c>
      <c r="E149" s="60"/>
      <c r="F149" s="60"/>
      <c r="G149" s="60"/>
    </row>
    <row r="150" spans="1:7" ht="15.75" x14ac:dyDescent="0.25">
      <c r="A150" s="87" t="s">
        <v>621</v>
      </c>
      <c r="B150" s="59" t="s">
        <v>572</v>
      </c>
      <c r="C150" s="60"/>
      <c r="D150" s="60">
        <v>500</v>
      </c>
      <c r="E150" s="60"/>
      <c r="F150" s="60"/>
      <c r="G150" s="60"/>
    </row>
    <row r="151" spans="1:7" ht="31.5" x14ac:dyDescent="0.25">
      <c r="A151" s="87" t="s">
        <v>622</v>
      </c>
      <c r="B151" s="59" t="s">
        <v>623</v>
      </c>
      <c r="C151" s="60"/>
      <c r="D151" s="60"/>
      <c r="E151" s="60">
        <v>1749919.1</v>
      </c>
      <c r="F151" s="60">
        <v>1377799</v>
      </c>
      <c r="G151" s="60"/>
    </row>
    <row r="152" spans="1:7" ht="15.75" x14ac:dyDescent="0.25">
      <c r="A152" s="87" t="s">
        <v>641</v>
      </c>
      <c r="B152" s="59" t="s">
        <v>640</v>
      </c>
      <c r="C152" s="60"/>
      <c r="D152" s="60"/>
      <c r="E152" s="60">
        <v>211021</v>
      </c>
      <c r="F152" s="60">
        <v>211021</v>
      </c>
      <c r="G152" s="60">
        <v>211021</v>
      </c>
    </row>
    <row r="153" spans="1:7" ht="31.5" x14ac:dyDescent="0.25">
      <c r="A153" s="87" t="s">
        <v>643</v>
      </c>
      <c r="B153" s="59" t="s">
        <v>642</v>
      </c>
      <c r="C153" s="60"/>
      <c r="D153" s="60"/>
      <c r="E153" s="60">
        <v>1262267.8999999999</v>
      </c>
      <c r="F153" s="60"/>
      <c r="G153" s="60"/>
    </row>
    <row r="154" spans="1:7" ht="31.5" x14ac:dyDescent="0.25">
      <c r="A154" s="87" t="s">
        <v>625</v>
      </c>
      <c r="B154" s="59" t="s">
        <v>624</v>
      </c>
      <c r="C154" s="60"/>
      <c r="D154" s="60"/>
      <c r="E154" s="60">
        <v>45815.3</v>
      </c>
      <c r="F154" s="60">
        <v>120815.3</v>
      </c>
      <c r="G154" s="60">
        <v>120815.3</v>
      </c>
    </row>
    <row r="155" spans="1:7" ht="31.5" x14ac:dyDescent="0.25">
      <c r="A155" s="87" t="s">
        <v>627</v>
      </c>
      <c r="B155" s="59" t="s">
        <v>626</v>
      </c>
      <c r="C155" s="60"/>
      <c r="D155" s="60"/>
      <c r="E155" s="60">
        <v>167076.5</v>
      </c>
      <c r="F155" s="60">
        <v>167076.5</v>
      </c>
      <c r="G155" s="60">
        <v>167091.9</v>
      </c>
    </row>
    <row r="156" spans="1:7" ht="31.5" x14ac:dyDescent="0.25">
      <c r="A156" s="87" t="s">
        <v>629</v>
      </c>
      <c r="B156" s="59" t="s">
        <v>628</v>
      </c>
      <c r="C156" s="60"/>
      <c r="D156" s="60"/>
      <c r="E156" s="60">
        <v>500</v>
      </c>
      <c r="F156" s="60">
        <v>500</v>
      </c>
      <c r="G156" s="60">
        <v>500</v>
      </c>
    </row>
    <row r="157" spans="1:7" ht="47.25" x14ac:dyDescent="0.25">
      <c r="A157" s="87" t="s">
        <v>631</v>
      </c>
      <c r="B157" s="59" t="s">
        <v>630</v>
      </c>
      <c r="C157" s="60"/>
      <c r="D157" s="60"/>
      <c r="E157" s="60">
        <v>1500000</v>
      </c>
      <c r="F157" s="60">
        <v>1500000</v>
      </c>
      <c r="G157" s="60">
        <v>1500000</v>
      </c>
    </row>
    <row r="158" spans="1:7" ht="47.25" x14ac:dyDescent="0.25">
      <c r="A158" s="88" t="s">
        <v>633</v>
      </c>
      <c r="B158" s="59" t="s">
        <v>632</v>
      </c>
      <c r="C158" s="60"/>
      <c r="D158" s="60"/>
      <c r="E158" s="60">
        <v>853312.9</v>
      </c>
      <c r="F158" s="60">
        <v>1329561.3999999999</v>
      </c>
      <c r="G158" s="60">
        <v>1329546</v>
      </c>
    </row>
    <row r="159" spans="1:7" ht="47.25" x14ac:dyDescent="0.25">
      <c r="A159" s="88" t="s">
        <v>635</v>
      </c>
      <c r="B159" s="59" t="s">
        <v>634</v>
      </c>
      <c r="C159" s="60"/>
      <c r="D159" s="60"/>
      <c r="E159" s="60">
        <v>6087.4</v>
      </c>
      <c r="F159" s="60">
        <v>6085.8</v>
      </c>
      <c r="G159" s="60">
        <v>6085.8</v>
      </c>
    </row>
    <row r="160" spans="1:7" ht="31.5" x14ac:dyDescent="0.25">
      <c r="A160" s="88" t="s">
        <v>637</v>
      </c>
      <c r="B160" s="59" t="s">
        <v>636</v>
      </c>
      <c r="C160" s="60"/>
      <c r="D160" s="60"/>
      <c r="E160" s="60">
        <v>160258.4</v>
      </c>
      <c r="F160" s="60">
        <v>160258.4</v>
      </c>
      <c r="G160" s="60">
        <v>160258.4</v>
      </c>
    </row>
    <row r="161" spans="1:7" ht="63" x14ac:dyDescent="0.25">
      <c r="A161" s="88" t="s">
        <v>639</v>
      </c>
      <c r="B161" s="59" t="s">
        <v>638</v>
      </c>
      <c r="C161" s="60"/>
      <c r="D161" s="60"/>
      <c r="E161" s="60">
        <v>600</v>
      </c>
      <c r="F161" s="60">
        <v>600</v>
      </c>
      <c r="G161" s="60">
        <v>600</v>
      </c>
    </row>
    <row r="162" spans="1:7" ht="47.25" x14ac:dyDescent="0.25">
      <c r="A162" s="86" t="s">
        <v>743</v>
      </c>
      <c r="B162" s="68" t="s">
        <v>214</v>
      </c>
      <c r="C162" s="57">
        <f>SUM(C163:C167)</f>
        <v>23530181.200000003</v>
      </c>
      <c r="D162" s="57">
        <f t="shared" ref="D162" si="4">SUM(D163:D167)</f>
        <v>25241246.900000002</v>
      </c>
      <c r="E162" s="57">
        <f>SUM(E168:E174)</f>
        <v>13507391.600000001</v>
      </c>
      <c r="F162" s="57">
        <f>SUM(F168:F174)</f>
        <v>11468433.199999999</v>
      </c>
      <c r="G162" s="57">
        <f>SUM(G168:G174)</f>
        <v>14377661.9</v>
      </c>
    </row>
    <row r="163" spans="1:7" ht="31.5" x14ac:dyDescent="0.25">
      <c r="A163" s="58" t="s">
        <v>476</v>
      </c>
      <c r="B163" s="59" t="s">
        <v>477</v>
      </c>
      <c r="C163" s="60">
        <v>1377988.3</v>
      </c>
      <c r="D163" s="60">
        <v>4952406.8</v>
      </c>
      <c r="E163" s="60"/>
      <c r="F163" s="60"/>
      <c r="G163" s="60"/>
    </row>
    <row r="164" spans="1:7" ht="31.5" x14ac:dyDescent="0.25">
      <c r="A164" s="58" t="s">
        <v>478</v>
      </c>
      <c r="B164" s="59" t="s">
        <v>218</v>
      </c>
      <c r="C164" s="60">
        <v>21903927.800000001</v>
      </c>
      <c r="D164" s="60">
        <v>19336073</v>
      </c>
      <c r="E164" s="60"/>
      <c r="F164" s="60"/>
      <c r="G164" s="60"/>
    </row>
    <row r="165" spans="1:7" ht="31.5" x14ac:dyDescent="0.25">
      <c r="A165" s="58" t="s">
        <v>479</v>
      </c>
      <c r="B165" s="59" t="s">
        <v>480</v>
      </c>
      <c r="C165" s="60">
        <v>205490.8</v>
      </c>
      <c r="D165" s="60">
        <v>910214.3</v>
      </c>
      <c r="E165" s="60"/>
      <c r="F165" s="60"/>
      <c r="G165" s="60"/>
    </row>
    <row r="166" spans="1:7" ht="31.5" x14ac:dyDescent="0.25">
      <c r="A166" s="58" t="s">
        <v>481</v>
      </c>
      <c r="B166" s="59" t="s">
        <v>482</v>
      </c>
      <c r="C166" s="60">
        <v>42774.3</v>
      </c>
      <c r="D166" s="60">
        <v>14952.8</v>
      </c>
      <c r="E166" s="60"/>
      <c r="F166" s="60"/>
      <c r="G166" s="60"/>
    </row>
    <row r="167" spans="1:7" ht="31.5" x14ac:dyDescent="0.25">
      <c r="A167" s="87" t="s">
        <v>742</v>
      </c>
      <c r="B167" s="59" t="s">
        <v>574</v>
      </c>
      <c r="C167" s="60"/>
      <c r="D167" s="60">
        <v>27600</v>
      </c>
      <c r="E167" s="60"/>
      <c r="F167" s="60"/>
      <c r="G167" s="60"/>
    </row>
    <row r="168" spans="1:7" ht="31.5" x14ac:dyDescent="0.25">
      <c r="A168" s="88" t="s">
        <v>745</v>
      </c>
      <c r="B168" s="59" t="s">
        <v>744</v>
      </c>
      <c r="C168" s="60"/>
      <c r="D168" s="60"/>
      <c r="E168" s="60">
        <v>27300</v>
      </c>
      <c r="F168" s="60">
        <v>20000</v>
      </c>
      <c r="G168" s="60">
        <v>880000</v>
      </c>
    </row>
    <row r="169" spans="1:7" ht="15.75" x14ac:dyDescent="0.25">
      <c r="A169" s="88" t="s">
        <v>747</v>
      </c>
      <c r="B169" s="59" t="s">
        <v>746</v>
      </c>
      <c r="C169" s="60"/>
      <c r="D169" s="60"/>
      <c r="E169" s="60">
        <v>4359085</v>
      </c>
      <c r="F169" s="60">
        <v>4407628.8</v>
      </c>
      <c r="G169" s="60">
        <v>4446000</v>
      </c>
    </row>
    <row r="170" spans="1:7" ht="31.5" x14ac:dyDescent="0.25">
      <c r="A170" s="88" t="s">
        <v>755</v>
      </c>
      <c r="B170" s="59" t="s">
        <v>754</v>
      </c>
      <c r="C170" s="60"/>
      <c r="D170" s="60"/>
      <c r="E170" s="60">
        <v>25000</v>
      </c>
      <c r="F170" s="60">
        <v>25000</v>
      </c>
      <c r="G170" s="60"/>
    </row>
    <row r="171" spans="1:7" ht="15.75" x14ac:dyDescent="0.25">
      <c r="A171" s="88" t="s">
        <v>757</v>
      </c>
      <c r="B171" s="59" t="s">
        <v>756</v>
      </c>
      <c r="C171" s="60"/>
      <c r="D171" s="60"/>
      <c r="E171" s="60">
        <v>1120433</v>
      </c>
      <c r="F171" s="60">
        <v>1378549.3</v>
      </c>
      <c r="G171" s="60">
        <v>1331111.5</v>
      </c>
    </row>
    <row r="172" spans="1:7" ht="31.5" x14ac:dyDescent="0.25">
      <c r="A172" s="88" t="s">
        <v>749</v>
      </c>
      <c r="B172" s="59" t="s">
        <v>748</v>
      </c>
      <c r="C172" s="60"/>
      <c r="D172" s="60"/>
      <c r="E172" s="60">
        <v>1015051.8</v>
      </c>
      <c r="F172" s="60">
        <v>1015051.8</v>
      </c>
      <c r="G172" s="60">
        <v>1015051.8</v>
      </c>
    </row>
    <row r="173" spans="1:7" ht="31.5" x14ac:dyDescent="0.25">
      <c r="A173" s="88" t="s">
        <v>750</v>
      </c>
      <c r="B173" s="59" t="s">
        <v>751</v>
      </c>
      <c r="C173" s="60"/>
      <c r="D173" s="60"/>
      <c r="E173" s="60">
        <v>6373572.5</v>
      </c>
      <c r="F173" s="60">
        <v>3797409.2</v>
      </c>
      <c r="G173" s="60">
        <v>5823761</v>
      </c>
    </row>
    <row r="174" spans="1:7" ht="31.5" x14ac:dyDescent="0.25">
      <c r="A174" s="88" t="s">
        <v>753</v>
      </c>
      <c r="B174" s="59" t="s">
        <v>752</v>
      </c>
      <c r="C174" s="60"/>
      <c r="D174" s="60"/>
      <c r="E174" s="60">
        <v>586949.30000000005</v>
      </c>
      <c r="F174" s="60">
        <v>824794.1</v>
      </c>
      <c r="G174" s="60">
        <v>881737.6</v>
      </c>
    </row>
    <row r="175" spans="1:7" ht="47.25" x14ac:dyDescent="0.25">
      <c r="A175" s="86" t="s">
        <v>758</v>
      </c>
      <c r="B175" s="68" t="s">
        <v>308</v>
      </c>
      <c r="C175" s="57">
        <f>C176+C177</f>
        <v>112519.1</v>
      </c>
      <c r="D175" s="57">
        <f>D176+D177</f>
        <v>136970.20000000001</v>
      </c>
      <c r="E175" s="57">
        <f>SUM(E178:E179)</f>
        <v>73481.5</v>
      </c>
      <c r="F175" s="57">
        <f t="shared" ref="F175:G175" si="5">SUM(F178:F179)</f>
        <v>58718.9</v>
      </c>
      <c r="G175" s="57">
        <f t="shared" si="5"/>
        <v>58718.9</v>
      </c>
    </row>
    <row r="176" spans="1:7" ht="15.75" x14ac:dyDescent="0.25">
      <c r="A176" s="58" t="s">
        <v>483</v>
      </c>
      <c r="B176" s="59" t="s">
        <v>199</v>
      </c>
      <c r="C176" s="60">
        <v>34486.6</v>
      </c>
      <c r="D176" s="60">
        <v>42530.5</v>
      </c>
      <c r="E176" s="60"/>
      <c r="F176" s="60"/>
      <c r="G176" s="60"/>
    </row>
    <row r="177" spans="1:7" ht="63" x14ac:dyDescent="0.25">
      <c r="A177" s="58" t="s">
        <v>484</v>
      </c>
      <c r="B177" s="59" t="s">
        <v>312</v>
      </c>
      <c r="C177" s="60">
        <v>78032.5</v>
      </c>
      <c r="D177" s="60">
        <v>94439.7</v>
      </c>
      <c r="E177" s="60"/>
      <c r="F177" s="60"/>
      <c r="G177" s="60"/>
    </row>
    <row r="178" spans="1:7" ht="31.5" x14ac:dyDescent="0.25">
      <c r="A178" s="58" t="s">
        <v>760</v>
      </c>
      <c r="B178" s="59" t="s">
        <v>759</v>
      </c>
      <c r="C178" s="60"/>
      <c r="D178" s="60"/>
      <c r="E178" s="60">
        <v>33464.5</v>
      </c>
      <c r="F178" s="60">
        <v>33464.5</v>
      </c>
      <c r="G178" s="60">
        <v>33464.5</v>
      </c>
    </row>
    <row r="179" spans="1:7" ht="63" x14ac:dyDescent="0.25">
      <c r="A179" s="58" t="s">
        <v>762</v>
      </c>
      <c r="B179" s="59" t="s">
        <v>761</v>
      </c>
      <c r="C179" s="60"/>
      <c r="D179" s="60"/>
      <c r="E179" s="60">
        <v>40017</v>
      </c>
      <c r="F179" s="60">
        <v>25254.400000000001</v>
      </c>
      <c r="G179" s="60">
        <v>25254.400000000001</v>
      </c>
    </row>
    <row r="180" spans="1:7" ht="47.25" x14ac:dyDescent="0.25">
      <c r="A180" s="55" t="s">
        <v>485</v>
      </c>
      <c r="B180" s="56" t="s">
        <v>486</v>
      </c>
      <c r="C180" s="57">
        <f>SUM(C181:C184)</f>
        <v>1935141.3</v>
      </c>
      <c r="D180" s="57">
        <f>SUM(D181:D184)</f>
        <v>1532929</v>
      </c>
      <c r="E180" s="57">
        <f>SUM(E185:E188)</f>
        <v>133172.09999999998</v>
      </c>
      <c r="F180" s="57">
        <f t="shared" ref="F180:G180" si="6">SUM(F185:F188)</f>
        <v>133172.09999999998</v>
      </c>
      <c r="G180" s="57">
        <f t="shared" si="6"/>
        <v>133172.09999999998</v>
      </c>
    </row>
    <row r="181" spans="1:7" ht="31.5" x14ac:dyDescent="0.25">
      <c r="A181" s="58" t="s">
        <v>487</v>
      </c>
      <c r="B181" s="59" t="s">
        <v>488</v>
      </c>
      <c r="C181" s="60">
        <v>114218.2</v>
      </c>
      <c r="D181" s="60">
        <v>117677.5</v>
      </c>
      <c r="E181" s="60"/>
      <c r="F181" s="60"/>
      <c r="G181" s="60"/>
    </row>
    <row r="182" spans="1:7" ht="31.5" x14ac:dyDescent="0.25">
      <c r="A182" s="58" t="s">
        <v>489</v>
      </c>
      <c r="B182" s="59" t="s">
        <v>490</v>
      </c>
      <c r="C182" s="60">
        <v>1503909.1</v>
      </c>
      <c r="D182" s="60">
        <v>591335.9</v>
      </c>
      <c r="E182" s="60"/>
      <c r="F182" s="60"/>
      <c r="G182" s="60"/>
    </row>
    <row r="183" spans="1:7" ht="15.75" x14ac:dyDescent="0.25">
      <c r="A183" s="58" t="s">
        <v>491</v>
      </c>
      <c r="B183" s="59" t="s">
        <v>492</v>
      </c>
      <c r="C183" s="60">
        <v>280574.7</v>
      </c>
      <c r="D183" s="60">
        <v>418742.7</v>
      </c>
      <c r="E183" s="60"/>
      <c r="F183" s="60"/>
      <c r="G183" s="60"/>
    </row>
    <row r="184" spans="1:7" ht="31.5" x14ac:dyDescent="0.25">
      <c r="A184" s="58" t="s">
        <v>493</v>
      </c>
      <c r="B184" s="59" t="s">
        <v>494</v>
      </c>
      <c r="C184" s="60">
        <v>36439.300000000003</v>
      </c>
      <c r="D184" s="60">
        <v>405172.9</v>
      </c>
      <c r="E184" s="60"/>
      <c r="F184" s="60"/>
      <c r="G184" s="60"/>
    </row>
    <row r="185" spans="1:7" ht="15.75" x14ac:dyDescent="0.25">
      <c r="A185" s="58" t="s">
        <v>764</v>
      </c>
      <c r="B185" s="59" t="s">
        <v>763</v>
      </c>
      <c r="C185" s="60"/>
      <c r="D185" s="60"/>
      <c r="E185" s="60"/>
      <c r="F185" s="60">
        <v>5950</v>
      </c>
      <c r="G185" s="60"/>
    </row>
    <row r="186" spans="1:7" ht="47.25" x14ac:dyDescent="0.25">
      <c r="A186" s="58" t="s">
        <v>766</v>
      </c>
      <c r="B186" s="59" t="s">
        <v>765</v>
      </c>
      <c r="C186" s="60"/>
      <c r="D186" s="60"/>
      <c r="E186" s="60">
        <v>33461.199999999997</v>
      </c>
      <c r="F186" s="60">
        <v>29611.200000000001</v>
      </c>
      <c r="G186" s="60">
        <v>33461.199999999997</v>
      </c>
    </row>
    <row r="187" spans="1:7" ht="31.5" x14ac:dyDescent="0.25">
      <c r="A187" s="58" t="s">
        <v>768</v>
      </c>
      <c r="B187" s="59" t="s">
        <v>767</v>
      </c>
      <c r="C187" s="60"/>
      <c r="D187" s="60"/>
      <c r="E187" s="60">
        <v>98810.9</v>
      </c>
      <c r="F187" s="60">
        <v>97610.9</v>
      </c>
      <c r="G187" s="60">
        <v>98810.9</v>
      </c>
    </row>
    <row r="188" spans="1:7" ht="47.25" x14ac:dyDescent="0.25">
      <c r="A188" s="58" t="s">
        <v>770</v>
      </c>
      <c r="B188" s="59" t="s">
        <v>769</v>
      </c>
      <c r="C188" s="60"/>
      <c r="D188" s="60"/>
      <c r="E188" s="60">
        <v>900</v>
      </c>
      <c r="F188" s="60"/>
      <c r="G188" s="60">
        <v>900</v>
      </c>
    </row>
    <row r="189" spans="1:7" ht="31.5" x14ac:dyDescent="0.25">
      <c r="A189" s="55" t="s">
        <v>495</v>
      </c>
      <c r="B189" s="70" t="s">
        <v>244</v>
      </c>
      <c r="C189" s="57">
        <f>C190+C191</f>
        <v>127050.2</v>
      </c>
      <c r="D189" s="57">
        <f>D190+D191</f>
        <v>113161.60000000001</v>
      </c>
      <c r="E189" s="57">
        <f>SUM(E192:E193)</f>
        <v>112515.9</v>
      </c>
      <c r="F189" s="57">
        <f t="shared" ref="F189:G189" si="7">SUM(F192:F193)</f>
        <v>113515.9</v>
      </c>
      <c r="G189" s="57">
        <f t="shared" si="7"/>
        <v>113515.9</v>
      </c>
    </row>
    <row r="190" spans="1:7" ht="15.75" x14ac:dyDescent="0.25">
      <c r="A190" s="58" t="s">
        <v>496</v>
      </c>
      <c r="B190" s="71" t="s">
        <v>497</v>
      </c>
      <c r="C190" s="60"/>
      <c r="D190" s="60">
        <v>1500</v>
      </c>
      <c r="E190" s="60"/>
      <c r="F190" s="60"/>
      <c r="G190" s="60"/>
    </row>
    <row r="191" spans="1:7" ht="31.5" x14ac:dyDescent="0.25">
      <c r="A191" s="58" t="s">
        <v>498</v>
      </c>
      <c r="B191" s="71" t="s">
        <v>499</v>
      </c>
      <c r="C191" s="60">
        <v>127050.2</v>
      </c>
      <c r="D191" s="60">
        <v>111661.6</v>
      </c>
      <c r="E191" s="60"/>
      <c r="F191" s="60"/>
      <c r="G191" s="60"/>
    </row>
    <row r="192" spans="1:7" ht="31.5" x14ac:dyDescent="0.25">
      <c r="A192" s="58" t="s">
        <v>772</v>
      </c>
      <c r="B192" s="71" t="s">
        <v>771</v>
      </c>
      <c r="C192" s="60"/>
      <c r="D192" s="60"/>
      <c r="E192" s="60">
        <v>100000</v>
      </c>
      <c r="F192" s="60">
        <v>100000</v>
      </c>
      <c r="G192" s="60">
        <v>100000</v>
      </c>
    </row>
    <row r="193" spans="1:7" ht="47.25" x14ac:dyDescent="0.25">
      <c r="A193" s="58" t="s">
        <v>774</v>
      </c>
      <c r="B193" s="71" t="s">
        <v>773</v>
      </c>
      <c r="C193" s="60"/>
      <c r="D193" s="60"/>
      <c r="E193" s="60">
        <v>12515.9</v>
      </c>
      <c r="F193" s="60">
        <v>13515.9</v>
      </c>
      <c r="G193" s="60">
        <v>13515.9</v>
      </c>
    </row>
    <row r="194" spans="1:7" ht="47.25" x14ac:dyDescent="0.25">
      <c r="A194" s="55" t="s">
        <v>500</v>
      </c>
      <c r="B194" s="72" t="s">
        <v>501</v>
      </c>
      <c r="C194" s="57">
        <f>C195+C196+C197</f>
        <v>1179528.2</v>
      </c>
      <c r="D194" s="57">
        <f>D195+D196+D197</f>
        <v>1307242.2000000002</v>
      </c>
      <c r="E194" s="57">
        <f>SUM(E198:E201)</f>
        <v>1362301.1</v>
      </c>
      <c r="F194" s="57">
        <f t="shared" ref="F194:G194" si="8">SUM(F198:F201)</f>
        <v>1246301.1000000001</v>
      </c>
      <c r="G194" s="57">
        <f t="shared" si="8"/>
        <v>1226301.1000000001</v>
      </c>
    </row>
    <row r="195" spans="1:7" ht="31.5" x14ac:dyDescent="0.25">
      <c r="A195" s="58" t="s">
        <v>502</v>
      </c>
      <c r="B195" s="71" t="s">
        <v>246</v>
      </c>
      <c r="C195" s="60">
        <v>850322.2</v>
      </c>
      <c r="D195" s="60">
        <v>818688.3</v>
      </c>
      <c r="E195" s="60"/>
      <c r="F195" s="60"/>
      <c r="G195" s="60"/>
    </row>
    <row r="196" spans="1:7" ht="15.75" x14ac:dyDescent="0.25">
      <c r="A196" s="58" t="s">
        <v>503</v>
      </c>
      <c r="B196" s="71" t="s">
        <v>248</v>
      </c>
      <c r="C196" s="60">
        <v>233339.5</v>
      </c>
      <c r="D196" s="60">
        <v>271789.40000000002</v>
      </c>
      <c r="E196" s="60"/>
      <c r="F196" s="60"/>
      <c r="G196" s="60"/>
    </row>
    <row r="197" spans="1:7" ht="31.5" x14ac:dyDescent="0.25">
      <c r="A197" s="58" t="s">
        <v>504</v>
      </c>
      <c r="B197" s="71" t="s">
        <v>252</v>
      </c>
      <c r="C197" s="60">
        <v>95866.5</v>
      </c>
      <c r="D197" s="60">
        <v>216764.5</v>
      </c>
      <c r="E197" s="60"/>
      <c r="F197" s="60"/>
      <c r="G197" s="60"/>
    </row>
    <row r="198" spans="1:7" ht="47.25" x14ac:dyDescent="0.25">
      <c r="A198" s="58" t="s">
        <v>776</v>
      </c>
      <c r="B198" s="71" t="s">
        <v>775</v>
      </c>
      <c r="C198" s="60"/>
      <c r="D198" s="60"/>
      <c r="E198" s="60">
        <v>94500</v>
      </c>
      <c r="F198" s="60"/>
      <c r="G198" s="60"/>
    </row>
    <row r="199" spans="1:7" ht="47.25" x14ac:dyDescent="0.25">
      <c r="A199" s="58" t="s">
        <v>778</v>
      </c>
      <c r="B199" s="71" t="s">
        <v>777</v>
      </c>
      <c r="C199" s="60"/>
      <c r="D199" s="60"/>
      <c r="E199" s="60">
        <v>913936</v>
      </c>
      <c r="F199" s="60">
        <v>907436</v>
      </c>
      <c r="G199" s="60">
        <v>887436</v>
      </c>
    </row>
    <row r="200" spans="1:7" ht="31.5" x14ac:dyDescent="0.25">
      <c r="A200" s="58" t="s">
        <v>780</v>
      </c>
      <c r="B200" s="71" t="s">
        <v>779</v>
      </c>
      <c r="C200" s="60"/>
      <c r="D200" s="60"/>
      <c r="E200" s="60">
        <v>307022.59999999998</v>
      </c>
      <c r="F200" s="60">
        <v>292022.59999999998</v>
      </c>
      <c r="G200" s="60">
        <v>292022.59999999998</v>
      </c>
    </row>
    <row r="201" spans="1:7" ht="47.25" x14ac:dyDescent="0.25">
      <c r="A201" s="58" t="s">
        <v>782</v>
      </c>
      <c r="B201" s="71" t="s">
        <v>781</v>
      </c>
      <c r="C201" s="60"/>
      <c r="D201" s="60"/>
      <c r="E201" s="60">
        <v>46842.5</v>
      </c>
      <c r="F201" s="60">
        <v>46842.5</v>
      </c>
      <c r="G201" s="60">
        <v>46842.5</v>
      </c>
    </row>
    <row r="202" spans="1:7" ht="47.25" x14ac:dyDescent="0.25">
      <c r="A202" s="55" t="s">
        <v>505</v>
      </c>
      <c r="B202" s="72" t="s">
        <v>506</v>
      </c>
      <c r="C202" s="57">
        <f>SUM(C203:C207)</f>
        <v>271377.80000000005</v>
      </c>
      <c r="D202" s="57">
        <f>SUM(D203:D207)</f>
        <v>433679.7</v>
      </c>
      <c r="E202" s="57">
        <f>SUM(E208:E212)</f>
        <v>248947</v>
      </c>
      <c r="F202" s="57">
        <f t="shared" ref="F202:G202" si="9">SUM(F208:F212)</f>
        <v>248947</v>
      </c>
      <c r="G202" s="57">
        <f t="shared" si="9"/>
        <v>248947</v>
      </c>
    </row>
    <row r="203" spans="1:7" ht="31.5" x14ac:dyDescent="0.25">
      <c r="A203" s="58" t="s">
        <v>507</v>
      </c>
      <c r="B203" s="71" t="s">
        <v>258</v>
      </c>
      <c r="C203" s="60">
        <v>72812.5</v>
      </c>
      <c r="D203" s="60">
        <v>107263.7</v>
      </c>
      <c r="E203" s="60"/>
      <c r="F203" s="60"/>
      <c r="G203" s="60"/>
    </row>
    <row r="204" spans="1:7" ht="31.5" x14ac:dyDescent="0.25">
      <c r="A204" s="58" t="s">
        <v>508</v>
      </c>
      <c r="B204" s="71" t="s">
        <v>509</v>
      </c>
      <c r="C204" s="60">
        <v>194497.4</v>
      </c>
      <c r="D204" s="60">
        <v>323654.7</v>
      </c>
      <c r="E204" s="60"/>
      <c r="F204" s="60"/>
      <c r="G204" s="60"/>
    </row>
    <row r="205" spans="1:7" ht="31.5" x14ac:dyDescent="0.25">
      <c r="A205" s="58" t="s">
        <v>510</v>
      </c>
      <c r="B205" s="71" t="s">
        <v>511</v>
      </c>
      <c r="C205" s="60">
        <v>277.89999999999998</v>
      </c>
      <c r="D205" s="60">
        <v>258.3</v>
      </c>
      <c r="E205" s="60"/>
      <c r="F205" s="60"/>
      <c r="G205" s="60"/>
    </row>
    <row r="206" spans="1:7" ht="15.75" x14ac:dyDescent="0.25">
      <c r="A206" s="58" t="s">
        <v>512</v>
      </c>
      <c r="B206" s="71" t="s">
        <v>264</v>
      </c>
      <c r="C206" s="60">
        <v>370</v>
      </c>
      <c r="D206" s="60">
        <v>440</v>
      </c>
      <c r="E206" s="60"/>
      <c r="F206" s="60"/>
      <c r="G206" s="60"/>
    </row>
    <row r="207" spans="1:7" ht="31.5" x14ac:dyDescent="0.25">
      <c r="A207" s="58" t="s">
        <v>513</v>
      </c>
      <c r="B207" s="71" t="s">
        <v>266</v>
      </c>
      <c r="C207" s="60">
        <v>3420</v>
      </c>
      <c r="D207" s="60">
        <v>2063</v>
      </c>
      <c r="E207" s="60"/>
      <c r="F207" s="60"/>
      <c r="G207" s="60"/>
    </row>
    <row r="208" spans="1:7" ht="31.5" x14ac:dyDescent="0.25">
      <c r="A208" s="58" t="s">
        <v>784</v>
      </c>
      <c r="B208" s="71" t="s">
        <v>783</v>
      </c>
      <c r="C208" s="60"/>
      <c r="D208" s="60"/>
      <c r="E208" s="60">
        <v>78553.8</v>
      </c>
      <c r="F208" s="60">
        <v>78553.8</v>
      </c>
      <c r="G208" s="60">
        <v>78553.8</v>
      </c>
    </row>
    <row r="209" spans="1:7" ht="47.25" x14ac:dyDescent="0.25">
      <c r="A209" s="58" t="s">
        <v>786</v>
      </c>
      <c r="B209" s="71" t="s">
        <v>785</v>
      </c>
      <c r="C209" s="60"/>
      <c r="D209" s="60"/>
      <c r="E209" s="60">
        <v>169728.4</v>
      </c>
      <c r="F209" s="60">
        <v>169728.4</v>
      </c>
      <c r="G209" s="60">
        <v>169728.4</v>
      </c>
    </row>
    <row r="210" spans="1:7" ht="31.5" x14ac:dyDescent="0.25">
      <c r="A210" s="58" t="s">
        <v>787</v>
      </c>
      <c r="B210" s="71" t="s">
        <v>789</v>
      </c>
      <c r="C210" s="60"/>
      <c r="D210" s="60"/>
      <c r="E210" s="60">
        <v>440</v>
      </c>
      <c r="F210" s="60">
        <v>440</v>
      </c>
      <c r="G210" s="60">
        <v>440</v>
      </c>
    </row>
    <row r="211" spans="1:7" ht="47.25" x14ac:dyDescent="0.25">
      <c r="A211" s="58" t="s">
        <v>788</v>
      </c>
      <c r="B211" s="71" t="s">
        <v>790</v>
      </c>
      <c r="C211" s="60"/>
      <c r="D211" s="60"/>
      <c r="E211" s="60">
        <v>151.30000000000001</v>
      </c>
      <c r="F211" s="60">
        <v>151.30000000000001</v>
      </c>
      <c r="G211" s="60">
        <v>151.30000000000001</v>
      </c>
    </row>
    <row r="212" spans="1:7" ht="47.25" x14ac:dyDescent="0.25">
      <c r="A212" s="58" t="s">
        <v>791</v>
      </c>
      <c r="B212" s="71" t="s">
        <v>792</v>
      </c>
      <c r="C212" s="60"/>
      <c r="D212" s="60"/>
      <c r="E212" s="60">
        <v>73.5</v>
      </c>
      <c r="F212" s="60">
        <v>73.5</v>
      </c>
      <c r="G212" s="60">
        <v>73.5</v>
      </c>
    </row>
    <row r="213" spans="1:7" ht="31.5" x14ac:dyDescent="0.25">
      <c r="A213" s="55" t="s">
        <v>514</v>
      </c>
      <c r="B213" s="73" t="s">
        <v>515</v>
      </c>
      <c r="C213" s="57">
        <f>SUM(C214:C218)</f>
        <v>9578067.2000000011</v>
      </c>
      <c r="D213" s="57">
        <f>SUM(D214:D218)</f>
        <v>10329417.9</v>
      </c>
      <c r="E213" s="57">
        <f>SUM(E219:E228)</f>
        <v>9294264.8000000007</v>
      </c>
      <c r="F213" s="57">
        <f>SUM(F219:F228)</f>
        <v>7257979.8000000007</v>
      </c>
      <c r="G213" s="57">
        <f>SUM(G219:G228)</f>
        <v>8126420.5</v>
      </c>
    </row>
    <row r="214" spans="1:7" ht="15.75" x14ac:dyDescent="0.25">
      <c r="A214" s="58" t="s">
        <v>516</v>
      </c>
      <c r="B214" s="74" t="s">
        <v>271</v>
      </c>
      <c r="C214" s="60">
        <v>56642.1</v>
      </c>
      <c r="D214" s="60">
        <v>14901.2</v>
      </c>
      <c r="E214" s="57"/>
      <c r="F214" s="57"/>
      <c r="G214" s="57"/>
    </row>
    <row r="215" spans="1:7" ht="31.5" x14ac:dyDescent="0.25">
      <c r="A215" s="58" t="s">
        <v>517</v>
      </c>
      <c r="B215" s="75" t="s">
        <v>274</v>
      </c>
      <c r="C215" s="60">
        <v>420226.1</v>
      </c>
      <c r="D215" s="60">
        <v>515177.1</v>
      </c>
      <c r="E215" s="60"/>
      <c r="F215" s="60"/>
      <c r="G215" s="60"/>
    </row>
    <row r="216" spans="1:7" ht="31.5" x14ac:dyDescent="0.25">
      <c r="A216" s="58" t="s">
        <v>518</v>
      </c>
      <c r="B216" s="75" t="s">
        <v>277</v>
      </c>
      <c r="C216" s="60">
        <v>21.7</v>
      </c>
      <c r="D216" s="60">
        <v>230.4</v>
      </c>
      <c r="E216" s="60"/>
      <c r="F216" s="60"/>
      <c r="G216" s="60"/>
    </row>
    <row r="217" spans="1:7" ht="31.5" x14ac:dyDescent="0.25">
      <c r="A217" s="58" t="s">
        <v>519</v>
      </c>
      <c r="B217" s="75" t="s">
        <v>280</v>
      </c>
      <c r="C217" s="60">
        <v>8936150.5</v>
      </c>
      <c r="D217" s="60">
        <v>9646393.3000000007</v>
      </c>
      <c r="E217" s="60"/>
      <c r="F217" s="60"/>
      <c r="G217" s="60"/>
    </row>
    <row r="218" spans="1:7" ht="31.5" x14ac:dyDescent="0.25">
      <c r="A218" s="58" t="s">
        <v>520</v>
      </c>
      <c r="B218" s="75" t="s">
        <v>521</v>
      </c>
      <c r="C218" s="60">
        <v>165026.79999999999</v>
      </c>
      <c r="D218" s="60">
        <v>152715.9</v>
      </c>
      <c r="E218" s="60"/>
      <c r="F218" s="60"/>
      <c r="G218" s="60"/>
    </row>
    <row r="219" spans="1:7" ht="31.5" x14ac:dyDescent="0.25">
      <c r="A219" s="58" t="s">
        <v>794</v>
      </c>
      <c r="B219" s="75" t="s">
        <v>793</v>
      </c>
      <c r="C219" s="60"/>
      <c r="D219" s="60"/>
      <c r="E219" s="60">
        <v>140000</v>
      </c>
      <c r="F219" s="60">
        <v>140000</v>
      </c>
      <c r="G219" s="60">
        <v>140000</v>
      </c>
    </row>
    <row r="220" spans="1:7" ht="31.5" x14ac:dyDescent="0.25">
      <c r="A220" s="58" t="s">
        <v>796</v>
      </c>
      <c r="B220" s="75" t="s">
        <v>795</v>
      </c>
      <c r="C220" s="60"/>
      <c r="D220" s="60"/>
      <c r="E220" s="60">
        <v>82351.7</v>
      </c>
      <c r="F220" s="60">
        <v>38837.699999999997</v>
      </c>
      <c r="G220" s="60">
        <v>38837.699999999997</v>
      </c>
    </row>
    <row r="221" spans="1:7" ht="63" x14ac:dyDescent="0.25">
      <c r="A221" s="58" t="s">
        <v>798</v>
      </c>
      <c r="B221" s="75" t="s">
        <v>797</v>
      </c>
      <c r="C221" s="60"/>
      <c r="D221" s="60"/>
      <c r="E221" s="60">
        <v>6686180.0999999996</v>
      </c>
      <c r="F221" s="60">
        <v>4696229.4000000004</v>
      </c>
      <c r="G221" s="60">
        <v>4313187.8</v>
      </c>
    </row>
    <row r="222" spans="1:7" ht="31.5" x14ac:dyDescent="0.25">
      <c r="A222" s="58" t="s">
        <v>800</v>
      </c>
      <c r="B222" s="75" t="s">
        <v>799</v>
      </c>
      <c r="C222" s="60"/>
      <c r="D222" s="60"/>
      <c r="E222" s="60">
        <v>1736518.6</v>
      </c>
      <c r="F222" s="60">
        <v>1728093</v>
      </c>
      <c r="G222" s="60">
        <v>2979575.3</v>
      </c>
    </row>
    <row r="223" spans="1:7" ht="47.25" x14ac:dyDescent="0.25">
      <c r="A223" s="58" t="s">
        <v>801</v>
      </c>
      <c r="B223" s="75" t="s">
        <v>807</v>
      </c>
      <c r="C223" s="60"/>
      <c r="D223" s="60"/>
      <c r="E223" s="60">
        <v>36848.699999999997</v>
      </c>
      <c r="F223" s="60">
        <v>36848.699999999997</v>
      </c>
      <c r="G223" s="60">
        <v>36848.699999999997</v>
      </c>
    </row>
    <row r="224" spans="1:7" ht="31.5" x14ac:dyDescent="0.25">
      <c r="A224" s="58" t="s">
        <v>802</v>
      </c>
      <c r="B224" s="75" t="s">
        <v>808</v>
      </c>
      <c r="C224" s="60"/>
      <c r="D224" s="60"/>
      <c r="E224" s="60">
        <v>10000</v>
      </c>
      <c r="F224" s="60">
        <v>10000</v>
      </c>
      <c r="G224" s="60">
        <v>10000</v>
      </c>
    </row>
    <row r="225" spans="1:7" ht="47.25" x14ac:dyDescent="0.25">
      <c r="A225" s="58" t="s">
        <v>803</v>
      </c>
      <c r="B225" s="75" t="s">
        <v>809</v>
      </c>
      <c r="C225" s="60"/>
      <c r="D225" s="60"/>
      <c r="E225" s="60">
        <v>86697</v>
      </c>
      <c r="F225" s="60">
        <v>88211</v>
      </c>
      <c r="G225" s="60">
        <v>88211</v>
      </c>
    </row>
    <row r="226" spans="1:7" ht="63" x14ac:dyDescent="0.25">
      <c r="A226" s="58" t="s">
        <v>804</v>
      </c>
      <c r="B226" s="75" t="s">
        <v>810</v>
      </c>
      <c r="C226" s="60"/>
      <c r="D226" s="60"/>
      <c r="E226" s="60">
        <v>230.4</v>
      </c>
      <c r="F226" s="60">
        <v>230.4</v>
      </c>
      <c r="G226" s="60">
        <v>230.4</v>
      </c>
    </row>
    <row r="227" spans="1:7" ht="47.25" x14ac:dyDescent="0.25">
      <c r="A227" s="58" t="s">
        <v>805</v>
      </c>
      <c r="B227" s="75" t="s">
        <v>811</v>
      </c>
      <c r="C227" s="60"/>
      <c r="D227" s="60"/>
      <c r="E227" s="60">
        <v>6851.3</v>
      </c>
      <c r="F227" s="60">
        <v>6851.3</v>
      </c>
      <c r="G227" s="60">
        <v>6851.3</v>
      </c>
    </row>
    <row r="228" spans="1:7" ht="31.5" x14ac:dyDescent="0.25">
      <c r="A228" s="58" t="s">
        <v>806</v>
      </c>
      <c r="B228" s="75" t="s">
        <v>812</v>
      </c>
      <c r="C228" s="60"/>
      <c r="D228" s="60"/>
      <c r="E228" s="60">
        <v>508587</v>
      </c>
      <c r="F228" s="60">
        <v>512678.3</v>
      </c>
      <c r="G228" s="60">
        <v>512678.3</v>
      </c>
    </row>
    <row r="229" spans="1:7" s="49" customFormat="1" ht="31.5" x14ac:dyDescent="0.25">
      <c r="A229" s="64" t="s">
        <v>522</v>
      </c>
      <c r="B229" s="73" t="s">
        <v>287</v>
      </c>
      <c r="C229" s="57">
        <f>SUM(C230:C230)</f>
        <v>123624.2</v>
      </c>
      <c r="D229" s="57">
        <f>SUM(D230:D230)</f>
        <v>75532.600000000006</v>
      </c>
      <c r="E229" s="57">
        <f>SUM(E231:E233)</f>
        <v>14618.7</v>
      </c>
      <c r="F229" s="57">
        <f t="shared" ref="F229:G229" si="10">SUM(F231:F233)</f>
        <v>14618.7</v>
      </c>
      <c r="G229" s="57">
        <f t="shared" si="10"/>
        <v>14618.7</v>
      </c>
    </row>
    <row r="230" spans="1:7" s="49" customFormat="1" ht="31.5" x14ac:dyDescent="0.25">
      <c r="A230" s="66" t="s">
        <v>523</v>
      </c>
      <c r="B230" s="75" t="s">
        <v>524</v>
      </c>
      <c r="C230" s="60">
        <v>123624.2</v>
      </c>
      <c r="D230" s="60">
        <v>75532.600000000006</v>
      </c>
      <c r="E230" s="60"/>
      <c r="F230" s="60"/>
      <c r="G230" s="60"/>
    </row>
    <row r="231" spans="1:7" s="49" customFormat="1" ht="31.5" x14ac:dyDescent="0.25">
      <c r="A231" s="66" t="s">
        <v>814</v>
      </c>
      <c r="B231" s="75" t="s">
        <v>813</v>
      </c>
      <c r="C231" s="60"/>
      <c r="D231" s="60"/>
      <c r="E231" s="60">
        <v>3676.6</v>
      </c>
      <c r="F231" s="60">
        <v>3676.6</v>
      </c>
      <c r="G231" s="60">
        <v>3676.6</v>
      </c>
    </row>
    <row r="232" spans="1:7" s="49" customFormat="1" ht="31.5" x14ac:dyDescent="0.25">
      <c r="A232" s="66" t="s">
        <v>816</v>
      </c>
      <c r="B232" s="75" t="s">
        <v>815</v>
      </c>
      <c r="C232" s="60"/>
      <c r="D232" s="60"/>
      <c r="E232" s="60">
        <v>5442.1</v>
      </c>
      <c r="F232" s="60">
        <v>5442.1</v>
      </c>
      <c r="G232" s="60">
        <v>5442.1</v>
      </c>
    </row>
    <row r="233" spans="1:7" s="49" customFormat="1" ht="47.25" x14ac:dyDescent="0.25">
      <c r="A233" s="66" t="s">
        <v>818</v>
      </c>
      <c r="B233" s="75" t="s">
        <v>817</v>
      </c>
      <c r="C233" s="60"/>
      <c r="D233" s="60"/>
      <c r="E233" s="60">
        <v>5500</v>
      </c>
      <c r="F233" s="60">
        <v>5500</v>
      </c>
      <c r="G233" s="60">
        <v>5500</v>
      </c>
    </row>
    <row r="234" spans="1:7" ht="31.5" x14ac:dyDescent="0.25">
      <c r="A234" s="64" t="s">
        <v>525</v>
      </c>
      <c r="B234" s="76" t="s">
        <v>291</v>
      </c>
      <c r="C234" s="57">
        <f>SUM(C235:C236)</f>
        <v>109383.1</v>
      </c>
      <c r="D234" s="57">
        <f>SUM(D235:D236)</f>
        <v>265638.8</v>
      </c>
      <c r="E234" s="57">
        <f>SUM(E237:E239)</f>
        <v>39433.699999999997</v>
      </c>
      <c r="F234" s="57">
        <f t="shared" ref="F234:G234" si="11">SUM(F237:F239)</f>
        <v>39433.699999999997</v>
      </c>
      <c r="G234" s="57">
        <f t="shared" si="11"/>
        <v>39433.699999999997</v>
      </c>
    </row>
    <row r="235" spans="1:7" ht="15.75" x14ac:dyDescent="0.25">
      <c r="A235" s="66" t="s">
        <v>526</v>
      </c>
      <c r="B235" s="77" t="s">
        <v>295</v>
      </c>
      <c r="C235" s="60">
        <v>90263.6</v>
      </c>
      <c r="D235" s="60">
        <v>227759.9</v>
      </c>
      <c r="E235" s="60"/>
      <c r="F235" s="60"/>
      <c r="G235" s="60"/>
    </row>
    <row r="236" spans="1:7" ht="15.75" x14ac:dyDescent="0.25">
      <c r="A236" s="66" t="s">
        <v>527</v>
      </c>
      <c r="B236" s="77" t="s">
        <v>298</v>
      </c>
      <c r="C236" s="60">
        <v>19119.5</v>
      </c>
      <c r="D236" s="60">
        <v>37878.9</v>
      </c>
      <c r="E236" s="60"/>
      <c r="F236" s="60"/>
      <c r="G236" s="60"/>
    </row>
    <row r="237" spans="1:7" ht="31.5" x14ac:dyDescent="0.25">
      <c r="A237" s="66" t="s">
        <v>820</v>
      </c>
      <c r="B237" s="77" t="s">
        <v>819</v>
      </c>
      <c r="C237" s="60"/>
      <c r="D237" s="60"/>
      <c r="E237" s="60">
        <v>320</v>
      </c>
      <c r="F237" s="60">
        <v>320</v>
      </c>
      <c r="G237" s="60">
        <v>320</v>
      </c>
    </row>
    <row r="238" spans="1:7" ht="31.5" x14ac:dyDescent="0.25">
      <c r="A238" s="66" t="s">
        <v>822</v>
      </c>
      <c r="B238" s="77" t="s">
        <v>821</v>
      </c>
      <c r="C238" s="60"/>
      <c r="D238" s="60"/>
      <c r="E238" s="60">
        <v>795</v>
      </c>
      <c r="F238" s="60">
        <v>795</v>
      </c>
      <c r="G238" s="60">
        <v>795</v>
      </c>
    </row>
    <row r="239" spans="1:7" ht="31.5" x14ac:dyDescent="0.25">
      <c r="A239" s="66" t="s">
        <v>824</v>
      </c>
      <c r="B239" s="77" t="s">
        <v>823</v>
      </c>
      <c r="C239" s="60"/>
      <c r="D239" s="60"/>
      <c r="E239" s="60">
        <v>38318.699999999997</v>
      </c>
      <c r="F239" s="60">
        <v>38318.699999999997</v>
      </c>
      <c r="G239" s="60">
        <v>38318.699999999997</v>
      </c>
    </row>
    <row r="240" spans="1:7" ht="31.5" x14ac:dyDescent="0.25">
      <c r="A240" s="64" t="s">
        <v>528</v>
      </c>
      <c r="B240" s="76" t="s">
        <v>301</v>
      </c>
      <c r="C240" s="57">
        <f>SUM(C241:C242)</f>
        <v>2076057.7999999998</v>
      </c>
      <c r="D240" s="57">
        <f>SUM(D241:D242)</f>
        <v>1632126.4</v>
      </c>
      <c r="E240" s="57">
        <f>SUM(E241:E242)</f>
        <v>0</v>
      </c>
      <c r="F240" s="57">
        <f>SUM(F241:F242)</f>
        <v>0</v>
      </c>
      <c r="G240" s="57">
        <f>SUM(G241:G242)</f>
        <v>0</v>
      </c>
    </row>
    <row r="241" spans="1:7" ht="15.75" x14ac:dyDescent="0.25">
      <c r="A241" s="66" t="s">
        <v>529</v>
      </c>
      <c r="B241" s="77" t="s">
        <v>303</v>
      </c>
      <c r="C241" s="60">
        <v>693373.1</v>
      </c>
      <c r="D241" s="60">
        <v>673809.4</v>
      </c>
      <c r="E241" s="60"/>
      <c r="F241" s="60"/>
      <c r="G241" s="60"/>
    </row>
    <row r="242" spans="1:7" ht="15.75" x14ac:dyDescent="0.25">
      <c r="A242" s="66" t="s">
        <v>530</v>
      </c>
      <c r="B242" s="77" t="s">
        <v>306</v>
      </c>
      <c r="C242" s="60">
        <v>1382684.7</v>
      </c>
      <c r="D242" s="60">
        <v>958317</v>
      </c>
      <c r="E242" s="60"/>
      <c r="F242" s="60"/>
      <c r="G242" s="60"/>
    </row>
    <row r="243" spans="1:7" ht="31.5" x14ac:dyDescent="0.25">
      <c r="A243" s="64" t="s">
        <v>531</v>
      </c>
      <c r="B243" s="78" t="s">
        <v>314</v>
      </c>
      <c r="C243" s="57">
        <f>SUM(C244:C246)</f>
        <v>201486</v>
      </c>
      <c r="D243" s="57">
        <f>SUM(D244:D246)</f>
        <v>457110.9</v>
      </c>
      <c r="E243" s="57">
        <f>E247</f>
        <v>1155.5</v>
      </c>
      <c r="F243" s="57">
        <f t="shared" ref="F243:G243" si="12">F247</f>
        <v>9440</v>
      </c>
      <c r="G243" s="57">
        <f t="shared" si="12"/>
        <v>31198.400000000001</v>
      </c>
    </row>
    <row r="244" spans="1:7" ht="31.5" x14ac:dyDescent="0.25">
      <c r="A244" s="61" t="s">
        <v>532</v>
      </c>
      <c r="B244" s="62" t="s">
        <v>317</v>
      </c>
      <c r="C244" s="60">
        <v>32443.7</v>
      </c>
      <c r="D244" s="60">
        <v>134882.4</v>
      </c>
      <c r="E244" s="60"/>
      <c r="F244" s="60"/>
      <c r="G244" s="60"/>
    </row>
    <row r="245" spans="1:7" ht="31.5" x14ac:dyDescent="0.25">
      <c r="A245" s="61" t="s">
        <v>533</v>
      </c>
      <c r="B245" s="62" t="s">
        <v>319</v>
      </c>
      <c r="C245" s="60">
        <v>4332.8999999999996</v>
      </c>
      <c r="D245" s="60">
        <v>4403.1000000000004</v>
      </c>
      <c r="E245" s="60"/>
      <c r="F245" s="60"/>
      <c r="G245" s="60"/>
    </row>
    <row r="246" spans="1:7" ht="31.5" x14ac:dyDescent="0.25">
      <c r="A246" s="61" t="s">
        <v>534</v>
      </c>
      <c r="B246" s="62" t="s">
        <v>322</v>
      </c>
      <c r="C246" s="60">
        <v>164709.4</v>
      </c>
      <c r="D246" s="60">
        <v>317825.40000000002</v>
      </c>
      <c r="E246" s="60"/>
      <c r="F246" s="60"/>
      <c r="G246" s="60"/>
    </row>
    <row r="247" spans="1:7" ht="31.5" x14ac:dyDescent="0.25">
      <c r="A247" s="61" t="s">
        <v>826</v>
      </c>
      <c r="B247" s="62" t="s">
        <v>825</v>
      </c>
      <c r="C247" s="60"/>
      <c r="D247" s="60"/>
      <c r="E247" s="60">
        <v>1155.5</v>
      </c>
      <c r="F247" s="60">
        <v>9440</v>
      </c>
      <c r="G247" s="60">
        <v>31198.400000000001</v>
      </c>
    </row>
    <row r="248" spans="1:7" ht="15.75" x14ac:dyDescent="0.25">
      <c r="A248" s="79"/>
      <c r="B248" s="80" t="s">
        <v>535</v>
      </c>
      <c r="C248" s="57">
        <f>C7+C27+C56+C69+C82+C102+C117+C125+C139+C162+C175+C180+C189+C194+C202+C213+C229+C234+C240+C243</f>
        <v>157291832.5</v>
      </c>
      <c r="D248" s="57">
        <f>D7+D27+D56+D69+D82+D102+D117+D125+D139+D162+D175+D180+D189+D194+D202+D213+D229+D234+D240+D243</f>
        <v>169467592.89999998</v>
      </c>
      <c r="E248" s="57">
        <f>E7+E27+E56+E69+E82+E102+E117+E125+E139+E162+E175+E180+E189+E194+E202+E213+E229+E234+E240+E243</f>
        <v>109500696.00000001</v>
      </c>
      <c r="F248" s="57">
        <f>F7+F27+F56+F69+F82+F102+F117+F125+F139+F162+F175+F180+F189+F194+F202+F213+F229+F234+F240+F243</f>
        <v>104115165.50000003</v>
      </c>
      <c r="G248" s="57">
        <f>G7+G27+G56+G69+G82+G102+G117+G125+G139+G162+G175+G180+G189+G194+G202+G213+G229+G234+G240+G243</f>
        <v>106924477.10000002</v>
      </c>
    </row>
    <row r="249" spans="1:7" s="49" customFormat="1" ht="15.75" x14ac:dyDescent="0.25">
      <c r="A249" s="79"/>
      <c r="B249" s="80" t="s">
        <v>536</v>
      </c>
      <c r="C249" s="81">
        <v>6145138.4000000004</v>
      </c>
      <c r="D249" s="81">
        <v>8028216.4000000004</v>
      </c>
      <c r="E249" s="81">
        <v>16175796.999999998</v>
      </c>
      <c r="F249" s="81">
        <v>13322730.4</v>
      </c>
      <c r="G249" s="81">
        <v>13705672</v>
      </c>
    </row>
    <row r="250" spans="1:7" s="49" customFormat="1" ht="15.75" x14ac:dyDescent="0.25">
      <c r="A250" s="82"/>
      <c r="B250" s="83" t="s">
        <v>537</v>
      </c>
      <c r="C250" s="84">
        <f>C248+C249</f>
        <v>163436970.90000001</v>
      </c>
      <c r="D250" s="84">
        <f>D248+D249</f>
        <v>177495809.29999998</v>
      </c>
      <c r="E250" s="84">
        <f>E248+E249</f>
        <v>125676493.00000001</v>
      </c>
      <c r="F250" s="84">
        <f>F248+F249</f>
        <v>117437895.90000004</v>
      </c>
      <c r="G250" s="84">
        <f>G248+G249</f>
        <v>120630149.10000002</v>
      </c>
    </row>
    <row r="251" spans="1:7" ht="36" customHeight="1" x14ac:dyDescent="0.25">
      <c r="A251" s="92" t="s">
        <v>831</v>
      </c>
      <c r="B251" s="92"/>
      <c r="C251" s="92"/>
      <c r="D251" s="92"/>
      <c r="E251" s="92"/>
      <c r="F251" s="92"/>
      <c r="G251" s="92"/>
    </row>
    <row r="252" spans="1:7" ht="15.75" x14ac:dyDescent="0.25">
      <c r="A252" s="90" t="s">
        <v>830</v>
      </c>
      <c r="B252" s="91"/>
      <c r="C252" s="91"/>
      <c r="D252" s="91"/>
      <c r="E252" s="91"/>
      <c r="F252" s="91"/>
      <c r="G252" s="91"/>
    </row>
  </sheetData>
  <mergeCells count="8">
    <mergeCell ref="A251:G251"/>
    <mergeCell ref="A1:G1"/>
    <mergeCell ref="F3:G3"/>
    <mergeCell ref="A4:A5"/>
    <mergeCell ref="B4:B5"/>
    <mergeCell ref="C4:C5"/>
    <mergeCell ref="D4:D5"/>
    <mergeCell ref="E4:G4"/>
  </mergeCells>
  <pageMargins left="0.31496062992125984" right="0.31496062992125984" top="0.55118110236220474" bottom="0.35433070866141736" header="0.31496062992125984" footer="0.31496062992125984"/>
  <pageSetup paperSize="9" scale="56" fitToHeight="0" orientation="portrait" r:id="rId1"/>
  <rowBreaks count="1" manualBreakCount="1">
    <brk id="9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5"/>
  <sheetViews>
    <sheetView view="pageBreakPreview" zoomScale="85" zoomScaleNormal="100" zoomScaleSheetLayoutView="85" workbookViewId="0">
      <pane xSplit="2" ySplit="3" topLeftCell="C4" activePane="bottomRight" state="frozen"/>
      <selection pane="topRight"/>
      <selection pane="bottomLeft"/>
      <selection pane="bottomRight" activeCell="J1" sqref="J1"/>
    </sheetView>
  </sheetViews>
  <sheetFormatPr defaultColWidth="9.140625" defaultRowHeight="15" x14ac:dyDescent="0.25"/>
  <cols>
    <col min="1" max="1" width="9.140625" style="2" bestFit="1" customWidth="1"/>
    <col min="2" max="2" width="42" style="3" customWidth="1"/>
    <col min="3" max="3" width="59.85546875" style="3" customWidth="1"/>
    <col min="4" max="4" width="14.140625" style="3" customWidth="1"/>
    <col min="5" max="5" width="11.42578125" style="13" customWidth="1"/>
    <col min="6" max="6" width="11.42578125" style="3" customWidth="1"/>
    <col min="7" max="7" width="11.28515625" style="3" customWidth="1"/>
    <col min="8" max="8" width="11.140625" style="3" customWidth="1"/>
    <col min="9" max="9" width="9.140625" style="4" bestFit="1" customWidth="1"/>
    <col min="10" max="16384" width="9.140625" style="4"/>
  </cols>
  <sheetData>
    <row r="1" spans="1:8" ht="86.25" customHeight="1" x14ac:dyDescent="0.25">
      <c r="A1" s="126" t="s">
        <v>538</v>
      </c>
      <c r="B1" s="126"/>
      <c r="C1" s="126"/>
      <c r="D1" s="126"/>
      <c r="E1" s="126"/>
      <c r="F1" s="126"/>
      <c r="G1" s="126"/>
      <c r="H1" s="126"/>
    </row>
    <row r="2" spans="1:8" ht="15.75" x14ac:dyDescent="0.25">
      <c r="A2" s="129" t="s">
        <v>0</v>
      </c>
      <c r="B2" s="128" t="s">
        <v>1</v>
      </c>
      <c r="C2" s="128" t="s">
        <v>2</v>
      </c>
      <c r="D2" s="128" t="s">
        <v>3</v>
      </c>
      <c r="E2" s="128" t="s">
        <v>4</v>
      </c>
      <c r="F2" s="127" t="s">
        <v>5</v>
      </c>
      <c r="G2" s="127"/>
      <c r="H2" s="127"/>
    </row>
    <row r="3" spans="1:8" ht="39.75" customHeight="1" x14ac:dyDescent="0.25">
      <c r="A3" s="129"/>
      <c r="B3" s="128"/>
      <c r="C3" s="128"/>
      <c r="D3" s="128"/>
      <c r="E3" s="128"/>
      <c r="F3" s="14" t="s">
        <v>6</v>
      </c>
      <c r="G3" s="14" t="s">
        <v>7</v>
      </c>
      <c r="H3" s="14" t="s">
        <v>8</v>
      </c>
    </row>
    <row r="4" spans="1:8" ht="31.5" x14ac:dyDescent="0.25">
      <c r="A4" s="118" t="s">
        <v>9</v>
      </c>
      <c r="B4" s="117" t="s">
        <v>10</v>
      </c>
      <c r="C4" s="31" t="s">
        <v>11</v>
      </c>
      <c r="D4" s="32">
        <v>100</v>
      </c>
      <c r="E4" s="32">
        <v>100</v>
      </c>
      <c r="F4" s="32">
        <v>100</v>
      </c>
      <c r="G4" s="32">
        <v>100</v>
      </c>
      <c r="H4" s="32">
        <v>100</v>
      </c>
    </row>
    <row r="5" spans="1:8" ht="63" x14ac:dyDescent="0.25">
      <c r="A5" s="118"/>
      <c r="B5" s="117"/>
      <c r="C5" s="31" t="s">
        <v>539</v>
      </c>
      <c r="D5" s="33">
        <v>5200</v>
      </c>
      <c r="E5" s="33">
        <v>5300</v>
      </c>
      <c r="F5" s="33">
        <v>5400</v>
      </c>
      <c r="G5" s="33">
        <v>5500</v>
      </c>
      <c r="H5" s="33">
        <v>5600</v>
      </c>
    </row>
    <row r="6" spans="1:8" ht="66.75" customHeight="1" x14ac:dyDescent="0.25">
      <c r="A6" s="118"/>
      <c r="B6" s="117"/>
      <c r="C6" s="31" t="s">
        <v>12</v>
      </c>
      <c r="D6" s="32">
        <v>92</v>
      </c>
      <c r="E6" s="32">
        <v>92.6</v>
      </c>
      <c r="F6" s="32">
        <v>92.6</v>
      </c>
      <c r="G6" s="32">
        <v>92.6</v>
      </c>
      <c r="H6" s="32">
        <v>92.6</v>
      </c>
    </row>
    <row r="7" spans="1:8" ht="78.75" x14ac:dyDescent="0.25">
      <c r="A7" s="118"/>
      <c r="B7" s="117"/>
      <c r="C7" s="31" t="s">
        <v>13</v>
      </c>
      <c r="D7" s="32">
        <v>66.5</v>
      </c>
      <c r="E7" s="32">
        <v>62.6</v>
      </c>
      <c r="F7" s="32">
        <v>62.7</v>
      </c>
      <c r="G7" s="32">
        <v>62.7</v>
      </c>
      <c r="H7" s="32">
        <v>62.7</v>
      </c>
    </row>
    <row r="8" spans="1:8" ht="78.75" x14ac:dyDescent="0.25">
      <c r="A8" s="100" t="s">
        <v>14</v>
      </c>
      <c r="B8" s="108" t="s">
        <v>15</v>
      </c>
      <c r="C8" s="24" t="s">
        <v>16</v>
      </c>
      <c r="D8" s="15">
        <v>100</v>
      </c>
      <c r="E8" s="15">
        <v>100</v>
      </c>
      <c r="F8" s="15">
        <v>100</v>
      </c>
      <c r="G8" s="15">
        <v>100</v>
      </c>
      <c r="H8" s="15">
        <v>100</v>
      </c>
    </row>
    <row r="9" spans="1:8" ht="53.25" customHeight="1" x14ac:dyDescent="0.25">
      <c r="A9" s="100"/>
      <c r="B9" s="119"/>
      <c r="C9" s="24" t="s">
        <v>17</v>
      </c>
      <c r="D9" s="34">
        <v>18</v>
      </c>
      <c r="E9" s="34" t="s">
        <v>18</v>
      </c>
      <c r="F9" s="34">
        <v>15</v>
      </c>
      <c r="G9" s="34">
        <v>15</v>
      </c>
      <c r="H9" s="34">
        <v>15</v>
      </c>
    </row>
    <row r="10" spans="1:8" ht="78.75" x14ac:dyDescent="0.25">
      <c r="A10" s="100"/>
      <c r="B10" s="119"/>
      <c r="C10" s="24" t="s">
        <v>19</v>
      </c>
      <c r="D10" s="15">
        <v>120.6</v>
      </c>
      <c r="E10" s="15">
        <v>100</v>
      </c>
      <c r="F10" s="15">
        <v>100</v>
      </c>
      <c r="G10" s="15">
        <v>100</v>
      </c>
      <c r="H10" s="15">
        <v>100</v>
      </c>
    </row>
    <row r="11" spans="1:8" ht="31.5" x14ac:dyDescent="0.25">
      <c r="A11" s="100"/>
      <c r="B11" s="119"/>
      <c r="C11" s="24" t="s">
        <v>21</v>
      </c>
      <c r="D11" s="34">
        <v>28</v>
      </c>
      <c r="E11" s="34">
        <v>29</v>
      </c>
      <c r="F11" s="34">
        <v>30</v>
      </c>
      <c r="G11" s="34">
        <v>31</v>
      </c>
      <c r="H11" s="34">
        <v>35</v>
      </c>
    </row>
    <row r="12" spans="1:8" ht="31.5" x14ac:dyDescent="0.25">
      <c r="A12" s="100"/>
      <c r="B12" s="119"/>
      <c r="C12" s="24" t="s">
        <v>22</v>
      </c>
      <c r="D12" s="15" t="s">
        <v>20</v>
      </c>
      <c r="E12" s="15" t="s">
        <v>20</v>
      </c>
      <c r="F12" s="15">
        <v>100</v>
      </c>
      <c r="G12" s="15">
        <v>100</v>
      </c>
      <c r="H12" s="15">
        <v>100</v>
      </c>
    </row>
    <row r="13" spans="1:8" ht="78.75" x14ac:dyDescent="0.25">
      <c r="A13" s="100"/>
      <c r="B13" s="119"/>
      <c r="C13" s="24" t="s">
        <v>23</v>
      </c>
      <c r="D13" s="15">
        <v>142</v>
      </c>
      <c r="E13" s="15">
        <v>113</v>
      </c>
      <c r="F13" s="15">
        <v>115</v>
      </c>
      <c r="G13" s="15">
        <v>117</v>
      </c>
      <c r="H13" s="15">
        <v>117</v>
      </c>
    </row>
    <row r="14" spans="1:8" ht="31.5" x14ac:dyDescent="0.25">
      <c r="A14" s="100"/>
      <c r="B14" s="119"/>
      <c r="C14" s="24" t="s">
        <v>24</v>
      </c>
      <c r="D14" s="15">
        <v>99.67</v>
      </c>
      <c r="E14" s="15">
        <v>100</v>
      </c>
      <c r="F14" s="15">
        <v>100</v>
      </c>
      <c r="G14" s="15">
        <v>100</v>
      </c>
      <c r="H14" s="15">
        <v>100</v>
      </c>
    </row>
    <row r="15" spans="1:8" ht="31.5" x14ac:dyDescent="0.25">
      <c r="A15" s="100"/>
      <c r="B15" s="109"/>
      <c r="C15" s="24" t="s">
        <v>25</v>
      </c>
      <c r="D15" s="15">
        <v>41.7</v>
      </c>
      <c r="E15" s="15">
        <v>46.76</v>
      </c>
      <c r="F15" s="15">
        <v>52.68</v>
      </c>
      <c r="G15" s="15" t="s">
        <v>20</v>
      </c>
      <c r="H15" s="15" t="s">
        <v>20</v>
      </c>
    </row>
    <row r="16" spans="1:8" ht="94.5" x14ac:dyDescent="0.25">
      <c r="A16" s="100" t="s">
        <v>26</v>
      </c>
      <c r="B16" s="103" t="s">
        <v>27</v>
      </c>
      <c r="C16" s="24" t="s">
        <v>28</v>
      </c>
      <c r="D16" s="15">
        <v>82</v>
      </c>
      <c r="E16" s="15">
        <v>82</v>
      </c>
      <c r="F16" s="15">
        <v>82</v>
      </c>
      <c r="G16" s="15">
        <v>82.5</v>
      </c>
      <c r="H16" s="15">
        <v>83</v>
      </c>
    </row>
    <row r="17" spans="1:8" ht="78.75" x14ac:dyDescent="0.25">
      <c r="A17" s="100"/>
      <c r="B17" s="103"/>
      <c r="C17" s="24" t="s">
        <v>29</v>
      </c>
      <c r="D17" s="16">
        <v>26</v>
      </c>
      <c r="E17" s="16">
        <v>27</v>
      </c>
      <c r="F17" s="16">
        <v>27.5</v>
      </c>
      <c r="G17" s="16">
        <v>28</v>
      </c>
      <c r="H17" s="16">
        <v>28</v>
      </c>
    </row>
    <row r="18" spans="1:8" ht="110.25" x14ac:dyDescent="0.25">
      <c r="A18" s="20" t="s">
        <v>30</v>
      </c>
      <c r="B18" s="23" t="s">
        <v>31</v>
      </c>
      <c r="C18" s="24" t="s">
        <v>32</v>
      </c>
      <c r="D18" s="16">
        <v>91</v>
      </c>
      <c r="E18" s="16">
        <v>93</v>
      </c>
      <c r="F18" s="16">
        <v>95</v>
      </c>
      <c r="G18" s="16">
        <v>97</v>
      </c>
      <c r="H18" s="16">
        <v>97.2</v>
      </c>
    </row>
    <row r="19" spans="1:8" ht="47.25" x14ac:dyDescent="0.25">
      <c r="A19" s="20" t="s">
        <v>33</v>
      </c>
      <c r="B19" s="23" t="s">
        <v>34</v>
      </c>
      <c r="C19" s="24" t="s">
        <v>35</v>
      </c>
      <c r="D19" s="15">
        <v>36</v>
      </c>
      <c r="E19" s="15">
        <v>50</v>
      </c>
      <c r="F19" s="15">
        <v>50</v>
      </c>
      <c r="G19" s="15">
        <v>50</v>
      </c>
      <c r="H19" s="15">
        <v>50</v>
      </c>
    </row>
    <row r="20" spans="1:8" ht="78.75" x14ac:dyDescent="0.25">
      <c r="A20" s="44" t="s">
        <v>36</v>
      </c>
      <c r="B20" s="45" t="s">
        <v>37</v>
      </c>
      <c r="C20" s="31" t="s">
        <v>38</v>
      </c>
      <c r="D20" s="32">
        <v>100</v>
      </c>
      <c r="E20" s="32">
        <v>100</v>
      </c>
      <c r="F20" s="32">
        <v>100</v>
      </c>
      <c r="G20" s="32">
        <v>100</v>
      </c>
      <c r="H20" s="32">
        <v>100</v>
      </c>
    </row>
    <row r="21" spans="1:8" ht="63" x14ac:dyDescent="0.25">
      <c r="A21" s="100" t="s">
        <v>39</v>
      </c>
      <c r="B21" s="99" t="s">
        <v>40</v>
      </c>
      <c r="C21" s="24" t="s">
        <v>41</v>
      </c>
      <c r="D21" s="16">
        <v>100</v>
      </c>
      <c r="E21" s="16">
        <v>100</v>
      </c>
      <c r="F21" s="16">
        <v>100</v>
      </c>
      <c r="G21" s="16">
        <v>100</v>
      </c>
      <c r="H21" s="16">
        <v>100</v>
      </c>
    </row>
    <row r="22" spans="1:8" ht="47.25" x14ac:dyDescent="0.25">
      <c r="A22" s="100"/>
      <c r="B22" s="99"/>
      <c r="C22" s="24" t="s">
        <v>42</v>
      </c>
      <c r="D22" s="35">
        <v>55192</v>
      </c>
      <c r="E22" s="35">
        <v>50135</v>
      </c>
      <c r="F22" s="35">
        <v>50135</v>
      </c>
      <c r="G22" s="35">
        <v>50135</v>
      </c>
      <c r="H22" s="35">
        <v>50135</v>
      </c>
    </row>
    <row r="23" spans="1:8" ht="78.75" x14ac:dyDescent="0.25">
      <c r="A23" s="100" t="s">
        <v>43</v>
      </c>
      <c r="B23" s="99" t="s">
        <v>44</v>
      </c>
      <c r="C23" s="24" t="s">
        <v>45</v>
      </c>
      <c r="D23" s="16">
        <v>38.299999999999997</v>
      </c>
      <c r="E23" s="16">
        <v>23</v>
      </c>
      <c r="F23" s="16">
        <v>23</v>
      </c>
      <c r="G23" s="16">
        <v>23.5</v>
      </c>
      <c r="H23" s="16">
        <v>23.5</v>
      </c>
    </row>
    <row r="24" spans="1:8" ht="63" x14ac:dyDescent="0.25">
      <c r="A24" s="100"/>
      <c r="B24" s="99"/>
      <c r="C24" s="24" t="s">
        <v>46</v>
      </c>
      <c r="D24" s="16">
        <v>80.400000000000006</v>
      </c>
      <c r="E24" s="16">
        <v>80.8</v>
      </c>
      <c r="F24" s="16">
        <v>81.2</v>
      </c>
      <c r="G24" s="16">
        <v>81.599999999999994</v>
      </c>
      <c r="H24" s="16">
        <v>82</v>
      </c>
    </row>
    <row r="25" spans="1:8" ht="31.5" x14ac:dyDescent="0.25">
      <c r="A25" s="100"/>
      <c r="B25" s="99"/>
      <c r="C25" s="24" t="s">
        <v>47</v>
      </c>
      <c r="D25" s="35">
        <v>13</v>
      </c>
      <c r="E25" s="35">
        <v>13</v>
      </c>
      <c r="F25" s="35">
        <v>13</v>
      </c>
      <c r="G25" s="35">
        <v>13</v>
      </c>
      <c r="H25" s="35">
        <v>13</v>
      </c>
    </row>
    <row r="26" spans="1:8" ht="31.5" x14ac:dyDescent="0.25">
      <c r="A26" s="20" t="s">
        <v>48</v>
      </c>
      <c r="B26" s="23" t="s">
        <v>49</v>
      </c>
      <c r="C26" s="24" t="s">
        <v>50</v>
      </c>
      <c r="D26" s="35" t="s">
        <v>20</v>
      </c>
      <c r="E26" s="35">
        <v>2400</v>
      </c>
      <c r="F26" s="35">
        <v>2400</v>
      </c>
      <c r="G26" s="35">
        <v>2400</v>
      </c>
      <c r="H26" s="35">
        <v>2400</v>
      </c>
    </row>
    <row r="27" spans="1:8" ht="47.25" x14ac:dyDescent="0.25">
      <c r="A27" s="100" t="s">
        <v>51</v>
      </c>
      <c r="B27" s="99" t="s">
        <v>52</v>
      </c>
      <c r="C27" s="24" t="s">
        <v>53</v>
      </c>
      <c r="D27" s="34">
        <v>240</v>
      </c>
      <c r="E27" s="34">
        <v>315</v>
      </c>
      <c r="F27" s="34">
        <v>317</v>
      </c>
      <c r="G27" s="34">
        <v>320</v>
      </c>
      <c r="H27" s="34">
        <v>320</v>
      </c>
    </row>
    <row r="28" spans="1:8" ht="94.5" customHeight="1" x14ac:dyDescent="0.25">
      <c r="A28" s="100"/>
      <c r="B28" s="99"/>
      <c r="C28" s="24" t="s">
        <v>54</v>
      </c>
      <c r="D28" s="34">
        <v>41</v>
      </c>
      <c r="E28" s="34">
        <v>18</v>
      </c>
      <c r="F28" s="34">
        <v>20</v>
      </c>
      <c r="G28" s="34">
        <v>20</v>
      </c>
      <c r="H28" s="34">
        <v>21</v>
      </c>
    </row>
    <row r="29" spans="1:8" ht="47.25" x14ac:dyDescent="0.25">
      <c r="A29" s="100" t="s">
        <v>55</v>
      </c>
      <c r="B29" s="99" t="s">
        <v>56</v>
      </c>
      <c r="C29" s="24" t="s">
        <v>57</v>
      </c>
      <c r="D29" s="15">
        <v>40</v>
      </c>
      <c r="E29" s="15">
        <v>50</v>
      </c>
      <c r="F29" s="15">
        <v>70</v>
      </c>
      <c r="G29" s="15">
        <v>100</v>
      </c>
      <c r="H29" s="15">
        <v>100</v>
      </c>
    </row>
    <row r="30" spans="1:8" ht="78.75" x14ac:dyDescent="0.25">
      <c r="A30" s="100"/>
      <c r="B30" s="104"/>
      <c r="C30" s="24" t="s">
        <v>58</v>
      </c>
      <c r="D30" s="15">
        <v>86</v>
      </c>
      <c r="E30" s="15">
        <v>89</v>
      </c>
      <c r="F30" s="15">
        <v>94</v>
      </c>
      <c r="G30" s="15">
        <v>97</v>
      </c>
      <c r="H30" s="15">
        <v>97</v>
      </c>
    </row>
    <row r="31" spans="1:8" ht="15.75" x14ac:dyDescent="0.25">
      <c r="A31" s="101" t="s">
        <v>59</v>
      </c>
      <c r="B31" s="105" t="s">
        <v>60</v>
      </c>
      <c r="C31" s="31" t="s">
        <v>61</v>
      </c>
      <c r="D31" s="32">
        <v>1011.2</v>
      </c>
      <c r="E31" s="32">
        <v>1350</v>
      </c>
      <c r="F31" s="32">
        <v>1455</v>
      </c>
      <c r="G31" s="32">
        <v>1455</v>
      </c>
      <c r="H31" s="32">
        <v>1455</v>
      </c>
    </row>
    <row r="32" spans="1:8" ht="31.5" x14ac:dyDescent="0.25">
      <c r="A32" s="102"/>
      <c r="B32" s="106"/>
      <c r="C32" s="31" t="s">
        <v>62</v>
      </c>
      <c r="D32" s="32">
        <v>18</v>
      </c>
      <c r="E32" s="32">
        <v>19</v>
      </c>
      <c r="F32" s="32">
        <v>19</v>
      </c>
      <c r="G32" s="32">
        <v>19</v>
      </c>
      <c r="H32" s="32">
        <v>19</v>
      </c>
    </row>
    <row r="33" spans="1:8" ht="47.25" x14ac:dyDescent="0.25">
      <c r="A33" s="20" t="s">
        <v>63</v>
      </c>
      <c r="B33" s="23" t="s">
        <v>461</v>
      </c>
      <c r="C33" s="24" t="s">
        <v>540</v>
      </c>
      <c r="D33" s="16">
        <v>1</v>
      </c>
      <c r="E33" s="16">
        <v>1.35</v>
      </c>
      <c r="F33" s="16">
        <v>1.4550000000000001</v>
      </c>
      <c r="G33" s="16" t="s">
        <v>20</v>
      </c>
      <c r="H33" s="16" t="s">
        <v>20</v>
      </c>
    </row>
    <row r="34" spans="1:8" ht="63" x14ac:dyDescent="0.25">
      <c r="A34" s="20" t="s">
        <v>64</v>
      </c>
      <c r="B34" s="23" t="s">
        <v>65</v>
      </c>
      <c r="C34" s="24" t="s">
        <v>541</v>
      </c>
      <c r="D34" s="16">
        <v>44.8</v>
      </c>
      <c r="E34" s="16">
        <v>50</v>
      </c>
      <c r="F34" s="16">
        <v>75</v>
      </c>
      <c r="G34" s="16">
        <v>100</v>
      </c>
      <c r="H34" s="16" t="s">
        <v>66</v>
      </c>
    </row>
    <row r="35" spans="1:8" ht="47.25" x14ac:dyDescent="0.25">
      <c r="A35" s="20" t="s">
        <v>67</v>
      </c>
      <c r="B35" s="24" t="s">
        <v>68</v>
      </c>
      <c r="C35" s="24" t="s">
        <v>69</v>
      </c>
      <c r="D35" s="35">
        <v>93</v>
      </c>
      <c r="E35" s="35">
        <v>500</v>
      </c>
      <c r="F35" s="35">
        <v>500</v>
      </c>
      <c r="G35" s="35">
        <v>500</v>
      </c>
      <c r="H35" s="35">
        <v>500</v>
      </c>
    </row>
    <row r="36" spans="1:8" ht="78.75" x14ac:dyDescent="0.25">
      <c r="A36" s="20" t="s">
        <v>70</v>
      </c>
      <c r="B36" s="23" t="s">
        <v>71</v>
      </c>
      <c r="C36" s="24" t="s">
        <v>72</v>
      </c>
      <c r="D36" s="16">
        <v>26.5</v>
      </c>
      <c r="E36" s="16">
        <v>19.2</v>
      </c>
      <c r="F36" s="16">
        <v>16.8</v>
      </c>
      <c r="G36" s="16">
        <v>14.1</v>
      </c>
      <c r="H36" s="16">
        <v>14.1</v>
      </c>
    </row>
    <row r="37" spans="1:8" ht="63" x14ac:dyDescent="0.25">
      <c r="A37" s="20" t="s">
        <v>73</v>
      </c>
      <c r="B37" s="23" t="s">
        <v>74</v>
      </c>
      <c r="C37" s="24" t="s">
        <v>75</v>
      </c>
      <c r="D37" s="35">
        <v>3677</v>
      </c>
      <c r="E37" s="35">
        <v>2753</v>
      </c>
      <c r="F37" s="35">
        <v>2157</v>
      </c>
      <c r="G37" s="35">
        <v>1785</v>
      </c>
      <c r="H37" s="35">
        <v>1772</v>
      </c>
    </row>
    <row r="38" spans="1:8" ht="63" customHeight="1" x14ac:dyDescent="0.25">
      <c r="A38" s="110" t="s">
        <v>76</v>
      </c>
      <c r="B38" s="124" t="s">
        <v>77</v>
      </c>
      <c r="C38" s="24" t="s">
        <v>78</v>
      </c>
      <c r="D38" s="35">
        <v>46</v>
      </c>
      <c r="E38" s="35">
        <v>20</v>
      </c>
      <c r="F38" s="35">
        <v>30</v>
      </c>
      <c r="G38" s="35">
        <v>30</v>
      </c>
      <c r="H38" s="35">
        <v>30</v>
      </c>
    </row>
    <row r="39" spans="1:8" ht="47.25" x14ac:dyDescent="0.25">
      <c r="A39" s="111"/>
      <c r="B39" s="125"/>
      <c r="C39" s="24" t="s">
        <v>79</v>
      </c>
      <c r="D39" s="35">
        <v>1</v>
      </c>
      <c r="E39" s="35">
        <v>17</v>
      </c>
      <c r="F39" s="35">
        <v>10</v>
      </c>
      <c r="G39" s="35">
        <v>10</v>
      </c>
      <c r="H39" s="35">
        <v>10</v>
      </c>
    </row>
    <row r="40" spans="1:8" ht="47.25" x14ac:dyDescent="0.25">
      <c r="A40" s="20" t="s">
        <v>80</v>
      </c>
      <c r="B40" s="23" t="s">
        <v>81</v>
      </c>
      <c r="C40" s="24" t="s">
        <v>82</v>
      </c>
      <c r="D40" s="16" t="s">
        <v>20</v>
      </c>
      <c r="E40" s="35">
        <v>9715</v>
      </c>
      <c r="F40" s="35">
        <v>9715</v>
      </c>
      <c r="G40" s="35">
        <v>9715</v>
      </c>
      <c r="H40" s="35">
        <v>9715</v>
      </c>
    </row>
    <row r="41" spans="1:8" ht="47.25" x14ac:dyDescent="0.25">
      <c r="A41" s="100" t="s">
        <v>83</v>
      </c>
      <c r="B41" s="103" t="s">
        <v>84</v>
      </c>
      <c r="C41" s="24" t="s">
        <v>340</v>
      </c>
      <c r="D41" s="16">
        <v>87.1</v>
      </c>
      <c r="E41" s="16">
        <v>88.1</v>
      </c>
      <c r="F41" s="16">
        <v>92.4</v>
      </c>
      <c r="G41" s="16" t="s">
        <v>20</v>
      </c>
      <c r="H41" s="16" t="s">
        <v>20</v>
      </c>
    </row>
    <row r="42" spans="1:8" ht="47.25" x14ac:dyDescent="0.25">
      <c r="A42" s="100"/>
      <c r="B42" s="104"/>
      <c r="C42" s="24" t="s">
        <v>85</v>
      </c>
      <c r="D42" s="35">
        <v>66</v>
      </c>
      <c r="E42" s="35">
        <v>66</v>
      </c>
      <c r="F42" s="35">
        <v>100</v>
      </c>
      <c r="G42" s="35">
        <v>100</v>
      </c>
      <c r="H42" s="35">
        <v>100</v>
      </c>
    </row>
    <row r="43" spans="1:8" ht="47.25" x14ac:dyDescent="0.25">
      <c r="A43" s="20" t="s">
        <v>86</v>
      </c>
      <c r="B43" s="23" t="s">
        <v>475</v>
      </c>
      <c r="C43" s="24" t="s">
        <v>341</v>
      </c>
      <c r="D43" s="16">
        <v>8.52</v>
      </c>
      <c r="E43" s="16">
        <v>15.99</v>
      </c>
      <c r="F43" s="16">
        <v>15.99</v>
      </c>
      <c r="G43" s="16" t="s">
        <v>20</v>
      </c>
      <c r="H43" s="16" t="s">
        <v>20</v>
      </c>
    </row>
    <row r="44" spans="1:8" ht="47.25" x14ac:dyDescent="0.25">
      <c r="A44" s="101" t="s">
        <v>87</v>
      </c>
      <c r="B44" s="105" t="s">
        <v>88</v>
      </c>
      <c r="C44" s="31" t="s">
        <v>89</v>
      </c>
      <c r="D44" s="32">
        <v>0.6</v>
      </c>
      <c r="E44" s="32">
        <v>0.9</v>
      </c>
      <c r="F44" s="32">
        <v>1</v>
      </c>
      <c r="G44" s="32">
        <v>1</v>
      </c>
      <c r="H44" s="32">
        <v>1</v>
      </c>
    </row>
    <row r="45" spans="1:8" ht="82.15" customHeight="1" x14ac:dyDescent="0.25">
      <c r="A45" s="101"/>
      <c r="B45" s="106"/>
      <c r="C45" s="31" t="s">
        <v>542</v>
      </c>
      <c r="D45" s="32">
        <v>70</v>
      </c>
      <c r="E45" s="32">
        <v>70</v>
      </c>
      <c r="F45" s="32">
        <v>70</v>
      </c>
      <c r="G45" s="32">
        <v>70</v>
      </c>
      <c r="H45" s="32" t="s">
        <v>20</v>
      </c>
    </row>
    <row r="46" spans="1:8" ht="63" x14ac:dyDescent="0.25">
      <c r="A46" s="100" t="s">
        <v>90</v>
      </c>
      <c r="B46" s="103" t="s">
        <v>91</v>
      </c>
      <c r="C46" s="24" t="s">
        <v>92</v>
      </c>
      <c r="D46" s="16">
        <v>70.599999999999994</v>
      </c>
      <c r="E46" s="16">
        <v>59</v>
      </c>
      <c r="F46" s="16">
        <v>59</v>
      </c>
      <c r="G46" s="16">
        <v>59</v>
      </c>
      <c r="H46" s="16">
        <v>59</v>
      </c>
    </row>
    <row r="47" spans="1:8" ht="47.25" x14ac:dyDescent="0.25">
      <c r="A47" s="100"/>
      <c r="B47" s="104"/>
      <c r="C47" s="24" t="s">
        <v>93</v>
      </c>
      <c r="D47" s="16" t="s">
        <v>20</v>
      </c>
      <c r="E47" s="16">
        <v>100</v>
      </c>
      <c r="F47" s="16">
        <v>100</v>
      </c>
      <c r="G47" s="16">
        <v>100</v>
      </c>
      <c r="H47" s="16">
        <v>100</v>
      </c>
    </row>
    <row r="48" spans="1:8" s="3" customFormat="1" ht="47.25" x14ac:dyDescent="0.25">
      <c r="A48" s="20" t="s">
        <v>94</v>
      </c>
      <c r="B48" s="23" t="s">
        <v>95</v>
      </c>
      <c r="C48" s="24" t="s">
        <v>96</v>
      </c>
      <c r="D48" s="16">
        <v>90.1</v>
      </c>
      <c r="E48" s="16">
        <v>90</v>
      </c>
      <c r="F48" s="16">
        <v>90</v>
      </c>
      <c r="G48" s="16">
        <v>90</v>
      </c>
      <c r="H48" s="16">
        <v>90</v>
      </c>
    </row>
    <row r="49" spans="1:8" ht="78.75" x14ac:dyDescent="0.25">
      <c r="A49" s="20" t="s">
        <v>97</v>
      </c>
      <c r="B49" s="24" t="s">
        <v>98</v>
      </c>
      <c r="C49" s="24" t="s">
        <v>543</v>
      </c>
      <c r="D49" s="16">
        <v>70</v>
      </c>
      <c r="E49" s="16">
        <v>70</v>
      </c>
      <c r="F49" s="16">
        <v>70</v>
      </c>
      <c r="G49" s="16">
        <v>70</v>
      </c>
      <c r="H49" s="16" t="s">
        <v>20</v>
      </c>
    </row>
    <row r="50" spans="1:8" ht="63" x14ac:dyDescent="0.25">
      <c r="A50" s="20" t="s">
        <v>99</v>
      </c>
      <c r="B50" s="23" t="s">
        <v>100</v>
      </c>
      <c r="C50" s="24" t="s">
        <v>101</v>
      </c>
      <c r="D50" s="16">
        <v>80</v>
      </c>
      <c r="E50" s="16">
        <v>59</v>
      </c>
      <c r="F50" s="16">
        <v>60</v>
      </c>
      <c r="G50" s="16">
        <v>60</v>
      </c>
      <c r="H50" s="16">
        <v>60</v>
      </c>
    </row>
    <row r="51" spans="1:8" ht="47.25" x14ac:dyDescent="0.25">
      <c r="A51" s="20" t="s">
        <v>102</v>
      </c>
      <c r="B51" s="23" t="s">
        <v>103</v>
      </c>
      <c r="C51" s="24" t="s">
        <v>104</v>
      </c>
      <c r="D51" s="16">
        <v>98</v>
      </c>
      <c r="E51" s="16">
        <v>98</v>
      </c>
      <c r="F51" s="16">
        <v>98</v>
      </c>
      <c r="G51" s="16">
        <v>98</v>
      </c>
      <c r="H51" s="16">
        <v>98</v>
      </c>
    </row>
    <row r="52" spans="1:8" ht="63" x14ac:dyDescent="0.25">
      <c r="A52" s="20" t="s">
        <v>105</v>
      </c>
      <c r="B52" s="23" t="s">
        <v>106</v>
      </c>
      <c r="C52" s="24" t="s">
        <v>544</v>
      </c>
      <c r="D52" s="16">
        <v>157.6</v>
      </c>
      <c r="E52" s="16">
        <v>139</v>
      </c>
      <c r="F52" s="16">
        <v>140</v>
      </c>
      <c r="G52" s="16">
        <v>141</v>
      </c>
      <c r="H52" s="16">
        <v>141</v>
      </c>
    </row>
    <row r="53" spans="1:8" ht="47.25" x14ac:dyDescent="0.25">
      <c r="A53" s="44" t="s">
        <v>107</v>
      </c>
      <c r="B53" s="45" t="s">
        <v>108</v>
      </c>
      <c r="C53" s="31" t="s">
        <v>109</v>
      </c>
      <c r="D53" s="32" t="s">
        <v>20</v>
      </c>
      <c r="E53" s="32">
        <v>33719.300000000003</v>
      </c>
      <c r="F53" s="32">
        <v>33719.300000000003</v>
      </c>
      <c r="G53" s="32">
        <v>42010.1</v>
      </c>
      <c r="H53" s="32">
        <v>46395.8</v>
      </c>
    </row>
    <row r="54" spans="1:8" ht="47.25" x14ac:dyDescent="0.25">
      <c r="A54" s="100" t="s">
        <v>110</v>
      </c>
      <c r="B54" s="99" t="s">
        <v>111</v>
      </c>
      <c r="C54" s="24" t="s">
        <v>112</v>
      </c>
      <c r="D54" s="16">
        <v>1331.57</v>
      </c>
      <c r="E54" s="16">
        <v>1296.7</v>
      </c>
      <c r="F54" s="16">
        <v>1394.6</v>
      </c>
      <c r="G54" s="16">
        <v>1492.4</v>
      </c>
      <c r="H54" s="16">
        <v>1590.3</v>
      </c>
    </row>
    <row r="55" spans="1:8" ht="31.5" x14ac:dyDescent="0.25">
      <c r="A55" s="100"/>
      <c r="B55" s="104"/>
      <c r="C55" s="24" t="s">
        <v>113</v>
      </c>
      <c r="D55" s="16">
        <v>190.6</v>
      </c>
      <c r="E55" s="16">
        <v>155</v>
      </c>
      <c r="F55" s="16">
        <v>160</v>
      </c>
      <c r="G55" s="16">
        <v>170</v>
      </c>
      <c r="H55" s="16">
        <v>180</v>
      </c>
    </row>
    <row r="56" spans="1:8" ht="47.25" x14ac:dyDescent="0.25">
      <c r="A56" s="100"/>
      <c r="B56" s="99"/>
      <c r="C56" s="24" t="s">
        <v>114</v>
      </c>
      <c r="D56" s="15">
        <v>125.2</v>
      </c>
      <c r="E56" s="16">
        <v>165.7</v>
      </c>
      <c r="F56" s="16">
        <v>174</v>
      </c>
      <c r="G56" s="16">
        <v>182.2</v>
      </c>
      <c r="H56" s="16">
        <v>190.4</v>
      </c>
    </row>
    <row r="57" spans="1:8" ht="31.5" x14ac:dyDescent="0.25">
      <c r="A57" s="100"/>
      <c r="B57" s="104"/>
      <c r="C57" s="24" t="s">
        <v>115</v>
      </c>
      <c r="D57" s="16">
        <v>103.1</v>
      </c>
      <c r="E57" s="16">
        <v>88</v>
      </c>
      <c r="F57" s="16">
        <v>89</v>
      </c>
      <c r="G57" s="16">
        <v>90</v>
      </c>
      <c r="H57" s="16">
        <v>90</v>
      </c>
    </row>
    <row r="58" spans="1:8" ht="47.25" x14ac:dyDescent="0.25">
      <c r="A58" s="20" t="s">
        <v>116</v>
      </c>
      <c r="B58" s="23" t="s">
        <v>117</v>
      </c>
      <c r="C58" s="24" t="s">
        <v>118</v>
      </c>
      <c r="D58" s="35">
        <v>385</v>
      </c>
      <c r="E58" s="35">
        <v>385</v>
      </c>
      <c r="F58" s="35">
        <v>385</v>
      </c>
      <c r="G58" s="35">
        <v>385</v>
      </c>
      <c r="H58" s="35">
        <v>385</v>
      </c>
    </row>
    <row r="59" spans="1:8" ht="63" x14ac:dyDescent="0.25">
      <c r="A59" s="20" t="s">
        <v>119</v>
      </c>
      <c r="B59" s="23" t="s">
        <v>120</v>
      </c>
      <c r="C59" s="24" t="s">
        <v>121</v>
      </c>
      <c r="D59" s="35">
        <v>698</v>
      </c>
      <c r="E59" s="35">
        <v>790</v>
      </c>
      <c r="F59" s="35">
        <v>790</v>
      </c>
      <c r="G59" s="35">
        <v>790</v>
      </c>
      <c r="H59" s="35">
        <v>790</v>
      </c>
    </row>
    <row r="60" spans="1:8" ht="15.75" x14ac:dyDescent="0.25">
      <c r="A60" s="20" t="s">
        <v>122</v>
      </c>
      <c r="B60" s="23" t="s">
        <v>123</v>
      </c>
      <c r="C60" s="24" t="s">
        <v>124</v>
      </c>
      <c r="D60" s="34">
        <v>90</v>
      </c>
      <c r="E60" s="34">
        <v>90</v>
      </c>
      <c r="F60" s="34">
        <v>90</v>
      </c>
      <c r="G60" s="34">
        <v>90</v>
      </c>
      <c r="H60" s="34">
        <v>90</v>
      </c>
    </row>
    <row r="61" spans="1:8" ht="63" x14ac:dyDescent="0.25">
      <c r="A61" s="20" t="s">
        <v>125</v>
      </c>
      <c r="B61" s="23" t="s">
        <v>126</v>
      </c>
      <c r="C61" s="24" t="s">
        <v>127</v>
      </c>
      <c r="D61" s="35" t="s">
        <v>20</v>
      </c>
      <c r="E61" s="35">
        <v>150</v>
      </c>
      <c r="F61" s="35">
        <v>160</v>
      </c>
      <c r="G61" s="35">
        <v>170</v>
      </c>
      <c r="H61" s="35">
        <v>180</v>
      </c>
    </row>
    <row r="62" spans="1:8" ht="47.25" x14ac:dyDescent="0.25">
      <c r="A62" s="20" t="s">
        <v>128</v>
      </c>
      <c r="B62" s="24" t="s">
        <v>129</v>
      </c>
      <c r="C62" s="24" t="s">
        <v>130</v>
      </c>
      <c r="D62" s="35">
        <v>1350</v>
      </c>
      <c r="E62" s="35">
        <v>1360</v>
      </c>
      <c r="F62" s="35">
        <v>1360</v>
      </c>
      <c r="G62" s="35">
        <v>1360</v>
      </c>
      <c r="H62" s="35">
        <v>1360</v>
      </c>
    </row>
    <row r="63" spans="1:8" ht="47.25" x14ac:dyDescent="0.25">
      <c r="A63" s="110" t="s">
        <v>131</v>
      </c>
      <c r="B63" s="108" t="s">
        <v>132</v>
      </c>
      <c r="C63" s="24" t="s">
        <v>133</v>
      </c>
      <c r="D63" s="35">
        <v>62</v>
      </c>
      <c r="E63" s="35">
        <v>12</v>
      </c>
      <c r="F63" s="35">
        <v>12</v>
      </c>
      <c r="G63" s="35">
        <v>12</v>
      </c>
      <c r="H63" s="35">
        <v>12</v>
      </c>
    </row>
    <row r="64" spans="1:8" ht="63" x14ac:dyDescent="0.25">
      <c r="A64" s="111"/>
      <c r="B64" s="109"/>
      <c r="C64" s="24" t="s">
        <v>134</v>
      </c>
      <c r="D64" s="16" t="s">
        <v>20</v>
      </c>
      <c r="E64" s="16">
        <v>100</v>
      </c>
      <c r="F64" s="16">
        <v>100</v>
      </c>
      <c r="G64" s="16">
        <v>100</v>
      </c>
      <c r="H64" s="16">
        <v>100</v>
      </c>
    </row>
    <row r="65" spans="1:8" ht="63" x14ac:dyDescent="0.25">
      <c r="A65" s="20" t="s">
        <v>135</v>
      </c>
      <c r="B65" s="23" t="s">
        <v>136</v>
      </c>
      <c r="C65" s="24" t="s">
        <v>137</v>
      </c>
      <c r="D65" s="35">
        <v>25</v>
      </c>
      <c r="E65" s="35">
        <v>26</v>
      </c>
      <c r="F65" s="35">
        <v>26</v>
      </c>
      <c r="G65" s="35">
        <v>26</v>
      </c>
      <c r="H65" s="35">
        <v>27</v>
      </c>
    </row>
    <row r="66" spans="1:8" ht="63" x14ac:dyDescent="0.25">
      <c r="A66" s="20" t="s">
        <v>138</v>
      </c>
      <c r="B66" s="24" t="s">
        <v>139</v>
      </c>
      <c r="C66" s="24" t="s">
        <v>140</v>
      </c>
      <c r="D66" s="35">
        <v>1220</v>
      </c>
      <c r="E66" s="35">
        <v>1240</v>
      </c>
      <c r="F66" s="35">
        <v>1240</v>
      </c>
      <c r="G66" s="35">
        <v>1250</v>
      </c>
      <c r="H66" s="35">
        <v>1260</v>
      </c>
    </row>
    <row r="67" spans="1:8" s="5" customFormat="1" ht="73.5" customHeight="1" x14ac:dyDescent="0.25">
      <c r="A67" s="46" t="s">
        <v>141</v>
      </c>
      <c r="B67" s="47" t="s">
        <v>142</v>
      </c>
      <c r="C67" s="31" t="s">
        <v>143</v>
      </c>
      <c r="D67" s="32">
        <v>52.8</v>
      </c>
      <c r="E67" s="32">
        <v>53</v>
      </c>
      <c r="F67" s="32">
        <v>55</v>
      </c>
      <c r="G67" s="32">
        <v>57.5</v>
      </c>
      <c r="H67" s="32">
        <v>61</v>
      </c>
    </row>
    <row r="68" spans="1:8" s="5" customFormat="1" ht="47.25" x14ac:dyDescent="0.25">
      <c r="A68" s="100" t="s">
        <v>144</v>
      </c>
      <c r="B68" s="99" t="s">
        <v>347</v>
      </c>
      <c r="C68" s="24" t="s">
        <v>348</v>
      </c>
      <c r="D68" s="35">
        <v>249</v>
      </c>
      <c r="E68" s="35">
        <v>247</v>
      </c>
      <c r="F68" s="35">
        <v>247</v>
      </c>
      <c r="G68" s="35">
        <v>250</v>
      </c>
      <c r="H68" s="35">
        <v>250</v>
      </c>
    </row>
    <row r="69" spans="1:8" s="5" customFormat="1" ht="63" x14ac:dyDescent="0.25">
      <c r="A69" s="100"/>
      <c r="B69" s="99"/>
      <c r="C69" s="24" t="s">
        <v>349</v>
      </c>
      <c r="D69" s="15">
        <v>50.71</v>
      </c>
      <c r="E69" s="15" t="s">
        <v>329</v>
      </c>
      <c r="F69" s="15" t="s">
        <v>329</v>
      </c>
      <c r="G69" s="15" t="s">
        <v>329</v>
      </c>
      <c r="H69" s="15" t="s">
        <v>329</v>
      </c>
    </row>
    <row r="70" spans="1:8" s="5" customFormat="1" ht="31.5" x14ac:dyDescent="0.25">
      <c r="A70" s="100"/>
      <c r="B70" s="99"/>
      <c r="C70" s="24" t="s">
        <v>350</v>
      </c>
      <c r="D70" s="15" t="s">
        <v>20</v>
      </c>
      <c r="E70" s="15">
        <v>54.2</v>
      </c>
      <c r="F70" s="15">
        <v>56.9</v>
      </c>
      <c r="G70" s="15">
        <v>59.6</v>
      </c>
      <c r="H70" s="15" t="s">
        <v>20</v>
      </c>
    </row>
    <row r="71" spans="1:8" s="5" customFormat="1" ht="15.75" x14ac:dyDescent="0.25">
      <c r="A71" s="20" t="s">
        <v>145</v>
      </c>
      <c r="B71" s="23" t="s">
        <v>146</v>
      </c>
      <c r="C71" s="24" t="s">
        <v>147</v>
      </c>
      <c r="D71" s="16">
        <v>307</v>
      </c>
      <c r="E71" s="16">
        <v>310</v>
      </c>
      <c r="F71" s="16">
        <v>315</v>
      </c>
      <c r="G71" s="16">
        <v>320</v>
      </c>
      <c r="H71" s="16">
        <v>325</v>
      </c>
    </row>
    <row r="72" spans="1:8" s="5" customFormat="1" ht="94.5" x14ac:dyDescent="0.25">
      <c r="A72" s="20" t="s">
        <v>148</v>
      </c>
      <c r="B72" s="23" t="s">
        <v>149</v>
      </c>
      <c r="C72" s="24" t="s">
        <v>545</v>
      </c>
      <c r="D72" s="16">
        <v>0.2334</v>
      </c>
      <c r="E72" s="16">
        <v>0.159</v>
      </c>
      <c r="F72" s="16">
        <v>0.1837</v>
      </c>
      <c r="G72" s="16">
        <v>0.20830000000000001</v>
      </c>
      <c r="H72" s="16" t="s">
        <v>20</v>
      </c>
    </row>
    <row r="73" spans="1:8" ht="46.9" customHeight="1" x14ac:dyDescent="0.25">
      <c r="A73" s="112" t="s">
        <v>150</v>
      </c>
      <c r="B73" s="96" t="s">
        <v>151</v>
      </c>
      <c r="C73" s="31" t="s">
        <v>546</v>
      </c>
      <c r="D73" s="32">
        <v>639</v>
      </c>
      <c r="E73" s="32">
        <v>694.1</v>
      </c>
      <c r="F73" s="32">
        <v>674.3</v>
      </c>
      <c r="G73" s="32">
        <v>654.5</v>
      </c>
      <c r="H73" s="32">
        <v>634.70000000000005</v>
      </c>
    </row>
    <row r="74" spans="1:8" ht="31.5" x14ac:dyDescent="0.25">
      <c r="A74" s="113"/>
      <c r="B74" s="97"/>
      <c r="C74" s="31" t="s">
        <v>152</v>
      </c>
      <c r="D74" s="32">
        <v>198.4</v>
      </c>
      <c r="E74" s="32">
        <v>204.3</v>
      </c>
      <c r="F74" s="32">
        <v>201.6</v>
      </c>
      <c r="G74" s="32">
        <v>198.8</v>
      </c>
      <c r="H74" s="32">
        <v>196.1</v>
      </c>
    </row>
    <row r="75" spans="1:8" ht="31.5" x14ac:dyDescent="0.25">
      <c r="A75" s="113"/>
      <c r="B75" s="97"/>
      <c r="C75" s="31" t="s">
        <v>153</v>
      </c>
      <c r="D75" s="32">
        <v>3.2</v>
      </c>
      <c r="E75" s="32">
        <v>3.9</v>
      </c>
      <c r="F75" s="32">
        <v>3.8</v>
      </c>
      <c r="G75" s="32">
        <v>3.7</v>
      </c>
      <c r="H75" s="32">
        <v>3.6</v>
      </c>
    </row>
    <row r="76" spans="1:8" ht="31.5" x14ac:dyDescent="0.25">
      <c r="A76" s="114"/>
      <c r="B76" s="98"/>
      <c r="C76" s="31" t="s">
        <v>154</v>
      </c>
      <c r="D76" s="32">
        <v>72.900000000000006</v>
      </c>
      <c r="E76" s="32">
        <v>73.2</v>
      </c>
      <c r="F76" s="32">
        <v>73.400000000000006</v>
      </c>
      <c r="G76" s="32">
        <v>73.7</v>
      </c>
      <c r="H76" s="32">
        <v>74.099999999999994</v>
      </c>
    </row>
    <row r="77" spans="1:8" ht="31.5" x14ac:dyDescent="0.25">
      <c r="A77" s="100" t="s">
        <v>155</v>
      </c>
      <c r="B77" s="99" t="s">
        <v>156</v>
      </c>
      <c r="C77" s="24" t="s">
        <v>157</v>
      </c>
      <c r="D77" s="16">
        <v>100</v>
      </c>
      <c r="E77" s="15" t="s">
        <v>158</v>
      </c>
      <c r="F77" s="15" t="s">
        <v>159</v>
      </c>
      <c r="G77" s="15" t="s">
        <v>160</v>
      </c>
      <c r="H77" s="15" t="s">
        <v>160</v>
      </c>
    </row>
    <row r="78" spans="1:8" ht="31.5" x14ac:dyDescent="0.25">
      <c r="A78" s="100"/>
      <c r="B78" s="104"/>
      <c r="C78" s="24" t="s">
        <v>161</v>
      </c>
      <c r="D78" s="16">
        <v>100</v>
      </c>
      <c r="E78" s="16">
        <v>100</v>
      </c>
      <c r="F78" s="16">
        <v>100</v>
      </c>
      <c r="G78" s="16">
        <v>100</v>
      </c>
      <c r="H78" s="16">
        <v>100</v>
      </c>
    </row>
    <row r="79" spans="1:8" ht="31.5" x14ac:dyDescent="0.25">
      <c r="A79" s="100"/>
      <c r="B79" s="99"/>
      <c r="C79" s="24" t="s">
        <v>162</v>
      </c>
      <c r="D79" s="16">
        <v>33</v>
      </c>
      <c r="E79" s="16">
        <v>32</v>
      </c>
      <c r="F79" s="16">
        <v>33</v>
      </c>
      <c r="G79" s="16">
        <v>33</v>
      </c>
      <c r="H79" s="16">
        <v>33</v>
      </c>
    </row>
    <row r="80" spans="1:8" ht="47.25" x14ac:dyDescent="0.25">
      <c r="A80" s="100"/>
      <c r="B80" s="99"/>
      <c r="C80" s="24" t="s">
        <v>163</v>
      </c>
      <c r="D80" s="16" t="s">
        <v>20</v>
      </c>
      <c r="E80" s="16">
        <v>50</v>
      </c>
      <c r="F80" s="16">
        <v>55</v>
      </c>
      <c r="G80" s="16">
        <v>59</v>
      </c>
      <c r="H80" s="16">
        <v>63</v>
      </c>
    </row>
    <row r="81" spans="1:8" ht="78.75" x14ac:dyDescent="0.25">
      <c r="A81" s="100"/>
      <c r="B81" s="104"/>
      <c r="C81" s="24" t="s">
        <v>164</v>
      </c>
      <c r="D81" s="16" t="s">
        <v>20</v>
      </c>
      <c r="E81" s="16">
        <v>100</v>
      </c>
      <c r="F81" s="16">
        <v>100</v>
      </c>
      <c r="G81" s="16">
        <v>100</v>
      </c>
      <c r="H81" s="16">
        <v>100</v>
      </c>
    </row>
    <row r="82" spans="1:8" ht="31.5" x14ac:dyDescent="0.25">
      <c r="A82" s="100"/>
      <c r="B82" s="99"/>
      <c r="C82" s="24" t="s">
        <v>165</v>
      </c>
      <c r="D82" s="16">
        <v>3.48</v>
      </c>
      <c r="E82" s="16">
        <v>3.53</v>
      </c>
      <c r="F82" s="16">
        <v>3.58</v>
      </c>
      <c r="G82" s="16" t="s">
        <v>20</v>
      </c>
      <c r="H82" s="16" t="s">
        <v>20</v>
      </c>
    </row>
    <row r="83" spans="1:8" ht="15.75" x14ac:dyDescent="0.25">
      <c r="A83" s="100"/>
      <c r="B83" s="99"/>
      <c r="C83" s="24" t="s">
        <v>166</v>
      </c>
      <c r="D83" s="16">
        <v>10</v>
      </c>
      <c r="E83" s="16">
        <v>13</v>
      </c>
      <c r="F83" s="16">
        <v>12.3</v>
      </c>
      <c r="G83" s="16" t="s">
        <v>20</v>
      </c>
      <c r="H83" s="16" t="s">
        <v>20</v>
      </c>
    </row>
    <row r="84" spans="1:8" ht="31.5" x14ac:dyDescent="0.25">
      <c r="A84" s="100"/>
      <c r="B84" s="99"/>
      <c r="C84" s="24" t="s">
        <v>167</v>
      </c>
      <c r="D84" s="16">
        <v>61.1</v>
      </c>
      <c r="E84" s="16">
        <v>61.3</v>
      </c>
      <c r="F84" s="16">
        <v>61.7</v>
      </c>
      <c r="G84" s="16" t="s">
        <v>20</v>
      </c>
      <c r="H84" s="16" t="s">
        <v>20</v>
      </c>
    </row>
    <row r="85" spans="1:8" ht="31.5" x14ac:dyDescent="0.25">
      <c r="A85" s="100"/>
      <c r="B85" s="99"/>
      <c r="C85" s="24" t="s">
        <v>168</v>
      </c>
      <c r="D85" s="16">
        <v>5.4</v>
      </c>
      <c r="E85" s="16">
        <v>5.3</v>
      </c>
      <c r="F85" s="16">
        <v>5.2</v>
      </c>
      <c r="G85" s="16" t="s">
        <v>20</v>
      </c>
      <c r="H85" s="16" t="s">
        <v>20</v>
      </c>
    </row>
    <row r="86" spans="1:8" ht="47.25" x14ac:dyDescent="0.25">
      <c r="A86" s="100"/>
      <c r="B86" s="99"/>
      <c r="C86" s="24" t="s">
        <v>169</v>
      </c>
      <c r="D86" s="16">
        <v>33.4</v>
      </c>
      <c r="E86" s="16">
        <v>65.3</v>
      </c>
      <c r="F86" s="16">
        <v>70</v>
      </c>
      <c r="G86" s="16" t="s">
        <v>20</v>
      </c>
      <c r="H86" s="16" t="s">
        <v>20</v>
      </c>
    </row>
    <row r="87" spans="1:8" ht="31.5" x14ac:dyDescent="0.25">
      <c r="A87" s="100"/>
      <c r="B87" s="99"/>
      <c r="C87" s="24" t="s">
        <v>170</v>
      </c>
      <c r="D87" s="16">
        <v>8.5</v>
      </c>
      <c r="E87" s="16">
        <v>7.3</v>
      </c>
      <c r="F87" s="16">
        <v>6.1</v>
      </c>
      <c r="G87" s="16" t="s">
        <v>20</v>
      </c>
      <c r="H87" s="16" t="s">
        <v>20</v>
      </c>
    </row>
    <row r="88" spans="1:8" ht="31.5" x14ac:dyDescent="0.25">
      <c r="A88" s="100"/>
      <c r="B88" s="99"/>
      <c r="C88" s="24" t="s">
        <v>171</v>
      </c>
      <c r="D88" s="16">
        <v>5.69</v>
      </c>
      <c r="E88" s="16">
        <v>5.77</v>
      </c>
      <c r="F88" s="16">
        <v>5.85</v>
      </c>
      <c r="G88" s="16" t="s">
        <v>20</v>
      </c>
      <c r="H88" s="16" t="s">
        <v>20</v>
      </c>
    </row>
    <row r="89" spans="1:8" ht="31.5" x14ac:dyDescent="0.25">
      <c r="A89" s="100"/>
      <c r="B89" s="99"/>
      <c r="C89" s="24" t="s">
        <v>172</v>
      </c>
      <c r="D89" s="16">
        <v>2.1</v>
      </c>
      <c r="E89" s="16">
        <v>2.4</v>
      </c>
      <c r="F89" s="16">
        <v>2.8</v>
      </c>
      <c r="G89" s="16" t="s">
        <v>20</v>
      </c>
      <c r="H89" s="16" t="s">
        <v>20</v>
      </c>
    </row>
    <row r="90" spans="1:8" ht="47.25" x14ac:dyDescent="0.25">
      <c r="A90" s="20" t="s">
        <v>173</v>
      </c>
      <c r="B90" s="23" t="s">
        <v>174</v>
      </c>
      <c r="C90" s="24" t="s">
        <v>175</v>
      </c>
      <c r="D90" s="16" t="s">
        <v>20</v>
      </c>
      <c r="E90" s="16">
        <v>65</v>
      </c>
      <c r="F90" s="16">
        <v>65</v>
      </c>
      <c r="G90" s="16">
        <v>65</v>
      </c>
      <c r="H90" s="16">
        <v>65</v>
      </c>
    </row>
    <row r="91" spans="1:8" ht="47.25" x14ac:dyDescent="0.25">
      <c r="A91" s="20" t="s">
        <v>176</v>
      </c>
      <c r="B91" s="23" t="s">
        <v>177</v>
      </c>
      <c r="C91" s="24" t="s">
        <v>547</v>
      </c>
      <c r="D91" s="16">
        <v>38.1</v>
      </c>
      <c r="E91" s="16">
        <v>41.2</v>
      </c>
      <c r="F91" s="16">
        <v>43.1</v>
      </c>
      <c r="G91" s="16">
        <v>45.5</v>
      </c>
      <c r="H91" s="16">
        <v>48.4</v>
      </c>
    </row>
    <row r="92" spans="1:8" ht="48.75" customHeight="1" x14ac:dyDescent="0.25">
      <c r="A92" s="20" t="s">
        <v>178</v>
      </c>
      <c r="B92" s="23" t="s">
        <v>179</v>
      </c>
      <c r="C92" s="24" t="s">
        <v>180</v>
      </c>
      <c r="D92" s="35">
        <v>3</v>
      </c>
      <c r="E92" s="35">
        <v>3</v>
      </c>
      <c r="F92" s="35">
        <v>3</v>
      </c>
      <c r="G92" s="35">
        <v>3</v>
      </c>
      <c r="H92" s="35">
        <v>3</v>
      </c>
    </row>
    <row r="93" spans="1:8" ht="83.25" customHeight="1" x14ac:dyDescent="0.25">
      <c r="A93" s="46" t="s">
        <v>181</v>
      </c>
      <c r="B93" s="31" t="s">
        <v>182</v>
      </c>
      <c r="C93" s="31" t="s">
        <v>183</v>
      </c>
      <c r="D93" s="32">
        <v>100</v>
      </c>
      <c r="E93" s="32">
        <v>95</v>
      </c>
      <c r="F93" s="32">
        <v>95</v>
      </c>
      <c r="G93" s="32">
        <v>95</v>
      </c>
      <c r="H93" s="32">
        <v>95</v>
      </c>
    </row>
    <row r="94" spans="1:8" ht="78.75" x14ac:dyDescent="0.25">
      <c r="A94" s="20" t="s">
        <v>184</v>
      </c>
      <c r="B94" s="24" t="s">
        <v>185</v>
      </c>
      <c r="C94" s="24" t="s">
        <v>186</v>
      </c>
      <c r="D94" s="16" t="s">
        <v>20</v>
      </c>
      <c r="E94" s="16">
        <v>2</v>
      </c>
      <c r="F94" s="16">
        <v>2</v>
      </c>
      <c r="G94" s="16">
        <v>2</v>
      </c>
      <c r="H94" s="16">
        <v>2</v>
      </c>
    </row>
    <row r="95" spans="1:8" ht="15.75" x14ac:dyDescent="0.25">
      <c r="A95" s="100" t="s">
        <v>187</v>
      </c>
      <c r="B95" s="99" t="s">
        <v>188</v>
      </c>
      <c r="C95" s="28" t="s">
        <v>189</v>
      </c>
      <c r="D95" s="16">
        <v>994.2</v>
      </c>
      <c r="E95" s="16">
        <v>1387.6</v>
      </c>
      <c r="F95" s="16">
        <v>1470.8</v>
      </c>
      <c r="G95" s="16">
        <v>1591</v>
      </c>
      <c r="H95" s="16">
        <v>1667.6</v>
      </c>
    </row>
    <row r="96" spans="1:8" ht="31.5" x14ac:dyDescent="0.25">
      <c r="A96" s="100"/>
      <c r="B96" s="99"/>
      <c r="C96" s="24" t="s">
        <v>190</v>
      </c>
      <c r="D96" s="35">
        <v>22</v>
      </c>
      <c r="E96" s="35">
        <v>23</v>
      </c>
      <c r="F96" s="35">
        <v>23</v>
      </c>
      <c r="G96" s="35">
        <v>24</v>
      </c>
      <c r="H96" s="35">
        <v>24</v>
      </c>
    </row>
    <row r="97" spans="1:9" ht="63" x14ac:dyDescent="0.25">
      <c r="A97" s="100"/>
      <c r="B97" s="99"/>
      <c r="C97" s="24" t="s">
        <v>191</v>
      </c>
      <c r="D97" s="35">
        <v>2873187</v>
      </c>
      <c r="E97" s="34">
        <v>2928753</v>
      </c>
      <c r="F97" s="35">
        <v>2928753</v>
      </c>
      <c r="G97" s="35">
        <v>2928753</v>
      </c>
      <c r="H97" s="35">
        <v>2928753</v>
      </c>
    </row>
    <row r="98" spans="1:9" ht="47.25" x14ac:dyDescent="0.25">
      <c r="A98" s="20" t="s">
        <v>192</v>
      </c>
      <c r="B98" s="24" t="s">
        <v>193</v>
      </c>
      <c r="C98" s="24" t="s">
        <v>194</v>
      </c>
      <c r="D98" s="35">
        <v>3885</v>
      </c>
      <c r="E98" s="35">
        <v>3700</v>
      </c>
      <c r="F98" s="35">
        <v>3900</v>
      </c>
      <c r="G98" s="35">
        <v>4000</v>
      </c>
      <c r="H98" s="35">
        <v>4050</v>
      </c>
    </row>
    <row r="99" spans="1:9" s="1" customFormat="1" ht="78.75" x14ac:dyDescent="0.25">
      <c r="A99" s="21" t="s">
        <v>195</v>
      </c>
      <c r="B99" s="25" t="s">
        <v>196</v>
      </c>
      <c r="C99" s="29" t="s">
        <v>183</v>
      </c>
      <c r="D99" s="17">
        <v>100</v>
      </c>
      <c r="E99" s="17">
        <v>95</v>
      </c>
      <c r="F99" s="17">
        <v>95</v>
      </c>
      <c r="G99" s="17">
        <v>95</v>
      </c>
      <c r="H99" s="17">
        <v>95</v>
      </c>
      <c r="I99" s="1" t="s">
        <v>197</v>
      </c>
    </row>
    <row r="100" spans="1:9" s="6" customFormat="1" ht="47.25" x14ac:dyDescent="0.25">
      <c r="A100" s="20" t="s">
        <v>198</v>
      </c>
      <c r="B100" s="23" t="s">
        <v>199</v>
      </c>
      <c r="C100" s="24" t="s">
        <v>200</v>
      </c>
      <c r="D100" s="16">
        <v>70</v>
      </c>
      <c r="E100" s="16">
        <v>70</v>
      </c>
      <c r="F100" s="16" t="s">
        <v>20</v>
      </c>
      <c r="G100" s="16" t="s">
        <v>20</v>
      </c>
      <c r="H100" s="16" t="s">
        <v>20</v>
      </c>
    </row>
    <row r="101" spans="1:9" ht="94.5" x14ac:dyDescent="0.25">
      <c r="A101" s="44" t="s">
        <v>201</v>
      </c>
      <c r="B101" s="43" t="s">
        <v>202</v>
      </c>
      <c r="C101" s="31" t="s">
        <v>346</v>
      </c>
      <c r="D101" s="37">
        <v>261.3</v>
      </c>
      <c r="E101" s="37">
        <v>304.5</v>
      </c>
      <c r="F101" s="37">
        <v>288.10000000000002</v>
      </c>
      <c r="G101" s="37">
        <v>268.7</v>
      </c>
      <c r="H101" s="37">
        <v>249.6</v>
      </c>
    </row>
    <row r="102" spans="1:9" ht="31.5" x14ac:dyDescent="0.25">
      <c r="A102" s="100" t="s">
        <v>203</v>
      </c>
      <c r="B102" s="99" t="s">
        <v>204</v>
      </c>
      <c r="C102" s="24" t="s">
        <v>205</v>
      </c>
      <c r="D102" s="16">
        <v>4519.3999999999996</v>
      </c>
      <c r="E102" s="16">
        <v>6236.7</v>
      </c>
      <c r="F102" s="16">
        <v>6236.7</v>
      </c>
      <c r="G102" s="16">
        <v>6236.7</v>
      </c>
      <c r="H102" s="16">
        <v>6236.7</v>
      </c>
    </row>
    <row r="103" spans="1:9" ht="31.5" x14ac:dyDescent="0.25">
      <c r="A103" s="100"/>
      <c r="B103" s="104"/>
      <c r="C103" s="24" t="s">
        <v>206</v>
      </c>
      <c r="D103" s="35">
        <v>6</v>
      </c>
      <c r="E103" s="35">
        <v>5</v>
      </c>
      <c r="F103" s="35">
        <v>6</v>
      </c>
      <c r="G103" s="35">
        <v>6</v>
      </c>
      <c r="H103" s="35">
        <v>6</v>
      </c>
    </row>
    <row r="104" spans="1:9" ht="47.25" x14ac:dyDescent="0.25">
      <c r="A104" s="20" t="s">
        <v>207</v>
      </c>
      <c r="B104" s="23" t="s">
        <v>208</v>
      </c>
      <c r="C104" s="24" t="s">
        <v>209</v>
      </c>
      <c r="D104" s="16">
        <v>100</v>
      </c>
      <c r="E104" s="16">
        <v>86</v>
      </c>
      <c r="F104" s="16">
        <v>86</v>
      </c>
      <c r="G104" s="16">
        <v>87.06</v>
      </c>
      <c r="H104" s="16">
        <v>87.06</v>
      </c>
    </row>
    <row r="105" spans="1:9" ht="68.25" customHeight="1" x14ac:dyDescent="0.25">
      <c r="A105" s="20" t="s">
        <v>210</v>
      </c>
      <c r="B105" s="23" t="s">
        <v>211</v>
      </c>
      <c r="C105" s="24" t="s">
        <v>212</v>
      </c>
      <c r="D105" s="16" t="s">
        <v>20</v>
      </c>
      <c r="E105" s="16">
        <v>3.5</v>
      </c>
      <c r="F105" s="16">
        <v>10</v>
      </c>
      <c r="G105" s="16">
        <v>41.3</v>
      </c>
      <c r="H105" s="16">
        <v>41.3</v>
      </c>
    </row>
    <row r="106" spans="1:9" s="5" customFormat="1" ht="47.25" x14ac:dyDescent="0.25">
      <c r="A106" s="46" t="s">
        <v>213</v>
      </c>
      <c r="B106" s="47" t="s">
        <v>214</v>
      </c>
      <c r="C106" s="31" t="s">
        <v>548</v>
      </c>
      <c r="D106" s="32">
        <v>49921.599999999999</v>
      </c>
      <c r="E106" s="32">
        <v>49929.5</v>
      </c>
      <c r="F106" s="32">
        <v>51427.4</v>
      </c>
      <c r="G106" s="32">
        <v>52970.2</v>
      </c>
      <c r="H106" s="32">
        <v>52970.2</v>
      </c>
    </row>
    <row r="107" spans="1:9" s="5" customFormat="1" ht="47.25" x14ac:dyDescent="0.25">
      <c r="A107" s="20" t="s">
        <v>215</v>
      </c>
      <c r="B107" s="23" t="s">
        <v>216</v>
      </c>
      <c r="C107" s="24" t="s">
        <v>549</v>
      </c>
      <c r="D107" s="16">
        <v>155.80000000000001</v>
      </c>
      <c r="E107" s="16">
        <v>175.2</v>
      </c>
      <c r="F107" s="16">
        <v>180.5</v>
      </c>
      <c r="G107" s="16">
        <v>185.9</v>
      </c>
      <c r="H107" s="16">
        <v>185.9</v>
      </c>
    </row>
    <row r="108" spans="1:9" s="5" customFormat="1" ht="63" x14ac:dyDescent="0.25">
      <c r="A108" s="100" t="s">
        <v>217</v>
      </c>
      <c r="B108" s="99" t="s">
        <v>218</v>
      </c>
      <c r="C108" s="24" t="s">
        <v>323</v>
      </c>
      <c r="D108" s="16">
        <v>88.03</v>
      </c>
      <c r="E108" s="16">
        <v>88.92</v>
      </c>
      <c r="F108" s="16">
        <v>88.77</v>
      </c>
      <c r="G108" s="16">
        <v>89.81</v>
      </c>
      <c r="H108" s="16" t="s">
        <v>66</v>
      </c>
    </row>
    <row r="109" spans="1:9" s="5" customFormat="1" ht="31.5" x14ac:dyDescent="0.25">
      <c r="A109" s="100"/>
      <c r="B109" s="99"/>
      <c r="C109" s="24" t="s">
        <v>342</v>
      </c>
      <c r="D109" s="16">
        <v>100</v>
      </c>
      <c r="E109" s="16">
        <v>66</v>
      </c>
      <c r="F109" s="16">
        <v>70</v>
      </c>
      <c r="G109" s="16">
        <v>74</v>
      </c>
      <c r="H109" s="16" t="s">
        <v>20</v>
      </c>
    </row>
    <row r="110" spans="1:9" s="5" customFormat="1" ht="78.75" x14ac:dyDescent="0.25">
      <c r="A110" s="100" t="s">
        <v>219</v>
      </c>
      <c r="B110" s="99" t="s">
        <v>220</v>
      </c>
      <c r="C110" s="24" t="s">
        <v>221</v>
      </c>
      <c r="D110" s="16">
        <v>1906</v>
      </c>
      <c r="E110" s="16">
        <v>2400</v>
      </c>
      <c r="F110" s="16">
        <v>1750</v>
      </c>
      <c r="G110" s="16">
        <v>1800</v>
      </c>
      <c r="H110" s="16">
        <v>1800</v>
      </c>
    </row>
    <row r="111" spans="1:9" s="5" customFormat="1" ht="31.5" x14ac:dyDescent="0.25">
      <c r="A111" s="100"/>
      <c r="B111" s="99"/>
      <c r="C111" s="24" t="s">
        <v>222</v>
      </c>
      <c r="D111" s="35">
        <v>254</v>
      </c>
      <c r="E111" s="35">
        <v>319</v>
      </c>
      <c r="F111" s="35">
        <v>308</v>
      </c>
      <c r="G111" s="35">
        <v>298</v>
      </c>
      <c r="H111" s="35">
        <v>298</v>
      </c>
    </row>
    <row r="112" spans="1:9" s="5" customFormat="1" ht="126" x14ac:dyDescent="0.25">
      <c r="A112" s="20" t="s">
        <v>223</v>
      </c>
      <c r="B112" s="23" t="s">
        <v>224</v>
      </c>
      <c r="C112" s="24" t="s">
        <v>225</v>
      </c>
      <c r="D112" s="16">
        <v>14.5</v>
      </c>
      <c r="E112" s="16">
        <v>14</v>
      </c>
      <c r="F112" s="16">
        <v>13.5</v>
      </c>
      <c r="G112" s="16">
        <v>13</v>
      </c>
      <c r="H112" s="16">
        <v>12.5</v>
      </c>
    </row>
    <row r="113" spans="1:8" s="5" customFormat="1" ht="63" x14ac:dyDescent="0.25">
      <c r="A113" s="20" t="s">
        <v>226</v>
      </c>
      <c r="B113" s="23" t="s">
        <v>227</v>
      </c>
      <c r="C113" s="24" t="s">
        <v>228</v>
      </c>
      <c r="D113" s="16">
        <v>22</v>
      </c>
      <c r="E113" s="16">
        <v>24</v>
      </c>
      <c r="F113" s="16">
        <v>26</v>
      </c>
      <c r="G113" s="16">
        <v>27</v>
      </c>
      <c r="H113" s="16">
        <v>28</v>
      </c>
    </row>
    <row r="114" spans="1:8" s="5" customFormat="1" ht="63" x14ac:dyDescent="0.25">
      <c r="A114" s="20" t="s">
        <v>332</v>
      </c>
      <c r="B114" s="23" t="s">
        <v>551</v>
      </c>
      <c r="C114" s="24" t="s">
        <v>333</v>
      </c>
      <c r="D114" s="35">
        <v>4</v>
      </c>
      <c r="E114" s="35">
        <v>10</v>
      </c>
      <c r="F114" s="35">
        <v>10</v>
      </c>
      <c r="G114" s="35" t="s">
        <v>20</v>
      </c>
      <c r="H114" s="35" t="s">
        <v>20</v>
      </c>
    </row>
    <row r="115" spans="1:8" s="5" customFormat="1" ht="47.25" x14ac:dyDescent="0.25">
      <c r="A115" s="116" t="s">
        <v>229</v>
      </c>
      <c r="B115" s="123" t="s">
        <v>230</v>
      </c>
      <c r="C115" s="31" t="s">
        <v>550</v>
      </c>
      <c r="D115" s="37">
        <v>104.4</v>
      </c>
      <c r="E115" s="37">
        <v>100.6</v>
      </c>
      <c r="F115" s="37">
        <v>101.1</v>
      </c>
      <c r="G115" s="37">
        <v>101.7</v>
      </c>
      <c r="H115" s="37">
        <v>102.8</v>
      </c>
    </row>
    <row r="116" spans="1:8" s="5" customFormat="1" ht="47.25" x14ac:dyDescent="0.25">
      <c r="A116" s="116"/>
      <c r="B116" s="123"/>
      <c r="C116" s="31" t="s">
        <v>552</v>
      </c>
      <c r="D116" s="37" t="s">
        <v>20</v>
      </c>
      <c r="E116" s="37">
        <v>35345</v>
      </c>
      <c r="F116" s="37">
        <v>37148</v>
      </c>
      <c r="G116" s="37">
        <v>39042</v>
      </c>
      <c r="H116" s="37">
        <v>41034</v>
      </c>
    </row>
    <row r="117" spans="1:8" ht="142.5" customHeight="1" x14ac:dyDescent="0.25">
      <c r="A117" s="100" t="s">
        <v>231</v>
      </c>
      <c r="B117" s="107" t="s">
        <v>232</v>
      </c>
      <c r="C117" s="30" t="s">
        <v>334</v>
      </c>
      <c r="D117" s="18">
        <v>1177.7339999999999</v>
      </c>
      <c r="E117" s="18">
        <v>805</v>
      </c>
      <c r="F117" s="18">
        <v>805</v>
      </c>
      <c r="G117" s="18">
        <v>805</v>
      </c>
      <c r="H117" s="18">
        <v>805</v>
      </c>
    </row>
    <row r="118" spans="1:8" ht="49.5" customHeight="1" x14ac:dyDescent="0.25">
      <c r="A118" s="100"/>
      <c r="B118" s="107"/>
      <c r="C118" s="30" t="s">
        <v>335</v>
      </c>
      <c r="D118" s="18">
        <v>1.4</v>
      </c>
      <c r="E118" s="18">
        <v>1</v>
      </c>
      <c r="F118" s="18">
        <v>1</v>
      </c>
      <c r="G118" s="18">
        <v>1</v>
      </c>
      <c r="H118" s="18">
        <v>1</v>
      </c>
    </row>
    <row r="119" spans="1:8" ht="47.25" x14ac:dyDescent="0.25">
      <c r="A119" s="100"/>
      <c r="B119" s="107"/>
      <c r="C119" s="30" t="s">
        <v>336</v>
      </c>
      <c r="D119" s="19" t="s">
        <v>66</v>
      </c>
      <c r="E119" s="19">
        <v>1.5</v>
      </c>
      <c r="F119" s="19">
        <v>1.5</v>
      </c>
      <c r="G119" s="19">
        <v>1.5</v>
      </c>
      <c r="H119" s="19">
        <v>1.5</v>
      </c>
    </row>
    <row r="120" spans="1:8" ht="15.75" x14ac:dyDescent="0.25">
      <c r="A120" s="100"/>
      <c r="B120" s="107"/>
      <c r="C120" s="30" t="s">
        <v>234</v>
      </c>
      <c r="D120" s="19">
        <v>5</v>
      </c>
      <c r="E120" s="19">
        <v>2.8</v>
      </c>
      <c r="F120" s="19">
        <v>2.8</v>
      </c>
      <c r="G120" s="19">
        <v>2.8</v>
      </c>
      <c r="H120" s="19">
        <v>2.8</v>
      </c>
    </row>
    <row r="121" spans="1:8" ht="15.75" x14ac:dyDescent="0.25">
      <c r="A121" s="100"/>
      <c r="B121" s="107"/>
      <c r="C121" s="30" t="s">
        <v>235</v>
      </c>
      <c r="D121" s="19">
        <v>80.8</v>
      </c>
      <c r="E121" s="19">
        <v>57.8</v>
      </c>
      <c r="F121" s="19">
        <v>57.8</v>
      </c>
      <c r="G121" s="19">
        <v>57.8</v>
      </c>
      <c r="H121" s="19">
        <v>57.8</v>
      </c>
    </row>
    <row r="122" spans="1:8" ht="31.5" x14ac:dyDescent="0.25">
      <c r="A122" s="100"/>
      <c r="B122" s="107"/>
      <c r="C122" s="30" t="s">
        <v>233</v>
      </c>
      <c r="D122" s="19">
        <v>352.9</v>
      </c>
      <c r="E122" s="19">
        <v>267.5</v>
      </c>
      <c r="F122" s="19">
        <v>267.5</v>
      </c>
      <c r="G122" s="19">
        <v>267.5</v>
      </c>
      <c r="H122" s="19">
        <v>267</v>
      </c>
    </row>
    <row r="123" spans="1:8" ht="31.5" x14ac:dyDescent="0.25">
      <c r="A123" s="100"/>
      <c r="B123" s="107"/>
      <c r="C123" s="30" t="s">
        <v>553</v>
      </c>
      <c r="D123" s="19">
        <v>492.3</v>
      </c>
      <c r="E123" s="19">
        <v>420</v>
      </c>
      <c r="F123" s="19">
        <v>420</v>
      </c>
      <c r="G123" s="19">
        <v>420</v>
      </c>
      <c r="H123" s="19">
        <v>420</v>
      </c>
    </row>
    <row r="124" spans="1:8" ht="31.5" x14ac:dyDescent="0.25">
      <c r="A124" s="100"/>
      <c r="B124" s="107"/>
      <c r="C124" s="30" t="s">
        <v>338</v>
      </c>
      <c r="D124" s="19">
        <v>46</v>
      </c>
      <c r="E124" s="19">
        <v>55</v>
      </c>
      <c r="F124" s="19">
        <v>55</v>
      </c>
      <c r="G124" s="19">
        <v>55</v>
      </c>
      <c r="H124" s="19">
        <v>55</v>
      </c>
    </row>
    <row r="125" spans="1:8" ht="31.5" x14ac:dyDescent="0.25">
      <c r="A125" s="100"/>
      <c r="B125" s="107"/>
      <c r="C125" s="30" t="s">
        <v>337</v>
      </c>
      <c r="D125" s="19">
        <v>5385</v>
      </c>
      <c r="E125" s="19">
        <v>5402</v>
      </c>
      <c r="F125" s="18">
        <v>5404</v>
      </c>
      <c r="G125" s="18">
        <v>5406</v>
      </c>
      <c r="H125" s="18">
        <v>5408</v>
      </c>
    </row>
    <row r="126" spans="1:8" ht="44.25" customHeight="1" x14ac:dyDescent="0.25">
      <c r="A126" s="100" t="s">
        <v>236</v>
      </c>
      <c r="B126" s="107" t="s">
        <v>237</v>
      </c>
      <c r="C126" s="30" t="s">
        <v>238</v>
      </c>
      <c r="D126" s="36">
        <v>850</v>
      </c>
      <c r="E126" s="36">
        <v>860</v>
      </c>
      <c r="F126" s="36">
        <v>860</v>
      </c>
      <c r="G126" s="36">
        <v>860</v>
      </c>
      <c r="H126" s="36">
        <v>860</v>
      </c>
    </row>
    <row r="127" spans="1:8" ht="89.25" customHeight="1" x14ac:dyDescent="0.25">
      <c r="A127" s="100"/>
      <c r="B127" s="107"/>
      <c r="C127" s="30" t="s">
        <v>239</v>
      </c>
      <c r="D127" s="36">
        <v>700</v>
      </c>
      <c r="E127" s="36">
        <v>750</v>
      </c>
      <c r="F127" s="36">
        <v>750</v>
      </c>
      <c r="G127" s="36">
        <v>750</v>
      </c>
      <c r="H127" s="36">
        <v>750</v>
      </c>
    </row>
    <row r="128" spans="1:8" ht="43.5" customHeight="1" x14ac:dyDescent="0.25">
      <c r="A128" s="100" t="s">
        <v>240</v>
      </c>
      <c r="B128" s="107" t="s">
        <v>241</v>
      </c>
      <c r="C128" s="30" t="s">
        <v>242</v>
      </c>
      <c r="D128" s="19">
        <v>10299</v>
      </c>
      <c r="E128" s="19">
        <v>6104</v>
      </c>
      <c r="F128" s="19">
        <v>6229</v>
      </c>
      <c r="G128" s="19">
        <v>7000</v>
      </c>
      <c r="H128" s="19">
        <v>7000</v>
      </c>
    </row>
    <row r="129" spans="1:8" ht="157.5" x14ac:dyDescent="0.25">
      <c r="A129" s="100"/>
      <c r="B129" s="107"/>
      <c r="C129" s="30" t="s">
        <v>554</v>
      </c>
      <c r="D129" s="19">
        <v>8643.5</v>
      </c>
      <c r="E129" s="19">
        <v>14293.5</v>
      </c>
      <c r="F129" s="19">
        <v>21021</v>
      </c>
      <c r="G129" s="19" t="s">
        <v>66</v>
      </c>
      <c r="H129" s="19" t="s">
        <v>66</v>
      </c>
    </row>
    <row r="130" spans="1:8" ht="88.15" customHeight="1" x14ac:dyDescent="0.25">
      <c r="A130" s="42" t="s">
        <v>243</v>
      </c>
      <c r="B130" s="39" t="s">
        <v>244</v>
      </c>
      <c r="C130" s="31" t="s">
        <v>331</v>
      </c>
      <c r="D130" s="37" t="s">
        <v>20</v>
      </c>
      <c r="E130" s="37" t="s">
        <v>20</v>
      </c>
      <c r="F130" s="37" t="s">
        <v>570</v>
      </c>
      <c r="G130" s="37" t="s">
        <v>569</v>
      </c>
      <c r="H130" s="37" t="s">
        <v>571</v>
      </c>
    </row>
    <row r="131" spans="1:8" ht="36.6" customHeight="1" x14ac:dyDescent="0.25">
      <c r="A131" s="116" t="s">
        <v>324</v>
      </c>
      <c r="B131" s="121" t="s">
        <v>325</v>
      </c>
      <c r="C131" s="31" t="s">
        <v>343</v>
      </c>
      <c r="D131" s="40">
        <v>141</v>
      </c>
      <c r="E131" s="40">
        <v>200</v>
      </c>
      <c r="F131" s="40">
        <v>200</v>
      </c>
      <c r="G131" s="40">
        <v>200</v>
      </c>
      <c r="H131" s="40">
        <v>198</v>
      </c>
    </row>
    <row r="132" spans="1:8" ht="51" customHeight="1" x14ac:dyDescent="0.25">
      <c r="A132" s="116"/>
      <c r="B132" s="121"/>
      <c r="C132" s="31" t="s">
        <v>344</v>
      </c>
      <c r="D132" s="40" t="s">
        <v>20</v>
      </c>
      <c r="E132" s="40">
        <v>2652</v>
      </c>
      <c r="F132" s="40">
        <v>2661</v>
      </c>
      <c r="G132" s="40">
        <v>2670</v>
      </c>
      <c r="H132" s="40">
        <v>2673</v>
      </c>
    </row>
    <row r="133" spans="1:8" s="5" customFormat="1" ht="15.75" x14ac:dyDescent="0.25">
      <c r="A133" s="100" t="s">
        <v>245</v>
      </c>
      <c r="B133" s="107" t="s">
        <v>246</v>
      </c>
      <c r="C133" s="24" t="s">
        <v>326</v>
      </c>
      <c r="D133" s="34">
        <v>1</v>
      </c>
      <c r="E133" s="34">
        <v>11</v>
      </c>
      <c r="F133" s="34">
        <v>10</v>
      </c>
      <c r="G133" s="34">
        <v>10</v>
      </c>
      <c r="H133" s="34">
        <v>10</v>
      </c>
    </row>
    <row r="134" spans="1:8" s="5" customFormat="1" ht="31.5" x14ac:dyDescent="0.25">
      <c r="A134" s="100"/>
      <c r="B134" s="107"/>
      <c r="C134" s="24" t="s">
        <v>555</v>
      </c>
      <c r="D134" s="15">
        <v>57</v>
      </c>
      <c r="E134" s="15">
        <v>59</v>
      </c>
      <c r="F134" s="15">
        <v>60</v>
      </c>
      <c r="G134" s="15">
        <v>61</v>
      </c>
      <c r="H134" s="15">
        <v>62</v>
      </c>
    </row>
    <row r="135" spans="1:8" s="5" customFormat="1" ht="15.75" x14ac:dyDescent="0.25">
      <c r="A135" s="100" t="s">
        <v>247</v>
      </c>
      <c r="B135" s="122" t="s">
        <v>248</v>
      </c>
      <c r="C135" s="24" t="s">
        <v>556</v>
      </c>
      <c r="D135" s="34">
        <v>2512</v>
      </c>
      <c r="E135" s="34">
        <v>2441</v>
      </c>
      <c r="F135" s="34">
        <v>2441</v>
      </c>
      <c r="G135" s="34">
        <v>2438</v>
      </c>
      <c r="H135" s="34">
        <v>2437</v>
      </c>
    </row>
    <row r="136" spans="1:8" s="5" customFormat="1" ht="31.5" x14ac:dyDescent="0.25">
      <c r="A136" s="100"/>
      <c r="B136" s="122"/>
      <c r="C136" s="24" t="s">
        <v>345</v>
      </c>
      <c r="D136" s="15" t="s">
        <v>20</v>
      </c>
      <c r="E136" s="15" t="s">
        <v>249</v>
      </c>
      <c r="F136" s="15" t="s">
        <v>249</v>
      </c>
      <c r="G136" s="15" t="s">
        <v>249</v>
      </c>
      <c r="H136" s="15" t="s">
        <v>250</v>
      </c>
    </row>
    <row r="137" spans="1:8" s="5" customFormat="1" ht="68.45" customHeight="1" x14ac:dyDescent="0.25">
      <c r="A137" s="20" t="s">
        <v>251</v>
      </c>
      <c r="B137" s="26" t="s">
        <v>252</v>
      </c>
      <c r="C137" s="24" t="s">
        <v>253</v>
      </c>
      <c r="D137" s="15" t="s">
        <v>557</v>
      </c>
      <c r="E137" s="15" t="s">
        <v>558</v>
      </c>
      <c r="F137" s="15" t="s">
        <v>558</v>
      </c>
      <c r="G137" s="15" t="s">
        <v>559</v>
      </c>
      <c r="H137" s="15" t="s">
        <v>560</v>
      </c>
    </row>
    <row r="138" spans="1:8" s="5" customFormat="1" ht="36" customHeight="1" x14ac:dyDescent="0.25">
      <c r="A138" s="116" t="s">
        <v>254</v>
      </c>
      <c r="B138" s="123" t="s">
        <v>255</v>
      </c>
      <c r="C138" s="31" t="s">
        <v>256</v>
      </c>
      <c r="D138" s="37">
        <v>28.5</v>
      </c>
      <c r="E138" s="37">
        <v>21.9</v>
      </c>
      <c r="F138" s="37">
        <v>21.9</v>
      </c>
      <c r="G138" s="37">
        <v>21.9</v>
      </c>
      <c r="H138" s="37">
        <v>21.9</v>
      </c>
    </row>
    <row r="139" spans="1:8" s="5" customFormat="1" ht="60.75" customHeight="1" x14ac:dyDescent="0.25">
      <c r="A139" s="116"/>
      <c r="B139" s="123"/>
      <c r="C139" s="31" t="s">
        <v>561</v>
      </c>
      <c r="D139" s="37">
        <v>90.8</v>
      </c>
      <c r="E139" s="37">
        <v>81</v>
      </c>
      <c r="F139" s="37">
        <v>81</v>
      </c>
      <c r="G139" s="37">
        <v>81</v>
      </c>
      <c r="H139" s="37">
        <v>81</v>
      </c>
    </row>
    <row r="140" spans="1:8" s="5" customFormat="1" ht="73.150000000000006" customHeight="1" x14ac:dyDescent="0.25">
      <c r="A140" s="20" t="s">
        <v>257</v>
      </c>
      <c r="B140" s="27" t="s">
        <v>258</v>
      </c>
      <c r="C140" s="24" t="s">
        <v>351</v>
      </c>
      <c r="D140" s="34">
        <v>1920</v>
      </c>
      <c r="E140" s="34">
        <v>1700</v>
      </c>
      <c r="F140" s="34">
        <v>1700</v>
      </c>
      <c r="G140" s="34">
        <v>1700</v>
      </c>
      <c r="H140" s="34">
        <v>1700</v>
      </c>
    </row>
    <row r="141" spans="1:8" s="5" customFormat="1" ht="47.25" x14ac:dyDescent="0.25">
      <c r="A141" s="20" t="s">
        <v>259</v>
      </c>
      <c r="B141" s="27" t="s">
        <v>260</v>
      </c>
      <c r="C141" s="24" t="s">
        <v>562</v>
      </c>
      <c r="D141" s="15">
        <v>100</v>
      </c>
      <c r="E141" s="15">
        <v>100</v>
      </c>
      <c r="F141" s="15">
        <v>100</v>
      </c>
      <c r="G141" s="15">
        <v>100</v>
      </c>
      <c r="H141" s="15">
        <v>100</v>
      </c>
    </row>
    <row r="142" spans="1:8" s="5" customFormat="1" ht="94.5" x14ac:dyDescent="0.25">
      <c r="A142" s="20" t="s">
        <v>261</v>
      </c>
      <c r="B142" s="26" t="s">
        <v>262</v>
      </c>
      <c r="C142" s="24" t="s">
        <v>563</v>
      </c>
      <c r="D142" s="34" t="s">
        <v>20</v>
      </c>
      <c r="E142" s="34">
        <v>101.9</v>
      </c>
      <c r="F142" s="34">
        <v>108.9</v>
      </c>
      <c r="G142" s="34">
        <v>108.9</v>
      </c>
      <c r="H142" s="34">
        <v>108.9</v>
      </c>
    </row>
    <row r="143" spans="1:8" s="5" customFormat="1" ht="63" x14ac:dyDescent="0.25">
      <c r="A143" s="20" t="s">
        <v>263</v>
      </c>
      <c r="B143" s="26" t="s">
        <v>264</v>
      </c>
      <c r="C143" s="24" t="s">
        <v>352</v>
      </c>
      <c r="D143" s="15" t="s">
        <v>20</v>
      </c>
      <c r="E143" s="15">
        <v>100</v>
      </c>
      <c r="F143" s="15">
        <v>100</v>
      </c>
      <c r="G143" s="15">
        <v>100</v>
      </c>
      <c r="H143" s="15">
        <v>100</v>
      </c>
    </row>
    <row r="144" spans="1:8" s="5" customFormat="1" ht="47.25" x14ac:dyDescent="0.25">
      <c r="A144" s="20" t="s">
        <v>265</v>
      </c>
      <c r="B144" s="26" t="s">
        <v>266</v>
      </c>
      <c r="C144" s="24" t="s">
        <v>353</v>
      </c>
      <c r="D144" s="15">
        <v>2.6</v>
      </c>
      <c r="E144" s="15">
        <v>3.5</v>
      </c>
      <c r="F144" s="15">
        <v>3.5</v>
      </c>
      <c r="G144" s="15">
        <v>3.5</v>
      </c>
      <c r="H144" s="15">
        <v>3.5</v>
      </c>
    </row>
    <row r="145" spans="1:8" s="5" customFormat="1" ht="63" x14ac:dyDescent="0.25">
      <c r="A145" s="38" t="s">
        <v>267</v>
      </c>
      <c r="B145" s="39" t="s">
        <v>268</v>
      </c>
      <c r="C145" s="31" t="s">
        <v>269</v>
      </c>
      <c r="D145" s="37">
        <v>100</v>
      </c>
      <c r="E145" s="37">
        <v>100</v>
      </c>
      <c r="F145" s="37">
        <v>100</v>
      </c>
      <c r="G145" s="37">
        <v>100</v>
      </c>
      <c r="H145" s="37">
        <v>100</v>
      </c>
    </row>
    <row r="146" spans="1:8" s="5" customFormat="1" ht="47.25" x14ac:dyDescent="0.25">
      <c r="A146" s="20" t="s">
        <v>270</v>
      </c>
      <c r="B146" s="26" t="s">
        <v>271</v>
      </c>
      <c r="C146" s="24" t="s">
        <v>272</v>
      </c>
      <c r="D146" s="16">
        <v>100</v>
      </c>
      <c r="E146" s="16">
        <v>100</v>
      </c>
      <c r="F146" s="16">
        <v>100</v>
      </c>
      <c r="G146" s="16">
        <v>100</v>
      </c>
      <c r="H146" s="16">
        <v>100</v>
      </c>
    </row>
    <row r="147" spans="1:8" s="5" customFormat="1" ht="63" x14ac:dyDescent="0.25">
      <c r="A147" s="20" t="s">
        <v>273</v>
      </c>
      <c r="B147" s="26" t="s">
        <v>274</v>
      </c>
      <c r="C147" s="24" t="s">
        <v>275</v>
      </c>
      <c r="D147" s="16">
        <v>99.25</v>
      </c>
      <c r="E147" s="16">
        <v>99.25</v>
      </c>
      <c r="F147" s="16">
        <v>99.25</v>
      </c>
      <c r="G147" s="16">
        <v>99.25</v>
      </c>
      <c r="H147" s="16" t="s">
        <v>20</v>
      </c>
    </row>
    <row r="148" spans="1:8" s="5" customFormat="1" ht="78.75" x14ac:dyDescent="0.25">
      <c r="A148" s="20" t="s">
        <v>276</v>
      </c>
      <c r="B148" s="26" t="s">
        <v>277</v>
      </c>
      <c r="C148" s="24" t="s">
        <v>278</v>
      </c>
      <c r="D148" s="16">
        <v>47.27</v>
      </c>
      <c r="E148" s="16">
        <v>40</v>
      </c>
      <c r="F148" s="16">
        <v>40</v>
      </c>
      <c r="G148" s="16">
        <v>40</v>
      </c>
      <c r="H148" s="16">
        <v>40</v>
      </c>
    </row>
    <row r="149" spans="1:8" s="5" customFormat="1" ht="64.5" customHeight="1" x14ac:dyDescent="0.25">
      <c r="A149" s="100" t="s">
        <v>279</v>
      </c>
      <c r="B149" s="107" t="s">
        <v>280</v>
      </c>
      <c r="C149" s="24" t="s">
        <v>281</v>
      </c>
      <c r="D149" s="16">
        <v>100</v>
      </c>
      <c r="E149" s="16">
        <v>100</v>
      </c>
      <c r="F149" s="16">
        <v>100</v>
      </c>
      <c r="G149" s="16">
        <v>100</v>
      </c>
      <c r="H149" s="16">
        <v>100</v>
      </c>
    </row>
    <row r="150" spans="1:8" s="5" customFormat="1" ht="81.75" customHeight="1" x14ac:dyDescent="0.25">
      <c r="A150" s="100"/>
      <c r="B150" s="107"/>
      <c r="C150" s="24" t="s">
        <v>282</v>
      </c>
      <c r="D150" s="16">
        <v>100</v>
      </c>
      <c r="E150" s="16">
        <v>100</v>
      </c>
      <c r="F150" s="16">
        <v>100</v>
      </c>
      <c r="G150" s="16">
        <v>100</v>
      </c>
      <c r="H150" s="16">
        <v>100</v>
      </c>
    </row>
    <row r="151" spans="1:8" s="5" customFormat="1" ht="47.25" x14ac:dyDescent="0.25">
      <c r="A151" s="20" t="s">
        <v>283</v>
      </c>
      <c r="B151" s="27" t="s">
        <v>284</v>
      </c>
      <c r="C151" s="24" t="s">
        <v>285</v>
      </c>
      <c r="D151" s="35">
        <v>5000</v>
      </c>
      <c r="E151" s="35">
        <v>5000</v>
      </c>
      <c r="F151" s="35">
        <v>5000</v>
      </c>
      <c r="G151" s="35">
        <v>5000</v>
      </c>
      <c r="H151" s="35">
        <v>5000</v>
      </c>
    </row>
    <row r="152" spans="1:8" s="5" customFormat="1" ht="78.75" x14ac:dyDescent="0.25">
      <c r="A152" s="38" t="s">
        <v>286</v>
      </c>
      <c r="B152" s="39" t="s">
        <v>287</v>
      </c>
      <c r="C152" s="31" t="s">
        <v>564</v>
      </c>
      <c r="D152" s="37">
        <v>632.1</v>
      </c>
      <c r="E152" s="37">
        <v>627.1</v>
      </c>
      <c r="F152" s="37">
        <v>680</v>
      </c>
      <c r="G152" s="37">
        <v>728.4</v>
      </c>
      <c r="H152" s="37">
        <v>780</v>
      </c>
    </row>
    <row r="153" spans="1:8" ht="31.5" x14ac:dyDescent="0.25">
      <c r="A153" s="100" t="s">
        <v>327</v>
      </c>
      <c r="B153" s="103" t="s">
        <v>354</v>
      </c>
      <c r="C153" s="24" t="s">
        <v>288</v>
      </c>
      <c r="D153" s="34">
        <v>1</v>
      </c>
      <c r="E153" s="34">
        <v>1</v>
      </c>
      <c r="F153" s="34">
        <v>1</v>
      </c>
      <c r="G153" s="34">
        <v>1</v>
      </c>
      <c r="H153" s="34">
        <v>1</v>
      </c>
    </row>
    <row r="154" spans="1:8" ht="47.25" x14ac:dyDescent="0.25">
      <c r="A154" s="100"/>
      <c r="B154" s="104"/>
      <c r="C154" s="24" t="s">
        <v>328</v>
      </c>
      <c r="D154" s="34" t="s">
        <v>20</v>
      </c>
      <c r="E154" s="34" t="s">
        <v>20</v>
      </c>
      <c r="F154" s="34" t="s">
        <v>289</v>
      </c>
      <c r="G154" s="34" t="s">
        <v>289</v>
      </c>
      <c r="H154" s="34" t="s">
        <v>289</v>
      </c>
    </row>
    <row r="155" spans="1:8" ht="63" x14ac:dyDescent="0.25">
      <c r="A155" s="116" t="s">
        <v>290</v>
      </c>
      <c r="B155" s="123" t="s">
        <v>291</v>
      </c>
      <c r="C155" s="31" t="s">
        <v>292</v>
      </c>
      <c r="D155" s="37">
        <v>13.8</v>
      </c>
      <c r="E155" s="37">
        <v>14</v>
      </c>
      <c r="F155" s="37">
        <v>14.2</v>
      </c>
      <c r="G155" s="37">
        <v>14.4</v>
      </c>
      <c r="H155" s="37">
        <v>14.4</v>
      </c>
    </row>
    <row r="156" spans="1:8" ht="84" customHeight="1" x14ac:dyDescent="0.25">
      <c r="A156" s="116"/>
      <c r="B156" s="123"/>
      <c r="C156" s="31" t="s">
        <v>293</v>
      </c>
      <c r="D156" s="40">
        <v>1065</v>
      </c>
      <c r="E156" s="40">
        <v>1070</v>
      </c>
      <c r="F156" s="40">
        <v>1075</v>
      </c>
      <c r="G156" s="40">
        <v>1080</v>
      </c>
      <c r="H156" s="40">
        <v>1080</v>
      </c>
    </row>
    <row r="157" spans="1:8" s="3" customFormat="1" ht="47.25" x14ac:dyDescent="0.25">
      <c r="A157" s="22" t="s">
        <v>294</v>
      </c>
      <c r="B157" s="27" t="s">
        <v>295</v>
      </c>
      <c r="C157" s="24" t="s">
        <v>296</v>
      </c>
      <c r="D157" s="16">
        <v>9.1</v>
      </c>
      <c r="E157" s="16">
        <v>9.1999999999999993</v>
      </c>
      <c r="F157" s="16">
        <v>9.3000000000000007</v>
      </c>
      <c r="G157" s="16">
        <v>9.4</v>
      </c>
      <c r="H157" s="16">
        <v>9.4</v>
      </c>
    </row>
    <row r="158" spans="1:8" s="3" customFormat="1" ht="47.25" x14ac:dyDescent="0.25">
      <c r="A158" s="22" t="s">
        <v>297</v>
      </c>
      <c r="B158" s="27" t="s">
        <v>298</v>
      </c>
      <c r="C158" s="24" t="s">
        <v>299</v>
      </c>
      <c r="D158" s="16">
        <v>4.7</v>
      </c>
      <c r="E158" s="16">
        <v>4.8</v>
      </c>
      <c r="F158" s="16">
        <v>4.9000000000000004</v>
      </c>
      <c r="G158" s="16">
        <v>5</v>
      </c>
      <c r="H158" s="16">
        <v>5</v>
      </c>
    </row>
    <row r="159" spans="1:8" s="3" customFormat="1" ht="94.5" x14ac:dyDescent="0.25">
      <c r="A159" s="38" t="s">
        <v>300</v>
      </c>
      <c r="B159" s="39" t="s">
        <v>301</v>
      </c>
      <c r="C159" s="31" t="s">
        <v>565</v>
      </c>
      <c r="D159" s="37">
        <v>20</v>
      </c>
      <c r="E159" s="37">
        <v>25</v>
      </c>
      <c r="F159" s="37">
        <v>30</v>
      </c>
      <c r="G159" s="37">
        <v>35</v>
      </c>
      <c r="H159" s="37">
        <v>40</v>
      </c>
    </row>
    <row r="160" spans="1:8" s="3" customFormat="1" ht="47.25" x14ac:dyDescent="0.25">
      <c r="A160" s="22" t="s">
        <v>302</v>
      </c>
      <c r="B160" s="27" t="s">
        <v>303</v>
      </c>
      <c r="C160" s="24" t="s">
        <v>304</v>
      </c>
      <c r="D160" s="35">
        <v>89</v>
      </c>
      <c r="E160" s="35">
        <v>68</v>
      </c>
      <c r="F160" s="35">
        <v>50</v>
      </c>
      <c r="G160" s="35">
        <v>50</v>
      </c>
      <c r="H160" s="35">
        <v>50</v>
      </c>
    </row>
    <row r="161" spans="1:8" s="3" customFormat="1" ht="63" x14ac:dyDescent="0.25">
      <c r="A161" s="22" t="s">
        <v>305</v>
      </c>
      <c r="B161" s="27" t="s">
        <v>306</v>
      </c>
      <c r="C161" s="24" t="s">
        <v>566</v>
      </c>
      <c r="D161" s="15" t="s">
        <v>20</v>
      </c>
      <c r="E161" s="15">
        <v>15</v>
      </c>
      <c r="F161" s="15">
        <v>21</v>
      </c>
      <c r="G161" s="15" t="s">
        <v>66</v>
      </c>
      <c r="H161" s="15" t="s">
        <v>66</v>
      </c>
    </row>
    <row r="162" spans="1:8" s="7" customFormat="1" ht="47.25" x14ac:dyDescent="0.2">
      <c r="A162" s="38" t="s">
        <v>307</v>
      </c>
      <c r="B162" s="41" t="s">
        <v>308</v>
      </c>
      <c r="C162" s="31" t="s">
        <v>309</v>
      </c>
      <c r="D162" s="32" t="s">
        <v>20</v>
      </c>
      <c r="E162" s="32">
        <v>56.6</v>
      </c>
      <c r="F162" s="32">
        <v>64.7</v>
      </c>
      <c r="G162" s="32">
        <v>71.2</v>
      </c>
      <c r="H162" s="32">
        <v>75.599999999999994</v>
      </c>
    </row>
    <row r="163" spans="1:8" s="7" customFormat="1" ht="47.25" x14ac:dyDescent="0.2">
      <c r="A163" s="22" t="s">
        <v>310</v>
      </c>
      <c r="B163" s="27" t="s">
        <v>199</v>
      </c>
      <c r="C163" s="24" t="s">
        <v>568</v>
      </c>
      <c r="D163" s="16">
        <v>70</v>
      </c>
      <c r="E163" s="16">
        <v>70</v>
      </c>
      <c r="F163" s="16">
        <v>70</v>
      </c>
      <c r="G163" s="16">
        <v>70</v>
      </c>
      <c r="H163" s="16">
        <v>70</v>
      </c>
    </row>
    <row r="164" spans="1:8" s="7" customFormat="1" ht="31.5" x14ac:dyDescent="0.2">
      <c r="A164" s="115" t="s">
        <v>311</v>
      </c>
      <c r="B164" s="107" t="s">
        <v>312</v>
      </c>
      <c r="C164" s="24" t="s">
        <v>355</v>
      </c>
      <c r="D164" s="16">
        <v>100</v>
      </c>
      <c r="E164" s="16">
        <v>100</v>
      </c>
      <c r="F164" s="16">
        <v>100</v>
      </c>
      <c r="G164" s="16">
        <v>100</v>
      </c>
      <c r="H164" s="16">
        <v>100</v>
      </c>
    </row>
    <row r="165" spans="1:8" s="7" customFormat="1" ht="94.5" x14ac:dyDescent="0.2">
      <c r="A165" s="115"/>
      <c r="B165" s="107"/>
      <c r="C165" s="24" t="s">
        <v>330</v>
      </c>
      <c r="D165" s="16">
        <v>100</v>
      </c>
      <c r="E165" s="16">
        <v>100</v>
      </c>
      <c r="F165" s="16">
        <v>100</v>
      </c>
      <c r="G165" s="16">
        <v>100</v>
      </c>
      <c r="H165" s="16">
        <v>100</v>
      </c>
    </row>
    <row r="166" spans="1:8" s="7" customFormat="1" ht="47.25" x14ac:dyDescent="0.2">
      <c r="A166" s="38" t="s">
        <v>313</v>
      </c>
      <c r="B166" s="41" t="s">
        <v>314</v>
      </c>
      <c r="C166" s="41" t="s">
        <v>315</v>
      </c>
      <c r="D166" s="37">
        <v>17.100000000000001</v>
      </c>
      <c r="E166" s="37">
        <v>17.3</v>
      </c>
      <c r="F166" s="37">
        <v>17.5</v>
      </c>
      <c r="G166" s="37">
        <v>17.7</v>
      </c>
      <c r="H166" s="37">
        <v>17.899999999999999</v>
      </c>
    </row>
    <row r="167" spans="1:8" ht="47.25" x14ac:dyDescent="0.25">
      <c r="A167" s="22" t="s">
        <v>316</v>
      </c>
      <c r="B167" s="27" t="s">
        <v>317</v>
      </c>
      <c r="C167" s="27" t="s">
        <v>339</v>
      </c>
      <c r="D167" s="16">
        <v>132</v>
      </c>
      <c r="E167" s="16">
        <v>1056</v>
      </c>
      <c r="F167" s="16">
        <v>1056</v>
      </c>
      <c r="G167" s="16" t="s">
        <v>20</v>
      </c>
      <c r="H167" s="16" t="s">
        <v>20</v>
      </c>
    </row>
    <row r="168" spans="1:8" s="3" customFormat="1" ht="47.25" x14ac:dyDescent="0.25">
      <c r="A168" s="22" t="s">
        <v>318</v>
      </c>
      <c r="B168" s="27" t="s">
        <v>319</v>
      </c>
      <c r="C168" s="24" t="s">
        <v>320</v>
      </c>
      <c r="D168" s="16">
        <v>53.7</v>
      </c>
      <c r="E168" s="16">
        <v>50.4</v>
      </c>
      <c r="F168" s="16">
        <v>50.6</v>
      </c>
      <c r="G168" s="16">
        <v>50.8</v>
      </c>
      <c r="H168" s="16">
        <v>50.9</v>
      </c>
    </row>
    <row r="169" spans="1:8" s="3" customFormat="1" ht="47.25" x14ac:dyDescent="0.25">
      <c r="A169" s="22" t="s">
        <v>321</v>
      </c>
      <c r="B169" s="26" t="s">
        <v>322</v>
      </c>
      <c r="C169" s="24" t="s">
        <v>567</v>
      </c>
      <c r="D169" s="35">
        <v>7</v>
      </c>
      <c r="E169" s="35">
        <v>1</v>
      </c>
      <c r="F169" s="35">
        <v>10</v>
      </c>
      <c r="G169" s="35">
        <v>10</v>
      </c>
      <c r="H169" s="35">
        <v>10</v>
      </c>
    </row>
    <row r="170" spans="1:8" s="3" customFormat="1" x14ac:dyDescent="0.25">
      <c r="A170" s="8"/>
      <c r="B170" s="9"/>
      <c r="C170" s="10"/>
      <c r="D170" s="11"/>
      <c r="E170" s="11"/>
      <c r="F170" s="11"/>
      <c r="G170" s="11"/>
      <c r="H170" s="11"/>
    </row>
    <row r="171" spans="1:8" x14ac:dyDescent="0.25">
      <c r="A171" s="120"/>
      <c r="B171" s="120"/>
      <c r="C171" s="120"/>
      <c r="D171" s="120"/>
      <c r="E171" s="120"/>
      <c r="F171" s="120"/>
      <c r="G171" s="120"/>
      <c r="H171" s="120"/>
    </row>
    <row r="172" spans="1:8" x14ac:dyDescent="0.25">
      <c r="A172" s="120"/>
      <c r="B172" s="120"/>
      <c r="C172" s="120"/>
      <c r="D172" s="120"/>
      <c r="E172" s="120"/>
      <c r="F172" s="120"/>
      <c r="G172" s="120"/>
      <c r="H172" s="120"/>
    </row>
    <row r="174" spans="1:8" x14ac:dyDescent="0.25">
      <c r="A174" s="120"/>
      <c r="B174" s="120"/>
      <c r="C174" s="120"/>
      <c r="D174" s="120"/>
      <c r="E174" s="120"/>
      <c r="F174" s="120"/>
      <c r="G174" s="120"/>
      <c r="H174" s="120"/>
    </row>
    <row r="175" spans="1:8" x14ac:dyDescent="0.25">
      <c r="A175" s="12"/>
    </row>
  </sheetData>
  <mergeCells count="76">
    <mergeCell ref="A1:H1"/>
    <mergeCell ref="F2:H2"/>
    <mergeCell ref="B2:B3"/>
    <mergeCell ref="C2:C3"/>
    <mergeCell ref="A2:A3"/>
    <mergeCell ref="D2:D3"/>
    <mergeCell ref="E2:E3"/>
    <mergeCell ref="A174:H174"/>
    <mergeCell ref="A172:H172"/>
    <mergeCell ref="A171:H171"/>
    <mergeCell ref="B29:B30"/>
    <mergeCell ref="B131:B132"/>
    <mergeCell ref="B135:B136"/>
    <mergeCell ref="B115:B116"/>
    <mergeCell ref="B164:B165"/>
    <mergeCell ref="B149:B150"/>
    <mergeCell ref="B77:B89"/>
    <mergeCell ref="B138:B139"/>
    <mergeCell ref="B38:B39"/>
    <mergeCell ref="A38:A39"/>
    <mergeCell ref="B155:B156"/>
    <mergeCell ref="B108:B109"/>
    <mergeCell ref="B68:B70"/>
    <mergeCell ref="B4:B7"/>
    <mergeCell ref="A4:A7"/>
    <mergeCell ref="A16:A17"/>
    <mergeCell ref="B16:B17"/>
    <mergeCell ref="B21:B22"/>
    <mergeCell ref="B8:B15"/>
    <mergeCell ref="A164:A165"/>
    <mergeCell ref="A77:A89"/>
    <mergeCell ref="A23:A25"/>
    <mergeCell ref="A135:A136"/>
    <mergeCell ref="A133:A134"/>
    <mergeCell ref="A110:A111"/>
    <mergeCell ref="A115:A116"/>
    <mergeCell ref="A108:A109"/>
    <mergeCell ref="A54:A57"/>
    <mergeCell ref="A155:A156"/>
    <mergeCell ref="A153:A154"/>
    <mergeCell ref="A44:A45"/>
    <mergeCell ref="A149:A150"/>
    <mergeCell ref="A126:A127"/>
    <mergeCell ref="A138:A139"/>
    <mergeCell ref="A131:A132"/>
    <mergeCell ref="A117:A125"/>
    <mergeCell ref="A102:A103"/>
    <mergeCell ref="A68:A70"/>
    <mergeCell ref="A41:A42"/>
    <mergeCell ref="A95:A97"/>
    <mergeCell ref="A63:A64"/>
    <mergeCell ref="A73:A76"/>
    <mergeCell ref="A128:A129"/>
    <mergeCell ref="B153:B154"/>
    <mergeCell ref="B46:B47"/>
    <mergeCell ref="B27:B28"/>
    <mergeCell ref="B54:B57"/>
    <mergeCell ref="B31:B32"/>
    <mergeCell ref="B128:B129"/>
    <mergeCell ref="B126:B127"/>
    <mergeCell ref="B133:B134"/>
    <mergeCell ref="B41:B42"/>
    <mergeCell ref="B110:B111"/>
    <mergeCell ref="B117:B125"/>
    <mergeCell ref="B44:B45"/>
    <mergeCell ref="B95:B97"/>
    <mergeCell ref="B102:B103"/>
    <mergeCell ref="B63:B64"/>
    <mergeCell ref="B73:B76"/>
    <mergeCell ref="B23:B25"/>
    <mergeCell ref="A8:A15"/>
    <mergeCell ref="A21:A22"/>
    <mergeCell ref="A27:A28"/>
    <mergeCell ref="A31:A32"/>
    <mergeCell ref="A29:A30"/>
    <mergeCell ref="A46:A47"/>
  </mergeCells>
  <pageMargins left="0.23622047244094491" right="0.23622047244094491" top="0.23622047244094491" bottom="0.23622047244094491" header="0" footer="0"/>
  <pageSetup paperSize="9" scale="58" fitToHeight="0" orientation="portrait" r:id="rId1"/>
  <rowBreaks count="4" manualBreakCount="4">
    <brk id="22" max="7" man="1"/>
    <brk id="72" max="7" man="1"/>
    <brk id="103" max="7" man="1"/>
    <brk id="12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Финансирование</vt:lpstr>
      <vt:lpstr>Показатели</vt:lpstr>
      <vt:lpstr>Показатели!Заголовки_для_печати</vt:lpstr>
      <vt:lpstr>Финансирование!Заголовки_для_печати</vt:lpstr>
      <vt:lpstr>Показатели!Область_печати</vt:lpstr>
      <vt:lpstr>Финансирование!Область_печати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Хохлова Анна Юрьевна</cp:lastModifiedBy>
  <cp:lastPrinted>2023-10-11T08:34:01Z</cp:lastPrinted>
  <dcterms:modified xsi:type="dcterms:W3CDTF">2023-10-11T12:38:14Z</dcterms:modified>
</cp:coreProperties>
</file>