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270" windowWidth="15780" windowHeight="1189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п. Михайловский"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оветский" sheetId="43" r:id="rId41"/>
    <sheet name="Раздел 2. Татищевский" sheetId="44" r:id="rId42"/>
    <sheet name="Раздел 2. Турковский" sheetId="45" r:id="rId43"/>
    <sheet name="Раздел 2. Федоровский" sheetId="46" r:id="rId44"/>
    <sheet name="Раздел 2. Хвалынский" sheetId="47" r:id="rId45"/>
    <sheet name="Раздел 2. Энгельсский" sheetId="48" r:id="rId46"/>
  </sheets>
  <externalReferences>
    <externalReference r:id="rId47"/>
    <externalReference r:id="rId48"/>
    <externalReference r:id="rId49"/>
  </externalReferences>
  <definedNames>
    <definedName name="_xlnm._FilterDatabase" localSheetId="0" hidden="1">'Оценка (Этап I)'!$A$6:$F$6</definedName>
    <definedName name="_xlnm._FilterDatabase" localSheetId="2" hidden="1">'Показатель 1.1'!$A$8:$T$46</definedName>
    <definedName name="_xlnm._FilterDatabase" localSheetId="3" hidden="1">'Показатель 1.2'!$A$1:$I$51</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29">#REF!</definedName>
    <definedName name="А1" localSheetId="30">#REF!</definedName>
    <definedName name="А1" localSheetId="31">#REF!</definedName>
    <definedName name="А1" localSheetId="6">#REF!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29">'[1]1.1'!$C$5:$C$8</definedName>
    <definedName name="Выбор_1.1" localSheetId="30">'[1]1.1'!$C$5:$C$8</definedName>
    <definedName name="Выбор_1.1" localSheetId="31">'[1]1.1'!$C$5:$C$8</definedName>
    <definedName name="Выбор_1.1" localSheetId="6">'[1]1.1'!$C$5:$C$8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29">#REF!</definedName>
    <definedName name="Выбор_1.3" localSheetId="30">#REF!</definedName>
    <definedName name="Выбор_1.3" localSheetId="31">#REF!</definedName>
    <definedName name="Выбор_1.3" localSheetId="6">#REF!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29">#REF!</definedName>
    <definedName name="Выбор_4.1" localSheetId="30">#REF!</definedName>
    <definedName name="Выбор_4.1" localSheetId="31">#REF!</definedName>
    <definedName name="Выбор_4.1" localSheetId="6">#REF!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29">#REF!</definedName>
    <definedName name="Выбор1.1" localSheetId="30">#REF!</definedName>
    <definedName name="Выбор1.1" localSheetId="31">#REF!</definedName>
    <definedName name="Выбор1.1" localSheetId="6">#REF!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29">#REF!</definedName>
    <definedName name="Да_нет" localSheetId="30">#REF!</definedName>
    <definedName name="Да_нет" localSheetId="31">#REF!</definedName>
    <definedName name="Да_нет" localSheetId="6">#REF!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6">'Раздел 2. п. Михайловский'!$7:$7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Советский'!$7:$7</definedName>
    <definedName name="_xlnm.Print_Titles" localSheetId="41">'Раздел 2. Татищевский'!$7:$7</definedName>
    <definedName name="_xlnm.Print_Titles" localSheetId="42">'Раздел 2. Турковский'!$7:$7</definedName>
    <definedName name="_xlnm.Print_Titles" localSheetId="43">'Раздел 2. Федоровский'!$7:$7</definedName>
    <definedName name="_xlnm.Print_Titles" localSheetId="44">'Раздел 2. Хвалынский'!$7:$7</definedName>
    <definedName name="_xlnm.Print_Titles" localSheetId="45">'Раздел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I)'!$A$1:$E$48</definedName>
    <definedName name="_xlnm.Print_Area" localSheetId="2">'Показатель 1.1'!$A$1:$L$50</definedName>
    <definedName name="_xlnm.Print_Area" localSheetId="3">'Показатель 1.2'!$A$1:$J$51</definedName>
    <definedName name="_xlnm.Print_Area" localSheetId="4">'Раздел 2'!$A$1:$D$51</definedName>
    <definedName name="_xlnm.Print_Area" localSheetId="10">'Раздел 2. Аркадский '!$A$1:$J$38</definedName>
    <definedName name="_xlnm.Print_Area" localSheetId="11">'Раздел 2. Аткарский'!$A$1:$J$36</definedName>
    <definedName name="_xlnm.Print_Area" localSheetId="12">'Раздел 2. Базарно-Карабулакский'!$A$1:$J$64</definedName>
    <definedName name="_xlnm.Print_Area" localSheetId="13">'Раздел 2. Балаковский'!$A$1:$J$124</definedName>
    <definedName name="_xlnm.Print_Area" localSheetId="14">'Раздел 2. Балашовский'!$A$1:$J$81</definedName>
    <definedName name="_xlnm.Print_Area" localSheetId="15">'Раздел 2. Балтайский'!$A$1:$J$32</definedName>
    <definedName name="_xlnm.Print_Area" localSheetId="16">'Раздел 2. Вольский '!$A$1:$J$79</definedName>
    <definedName name="_xlnm.Print_Area" localSheetId="17">'Раздел 2. Воскресенский'!$A$1:$J$32</definedName>
    <definedName name="_xlnm.Print_Area" localSheetId="5">'Раздел 2. г. Саратов'!$A$1:$J$434</definedName>
    <definedName name="_xlnm.Print_Area" localSheetId="8">'Раздел 2. г. Шиханы'!$A$1:$J$18</definedName>
    <definedName name="_xlnm.Print_Area" localSheetId="18">'Раздел 2. Дергачевский'!$A$1:$J$33</definedName>
    <definedName name="_xlnm.Print_Area" localSheetId="19">'Раздел 2. Духовницкий'!$A$1:$J$31</definedName>
    <definedName name="_xlnm.Print_Area" localSheetId="20">'Раздел 2. Екатериновский'!$A$1:$J$45</definedName>
    <definedName name="_xlnm.Print_Area" localSheetId="21">'Раздел 2. Ершовский'!$A$1:$J$42</definedName>
    <definedName name="_xlnm.Print_Area" localSheetId="7">'Раздел 2. ЗАТО Светлый'!$A$1:$J$21</definedName>
    <definedName name="_xlnm.Print_Area" localSheetId="22">'Раздел 2. Ивантеевский'!$A$1:$J$32</definedName>
    <definedName name="_xlnm.Print_Area" localSheetId="23">'Раздел 2. Калининский'!$A$1:$J$49</definedName>
    <definedName name="_xlnm.Print_Area" localSheetId="24">'Раздел 2. Красноармейский'!$A$1:$J$52</definedName>
    <definedName name="_xlnm.Print_Area" localSheetId="25">'Раздел 2. Краснокутский'!$A$1:$J$50</definedName>
    <definedName name="_xlnm.Print_Area" localSheetId="26">'Раздел 2. Краснопартизанский'!$A$1:$J$28</definedName>
    <definedName name="_xlnm.Print_Area" localSheetId="27">'Раздел 2. Лысогорский'!$A$1:$J$34</definedName>
    <definedName name="_xlnm.Print_Area" localSheetId="28">'Раздел 2. Марксовский'!$A$1:$J$64</definedName>
    <definedName name="_xlnm.Print_Area" localSheetId="29">'Раздел 2. Новобурасский'!$A$1:$J$43</definedName>
    <definedName name="_xlnm.Print_Area" localSheetId="30">'Раздел 2. Новоузенский'!$A$1:$J$62</definedName>
    <definedName name="_xlnm.Print_Area" localSheetId="31">'Раздел 2. Озинский'!$A$1:$J$46</definedName>
    <definedName name="_xlnm.Print_Area" localSheetId="6">'Раздел 2. п. Михайловский'!$A$1:$J$15</definedName>
    <definedName name="_xlnm.Print_Area" localSheetId="32">'Раздел 2. Перелюбский'!$A$1:$J$42</definedName>
    <definedName name="_xlnm.Print_Area" localSheetId="33">'Раздел 2. Петровский'!$A$1:$J$45</definedName>
    <definedName name="_xlnm.Print_Area" localSheetId="34">'Раздел 2. Питерский'!$A$1:$J$34</definedName>
    <definedName name="_xlnm.Print_Area" localSheetId="35">'Раздел 2. Пугачевский'!$A$1:$J$65</definedName>
    <definedName name="_xlnm.Print_Area" localSheetId="36">'Раздел 2. Ровенский'!$A$1:$J$44</definedName>
    <definedName name="_xlnm.Print_Area" localSheetId="37">'Раздел 2. Романовский'!$A$1:$J$33</definedName>
    <definedName name="_xlnm.Print_Area" localSheetId="38">'Раздел 2. Ртищевский'!$A$1:$J$61</definedName>
    <definedName name="_xlnm.Print_Area" localSheetId="39">'Раздел 2. Самойловский'!$A$1:$J$32</definedName>
    <definedName name="_xlnm.Print_Area" localSheetId="40">'Раздел 2. Советский'!$A$1:$J$34</definedName>
    <definedName name="_xlnm.Print_Area" localSheetId="41">'Раздел 2. Татищевский'!$A$1:$J$36</definedName>
    <definedName name="_xlnm.Print_Area" localSheetId="42">'Раздел 2. Турковский'!$A$1:$J$37</definedName>
    <definedName name="_xlnm.Print_Area" localSheetId="43">'Раздел 2. Федоровский'!$A$1:$J$27</definedName>
    <definedName name="_xlnm.Print_Area" localSheetId="44">'Раздел 2. Хвалынский'!$A$1:$J$28</definedName>
    <definedName name="_xlnm.Print_Area" localSheetId="45">'Раздел 2. Энгельсский'!$A$1:$J$185</definedName>
    <definedName name="_xlnm.Print_Area" localSheetId="9">'Раздел 2.Александрово-Гайский '!$A$1:$J$30</definedName>
    <definedName name="р">'[3]Показатель 1.1'!$C$5:$C$7</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29">#REF!</definedName>
    <definedName name="Формат" localSheetId="30">#REF!</definedName>
    <definedName name="Формат" localSheetId="31">#REF!</definedName>
    <definedName name="Формат" localSheetId="6">#REF!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9">#REF!</definedName>
    <definedName name="Формат">#REF!</definedName>
  </definedNames>
  <calcPr calcId="144525"/>
</workbook>
</file>

<file path=xl/calcChain.xml><?xml version="1.0" encoding="utf-8"?>
<calcChain xmlns="http://schemas.openxmlformats.org/spreadsheetml/2006/main">
  <c r="I33" i="36" l="1"/>
  <c r="I109" i="48" l="1"/>
  <c r="I37" i="45" l="1"/>
  <c r="F14" i="4" l="1"/>
  <c r="J14" i="4" s="1"/>
  <c r="F15" i="4"/>
  <c r="F16" i="4"/>
  <c r="J16" i="4" s="1"/>
  <c r="F17" i="4"/>
  <c r="F18" i="4"/>
  <c r="J18" i="4" s="1"/>
  <c r="F19" i="4"/>
  <c r="J19" i="4" s="1"/>
  <c r="F20" i="4"/>
  <c r="J20" i="4" s="1"/>
  <c r="F21" i="4"/>
  <c r="J21" i="4" s="1"/>
  <c r="F22" i="4"/>
  <c r="F23" i="4"/>
  <c r="F24" i="4"/>
  <c r="F25" i="4"/>
  <c r="J25" i="4" s="1"/>
  <c r="F26" i="4"/>
  <c r="J26" i="4" s="1"/>
  <c r="F27" i="4"/>
  <c r="J27" i="4" s="1"/>
  <c r="F28" i="4"/>
  <c r="J28" i="4" s="1"/>
  <c r="F29" i="4"/>
  <c r="J29" i="4" s="1"/>
  <c r="F30" i="4"/>
  <c r="F31" i="4"/>
  <c r="F32" i="4"/>
  <c r="F33" i="4"/>
  <c r="J33" i="4" s="1"/>
  <c r="F34" i="4"/>
  <c r="J34" i="4" s="1"/>
  <c r="F35" i="4"/>
  <c r="J35" i="4" s="1"/>
  <c r="F36" i="4"/>
  <c r="J36" i="4" s="1"/>
  <c r="F37" i="4"/>
  <c r="J37" i="4" s="1"/>
  <c r="F38" i="4"/>
  <c r="F39" i="4"/>
  <c r="F40" i="4"/>
  <c r="J40" i="4" s="1"/>
  <c r="F41" i="4"/>
  <c r="J41" i="4" s="1"/>
  <c r="F42" i="4"/>
  <c r="J42" i="4" s="1"/>
  <c r="F43" i="4"/>
  <c r="J43" i="4" s="1"/>
  <c r="F44" i="4"/>
  <c r="J44" i="4" s="1"/>
  <c r="F45" i="4"/>
  <c r="J45" i="4" s="1"/>
  <c r="F46" i="4"/>
  <c r="F47" i="4"/>
  <c r="J47" i="4" s="1"/>
  <c r="F48" i="4"/>
  <c r="F49" i="4"/>
  <c r="J49" i="4" s="1"/>
  <c r="F50" i="4"/>
  <c r="J50" i="4" s="1"/>
  <c r="J31" i="4"/>
  <c r="J30" i="4"/>
  <c r="J23" i="4"/>
  <c r="J22" i="4"/>
  <c r="J15" i="4"/>
  <c r="F9" i="4"/>
  <c r="J9" i="4" s="1"/>
  <c r="F10" i="4"/>
  <c r="J10" i="4" s="1"/>
  <c r="F11" i="4"/>
  <c r="J11" i="4" s="1"/>
  <c r="F12" i="4"/>
  <c r="J12" i="4" s="1"/>
  <c r="J17" i="4"/>
  <c r="J24" i="4"/>
  <c r="J32" i="4"/>
  <c r="J38" i="4"/>
  <c r="J39" i="4"/>
  <c r="J46" i="4"/>
  <c r="J48" i="4"/>
  <c r="I36" i="13" l="1"/>
  <c r="G88" i="7" l="1"/>
  <c r="I57" i="7"/>
  <c r="I26" i="28" l="1"/>
  <c r="I30" i="17"/>
  <c r="I31" i="17"/>
  <c r="I28" i="12" l="1"/>
  <c r="I29" i="12"/>
  <c r="I30" i="12"/>
  <c r="I31" i="12"/>
  <c r="I32" i="12"/>
  <c r="I33" i="12"/>
  <c r="I34" i="12"/>
  <c r="I35" i="12"/>
  <c r="I36" i="12"/>
  <c r="I37" i="12"/>
  <c r="I43" i="38" l="1"/>
  <c r="I8" i="7" l="1"/>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l="1"/>
  <c r="I9" i="14" l="1"/>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8" i="14"/>
  <c r="I9" i="8" l="1"/>
  <c r="I10" i="8"/>
  <c r="I11" i="8"/>
  <c r="I12" i="8"/>
  <c r="I13" i="8"/>
  <c r="I14" i="8"/>
  <c r="I8" i="8"/>
  <c r="I9" i="48"/>
  <c r="I10" i="48"/>
  <c r="I11" i="48"/>
  <c r="I12" i="48"/>
  <c r="I13" i="48"/>
  <c r="I14" i="48"/>
  <c r="I15" i="48"/>
  <c r="I16" i="48"/>
  <c r="I17" i="48"/>
  <c r="I18" i="48"/>
  <c r="I19"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181" i="48"/>
  <c r="I182" i="48"/>
  <c r="I183" i="48"/>
  <c r="I184" i="48"/>
  <c r="I8" i="48"/>
  <c r="I9" i="47"/>
  <c r="I10" i="47"/>
  <c r="I11" i="47"/>
  <c r="I12" i="47"/>
  <c r="I13" i="47"/>
  <c r="I14" i="47"/>
  <c r="I15" i="47"/>
  <c r="I16" i="47"/>
  <c r="I17" i="47"/>
  <c r="I18" i="47"/>
  <c r="I19" i="47"/>
  <c r="I20" i="47"/>
  <c r="I21" i="47"/>
  <c r="I22" i="47"/>
  <c r="I23" i="47"/>
  <c r="I24" i="47"/>
  <c r="I25" i="47"/>
  <c r="I26" i="47"/>
  <c r="I27" i="47"/>
  <c r="I8" i="47"/>
  <c r="I9" i="46"/>
  <c r="I10" i="46"/>
  <c r="I11" i="46"/>
  <c r="I12" i="46"/>
  <c r="I13" i="46"/>
  <c r="I14" i="46"/>
  <c r="I15" i="46"/>
  <c r="I16" i="46"/>
  <c r="I17" i="46"/>
  <c r="I18" i="46"/>
  <c r="I19" i="46"/>
  <c r="I20" i="46"/>
  <c r="I21" i="46"/>
  <c r="I22" i="46"/>
  <c r="I23" i="46"/>
  <c r="I24" i="46"/>
  <c r="I25" i="46"/>
  <c r="I26" i="46"/>
  <c r="I8" i="46"/>
  <c r="I9" i="45"/>
  <c r="I10" i="45"/>
  <c r="I11" i="45"/>
  <c r="I12" i="45"/>
  <c r="I13" i="45"/>
  <c r="I20" i="45"/>
  <c r="I23" i="45"/>
  <c r="I26" i="45"/>
  <c r="I27" i="45"/>
  <c r="I28" i="45"/>
  <c r="I29" i="45"/>
  <c r="I30" i="45"/>
  <c r="I31" i="45"/>
  <c r="I32" i="45"/>
  <c r="I33" i="45"/>
  <c r="I34" i="45"/>
  <c r="I35" i="45"/>
  <c r="I36" i="45"/>
  <c r="I8" i="45"/>
  <c r="I9" i="44"/>
  <c r="I10" i="44"/>
  <c r="I11" i="44"/>
  <c r="I12" i="44"/>
  <c r="I13" i="44"/>
  <c r="I14" i="44"/>
  <c r="I15" i="44"/>
  <c r="I16" i="44"/>
  <c r="I17" i="44"/>
  <c r="I18" i="44"/>
  <c r="I19" i="44"/>
  <c r="I20" i="44"/>
  <c r="I21" i="44"/>
  <c r="I22" i="44"/>
  <c r="I23" i="44"/>
  <c r="I24" i="44"/>
  <c r="I25" i="44"/>
  <c r="I26" i="44"/>
  <c r="I27" i="44"/>
  <c r="I28" i="44"/>
  <c r="I29" i="44"/>
  <c r="I30" i="44"/>
  <c r="I31" i="44"/>
  <c r="I32" i="44"/>
  <c r="I33" i="44"/>
  <c r="I34" i="44"/>
  <c r="I35" i="44"/>
  <c r="I8" i="44"/>
  <c r="I9" i="43"/>
  <c r="I10" i="43"/>
  <c r="I11" i="43"/>
  <c r="I12" i="43"/>
  <c r="I13" i="43"/>
  <c r="I14" i="43"/>
  <c r="I15" i="43"/>
  <c r="I16" i="43"/>
  <c r="I17" i="43"/>
  <c r="I18" i="43"/>
  <c r="I19" i="43"/>
  <c r="I20" i="43"/>
  <c r="I21" i="43"/>
  <c r="I22" i="43"/>
  <c r="I23" i="43"/>
  <c r="I24" i="43"/>
  <c r="I25" i="43"/>
  <c r="I26" i="43"/>
  <c r="I27" i="43"/>
  <c r="I28" i="43"/>
  <c r="I29" i="43"/>
  <c r="I30" i="43"/>
  <c r="I31" i="43"/>
  <c r="I32" i="43"/>
  <c r="I33" i="43"/>
  <c r="I8" i="43"/>
  <c r="I9" i="41"/>
  <c r="I10" i="41"/>
  <c r="I11" i="41"/>
  <c r="I12" i="41"/>
  <c r="I13" i="41"/>
  <c r="I14" i="41"/>
  <c r="I15" i="41"/>
  <c r="I16" i="41"/>
  <c r="I17" i="41"/>
  <c r="I18" i="41"/>
  <c r="I19" i="41"/>
  <c r="I20" i="41"/>
  <c r="I21" i="41"/>
  <c r="I22" i="41"/>
  <c r="I23" i="41"/>
  <c r="I24" i="41"/>
  <c r="I25" i="41"/>
  <c r="I26" i="41"/>
  <c r="I27" i="41"/>
  <c r="I28" i="41"/>
  <c r="I29" i="41"/>
  <c r="I30" i="41"/>
  <c r="I31" i="41"/>
  <c r="I8" i="41"/>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I8" i="38"/>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8" i="32"/>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55" i="40"/>
  <c r="I56" i="40"/>
  <c r="I57" i="40"/>
  <c r="I58" i="40"/>
  <c r="I59" i="40"/>
  <c r="I8" i="40"/>
  <c r="I9" i="39"/>
  <c r="I10" i="39"/>
  <c r="I11" i="39"/>
  <c r="I12" i="39"/>
  <c r="I13" i="39"/>
  <c r="I14" i="39"/>
  <c r="I15" i="39"/>
  <c r="I16" i="39"/>
  <c r="I17" i="39"/>
  <c r="I18" i="39"/>
  <c r="I19" i="39"/>
  <c r="I20" i="39"/>
  <c r="I21" i="39"/>
  <c r="I22" i="39"/>
  <c r="I23" i="39"/>
  <c r="I24" i="39"/>
  <c r="I25" i="39"/>
  <c r="I26" i="39"/>
  <c r="I27" i="39"/>
  <c r="I28" i="39"/>
  <c r="I29" i="39"/>
  <c r="I30" i="39"/>
  <c r="I31" i="39"/>
  <c r="I32" i="39"/>
  <c r="I8" i="39"/>
  <c r="I9" i="33"/>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41" i="33"/>
  <c r="I42" i="33"/>
  <c r="I43" i="33"/>
  <c r="I44" i="33"/>
  <c r="I45" i="33"/>
  <c r="I8" i="33"/>
  <c r="I9" i="37"/>
  <c r="I10" i="37"/>
  <c r="I11" i="37"/>
  <c r="I12" i="37"/>
  <c r="I13" i="37"/>
  <c r="I14" i="37"/>
  <c r="I15" i="37"/>
  <c r="I16" i="37"/>
  <c r="I17" i="37"/>
  <c r="I18"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49" i="37"/>
  <c r="I50" i="37"/>
  <c r="I51" i="37"/>
  <c r="I52" i="37"/>
  <c r="I53" i="37"/>
  <c r="I54" i="37"/>
  <c r="I55" i="37"/>
  <c r="I56" i="37"/>
  <c r="I57" i="37"/>
  <c r="I58" i="37"/>
  <c r="I59" i="37"/>
  <c r="I60" i="37"/>
  <c r="I61" i="37"/>
  <c r="I62" i="37"/>
  <c r="I63" i="37"/>
  <c r="I64" i="37"/>
  <c r="I8" i="37"/>
  <c r="I9" i="36"/>
  <c r="I10" i="36"/>
  <c r="I11" i="36"/>
  <c r="I12" i="36"/>
  <c r="I13" i="36"/>
  <c r="I14" i="36"/>
  <c r="I15" i="36"/>
  <c r="I16" i="36"/>
  <c r="I17" i="36"/>
  <c r="I18" i="36"/>
  <c r="I19" i="36"/>
  <c r="I20" i="36"/>
  <c r="I21" i="36"/>
  <c r="I22" i="36"/>
  <c r="I23" i="36"/>
  <c r="I24" i="36"/>
  <c r="I25" i="36"/>
  <c r="I26" i="36"/>
  <c r="I27" i="36"/>
  <c r="I28" i="36"/>
  <c r="I29" i="36"/>
  <c r="I30" i="36"/>
  <c r="I31" i="36"/>
  <c r="I32" i="36"/>
  <c r="I8" i="36"/>
  <c r="I9" i="35"/>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8" i="35"/>
  <c r="I9" i="34"/>
  <c r="I10" i="34"/>
  <c r="I11" i="34"/>
  <c r="I12" i="34"/>
  <c r="I13" i="34"/>
  <c r="I14" i="34"/>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8" i="34"/>
  <c r="I44" i="38" l="1"/>
  <c r="I34" i="36"/>
  <c r="I65" i="37"/>
  <c r="I33" i="39"/>
  <c r="I185" i="48"/>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38" i="31"/>
  <c r="I39" i="31"/>
  <c r="I40" i="31"/>
  <c r="I41" i="31"/>
  <c r="I42" i="31"/>
  <c r="I8" i="31"/>
  <c r="I9" i="30" l="1"/>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8" i="30"/>
  <c r="I9" i="29"/>
  <c r="I10" i="29"/>
  <c r="I11" i="29"/>
  <c r="I12" i="29"/>
  <c r="I13" i="29"/>
  <c r="I14" i="29"/>
  <c r="I15" i="29"/>
  <c r="I16" i="29"/>
  <c r="I17" i="29"/>
  <c r="I18" i="29"/>
  <c r="I19" i="29"/>
  <c r="I20" i="29"/>
  <c r="I21" i="29"/>
  <c r="I22" i="29"/>
  <c r="I23" i="29"/>
  <c r="I24" i="29"/>
  <c r="I25" i="29"/>
  <c r="I26" i="29"/>
  <c r="I27" i="29"/>
  <c r="I28" i="29"/>
  <c r="I29" i="29"/>
  <c r="I30" i="29"/>
  <c r="I31" i="29"/>
  <c r="I32" i="29"/>
  <c r="I33" i="29"/>
  <c r="I8" i="29"/>
  <c r="I9" i="28"/>
  <c r="I10" i="28"/>
  <c r="I11" i="28"/>
  <c r="I12" i="28"/>
  <c r="I13" i="28"/>
  <c r="I14" i="28"/>
  <c r="I15" i="28"/>
  <c r="I16" i="28"/>
  <c r="I17" i="28"/>
  <c r="I18" i="28"/>
  <c r="I19" i="28"/>
  <c r="I20" i="28"/>
  <c r="I21" i="28"/>
  <c r="I22" i="28"/>
  <c r="I23" i="28"/>
  <c r="I24" i="28"/>
  <c r="I25" i="28"/>
  <c r="I27" i="28"/>
  <c r="I8" i="28"/>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8" i="27"/>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8" i="26"/>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8" i="25"/>
  <c r="I9" i="24"/>
  <c r="I10" i="24"/>
  <c r="I11" i="24"/>
  <c r="I12" i="24"/>
  <c r="I13" i="24"/>
  <c r="I14" i="24"/>
  <c r="I15" i="24"/>
  <c r="I16" i="24"/>
  <c r="I17" i="24"/>
  <c r="I18" i="24"/>
  <c r="I19" i="24"/>
  <c r="I20" i="24"/>
  <c r="I21" i="24"/>
  <c r="I22" i="24"/>
  <c r="I23" i="24"/>
  <c r="I24" i="24"/>
  <c r="I25" i="24"/>
  <c r="I26" i="24"/>
  <c r="I27" i="24"/>
  <c r="I28" i="24"/>
  <c r="I29" i="24"/>
  <c r="I30" i="24"/>
  <c r="I31" i="24"/>
  <c r="I8" i="24"/>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38" i="23"/>
  <c r="I39" i="23"/>
  <c r="I40" i="23"/>
  <c r="I41" i="23"/>
  <c r="I8" i="23"/>
  <c r="I9" i="22"/>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41" i="22"/>
  <c r="I42" i="22"/>
  <c r="I43" i="22"/>
  <c r="I44" i="22"/>
  <c r="I8" i="22"/>
  <c r="I9" i="21"/>
  <c r="I10" i="21"/>
  <c r="I11" i="21"/>
  <c r="I12" i="21"/>
  <c r="I13" i="21"/>
  <c r="I14" i="21"/>
  <c r="I15" i="21"/>
  <c r="I16" i="21"/>
  <c r="I17" i="21"/>
  <c r="I18" i="21"/>
  <c r="I19" i="21"/>
  <c r="I20" i="21"/>
  <c r="I21" i="21"/>
  <c r="I22" i="21"/>
  <c r="I23" i="21"/>
  <c r="I24" i="21"/>
  <c r="I25" i="21"/>
  <c r="I26" i="21"/>
  <c r="I27" i="21"/>
  <c r="I28" i="21"/>
  <c r="I29" i="21"/>
  <c r="I30" i="21"/>
  <c r="I8" i="21"/>
  <c r="I9" i="20"/>
  <c r="I10" i="20"/>
  <c r="I11" i="20"/>
  <c r="I12" i="20"/>
  <c r="I13" i="20"/>
  <c r="I14" i="20"/>
  <c r="I15" i="20"/>
  <c r="I16" i="20"/>
  <c r="I17" i="20"/>
  <c r="I18" i="20"/>
  <c r="I19" i="20"/>
  <c r="I20" i="20"/>
  <c r="I21" i="20"/>
  <c r="I22" i="20"/>
  <c r="I23" i="20"/>
  <c r="I24" i="20"/>
  <c r="I25" i="20"/>
  <c r="I26" i="20"/>
  <c r="I27" i="20"/>
  <c r="I28" i="20"/>
  <c r="I29" i="20"/>
  <c r="I30" i="20"/>
  <c r="I31" i="20"/>
  <c r="I32" i="20"/>
  <c r="I8" i="20"/>
  <c r="I9" i="19"/>
  <c r="I10" i="19"/>
  <c r="I11" i="19"/>
  <c r="I12" i="19"/>
  <c r="I13" i="19"/>
  <c r="I14" i="19"/>
  <c r="I15" i="19"/>
  <c r="I16" i="19"/>
  <c r="I17" i="19"/>
  <c r="I18" i="19"/>
  <c r="I19" i="19"/>
  <c r="I20" i="19"/>
  <c r="I21" i="19"/>
  <c r="I22" i="19"/>
  <c r="I23" i="19"/>
  <c r="I24" i="19"/>
  <c r="I25" i="19"/>
  <c r="I26" i="19"/>
  <c r="I27" i="19"/>
  <c r="I28" i="19"/>
  <c r="I29" i="19"/>
  <c r="I30" i="19"/>
  <c r="I31" i="19"/>
  <c r="I8" i="19"/>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8" i="18"/>
  <c r="I9" i="17"/>
  <c r="I10" i="17"/>
  <c r="I11" i="17"/>
  <c r="I12" i="17"/>
  <c r="I13" i="17"/>
  <c r="I14" i="17"/>
  <c r="I15" i="17"/>
  <c r="I16" i="17"/>
  <c r="I17" i="17"/>
  <c r="I18" i="17"/>
  <c r="I19" i="17"/>
  <c r="I20" i="17"/>
  <c r="I21" i="17"/>
  <c r="I22" i="17"/>
  <c r="I23" i="17"/>
  <c r="I24" i="17"/>
  <c r="I25" i="17"/>
  <c r="I26" i="17"/>
  <c r="I27" i="17"/>
  <c r="I28" i="17"/>
  <c r="I29" i="17"/>
  <c r="I8" i="17"/>
  <c r="I9" i="16"/>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69" i="16"/>
  <c r="I70" i="16"/>
  <c r="I71" i="16"/>
  <c r="I72" i="16"/>
  <c r="I73" i="16"/>
  <c r="I74" i="16"/>
  <c r="I75" i="16"/>
  <c r="I76" i="16"/>
  <c r="I77" i="16"/>
  <c r="I78" i="16"/>
  <c r="I79" i="16"/>
  <c r="I80" i="16"/>
  <c r="I8" i="16"/>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116" i="15"/>
  <c r="I117" i="15"/>
  <c r="I118" i="15"/>
  <c r="I119" i="15"/>
  <c r="I120" i="15"/>
  <c r="I121" i="15"/>
  <c r="I122" i="15"/>
  <c r="I123" i="15"/>
  <c r="I8" i="15"/>
  <c r="I64" i="14"/>
  <c r="I28" i="28" l="1"/>
  <c r="I81" i="16"/>
  <c r="I79" i="18"/>
  <c r="I32" i="19"/>
  <c r="I52" i="26"/>
  <c r="I34" i="29"/>
  <c r="I64" i="30"/>
  <c r="I124" i="15"/>
  <c r="I50" i="27"/>
  <c r="I31" i="21"/>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8" i="13"/>
  <c r="I9" i="12"/>
  <c r="I10" i="12"/>
  <c r="I11" i="12"/>
  <c r="I12" i="12"/>
  <c r="I13" i="12"/>
  <c r="I14" i="12"/>
  <c r="I15" i="12"/>
  <c r="I16" i="12"/>
  <c r="I17" i="12"/>
  <c r="I18" i="12"/>
  <c r="I19" i="12"/>
  <c r="I20" i="12"/>
  <c r="I21" i="12"/>
  <c r="I22" i="12"/>
  <c r="I23" i="12"/>
  <c r="I24" i="12"/>
  <c r="I25" i="12"/>
  <c r="I26" i="12"/>
  <c r="I27" i="12"/>
  <c r="I8" i="12"/>
  <c r="I9" i="9"/>
  <c r="I10" i="9"/>
  <c r="I11" i="9"/>
  <c r="I12" i="9"/>
  <c r="I13" i="9"/>
  <c r="I14" i="9"/>
  <c r="I15" i="9"/>
  <c r="I16" i="9"/>
  <c r="I17" i="9"/>
  <c r="I18" i="9"/>
  <c r="I19" i="9"/>
  <c r="I20" i="9"/>
  <c r="I8" i="9"/>
  <c r="I9" i="10"/>
  <c r="I10" i="10"/>
  <c r="I11" i="10"/>
  <c r="I12" i="10"/>
  <c r="I13" i="10"/>
  <c r="I14" i="10"/>
  <c r="I15" i="10"/>
  <c r="I16" i="10"/>
  <c r="I17" i="10"/>
  <c r="I8" i="10"/>
  <c r="I38" i="12" l="1"/>
  <c r="I21" i="9"/>
  <c r="I18" i="10"/>
  <c r="I9" i="11"/>
  <c r="I10" i="11"/>
  <c r="I11" i="11"/>
  <c r="I12" i="11"/>
  <c r="I13" i="11"/>
  <c r="I14" i="11"/>
  <c r="I15" i="11"/>
  <c r="I16" i="11"/>
  <c r="I17" i="11"/>
  <c r="I18" i="11"/>
  <c r="I19" i="11"/>
  <c r="I20" i="11"/>
  <c r="I21" i="11"/>
  <c r="I22" i="11"/>
  <c r="I23" i="11"/>
  <c r="I24" i="11"/>
  <c r="I25" i="11"/>
  <c r="I26" i="11"/>
  <c r="I27" i="11"/>
  <c r="I28" i="11"/>
  <c r="I29" i="11"/>
  <c r="I8" i="11"/>
  <c r="I30" i="11" l="1"/>
  <c r="I36" i="44" l="1"/>
  <c r="I42" i="23" l="1"/>
  <c r="I49" i="25" l="1"/>
  <c r="I62" i="32" l="1"/>
  <c r="I43" i="31" l="1"/>
  <c r="I32" i="24" l="1"/>
  <c r="I61" i="40" l="1"/>
  <c r="I28" i="47" l="1"/>
  <c r="I27" i="46" l="1"/>
  <c r="C49" i="6" s="1"/>
  <c r="D49" i="6" s="1"/>
  <c r="E46" i="2" s="1"/>
  <c r="C48" i="6"/>
  <c r="D48" i="6" s="1"/>
  <c r="E45" i="2" s="1"/>
  <c r="C47" i="6"/>
  <c r="D47" i="6" s="1"/>
  <c r="E44" i="2" s="1"/>
  <c r="I34" i="43"/>
  <c r="C46" i="6" s="1"/>
  <c r="D46" i="6" s="1"/>
  <c r="E43" i="2" s="1"/>
  <c r="I32" i="41"/>
  <c r="C45" i="6" s="1"/>
  <c r="D45" i="6" s="1"/>
  <c r="E42" i="2" s="1"/>
  <c r="C43" i="6"/>
  <c r="D43" i="6" s="1"/>
  <c r="E40" i="2" s="1"/>
  <c r="C42" i="6"/>
  <c r="D42" i="6" s="1"/>
  <c r="E39" i="2" s="1"/>
  <c r="I45" i="35"/>
  <c r="C39" i="6" s="1"/>
  <c r="D39" i="6" s="1"/>
  <c r="E36" i="2" s="1"/>
  <c r="C35" i="6"/>
  <c r="D35" i="6" s="1"/>
  <c r="E32" i="2" s="1"/>
  <c r="C33" i="6"/>
  <c r="D33" i="6" s="1"/>
  <c r="E30" i="2" s="1"/>
  <c r="C27" i="6"/>
  <c r="D27" i="6" s="1"/>
  <c r="E24" i="2" s="1"/>
  <c r="C25" i="6"/>
  <c r="D25" i="6" s="1"/>
  <c r="E22" i="2" s="1"/>
  <c r="C22" i="6"/>
  <c r="D22" i="6" s="1"/>
  <c r="E19" i="2" s="1"/>
  <c r="C20" i="6"/>
  <c r="D20" i="6" s="1"/>
  <c r="E17" i="2" s="1"/>
  <c r="C19" i="6"/>
  <c r="D19" i="6" s="1"/>
  <c r="E16" i="2" s="1"/>
  <c r="C18" i="6"/>
  <c r="D18" i="6" s="1"/>
  <c r="E15" i="2" s="1"/>
  <c r="C15" i="6"/>
  <c r="D15" i="6" s="1"/>
  <c r="E12" i="2" s="1"/>
  <c r="C4" i="6"/>
  <c r="E41" i="5"/>
  <c r="H41" i="5" s="1"/>
  <c r="D38" i="2" s="1"/>
  <c r="C8" i="5"/>
  <c r="C7" i="5"/>
  <c r="C6" i="5"/>
  <c r="E44" i="5" s="1"/>
  <c r="H44" i="5" s="1"/>
  <c r="D41" i="2" s="1"/>
  <c r="C5" i="5"/>
  <c r="E39" i="5" s="1"/>
  <c r="H39" i="5" s="1"/>
  <c r="D36" i="2" s="1"/>
  <c r="C4" i="5"/>
  <c r="A3" i="5"/>
  <c r="C7" i="4"/>
  <c r="C6" i="4"/>
  <c r="C5" i="4"/>
  <c r="C4" i="4"/>
  <c r="A3" i="4"/>
  <c r="C18" i="3"/>
  <c r="C6" i="3"/>
  <c r="E5" i="2"/>
  <c r="D5" i="2"/>
  <c r="C5" i="2"/>
  <c r="E3" i="2"/>
  <c r="D3" i="2"/>
  <c r="C3" i="2"/>
  <c r="E45" i="5" l="1"/>
  <c r="H45" i="5" s="1"/>
  <c r="D42" i="2" s="1"/>
  <c r="C25" i="3"/>
  <c r="B5" i="2"/>
  <c r="E21" i="5"/>
  <c r="H21" i="5" s="1"/>
  <c r="D18" i="2" s="1"/>
  <c r="E35" i="5"/>
  <c r="H35" i="5" s="1"/>
  <c r="D32" i="2" s="1"/>
  <c r="E11" i="5"/>
  <c r="H11" i="5" s="1"/>
  <c r="D8" i="2" s="1"/>
  <c r="E47" i="5"/>
  <c r="H47" i="5" s="1"/>
  <c r="D44" i="2" s="1"/>
  <c r="E28" i="5"/>
  <c r="H28" i="5" s="1"/>
  <c r="D25" i="2" s="1"/>
  <c r="E51" i="5"/>
  <c r="H51" i="5" s="1"/>
  <c r="D48" i="2" s="1"/>
  <c r="E12" i="5"/>
  <c r="H12" i="5" s="1"/>
  <c r="D9" i="2" s="1"/>
  <c r="E31" i="5"/>
  <c r="H31" i="5" s="1"/>
  <c r="D28" i="2" s="1"/>
  <c r="E33" i="5"/>
  <c r="H33" i="5" s="1"/>
  <c r="D30" i="2" s="1"/>
  <c r="C7" i="2"/>
  <c r="C15" i="2"/>
  <c r="C28" i="2"/>
  <c r="C35" i="2"/>
  <c r="C43" i="2"/>
  <c r="C44" i="2"/>
  <c r="C23" i="2"/>
  <c r="C45" i="2"/>
  <c r="C17" i="2"/>
  <c r="C38" i="2"/>
  <c r="C18" i="2"/>
  <c r="C39" i="2"/>
  <c r="C40" i="2"/>
  <c r="C48" i="2"/>
  <c r="C27" i="2"/>
  <c r="C8" i="2"/>
  <c r="C22" i="2"/>
  <c r="C29" i="2"/>
  <c r="C36" i="2"/>
  <c r="C37" i="2"/>
  <c r="C25" i="2"/>
  <c r="C46" i="2"/>
  <c r="C26" i="2"/>
  <c r="C47" i="2"/>
  <c r="C14" i="2"/>
  <c r="C9" i="2"/>
  <c r="C16" i="2"/>
  <c r="C30" i="2"/>
  <c r="C31" i="2"/>
  <c r="C10" i="2"/>
  <c r="C12" i="2"/>
  <c r="C33" i="2"/>
  <c r="C13" i="2"/>
  <c r="C41" i="2"/>
  <c r="C20" i="2"/>
  <c r="C42" i="2"/>
  <c r="C19" i="2"/>
  <c r="C23" i="6"/>
  <c r="D23" i="6" s="1"/>
  <c r="E20" i="2" s="1"/>
  <c r="C32" i="2"/>
  <c r="C24" i="2"/>
  <c r="C21" i="2"/>
  <c r="C34" i="2"/>
  <c r="I33" i="20"/>
  <c r="C24" i="6" s="1"/>
  <c r="D24" i="6" s="1"/>
  <c r="E21" i="2" s="1"/>
  <c r="I45" i="22"/>
  <c r="C26" i="6" s="1"/>
  <c r="D26" i="6" s="1"/>
  <c r="E23" i="2" s="1"/>
  <c r="C28" i="6"/>
  <c r="D28" i="6" s="1"/>
  <c r="E25" i="2" s="1"/>
  <c r="C29" i="6"/>
  <c r="D29" i="6" s="1"/>
  <c r="E26" i="2" s="1"/>
  <c r="I46" i="33"/>
  <c r="C37" i="6" s="1"/>
  <c r="D37" i="6" s="1"/>
  <c r="E34" i="2" s="1"/>
  <c r="C40" i="6"/>
  <c r="D40" i="6" s="1"/>
  <c r="E37" i="2" s="1"/>
  <c r="C41" i="6"/>
  <c r="D41" i="6" s="1"/>
  <c r="E38" i="2" s="1"/>
  <c r="E20" i="5"/>
  <c r="H20" i="5" s="1"/>
  <c r="D17" i="2" s="1"/>
  <c r="E40" i="5"/>
  <c r="H40" i="5" s="1"/>
  <c r="D37" i="2" s="1"/>
  <c r="C12" i="6"/>
  <c r="D12" i="6" s="1"/>
  <c r="E9" i="2" s="1"/>
  <c r="C34" i="6"/>
  <c r="D34" i="6" s="1"/>
  <c r="E31" i="2" s="1"/>
  <c r="C31" i="6"/>
  <c r="D31" i="6" s="1"/>
  <c r="E28" i="2" s="1"/>
  <c r="E15" i="5"/>
  <c r="H15" i="5" s="1"/>
  <c r="D12" i="2" s="1"/>
  <c r="C17" i="6"/>
  <c r="D17" i="6" s="1"/>
  <c r="E14" i="2" s="1"/>
  <c r="I32" i="17"/>
  <c r="C21" i="6" s="1"/>
  <c r="D21" i="6" s="1"/>
  <c r="E18" i="2" s="1"/>
  <c r="C50" i="6"/>
  <c r="D50" i="6" s="1"/>
  <c r="E47" i="2" s="1"/>
  <c r="I42" i="34"/>
  <c r="C38" i="6" s="1"/>
  <c r="D38" i="6" s="1"/>
  <c r="E35" i="2" s="1"/>
  <c r="C44" i="6"/>
  <c r="D44" i="6" s="1"/>
  <c r="E41" i="2" s="1"/>
  <c r="E49" i="5"/>
  <c r="H49" i="5" s="1"/>
  <c r="D46" i="2"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48" i="5"/>
  <c r="H48" i="5" s="1"/>
  <c r="D45" i="2" s="1"/>
  <c r="E43" i="5"/>
  <c r="H43" i="5" s="1"/>
  <c r="D40" i="2" s="1"/>
  <c r="E24" i="5"/>
  <c r="H24" i="5" s="1"/>
  <c r="D21" i="2" s="1"/>
  <c r="E17" i="5"/>
  <c r="H17" i="5" s="1"/>
  <c r="D14" i="2" s="1"/>
  <c r="E10" i="5"/>
  <c r="H10" i="5" s="1"/>
  <c r="D7" i="2" s="1"/>
  <c r="E36" i="5"/>
  <c r="H36" i="5" s="1"/>
  <c r="D33" i="2" s="1"/>
  <c r="E23" i="5"/>
  <c r="H23" i="5" s="1"/>
  <c r="D20" i="2" s="1"/>
  <c r="E29" i="5"/>
  <c r="H29" i="5" s="1"/>
  <c r="D26" i="2" s="1"/>
  <c r="E50" i="5"/>
  <c r="H50" i="5" s="1"/>
  <c r="D47" i="2" s="1"/>
  <c r="E32" i="5"/>
  <c r="H32" i="5" s="1"/>
  <c r="D29" i="2" s="1"/>
  <c r="E25" i="5"/>
  <c r="H25" i="5" s="1"/>
  <c r="D22" i="2" s="1"/>
  <c r="E19" i="5"/>
  <c r="H19" i="5" s="1"/>
  <c r="D16" i="2" s="1"/>
  <c r="E16" i="5"/>
  <c r="H16" i="5" s="1"/>
  <c r="D13" i="2" s="1"/>
  <c r="E27" i="5"/>
  <c r="H27" i="5" s="1"/>
  <c r="D24" i="2" s="1"/>
  <c r="E37" i="5"/>
  <c r="H37" i="5" s="1"/>
  <c r="D34" i="2" s="1"/>
  <c r="E46" i="5"/>
  <c r="H46" i="5" s="1"/>
  <c r="D43" i="2" s="1"/>
  <c r="C13" i="6"/>
  <c r="D13" i="6" s="1"/>
  <c r="E10" i="2" s="1"/>
  <c r="C30" i="6"/>
  <c r="D30" i="6" s="1"/>
  <c r="E27" i="2" s="1"/>
  <c r="C10" i="6"/>
  <c r="D10" i="6" s="1"/>
  <c r="E7" i="2" s="1"/>
  <c r="C16" i="6"/>
  <c r="D16" i="6" s="1"/>
  <c r="E13" i="2" s="1"/>
  <c r="I15" i="8"/>
  <c r="C11" i="6" s="1"/>
  <c r="D11" i="6" s="1"/>
  <c r="E8" i="2" s="1"/>
  <c r="C32" i="6"/>
  <c r="D32" i="6" s="1"/>
  <c r="E29" i="2" s="1"/>
  <c r="C36" i="6"/>
  <c r="D36" i="6" s="1"/>
  <c r="E33" i="2" s="1"/>
  <c r="C51" i="6"/>
  <c r="D51" i="6" s="1"/>
  <c r="E48" i="2" s="1"/>
  <c r="B25" i="2" l="1"/>
  <c r="B48" i="2"/>
  <c r="B8" i="2"/>
  <c r="B12" i="2"/>
  <c r="B43" i="2"/>
  <c r="B34" i="2"/>
  <c r="B21" i="2"/>
  <c r="B22" i="2"/>
  <c r="B16" i="2"/>
  <c r="B47" i="2"/>
  <c r="B10" i="2"/>
  <c r="B19" i="2"/>
  <c r="B9" i="2"/>
  <c r="B26" i="2"/>
  <c r="B13" i="2"/>
  <c r="B23" i="2"/>
  <c r="B39" i="2"/>
  <c r="B35" i="2"/>
  <c r="B32" i="2"/>
  <c r="B38" i="2"/>
  <c r="B44" i="2"/>
  <c r="B20" i="2"/>
  <c r="B24" i="2"/>
  <c r="B30" i="2"/>
  <c r="B29" i="2"/>
  <c r="B28" i="2"/>
  <c r="B33" i="2"/>
  <c r="B31" i="2"/>
  <c r="B15" i="2"/>
  <c r="B42" i="2"/>
  <c r="B36" i="2"/>
  <c r="B17" i="2"/>
  <c r="B41" i="2"/>
  <c r="B18" i="2"/>
  <c r="B37" i="2"/>
  <c r="B45" i="2"/>
  <c r="B14" i="2"/>
  <c r="B27" i="2"/>
  <c r="B46" i="2"/>
  <c r="B7" i="2"/>
  <c r="B40" i="2"/>
</calcChain>
</file>

<file path=xl/sharedStrings.xml><?xml version="1.0" encoding="utf-8"?>
<sst xmlns="http://schemas.openxmlformats.org/spreadsheetml/2006/main" count="8089" uniqueCount="4328">
  <si>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</si>
  <si>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</si>
  <si>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</si>
  <si>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</si>
  <si>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</si>
  <si>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</si>
  <si>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</si>
  <si>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</si>
  <si>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</si>
  <si>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</si>
  <si>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</si>
  <si>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</si>
  <si>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</si>
  <si>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</si>
  <si>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</si>
  <si>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</si>
  <si>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</si>
  <si>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</si>
  <si>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</si>
  <si>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</si>
  <si>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</si>
  <si>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</si>
  <si>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</si>
  <si>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</si>
  <si>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</si>
  <si>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</si>
  <si>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</si>
  <si>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</si>
  <si>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</si>
  <si>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</si>
  <si>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</si>
  <si>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</si>
  <si>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</si>
  <si>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</si>
  <si>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</si>
  <si>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</si>
  <si>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</si>
  <si>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</si>
  <si>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</si>
  <si>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</si>
  <si>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</si>
  <si>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</si>
  <si>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</si>
  <si>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</si>
  <si>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</si>
  <si>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</si>
  <si>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</si>
  <si>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</si>
  <si>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</si>
  <si>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</si>
  <si>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</si>
  <si>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</si>
  <si>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</si>
  <si>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</si>
  <si>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</si>
  <si>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</si>
  <si>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</si>
  <si>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</si>
  <si>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</si>
  <si>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</si>
  <si>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</si>
  <si>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</si>
  <si>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</si>
  <si>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</si>
  <si>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</si>
  <si>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</si>
  <si>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</si>
  <si>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</si>
  <si>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</si>
  <si>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</si>
  <si>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</si>
  <si>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</si>
  <si>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</si>
  <si>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</si>
  <si>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</si>
  <si>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</si>
  <si>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</si>
  <si>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</si>
  <si>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</si>
  <si>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</si>
  <si>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</si>
  <si>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</si>
  <si>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</si>
  <si>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</si>
  <si>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</si>
  <si>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</si>
  <si>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</si>
  <si>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</si>
  <si>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</si>
  <si>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</si>
  <si>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</si>
  <si>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</si>
  <si>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</si>
  <si>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</si>
  <si>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</si>
  <si>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</si>
  <si>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</si>
  <si>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</si>
  <si>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</si>
  <si>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Полное наименование учреждения</t>
  </si>
  <si>
    <t>Сокращенное наименование учреждения</t>
  </si>
  <si>
    <t>Тип учреждения</t>
  </si>
  <si>
    <t>Общая информация (Roii)</t>
  </si>
  <si>
    <t xml:space="preserve">Информация о  муниципальном  задании              (Rmzi) </t>
  </si>
  <si>
    <t>ИТОГО (Rмо=(∑mi=1Ri)/m)</t>
  </si>
  <si>
    <t>Александрово-Гайский муниципальный район</t>
  </si>
  <si>
    <t>Аркадский муниципальный район</t>
  </si>
  <si>
    <t>Аткарский муниципальный район</t>
  </si>
  <si>
    <t>Базарно-Карабулакский муниципальный район</t>
  </si>
  <si>
    <t>Балаковский муниципальный район</t>
  </si>
  <si>
    <t>Балашовский муниципальный район</t>
  </si>
  <si>
    <t>Балтайский муниципальный район</t>
  </si>
  <si>
    <t>Вольский  муниципальный район</t>
  </si>
  <si>
    <t>Воскресенский муниципальный район</t>
  </si>
  <si>
    <t>Дергачевский муниципальный район</t>
  </si>
  <si>
    <t>Духовницкий муниципальный район</t>
  </si>
  <si>
    <t>Екатериновский муниципальный район</t>
  </si>
  <si>
    <t>Ершовский муниципальный район</t>
  </si>
  <si>
    <t>Ивантеевский муниципальный район</t>
  </si>
  <si>
    <t>Калининский муниципальный район</t>
  </si>
  <si>
    <t>Красноармейский муниципальный район</t>
  </si>
  <si>
    <t>Краснокутский муниципальный район</t>
  </si>
  <si>
    <t>Краснопартизанский муниципальный район</t>
  </si>
  <si>
    <t>Лысогорский муниципальный район</t>
  </si>
  <si>
    <t>Марксовский муниципальный район</t>
  </si>
  <si>
    <t>Новобурасский муниципальный район</t>
  </si>
  <si>
    <t>Новоузенский муниципальный район</t>
  </si>
  <si>
    <t>Озинский муниципальный район</t>
  </si>
  <si>
    <t>Перелюбский муниципальный район</t>
  </si>
  <si>
    <t>Петровский муниципальный район</t>
  </si>
  <si>
    <t>Питерский муниципальный район</t>
  </si>
  <si>
    <t>Пугачевский муниципальный район</t>
  </si>
  <si>
    <t>Ровенский муниципальный район</t>
  </si>
  <si>
    <t>Романовский муниципальный район</t>
  </si>
  <si>
    <t>Ртищевский муниципальный район</t>
  </si>
  <si>
    <t>Самойловский муниципальный район</t>
  </si>
  <si>
    <t>Советский муниципальный район</t>
  </si>
  <si>
    <t>Татищевский муниципальный район</t>
  </si>
  <si>
    <t>Турковский муниципальный район</t>
  </si>
  <si>
    <t>Федоровский муниципальный район</t>
  </si>
  <si>
    <t>Хвалынский муниципальный район</t>
  </si>
  <si>
    <t>Энгельсский муниципальный район</t>
  </si>
  <si>
    <t xml:space="preserve">Отметка об отсутствии муниципального задания </t>
  </si>
  <si>
    <t xml:space="preserve"> 2023 год</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</si>
  <si>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</si>
  <si>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Rbsi*0,4,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Rbsi – показатель публикации на указанном сайте информации  о  бюджетной смете i-го муниципального учреждения.
0,2 и 0,4 – весовые коэффициенты значимости показателей.
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
В целях расчета показателей обособленные структурные подразделения (филиалы, представительства) не учитываются.
</t>
  </si>
  <si>
    <t>на 2023 год</t>
  </si>
  <si>
    <t>Информация о показателях бюджетной сметы (Rbsi)</t>
  </si>
  <si>
    <t>Рейтинг открытости и прозрачности по учреждению (Ri=Roii*0,2+ Rmzi*0,4+ Rbsi*0,4)</t>
  </si>
  <si>
    <t>Показатели Roii, Rmzi Rbsi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доводится (муниципальное учреждение является казенным), то показатель  Rmzi принимает значение 1, в иных случаях – 0.
Для автономных и бюджетных муниципальных учреждений показатель  Rbsi  принимает значение 1.</t>
  </si>
  <si>
    <t>Муниципальное бюджетное дошкольное образовательное учреждение «Детский сад № 2 г.Калининска Саратовской области»</t>
  </si>
  <si>
    <t>МБДОУ «Детский сад №2 г. Калининска Саратовской области»</t>
  </si>
  <si>
    <t>Бюджетное</t>
  </si>
  <si>
    <t>Муниципальное бюджетное дошкольное образовательное учреждение «Детский сад № 6 г.Калининска Саратовской области»</t>
  </si>
  <si>
    <t>МБДОУ «Детский сад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</si>
  <si>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</si>
  <si>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МБДОУ «Детский сад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</si>
  <si>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</si>
  <si>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МБДОУ «Детский сад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</si>
  <si>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</si>
  <si>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МБДОУ «Детский сад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</si>
  <si>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</si>
  <si>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МБДОУ «Детский сад №12 г.Калининска Саратовской области»</t>
  </si>
  <si>
    <t>Муниципальное бюджетное дошкольное образовательное учреждение «Детский сад с. Колокольцовка Калининского района Саратовской области»</t>
  </si>
  <si>
    <t>МБДОУ «Детский сад с.Колокольцовка Калининского района Саратовской области»</t>
  </si>
  <si>
    <t>Муниципальное бюджетное дошкольное образовательное учреждение «Детский сад п. Степное Калининского района Саратовской области»</t>
  </si>
  <si>
    <t>МБДОУ «Детский сад п. СтепноеКалининского района Саратовской области»</t>
  </si>
  <si>
    <t>Муниципальное бюджетное общеобразовательное учреждение «Средняя общеобразовательная школа с. Александровка 3-я Калининского района Саратовской области»</t>
  </si>
  <si>
    <t>МБОУ «СОШ с. Александровка3-я Калининского района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</si>
  <si>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</si>
  <si>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</si>
  <si>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</si>
  <si>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МБОУ «СОШ с. СвердловоКалининского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</si>
  <si>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</si>
  <si>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</si>
  <si>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«Средняя общеобразовательная школа с. Малая Екатериновка Калининского района Саратовской области»</t>
  </si>
  <si>
    <t>МБОУ «СОШ с. Малая Екатериновка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</si>
  <si>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</si>
  <si>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</si>
  <si>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</si>
  <si>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</si>
  <si>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</si>
  <si>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МБОУ «СОШ с. СимоновкаКалининского района Саратовской области»</t>
  </si>
  <si>
    <t>Муниципальное бюджетное общеобразовательное учреждение «Средняя общеобразовательная школа с. Таловка Калининского района Саратовской области»</t>
  </si>
  <si>
    <t>МБОУ «СОШ с. ТаловкаКалининского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</si>
  <si>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</si>
  <si>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</si>
  <si>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</si>
  <si>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</si>
  <si>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</si>
  <si>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МБОУ «СОШ с. КолокольцовкаКалининского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</si>
  <si>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</si>
  <si>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МБОУ «СОШ с. АнастасьиноКалининского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</si>
  <si>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</si>
  <si>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</si>
  <si>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</si>
  <si>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</si>
  <si>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</si>
  <si>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</si>
  <si>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</si>
  <si>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</si>
  <si>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</si>
  <si>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</si>
  <si>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</si>
  <si>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«Детско-юношеская спортивная школа г.Калининска Саратовской области»</t>
  </si>
  <si>
    <t>МБУДО «ДЮСШ г.Калининска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</si>
  <si>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</si>
  <si>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МБУДО « ДДТ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</si>
  <si>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</si>
  <si>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</si>
  <si>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</si>
  <si>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</si>
  <si>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</si>
  <si>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</si>
  <si>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</si>
  <si>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МБУК «Центр Творчества иДосуга» МО г.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</si>
  <si>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</si>
  <si>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</si>
  <si>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муниципального образования город Калининск «Кинотеатр Победа»</t>
  </si>
  <si>
    <t>Муниципальное бюджетное учреждение культуры «Калининская городская библиотека им. М. Н. Алексеева» Муниципального образования город Калининск</t>
  </si>
  <si>
    <t xml:space="preserve">МБУК «Калининская ГБ им. М. Н. Алексеева» </t>
  </si>
  <si>
    <t>Муниципальное бюджетное учреждение «Централизованная бухгалтерия» администрации Калининского муниципального района Саратовской области</t>
  </si>
  <si>
    <t>МБУ ЦБ администрации КМР</t>
  </si>
  <si>
    <t xml:space="preserve">Муниципальное казенное учреждение Калининского муниципального района «Архив» </t>
  </si>
  <si>
    <t>МКУ Калининского МР « Архив»</t>
  </si>
  <si>
    <t xml:space="preserve">Казенное </t>
  </si>
  <si>
    <t>МБОУ «СОШ с. Ахтуба Калининского района Саратовской области»</t>
  </si>
  <si>
    <t>МБУК «Калининский Кинотеатр Победа»</t>
  </si>
  <si>
    <t xml:space="preserve">Муниципальное казенное учреждение Калининского муниципального района «Единая дежурно-диспетчерская служба»  </t>
  </si>
  <si>
    <t xml:space="preserve">МКУ Калининского МР « ЕДДС»  </t>
  </si>
  <si>
    <t>МКУ « КАЛИНИНСКТЕПЛО»</t>
  </si>
  <si>
    <t>Казенное</t>
  </si>
  <si>
    <t xml:space="preserve">Муниципальное казенное учреждение 
«КАЛИНИНСКТЕПЛО» </t>
  </si>
  <si>
    <t>Муниципальное казенное учреждение Калининского муниципального района «Служба  административно-хозяйственного обслуживания»</t>
  </si>
  <si>
    <t>МКУ КМР «САХО»</t>
  </si>
  <si>
    <t>Муниципальное общеобразовательное учреждение «Татищевский лицей» Татищевского муниципального района Саратовской области</t>
  </si>
  <si>
    <t>МОУ «Татищевский лицей»</t>
  </si>
  <si>
    <t>автономное</t>
  </si>
  <si>
    <t>Муниципальное общеобразовательное учреждение «Средняя общеобразовательная школа ст.Курдюм имени Героя Советского Союза П.Т. Пономарева»</t>
  </si>
  <si>
    <t>МОУ «СОШ ст.Курдюм имени Героя Советского Союза П.Т. Пономарева»</t>
  </si>
  <si>
    <t>бюджетное</t>
  </si>
  <si>
    <t>Муниципальное общеобразовательное учреждение «Средняя общеобразовательная школа с.Вязовка имени Героя Советского Союза Е.А.Мясникова»</t>
  </si>
  <si>
    <t>МОУ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</si>
  <si>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 имени Героя Советского Союза А.П.Босова»</t>
  </si>
  <si>
    <t>МОУ «СОШ с.Сокур имени Героя Советского Союза А.П.Босова»</t>
  </si>
  <si>
    <t>Муниципальное общеобразовательное учреждение «Средняя общеобразовательная школа п.Садовый имени Героя Советского Союза В.А.Васильева»</t>
  </si>
  <si>
    <t>МОУ «СОШ п.Садовый имени Героя Советского Союза В.А.Васильева»</t>
  </si>
  <si>
    <t>Муниципальное общеобразовательное учреждение «Средняя общеобразовательная школа с.Сторожевка имени Героя Советского Союза П.А.Мельникова»</t>
  </si>
  <si>
    <t>МОУ «СОШ с.Сторожевка имени Героя Советского Союза П.А.Мельникова»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</si>
  <si>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</si>
  <si>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</si>
  <si>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</si>
  <si>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</si>
  <si>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</si>
  <si>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</si>
  <si>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</si>
  <si>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с.Идолга имени Героя Советского Союза А.А.Лапшова»</t>
  </si>
  <si>
    <t>Муниципальное общеобразовательное учреждение «Средняя общеобразовательная школа с. Октябрьский Городок имени Героя Советского Союза И.А.Евтеева»</t>
  </si>
  <si>
    <t>МОУ «СОШ с. Октябрьский Городок имени Героя Советского Союза И.А.Евтеева»</t>
  </si>
  <si>
    <t>Муниципальное общеобразовательное учреждение «Основная общеобразовательная школа с.Большая Фёдоровка»</t>
  </si>
  <si>
    <t>МОУ «ОШШ с.Большая Фёдоровка»</t>
  </si>
  <si>
    <t>Муниципальное общеобразовательное учреждение «Средняя общеобразовательная школа с.Мизино-Лапшиновка имени Героя Советского Союза имени И.В.Пересникова»</t>
  </si>
  <si>
    <t>МОУ «СОШ с. Мизино-Лапшиновка имени Героя Советского Союза имени И.В.Пересникова»</t>
  </si>
  <si>
    <t>Муниципальное общеобразовательное учреждение «Средняя общеобразовательная школа с.Большая Ивановка имени Героя Советского Союза В.Д.Коннова»</t>
  </si>
  <si>
    <t>МОУ «СОШ с.Большая Ивановка имени Героя Советского Союза В.Д.Коннова»</t>
  </si>
  <si>
    <t>Муниципальное дошкольное  образовательное учреждение «Детский сад с. Вязовка Татищевского муниципального района Саратовской области»</t>
  </si>
  <si>
    <t>МДОУ «Детский сад с. Вязовка Татищевского муниципального района Саратовской области»</t>
  </si>
  <si>
    <t>Муниципальное дошкольное образовательное учреждение «Детский сад с. Сторожевка Татищевского района Саратовской области»</t>
  </si>
  <si>
    <t>МДОУ «Детский сад с. Сторожевка Татищевского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</si>
  <si>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</si>
  <si>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</si>
  <si>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</si>
  <si>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</si>
  <si>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</si>
  <si>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</si>
  <si>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Муниципальное учреждение дополнительного образования «Детская школа искусств Татищевского муниципального района Саратовской области»</t>
  </si>
  <si>
    <t>МУ ДО «ДШИ Татищевского муниципального района Саратовской области»</t>
  </si>
  <si>
    <t>Муниципальное автономное учреждение «Детский оздоровительный лагерь «Дубрава»</t>
  </si>
  <si>
    <t>МАУ «ДОЛ «Дубрава»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</si>
  <si>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</si>
  <si>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</si>
  <si>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</si>
  <si>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</si>
  <si>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казенное</t>
  </si>
  <si>
    <t>Муниципальное казенное учреждение «Ресурсный центр развития образования Татищевского муниципального района Саратовской области»</t>
  </si>
  <si>
    <t>МКУ «Ресурсный центр развития образования»</t>
  </si>
  <si>
    <t>Муниципальное казенное учреждение-редакция печатного средства массовой информации Татищевского муниципального района Саратовской области «Вестник Татищевского муниципального района Саратовской области»</t>
  </si>
  <si>
    <t>Редакция газеты - «Вестник Татищевского муниципального района»</t>
  </si>
  <si>
    <t>Отдел по делам гражданской обороны и чрезвычайным ситуациям администрации Татищевского муниципального района Саратовской области</t>
  </si>
  <si>
    <t>Отдел по делам ГО и ЧС администрации района</t>
  </si>
  <si>
    <t>Муниципальное казенное учреждение «Центр по обслуживанию учреждений культуры Татищевского муниципального района Саратовской области» </t>
  </si>
  <si>
    <t>МКУ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</si>
  <si>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</si>
  <si>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«ТФОСЦ «Новый импульс»</t>
  </si>
  <si>
    <t>Разногласие с уставом в сокращенном наименовании</t>
  </si>
  <si>
    <t>присоединение 3-х учреждений: МУ "ФОК "Энергия", МУ ДО "ДЮСШ", МАУ Стадион "Олимп"</t>
  </si>
  <si>
    <t>Постановление администрации Татищевского муниципального района Саратовской области от 29.08.2022 №992 о переименовании учреждения</t>
  </si>
  <si>
    <t>Постановление администрации Татищевского муниципального района Саратовской области от 29.08.2022 №993 о переименовании учреждения</t>
  </si>
  <si>
    <t>Постановление администрации Татищевского муниципального района Саратовской области от 10.10.2022 №1227 о переименовании учреждения</t>
  </si>
  <si>
    <t>Постановление администрации Татищевского муниципального района Саратовской области от 29.08.2022 №991 о переименовании учреждения</t>
  </si>
  <si>
    <t>Постановление администрации Татищевского муниципального района Саратовской области от 29.08.2022 №990 о переименовании учреждения</t>
  </si>
  <si>
    <t>Муниципальное автономное учреждение "Служба единого балансодержателя"</t>
  </si>
  <si>
    <t>МАУ "СЕБ"</t>
  </si>
  <si>
    <t>Автономное</t>
  </si>
  <si>
    <t>Муниципальное автономное учреждение культуры "Культурно-досуговый центр" Пугачевского муниципального района Саратовской области</t>
  </si>
  <si>
    <t>МАУК "КДЦ"</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</si>
  <si>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</si>
  <si>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</si>
  <si>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</si>
  <si>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</si>
  <si>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</si>
  <si>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</si>
  <si>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автономное учреждение «Редакция «Новое Заволжье» Пугачевского муниципального района Саратовской области»</t>
  </si>
  <si>
    <t>МАУ «Редакция «Новое Заволжье»</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</si>
  <si>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</si>
  <si>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</si>
  <si>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</si>
  <si>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</si>
  <si>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 г.Пугачева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</si>
  <si>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</si>
  <si>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</si>
  <si>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</si>
  <si>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</si>
  <si>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</si>
  <si>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</si>
  <si>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</si>
  <si>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</si>
  <si>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</si>
  <si>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общеобразовательное учреждение "Средняя общеобразовательная школа № 5 г.Пугачева Саратовской области"</t>
  </si>
  <si>
    <t>МОУ "СОШ № 5 г.Пугачева"</t>
  </si>
  <si>
    <t>Муниципальное автономное учреждение дополнительного образования "Детско-юношеская спортивная школа имени В.А.Мущерова г.Пугачёва Саратовской области"</t>
  </si>
  <si>
    <t>МАУДО "ДЮСШ г.Пугачёва"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</si>
  <si>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</si>
  <si>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</si>
  <si>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</si>
  <si>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</si>
  <si>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</si>
  <si>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</si>
  <si>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</si>
  <si>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МБУК "ПРМБ"</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</si>
  <si>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</si>
  <si>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</si>
  <si>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</si>
  <si>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МБУК "ЦКС Пугачевского района"</t>
  </si>
  <si>
    <t>Муниципальное дошкольное образовательное учреждение "Детский сад "Сказка" п. Тургеневский Пугачевского района Саратовской области"</t>
  </si>
  <si>
    <t>МДОУ "Детский сад "Сказка" п.Тургеневский"</t>
  </si>
  <si>
    <t>Муниципальное дошкольное образовательное учреждение "Детский сад п.Бажановский Пугачевского района Саратовской области"</t>
  </si>
  <si>
    <t>МДОУ "Детский сад п.Бажановский"</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</si>
  <si>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</si>
  <si>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</si>
  <si>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с.Рахмановка Пугачевского района Саратовской области"</t>
  </si>
  <si>
    <t>МДОУ "Детский сад с.Рахмановка"</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</si>
  <si>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</si>
  <si>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</si>
  <si>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с.Карловка Пугачевского района Саратовской области"</t>
  </si>
  <si>
    <t>МДОУ "Детский сад с.Карловка"</t>
  </si>
  <si>
    <t>Муниципальное дошкольное образовательное учреждение "Детский сад с.Красная Речка Пугачевского района Саратовской области"</t>
  </si>
  <si>
    <t>МДОУ "Детский сад с.Красная Речка"</t>
  </si>
  <si>
    <t>Муниципальное дошкольное образовательное учреждение "Детский сад с.Новая Порубежка Пугачевского района Саратовской области"</t>
  </si>
  <si>
    <t>МДОУ "Детский сад с.Новая Порубежка"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</si>
  <si>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</si>
  <si>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</si>
  <si>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</si>
  <si>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</si>
  <si>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</si>
  <si>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</si>
  <si>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</si>
  <si>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</si>
  <si>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</si>
  <si>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</si>
  <si>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</si>
  <si>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</si>
  <si>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17 г.Пугачева Саратовской области"</t>
  </si>
  <si>
    <t>МДОУ "Детский сад № 17 г.Пугачева"</t>
  </si>
  <si>
    <t>Муниципальное дошкольное образовательное учреждение "Детский сад № 3 г.Пугачева Саратовской области"</t>
  </si>
  <si>
    <t>МДОУ "Детский сад № 3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</si>
  <si>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</si>
  <si>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</si>
  <si>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 8 г.Пугачева Саратовской области"</t>
  </si>
  <si>
    <t>МДОУ "Детский сад № 8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</si>
  <si>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</si>
  <si>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</si>
  <si>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дошкольное образовательное учреждение "Детский сад №19 г.Пугачева Саратовской области"</t>
  </si>
  <si>
    <t>МДОУ "Детский сад №19"</t>
  </si>
  <si>
    <t>Муниципальное дошкольное образовательное учреждение "Детский сад №2 г.Пугачева Саратовской области"</t>
  </si>
  <si>
    <t>МДОУ "Детский сад №2"</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</si>
  <si>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</si>
  <si>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</si>
  <si>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с.Клинцовка Пугачевского района Саратовской области"</t>
  </si>
  <si>
    <t>МОУ "СОШ с.Клинцовка"</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</si>
  <si>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</si>
  <si>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</si>
  <si>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общеобразовательное учреждение "Средняя общеобразовательная школа с.Рахмановка Пугачевского района Саратовской области"</t>
  </si>
  <si>
    <t>МОУ "СОШ с.Рахмановка"</t>
  </si>
  <si>
    <t>Муниципальное общеобразовательное учреждение "Средняя общеобразовательная школа с.Селезниха Пугачёвского района Саратовской области"</t>
  </si>
  <si>
    <t>МОУ "СОШ с.Селезниха"</t>
  </si>
  <si>
    <t>Муниципальное общеобразовательное учреждение "Средняя общеобразовательная школа с.Давыдовка Пугачевского района Саратовской области"</t>
  </si>
  <si>
    <t>МОУ "СОШ с.Давыдовка"</t>
  </si>
  <si>
    <t>Муниципальное общеобразовательное учреждение "Средняя общеобразовательная школа с.Карловка Пугачевского района Саратовской области"</t>
  </si>
  <si>
    <t>МОУ "СОШ с.Карловка"</t>
  </si>
  <si>
    <t>Муниципальное общеобразовательное учреждение "Средняя общеобразовательная школа с.Старая Порубёжка Пугачевского района Саратовской области имени героя Советского Союза И.И.Лободина"</t>
  </si>
  <si>
    <t>МОУ "СОШ с.Старая Порубёжка имени И.И.Лободина"</t>
  </si>
  <si>
    <t>Муниципальное учреждение культуры "Пугачевский мемориальный дом - музей В.И.Чапаева"</t>
  </si>
  <si>
    <t>МУК "ПМДМЧ"</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</si>
  <si>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</si>
  <si>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МКУ  "АХС администрации Пугачевского муниципального района"</t>
  </si>
  <si>
    <t>Муниципальное казенное учреждение "Финансово-хозяйственная служба управления культуры администрации Пугачевского муниципального района"</t>
  </si>
  <si>
    <t>МКУ "ФХС УК"</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</si>
  <si>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</si>
  <si>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</si>
  <si>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</si>
  <si>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 МЦ</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</si>
  <si>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</si>
  <si>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</si>
  <si>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</si>
  <si>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</si>
  <si>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</si>
  <si>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</si>
  <si>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</si>
  <si>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</si>
  <si>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</si>
  <si>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</si>
  <si>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</si>
  <si>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</si>
  <si>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</si>
  <si>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</si>
  <si>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</si>
  <si>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</si>
  <si>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</si>
  <si>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</si>
  <si>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</si>
  <si>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</si>
  <si>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</si>
  <si>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</si>
  <si>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</si>
  <si>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</si>
  <si>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</si>
  <si>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</si>
  <si>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</si>
  <si>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</si>
  <si>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</si>
  <si>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</si>
  <si>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</si>
  <si>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</si>
  <si>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</si>
  <si>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</si>
  <si>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</si>
  <si>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</si>
  <si>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</si>
  <si>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</si>
  <si>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</si>
  <si>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</si>
  <si>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</si>
  <si>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</si>
  <si>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</si>
  <si>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</si>
  <si>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</si>
  <si>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</si>
  <si>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</si>
  <si>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</si>
  <si>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</si>
  <si>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п. Владимирский Ровенского муниципального района Саратовской области"</t>
  </si>
  <si>
    <t>МБОУ СОШ п. Владимирский</t>
  </si>
  <si>
    <t>Муниципальное бюджетное общеобразовательное учреждение "Основная общеобразовательная школа с.Новокаменка Ровенского муниципального района Саратовской области"</t>
  </si>
  <si>
    <t>МБОУ ООШ с. Новокаменка</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</si>
  <si>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</si>
  <si>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</si>
  <si>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</si>
  <si>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</si>
  <si>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</si>
  <si>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</si>
  <si>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</si>
  <si>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</si>
  <si>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</si>
  <si>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</si>
  <si>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общеобразовательное учреждение "Основная общеобразовательная школа с. Яблоновка Ровенского муниципального района Саратовской области"</t>
  </si>
  <si>
    <t>МБОУ ООШ с. Яблоновка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</si>
  <si>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</si>
  <si>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</si>
  <si>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</si>
  <si>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</si>
  <si>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</si>
  <si>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МБУ "РДК"</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</si>
  <si>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</si>
  <si>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</si>
  <si>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казенное учреждение «Ровенское хозяйство «Благоустройство»</t>
  </si>
  <si>
    <t>МКУ «Ровенское хозяйство «Благоустройство»</t>
  </si>
  <si>
    <t>Муниципальное автономное учреждение «Редакция газеты «Знамя победы» Ровенского муниципального района Саратовской области</t>
  </si>
  <si>
    <t>МАУ «РЕДАКЦИЯ ГАЗЕТЫ «ЗНАМЯ ПОБЕДЫ»</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</si>
  <si>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</si>
  <si>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</si>
  <si>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БЮДЖЕТНОЕ</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</si>
  <si>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</si>
  <si>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</si>
  <si>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</si>
  <si>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</si>
  <si>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</si>
  <si>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</si>
  <si>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КАЗЕННОЕ</t>
  </si>
  <si>
    <t>МУНИЦИПАЛЬНОЕ УЧРЕЖДЕНИЕ ДОПОЛНИТЕЛЬНОГО ОБРАЗОВАНИЯ "ДЕТСКО-ЮНОШЕСКАЯ СПОРТИВНАЯ ШКОЛА МУНИЦИПАЛЬНОГО ОБРАЗОВАНИЯ П. МИХАЙЛОВСКИЙ САРАТОВСКОЙ ОБЛАСТИ"</t>
  </si>
  <si>
    <t>МУ ДО "ДЮСШ МО П. МИХАЙЛОВСКИЙ"</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</si>
  <si>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</si>
  <si>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</si>
  <si>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</si>
  <si>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</si>
  <si>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ОБЩЕОБРАЗОВАТЕЛЬНОЕ УЧРЕЖДЕНИЕ – СРЕДНЯЯ  ОБЩЕОБРАЗОВАТЕЛЬНАЯ ШКОЛА № 1 ИМЕНИ 397-Й САРНЕНСКОЙ ДИВИЗИИ ГОРОДА АТКАРСКА САРАТОВСКОЙ ОБЛАСТИ</t>
  </si>
  <si>
    <t>МОУ-СОШ N1 имени 397-й Сарненской дивизии города Аткарска Саратовской области</t>
  </si>
  <si>
    <t>МУНИЦИПАЛЬНОЕ ОБЩЕОБРАЗОВАТЕЛЬНОЕ УЧРЕЖДЕНИЕ - ОСНОВНАЯ ОБЩЕОБРАЗОВАТЕЛЬНАЯ ШКОЛА №2 ГОРОДА АТКАРСКА САРАТОВСКОЙ ОБЛАСТИ</t>
  </si>
  <si>
    <t>МОУ-ООШ N 2 г. Аткарска Саратовской обл</t>
  </si>
  <si>
    <t>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t>
  </si>
  <si>
    <t>МОУ-СОШ  N3 г. Аткарска Саратовской области имени Антонова Владимира Семеновича</t>
  </si>
  <si>
    <t>МУНИЦИПАЛЬНОЕ ОБЩЕОБРАЗОВАТЕЛЬНОЕ УЧРЕЖДЕНИЕ - ОСНОВНАЯ ОБЩЕОБРАЗОВАТЕЛЬНАЯ ШКОЛА №6 ГОРОДА АТКАРСКА САРАТОВСКОЙ ОБЛАСТИ</t>
  </si>
  <si>
    <t>МОУ-ООШ N 6 г. Аткарска Саратовской области</t>
  </si>
  <si>
    <t>МУНИЦИПАЛЬНОЕ ОБЩЕОБРАЗОВАТЕЛЬНОЕ УЧРЕЖДЕНИЕ - СРЕДНЯЯ ОБЩЕОБРАЗОВАТЕЛЬНАЯ ШКОЛА № 8 ГОРОДА АТКАРСКА САРАТОВСКОЙ ОБЛАСТИ</t>
  </si>
  <si>
    <t>МОУ-СОШ N8 г.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</si>
  <si>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</si>
  <si>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МОУ-СОШ N9 г. Аткарска Саратовской области</t>
  </si>
  <si>
    <t>МУНИЦИПАЛЬНОЕ ОБЩЕОБРАЗОВАТЕЛЬНОЕ УЧРЕЖДЕНИЕ - СРЕДНЯЯ ОБЩЕОБРАЗОВАТЕЛЬНАЯ ШКОЛА № 10 ГОРОДА АТКАРСКА САРАТОВСКОЙ ОБЛАСТИ</t>
  </si>
  <si>
    <t>МОУ-СОШ N10 г. Аткарска Саратовской области</t>
  </si>
  <si>
    <t>МУНИЦИПАЛЬНОЕ ОБЩЕОБРАЗОВАТЕЛЬНОЕ УЧРЕЖДЕНИЕ - ОСНОВНАЯ ОБЩЕОБРАЗОВАТЕЛЬНАЯ ШКОЛА СЕЛА БАРАНОВКА АТКАРСКОГО РАЙОНА САРАТОВСКОЙ ОБЛАСТИ</t>
  </si>
  <si>
    <t>МОУ-ООШ с.Барановка Аткарского района Саратовской области</t>
  </si>
  <si>
    <t>МУНИЦИПАЛЬНОЕ ОБЩЕОБРАЗОВАТЕЛЬНОЕ УЧРЕЖДЕНИЕ - СРЕДНЯЯ ОБЩЕОБРАЗОВАТЕЛЬНАЯ ШКОЛА СЕЛА БОЛЬШАЯ ЕКАТЕРИНОВКА АТКАРСКОГО РАЙОНА САРАТОВСКОЙ ОБЛАСТИ</t>
  </si>
  <si>
    <t>МОУ-СОШ с. Большая Екатериновка Аткарского района Саратовской области</t>
  </si>
  <si>
    <t>МУНИЦИПАЛЬНОЕ ОБЩЕОБРАЗОВАТЕЛЬНОЕ УЧРЕЖДЕНИЕ - СРЕДНЯЯ ОБЩЕОБРАЗОВАТЕЛЬНАЯ ШКОЛА СЕЛА ДАНИЛОВКА АТКАРСКОГО РАЙОНА САРАТОВСКОЙ ОБЛАСТИ</t>
  </si>
  <si>
    <t>МОУ-СОШ с.Даниловка Аткарского района Саратовской области</t>
  </si>
  <si>
    <t>МУНИЦИПАЛЬНОЕ ОБЩЕОБРАЗОВАТЕЛЬНОЕ УЧРЕЖДЕНИЕ - СРЕДНЯЯ ОБЩЕОБРАЗОВАТЕЛЬНАЯ ШКОЛА СЕЛА ЕЛИЗАВЕТИНО АТКАРСКОГО РАЙОНА САРАТОВСКОЙ ОБЛАСТИ</t>
  </si>
  <si>
    <t>МОУ-СОШ с. Елизаветино Аткарского района Саратовской области</t>
  </si>
  <si>
    <t>МУНИЦИПАЛЬНОЕ ОБЩЕОБРАЗОВАТЕЛЬНОЕ УЧРЕЖДЕНИЕ - СРЕДНЯЯ ОБЩЕОБРАЗОВАТЕЛЬНАЯ ШКОЛА ПОСЕЛКА ЛОПУХОВКА АТКАРСКОГО РАЙОНА САРАТОВСКОЙ ОБЛАСТИ ИМЕНИ ГЕРОЯ СОВЕТСКОГО СОЮЗА ПЛАТИЦЫНА ВЛАДИМИРА ВАСИЛЬЕВИЧА</t>
  </si>
  <si>
    <t>МОУ-СОШ пос. Лопуховка Аткарского района Саратовской области имени Героя Советского Союза Платицына Владимира Васильевича</t>
  </si>
  <si>
    <t>МУНИЦИПАЛЬНОЕ ОБЩЕОБРАЗОВАТЕЛЬНОЕ УЧРЕЖДЕНИЕ - СРЕДНЯЯ ОБЩЕОБРАЗОВАТЕЛЬНАЯ ШКОЛА СЕЛА МАРФИНО АТКАРСКОГО РАЙОНА САРАТОВСКОЙ ОБЛАСТИ</t>
  </si>
  <si>
    <t>МОУ-СОШ с. Марфино Аткарского района Саратовской области</t>
  </si>
  <si>
    <t>МУНИЦИПАЛЬНОЕ ОБЩЕОБРАЗОВАТЕЛЬНОЕ УЧРЕЖДЕНИЕ - СРЕДНЯЯ ОБЩЕОБРАЗОВАТЕЛЬНАЯ ШКОЛА ДЕРЕВНИ ЕРШОВКА АТКАРСКОГО РАЙОНА САРАТОВСКОЙ ОБЛАСТИ</t>
  </si>
  <si>
    <t>МОУ-СОШ  д.Ершовка Аткарского района Саратовской области</t>
  </si>
  <si>
    <t>МУНИЦИПАЛЬНОЕ ОБЩЕОБРАЗОВАТЕЛЬНОЕ УЧРЕЖДЕНИЕ - СРЕДНЯЯ ОБЩЕОБРАЗОВАТЕЛЬНАЯ ШКОЛА СЕЛА ОЗЕРНОЕ АТКАРСКОГО РАЙОНА САРАТОВСКОЙ ОБЛАСТИ</t>
  </si>
  <si>
    <t>МОУ-СОШ с Озерное Аткарского района Саратовской области</t>
  </si>
  <si>
    <t xml:space="preserve">МУНИЦИПАЛЬНОЕ ОБЩЕОБРАЗОВАТЕЛЬНОЕ УЧРЕЖДЕНИЕ-СРЕДНЯЯ ОБЩЕОБРАЗОВАТЕЛЬНАЯ ШКОЛА СЕЛА ИВАНОВО-ЯЗЫКОВКА АТКАРСКОГО РАЙОНА САРАТОВСКОЙ ОБЛАСТИ </t>
  </si>
  <si>
    <t>МОУ-СОШ с. Иваново-Языковка Аткарского района Саратовской области</t>
  </si>
  <si>
    <t>МУНИЦИПАЛЬНОЕ ОБЩЕОБРАЗОВАТЕЛЬНОЕ УЧРЕЖДЕНИЕ - ОСНОВНАЯ ОБЩЕОБРАЗОВАТЕЛЬНАЯ ШКОЛА СЕЛА ПЕСЧАНКА АТКАРСКОГО РАЙОНА САРТОВСКОЙ ОБЛАСТИ</t>
  </si>
  <si>
    <t>МОУ-ООШ с. Песчанка Аткарского района Саратовской области</t>
  </si>
  <si>
    <t>МУНИЦИПАЛЬНОЕ ОБЩЕОБРАЗОВАТЕЛЬНОЕ УЧРЕЖДЕНИЕ - СРЕДНЯЯ ОБЩЕОБРАЗОВАТЕЛЬНАЯ ШКОЛА ПОСЁЛКА САЗОНОВО АТКАРСКОГО РАЙОНА САРАТОВСКОЙ ОБЛАСТИ</t>
  </si>
  <si>
    <t>МОУ-СОШ п. Сазоново Аткарского района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</si>
  <si>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</si>
  <si>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</si>
  <si>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</si>
  <si>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t>
  </si>
  <si>
    <t>МУНИЦИПАЛЬНОЕ УЧРЕЖДЕНИЕ "ХОЗЯЙСТВЕННО-ЭКСПЛУАТАЦИОННАЯ ГРУППА УЧРЕЖДЕНИЙ ОБРАЗОВАНИЯ АТКАРСКОГО МУНИЦИПАЛЬНОГО РАЙОНА"</t>
  </si>
  <si>
    <t>МУ "ХЭГ УО"</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</si>
  <si>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</si>
  <si>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</si>
  <si>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 АТКАРСКОГО МУНИЦИПАЛЬНОГО РАЙОНА"</t>
  </si>
  <si>
    <t>МУ "ХЭГ УК"</t>
  </si>
  <si>
    <t>МУНИЦИПАЛЬНОЕ УЧРЕЖДЕНИЕ КУЛЬТУРЫ "АТКАРСКАЯ МЕЖПОСЕЛЕНЧЕСКАЯ ЦЕНТРАЛЬНАЯ БИБЛИОТЕКА" АТКАРСКОГО МУНИЦИПАЛЬНОГО РАЙОНА</t>
  </si>
  <si>
    <t>МУК АМЦБ</t>
  </si>
  <si>
    <t>МУНИЦИПАЛЬНОЕ УЧРЕЖДЕНИЕ КУЛЬТУРЫ "РАЙОННЫЙ КУЛЬТУРНЫЙ ЦЕНТР"</t>
  </si>
  <si>
    <t>МУК "РКЦ"</t>
  </si>
  <si>
    <t>МУНИЦИПАЛЬНОЕ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</si>
  <si>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МУ "ЦАХУ"</t>
  </si>
  <si>
    <t>МУНИЦИПАЛЬНОЕ АВТОНОМНОЕ УЧРЕЖДЕНИЕ "СПОРТИВНАЯ ШКОЛА Г.АТКАРСКА САРАТОВСКОЙ ОБЛАСТИ"</t>
  </si>
  <si>
    <t>МАУ "СПОРТИВНАЯ ШКОЛА Г.АТКАРСКА САРАТОВСКОЙ ОБЛАСТИ"</t>
  </si>
  <si>
    <t>МУНИЦИПАЛЬНОЕ АВТОНОМНОЕ УЧРЕЖДЕНИЕ "АТКАРСКИЙ ФИЗКУЛЬТУРНО - ОЗДОРОВИТЕЛЬНЫЙ КОМПЛЕКС "ДЕЛЬФИН" АТКАРСКОГО МУНИЦИПАЛЬНОГО РАЙОНА</t>
  </si>
  <si>
    <t>МАУ ФОК "ДЕЛЬФИН"</t>
  </si>
  <si>
    <t>МУНИЦИПАЛЬНОЕ ДОШКОЛЬНОЕ ОБРАЗОВАТЕЛЬНОЕ УЧРЕЖДЕНИЕ "ДЕТСКИЙ САД С.ЛОХ НОВОБУРАССКОГО РАЙОНА САРАТОВСКОЙ ОБЛАСТИ"</t>
  </si>
  <si>
    <t>МДОУ "ДЕТСКИЙ САД С.ЛОХ "</t>
  </si>
  <si>
    <t>Бюджетное учреждение</t>
  </si>
  <si>
    <t>МУНИЦИПАЛЬНОЕ ОБЩЕОБРАЗОВАТЕЛЬНОЕ УЧРЕЖДЕНИЕ "СРЕДНЯЯ ОБЩЕОБРАЗОВАТЕЛЬНАЯ ШКОЛА "СОЗВЕЗДИЕ" С. ТЕПЛОВКА НОВОБУРАССКОГО РАЙОНА САРАТОВСКОЙ ОБЛАСТИ"</t>
  </si>
  <si>
    <t>МОУ "СОШ "СОЗВЕЗДИЕ"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</si>
  <si>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</si>
  <si>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</si>
  <si>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</si>
  <si>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</si>
  <si>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</si>
  <si>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</si>
  <si>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ДОШКОЛЬНОЕ ОБРАЗОВАТЕЛЬНОЕ УЧРЕЖДЕНИЕ "ДЕТСКИЙ САД С. ЕЛШАНКА НОВОБУРАССКОГО РАЙОНА САРАТОВСКОЙ ОБЛАСТИ"</t>
  </si>
  <si>
    <t>МДОУ "ДЕТСКИЙ САД С.ЕЛШАНКА"</t>
  </si>
  <si>
    <t>МУНИЦИПАЛЬНОЕ ДОШКОЛЬНОЕ ОБРАЗОВАТЕЛЬНОЕ УЧРЕЖДЕНИЕ "ДЕТСКИЙ САД №1 С. ТЕПЛОВКА НОВОБУРАССКОГО РАЙОНА САРАТОВСКОЙ ОБЛАСТИ"</t>
  </si>
  <si>
    <t>МДОУ "ДЕТСКИЙ САД №1 С. ТЕПЛОВКА"</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</si>
  <si>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</si>
  <si>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</si>
  <si>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</si>
  <si>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</si>
  <si>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</si>
  <si>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</si>
  <si>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</si>
  <si>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</si>
  <si>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</si>
  <si>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Казенное учреждение</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</si>
  <si>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</si>
  <si>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</si>
  <si>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</si>
  <si>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</si>
  <si>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</si>
  <si>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</si>
  <si>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</si>
  <si>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</si>
  <si>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 xml:space="preserve"> Бюджетное учреждение</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</si>
  <si>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</si>
  <si>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</si>
  <si>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</si>
  <si>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</si>
  <si>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</si>
  <si>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</si>
  <si>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ИРИНОВКА НОВОБУРАССКОГО РАЙОНА САРАТОВСКОЙ ОБЛАСТИ"</t>
  </si>
  <si>
    <t>МОУ "СОШ С. ИРИНОВКА"</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</si>
  <si>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</si>
  <si>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</si>
  <si>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</si>
  <si>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</si>
  <si>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КУТЬИНО НОВОБУРАССКОГО РАЙОНА САРАТОВСКОЙ ОБЛАСТИ"</t>
  </si>
  <si>
    <t>МДОУ "ДЕТСКИЙ САД С.КУТЬИНО"</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</si>
  <si>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</si>
  <si>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</si>
  <si>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ОБЩЕОБРАЗОВАТЕЛЬНОЕ УЧРЕЖДЕНИЕ "ШКОЛА С. ЛОХ НОВОБУРАССКОГО РАЙОНА САРАТОВСКОЙ ОБЛАСТИ ИМЕНИ ГЕРОЯ СОВЕТСКОГО СОЮЗА В.И.ЗАГОРОДНЕВА"</t>
  </si>
  <si>
    <t>МОУ "ШКОЛА С. ЛОХ"</t>
  </si>
  <si>
    <t>МУНИЦИПАЛЬНОЕ ДОШКОЛЬНОЕ ОБРАЗОВАТЕЛЬНОЕ УЧРЕЖДЕНИЕ "ДЕТСКИЙ САД С.ЛЕЛЯЕВКА НОВОБУРАССКОГО РАЙОНА САРАТОВСКОЙ ОБЛАСТИ"</t>
  </si>
  <si>
    <t>МДОУ "ДЕТСКИЙ САД С.ЛЕЛЯЕВКА"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</si>
  <si>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</si>
  <si>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</si>
  <si>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</si>
  <si>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</si>
  <si>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С. МАРЬИНО-ЛАШМИНО НОВОБУРАССКОГО РАЙОНА САРАТОВСКОЙ ОБЛАСТИ"</t>
  </si>
  <si>
    <t>МОУ "СОШ С. МАРЬИНО-ЛАШМИНО"</t>
  </si>
  <si>
    <t>МУНИЦИПАЛЬНОЕ ОБЩЕОБРАЗОВАТЕЛЬНОЕ УЧРЕЖДЕНИЕ "СРЕДНЯЯ ОБЩЕОБРАЗОВАТЕЛЬНАЯ ШКОЛА С. ЧЕРНЫШЕВКА НОВОБУРАССКОГО РАЙОНА САРАТОВСКОЙ ОБЛАСТИ"</t>
  </si>
  <si>
    <t>МОУ "СОШ С. ЧЕРНЫШЕВКА"</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</si>
  <si>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</si>
  <si>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</si>
  <si>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</si>
  <si>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</si>
  <si>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</si>
  <si>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</si>
  <si>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</si>
  <si>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</si>
  <si>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</si>
  <si>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</si>
  <si>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</si>
  <si>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МУ "ИНФОРМАЦИОННО- МЕТОДИЧЕСКИЙ ЦЕНТР УПРАВЛЕНИЯ ОБРАЗОВАНИЯ"</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</si>
  <si>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</si>
  <si>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</si>
  <si>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</si>
  <si>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</si>
  <si>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</si>
  <si>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</si>
  <si>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</si>
  <si>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</si>
  <si>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</si>
  <si>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</si>
  <si>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</si>
  <si>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</si>
  <si>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</si>
  <si>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</si>
  <si>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</si>
  <si>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Муниципальное общеобразовательное учреждение «Средняя общеобразовательная школа п.Учебный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</si>
  <si>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</si>
  <si>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</si>
  <si>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</si>
  <si>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 Краснянка Ершовского района Саратовской области»</t>
  </si>
  <si>
    <t>МОУ «СОШ с. Краснянка Ершовского района Саратовской области»</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</si>
  <si>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</si>
  <si>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</si>
  <si>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</si>
  <si>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</si>
  <si>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Муниципальное дошкольное образовательное учреждение «Детский сад № 8 «Гномик» п. Прудовой Ершовского района Саратовской области.»</t>
  </si>
  <si>
    <t>МДОУ "«Детский сад № 8 «Гномик» п. Прудовой Ершовского района Саратовской области.»</t>
  </si>
  <si>
    <t>бюджетное учреждение</t>
  </si>
  <si>
    <t>Муниципальное дошкольное образовательное учреждение Детский сад №1 «Тополек» г. Ершова Саратовской области</t>
  </si>
  <si>
    <t>МДОУ "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</si>
  <si>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</si>
  <si>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МДОУ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</si>
  <si>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</si>
  <si>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МДОУ "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</si>
  <si>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</si>
  <si>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МДОУ «Детский сад комбинированного вида №7 «Солнышко» г.Ершова»</t>
  </si>
  <si>
    <t>Муниципальное дошкольное образовательное учреждение "Детский сад №6 «Малышок» г.Ершова Саратовской области»</t>
  </si>
  <si>
    <t>МДОУ "Детский сад №6 «Малышок» г.Ершова Саратовской области»</t>
  </si>
  <si>
    <t>Муниципальное дошкольное образовательное учреждение "Детский сад №10 «Колокольчик» п.Тулайково  Ершовского района Саратовской области»</t>
  </si>
  <si>
    <t>МОУ "Д/с №10 "Колокольчик" п.Тулайково Ершовского района Саратовской области» "</t>
  </si>
  <si>
    <t>Муниципальное дошкольное образовательное учреждение "Детский сад комбинированного вида №35 «Аленушка-1» г.Ершова Саратовской области»</t>
  </si>
  <si>
    <t>МДОУ " Детский сад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</si>
  <si>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</si>
  <si>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МДОУ "Д/с № 34 "Василек-1" г. Ершова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</si>
  <si>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</si>
  <si>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МДОУ "Детский сад №32 «Золотое зернышко» п.Учебный Ершовского района Саратовской области»</t>
  </si>
  <si>
    <t>Муниципальное образовательное учреждение дополнительного образования детей «Спортивная школа города Ершова Саратовской области»</t>
  </si>
  <si>
    <t xml:space="preserve">МУ ДО 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</si>
  <si>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</si>
  <si>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</si>
  <si>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</si>
  <si>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</si>
  <si>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</si>
  <si>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</si>
  <si>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</si>
  <si>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</si>
  <si>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</si>
  <si>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</si>
  <si>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</si>
  <si>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</si>
  <si>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</si>
  <si>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</si>
  <si>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</si>
  <si>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</si>
  <si>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</si>
  <si>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</si>
  <si>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</si>
  <si>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</si>
  <si>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"Благоустройство муниципального образования город Ершов Ершовского муниципального района Саратовской области"</t>
  </si>
  <si>
    <t>МКУ "Благоустройство"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</si>
  <si>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</si>
  <si>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</si>
  <si>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</si>
  <si>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Н.Ф.Сосина</t>
  </si>
  <si>
    <t>МОУ Большекарайская СОШ им.Н.Ф.Сосина</t>
  </si>
  <si>
    <t>муниципальное общеобразовательное учреждение Мордовокарайская средняя общеобразовательная школа села Мордовский Карай Романовского района Саратовской области имени Героя Советского Союза В.Н.Сидорина</t>
  </si>
  <si>
    <t>МОУ  Мордовокарайская СОШ имени В.Н.Сидорина</t>
  </si>
  <si>
    <t>муниципальное общеобразовательное учреждение "Усть-Щербединская средняя общеобразовательная школа с. Усть-Щербедино Романовского района Саратовской области"</t>
  </si>
  <si>
    <t>МОУ Романовская СОШ Романовского района Саратовской области  имени И.В. Серещенко</t>
  </si>
  <si>
    <t>МОУ «Усть-Щербединская СОШ с.Усть-Щербедино Романовского района Саратовской области»</t>
  </si>
  <si>
    <t>муниципальное общеобразовательное учреждение "Подгорненская средняя общеобразовательная школа с. Подгорное Романовского района Саратовской области" имени Героя Советского Союза П.И.Чиркина</t>
  </si>
  <si>
    <t>МОУ «Подгорненская СОШ» им. П.И.Чиркина</t>
  </si>
  <si>
    <t>Муниципальное общеобразовательное учреждение Искровская средняя общеобразовательная школа п. Алексеевский Романовского района Саратовской области</t>
  </si>
  <si>
    <t>МОУ Искровская СОШ Романовского района Саратовской области</t>
  </si>
  <si>
    <t>муниципальное общеобразовательное учреждение "Краснолиманская основная общеобразовательная школа п. Красноармейский Романовского района Саратовской области"</t>
  </si>
  <si>
    <t>МОУ «Краснолиманская ООШ п.Красноармейский Романовского района Саратовской области»</t>
  </si>
  <si>
    <t>Муниципальное дошкольное образовательное учреждение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</si>
  <si>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</si>
  <si>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</si>
  <si>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Муниципальное дошкольное образовательное учреждение "Детский сад "Надежда" с. Большой Карай Романовского района Саратовской области</t>
  </si>
  <si>
    <t>Муниципальное дошкольное образовательное учреждение - детский сад "Ласточка" с. Подгорное Романовского района Саратовской области</t>
  </si>
  <si>
    <t>МДОУ «Детский сад № 1 «Теремок» р.п. Романовка Романовского района Саратовской области</t>
  </si>
  <si>
    <t>МДОУ - детский сад «Сказка»  р.п. Романовка Романовского района Саратовской области</t>
  </si>
  <si>
    <t>МДОУ «Детский сад «Колокольчик» р.п. Романовка</t>
  </si>
  <si>
    <t xml:space="preserve">МДОУ «Детский сад «Надежда»  с. Большой Карай </t>
  </si>
  <si>
    <t>МДОУ - детский сад «Ласточка» с. Подгорное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</si>
  <si>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</si>
  <si>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</si>
  <si>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</si>
  <si>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</si>
  <si>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</si>
  <si>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Муниципальное учреждение «Централизованная бухгалтерия Управления образования» Романовского муниципального района Саратовской области</t>
  </si>
  <si>
    <t xml:space="preserve">МУ «ЦБ УО» Романовского муниципального района Саратовской области </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</si>
  <si>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</si>
  <si>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</si>
  <si>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</si>
  <si>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МДОУ – «Детский сад Березка»  п. Красноармейский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</si>
  <si>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</si>
  <si>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</si>
  <si>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 xml:space="preserve">МУ ДО «ДПиШ» р.п. Романовка </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</si>
  <si>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</si>
  <si>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</si>
  <si>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</si>
  <si>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</si>
  <si>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</si>
  <si>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</si>
  <si>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</si>
  <si>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</si>
  <si>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</si>
  <si>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</si>
  <si>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</si>
  <si>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</si>
  <si>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МУНИЦИПАЛЬНОЕ УЧРЕЖДЕНИЕ ДОПОЛНИТЕЛЬНОГО ОБРАЗОВАНИЯ "ЦЕНТР ДОПОЛНИТЕЛЬНОГО ОБРАЗОВАНИЯ "СТАРТУМ" ГОРОДА ХВАЛЫНСКА САРАТОВСКОЙ ОБЛАСТИ"</t>
  </si>
  <si>
    <t>МУДО "ЦДО "СТАРТУМ"</t>
  </si>
  <si>
    <t>Муниципальные бюджетные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</si>
  <si>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</si>
  <si>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</si>
  <si>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Муниципальные автономные учреждения</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</si>
  <si>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</si>
  <si>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</si>
  <si>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</si>
  <si>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</si>
  <si>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</si>
  <si>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</si>
  <si>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ОБЩЕОБРАЗОВАТЕЛЬНОЕ УЧРЕЖДЕНИЕ СРЕДНЯЯ ОБЩЕОБРАЗОВАТЕЛЬНАЯ ШКОЛА № 1 ГОРОДА ХВАЛЫНСКА САРАТОВСКОЙ ОБЛАСТИ</t>
  </si>
  <si>
    <t>МОУ СОШ № 1</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</si>
  <si>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</si>
  <si>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</si>
  <si>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</si>
  <si>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</si>
  <si>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</si>
  <si>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</si>
  <si>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</si>
  <si>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</si>
  <si>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</si>
  <si>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</si>
  <si>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</si>
  <si>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</si>
  <si>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</si>
  <si>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</si>
  <si>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</si>
  <si>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</si>
  <si>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</si>
  <si>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</si>
  <si>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</si>
  <si>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</si>
  <si>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</si>
  <si>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</si>
  <si>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 "ХЭГ"</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</si>
  <si>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</si>
  <si>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 "ЦБ"</t>
  </si>
  <si>
    <t>МУНИЦИПАЛЬНОЕ УЧРЕЖДЕНИЕ "ЦЕНТРАЛИЗОВАННАЯ БУХГАЛТЕРИЯ ХВАЛЫНСКОГО МУНИЦИПАЛЬНОГО РАЙОНА"</t>
  </si>
  <si>
    <t>МУ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</si>
  <si>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</si>
  <si>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</si>
  <si>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</si>
  <si>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</si>
  <si>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</si>
  <si>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</si>
  <si>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</si>
  <si>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</si>
  <si>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</si>
  <si>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</si>
  <si>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</si>
  <si>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</si>
  <si>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</si>
  <si>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</si>
  <si>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</si>
  <si>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</si>
  <si>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</si>
  <si>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</si>
  <si>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</si>
  <si>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</si>
  <si>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</si>
  <si>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</si>
  <si>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</si>
  <si>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</si>
  <si>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</si>
  <si>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</si>
  <si>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п.Первомайский Балашовского района Саратовской области"</t>
  </si>
  <si>
    <t>МОУ СОШ п.Первомайский Балашовского района Саратовской области</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</si>
  <si>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</si>
  <si>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</si>
  <si>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</si>
  <si>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</si>
  <si>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</si>
  <si>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</si>
  <si>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</si>
  <si>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</si>
  <si>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</si>
  <si>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</si>
  <si>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"Основная общеобразовательная школа с. Новопокровское Балашовского района Саратовской области"</t>
  </si>
  <si>
    <t>МОУ ООШ с. Новопокровское Балашовского района Саратовской области</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</si>
  <si>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</si>
  <si>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</si>
  <si>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п. Октябрьский Балашовского района Саратовской области"</t>
  </si>
  <si>
    <t>МОУ СОШ п. Октябрьский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</si>
  <si>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</si>
  <si>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</si>
  <si>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</si>
  <si>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</si>
  <si>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</si>
  <si>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</si>
  <si>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</si>
  <si>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</si>
  <si>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</si>
  <si>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</si>
  <si>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муниципальное общеобразовательное учреждение "Средняя общеобразовательная школа №3 г. Балашова Саратовской области"</t>
  </si>
  <si>
    <t>МОУ СОШ №3 г. Балашова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</si>
  <si>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России по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</si>
  <si>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</si>
  <si>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№7 г. Балашова Саратовской области"</t>
  </si>
  <si>
    <t>МОУ СОШ №7 г. Балашова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</si>
  <si>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</si>
  <si>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</si>
  <si>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автономное общеобразовательное учреждение "Средняя общеобразовательная школа № 15 г. Балашова Саратовской области "</t>
  </si>
  <si>
    <t xml:space="preserve">МАОУ СОШ № 15 г. Балашова </t>
  </si>
  <si>
    <t>Муниципальное общеобразовательное учреждение "Средняя общеобразовательная школа №5 г. Балашова Саратовской области"</t>
  </si>
  <si>
    <t>МОУ СОШ №5 г. Балашова Саратовской области</t>
  </si>
  <si>
    <t>Муниципальное автономное общеобразовательное учреждение "Средняя общеобразовательная школа №6 г. Балашова Саратовской области имени Крылова И.В."</t>
  </si>
  <si>
    <t>МАОУ СОШ №6 г. Балашова Саратовской области имени Крылова И.В.</t>
  </si>
  <si>
    <t>Муниципальное общеобразовательное учреждение "Гимназия имени Героя Советского Союза Ю.А. Гарнаева г. Балашова Саратовской области"</t>
  </si>
  <si>
    <t>МОУ "Гимназия имени Ю.А. Гарнаева"</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</si>
  <si>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</si>
  <si>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</si>
  <si>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</si>
  <si>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</si>
  <si>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</si>
  <si>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</si>
  <si>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бюджетное общеобразовательное учреждение "Средняя общеобразовательная школа №9 имени Петра Аркадьевича Столыпина г. Балашова Саратовской области"</t>
  </si>
  <si>
    <t>МБОУ СОШ №9 имени П.А. Столыпина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</si>
  <si>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</si>
  <si>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</si>
  <si>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</si>
  <si>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</si>
  <si>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</si>
  <si>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</si>
  <si>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</si>
  <si>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</si>
  <si>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</si>
  <si>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</si>
  <si>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</si>
  <si>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</si>
  <si>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"Березка" села Пады Балашовского района, Саратовской области"</t>
  </si>
  <si>
    <t>МДОУ д/с "Березка" с. Пады</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</si>
  <si>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</si>
  <si>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</si>
  <si>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</si>
  <si>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</si>
  <si>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</si>
  <si>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</si>
  <si>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</si>
  <si>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</si>
  <si>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</si>
  <si>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</si>
  <si>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</si>
  <si>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</si>
  <si>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</si>
  <si>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</si>
  <si>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</si>
  <si>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</si>
  <si>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</si>
  <si>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</si>
  <si>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</si>
  <si>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</si>
  <si>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"Золотой ключик" города Балашова Саратовской области"</t>
  </si>
  <si>
    <t>МДОУ д/с "Золотой ключик" г. Балашова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</si>
  <si>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</si>
  <si>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</si>
  <si>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</si>
  <si>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</si>
  <si>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</si>
  <si>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</si>
  <si>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</si>
  <si>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</si>
  <si>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</si>
  <si>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</si>
  <si>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</si>
  <si>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</si>
  <si>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</si>
  <si>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</si>
  <si>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</si>
  <si>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</si>
  <si>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муниципальное автономное учреждение "Информационное агенство "Балашов"</t>
  </si>
  <si>
    <t>МАУ "ИА "Балашов"</t>
  </si>
  <si>
    <t>Муниципальное учреждение "Спортивная школа Балашовского муниципального района"</t>
  </si>
  <si>
    <t>МУ "СШ БМР"</t>
  </si>
  <si>
    <t>Муниципальное автономное учреждение "Спортивная школа по игровым видам спорта"</t>
  </si>
  <si>
    <t>МАУ "СШ по игровым видам спорта"</t>
  </si>
  <si>
    <t>Муниципальное автономное дошкольное образовательное учреждение "Детский сад комбинированного вида "Спутник" города Балашова Саратовской области"</t>
  </si>
  <si>
    <t>МДОУ д/с "Спутник"г. Балашов</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</si>
  <si>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</si>
  <si>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</si>
  <si>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</si>
  <si>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не доводится муниципальное задание</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</si>
  <si>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</si>
  <si>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</si>
  <si>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</si>
  <si>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</si>
  <si>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</si>
  <si>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</si>
  <si>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муниципального образования город Балашов "Городское ЖКХ"</t>
  </si>
  <si>
    <t>МКУ МО г. Балашов "Городское ЖКХ"</t>
  </si>
  <si>
    <t>муниципальное казенное учреждение "Комитет по физической культуре и спорту"</t>
  </si>
  <si>
    <t>МКУ "Комитет ФК и С"</t>
  </si>
  <si>
    <t>Муниципальное казенное учреждение "Централизованная бухгалтерия администрации Воскресенского муниципального района"</t>
  </si>
  <si>
    <t>МКУ "ЦБ администрации ВМР"</t>
  </si>
  <si>
    <t>Муниципальное казенное учреждение "Управление материально-технического обеспечения администрации Воскресенского муниципального района"</t>
  </si>
  <si>
    <t>МКУ "УМТО администрации ВМР"</t>
  </si>
  <si>
    <t>Муниципальное учреждение "Централизованная бухгалтерия управления образования" администрации Воскресенского муниципального района Саратовской области</t>
  </si>
  <si>
    <t>МУ ЦБ УО</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</si>
  <si>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</si>
  <si>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</si>
  <si>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</si>
  <si>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</si>
  <si>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</si>
  <si>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</si>
  <si>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</si>
  <si>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</si>
  <si>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Усовка Воскресенского района Саратовской области"</t>
  </si>
  <si>
    <t>МОУ "ООШ с. Усовка"</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</si>
  <si>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</si>
  <si>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</si>
  <si>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</si>
  <si>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</si>
  <si>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</si>
  <si>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</si>
  <si>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</si>
  <si>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t>
  </si>
  <si>
    <t>Муниципальное общеобразовательное учреждение "Основная общеобразовательная школа с. Березняки Воскресенского района Саратовской области"</t>
  </si>
  <si>
    <t>МОУ "ООШ с. Березняки"</t>
  </si>
  <si>
    <t>Муниципальное общеобразовательное учреждение "Средняя общеобразовательная школа с. Воскресенское Воскресенского района Саратовской области"</t>
  </si>
  <si>
    <t>МОУ "СОШ с. Воскресенское Воскресенского района Саратовской области"</t>
  </si>
  <si>
    <t>Муниципальное общеобразовательное учреждение "Средняя общеобразовательная школа с. Букатовка Воскресенского района Саратовской области"</t>
  </si>
  <si>
    <t>МОУ СОШ с. Букатовка Воскресенского района Саратовской области</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</si>
  <si>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</si>
  <si>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</si>
  <si>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</si>
  <si>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</si>
  <si>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</si>
  <si>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Муниципальное учреждение культуры "Воскресенская межпоселенческая центральная библиотека"</t>
  </si>
  <si>
    <t>МУК "ВМЦБ"</t>
  </si>
  <si>
    <t>Муниципальное учреждение культуры "Централизованная клубная система" Воскресенского муниципального района</t>
  </si>
  <si>
    <t>МУК "ЦКС"</t>
  </si>
  <si>
    <t>Муниципальное учреждение дополнительного образования "Детская школа искусств с. Воскресенское Воскресенского района Саратовской области"</t>
  </si>
  <si>
    <t>МУДО "ДШИ с. Воскресенское"</t>
  </si>
  <si>
    <t>Муниципальное учреждение дополнительного образования "Елшанская детская школа искусств"  Воскресенского района Саратовской области"</t>
  </si>
  <si>
    <t>МУДО "ЕДШИ"</t>
  </si>
  <si>
    <t>Муниципальное бюджетное учреждение "Районный дом культуры" Воскресенского муниципального района Саратовской области</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</si>
  <si>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</si>
  <si>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</si>
  <si>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</si>
  <si>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</si>
  <si>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Муниципальное бюджетное учреждение культуры «Культурно- досуговый методический центр Базарнокарабулакского муниципального образования»</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</si>
  <si>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</si>
  <si>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</si>
  <si>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</si>
  <si>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</si>
  <si>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</si>
  <si>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</si>
  <si>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</si>
  <si>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</si>
  <si>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</si>
  <si>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</si>
  <si>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</si>
  <si>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</si>
  <si>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</si>
  <si>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</si>
  <si>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</si>
  <si>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</si>
  <si>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</si>
  <si>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</si>
  <si>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</si>
  <si>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</si>
  <si>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</si>
  <si>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</si>
  <si>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</si>
  <si>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</si>
  <si>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</si>
  <si>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</si>
  <si>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</si>
  <si>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</si>
  <si>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</si>
  <si>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</si>
  <si>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</si>
  <si>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</si>
  <si>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</si>
  <si>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</si>
  <si>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 xml:space="preserve">МАДОУ ДС "Радуга" р.п. Базарный Карабулак </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</si>
  <si>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</si>
  <si>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</si>
  <si>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</si>
  <si>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</si>
  <si>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</si>
  <si>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</si>
  <si>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</si>
  <si>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</si>
  <si>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</si>
  <si>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</si>
  <si>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</si>
  <si>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</si>
  <si>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</si>
  <si>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</si>
  <si>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Ключи Базарно-Карабулакского муниципального района Саратовской области»</t>
  </si>
  <si>
    <t>МБДОУ ДС с. Ключи</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</si>
  <si>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</si>
  <si>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</si>
  <si>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</si>
  <si>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</si>
  <si>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</si>
  <si>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</si>
  <si>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</si>
  <si>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</si>
  <si>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</si>
  <si>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</si>
  <si>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</si>
  <si>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</si>
  <si>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Стригай Базарно-Карабулакского муниципального района Саратовской области»</t>
  </si>
  <si>
    <t>МБДОУ ДС с. Стригай</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</si>
  <si>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</si>
  <si>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</si>
  <si>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с. Лесная Нееловка Базарно-Карабулакского муниципального района Саратовской области»</t>
  </si>
  <si>
    <t>МБДОУ ДС с. Лесная Нееловка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</si>
  <si>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</si>
  <si>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</si>
  <si>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</si>
  <si>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</si>
  <si>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</si>
  <si>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</si>
  <si>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</si>
  <si>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</si>
  <si>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</si>
  <si>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</si>
  <si>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</si>
  <si>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</si>
  <si>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Хватовка Базарно-Карабулакского муниципального района Саратовской области»</t>
  </si>
  <si>
    <t>МБОУ СОШ с. Хватовка</t>
  </si>
  <si>
    <t>Муниципальное бюджетное общеобразовательное учреждение «Средняя общеобразовательная школа с. Алексеевка Базарно-Карабулакского муниципального района Саратовской области»</t>
  </si>
  <si>
    <t>МБОУ СОШ с. Алексеевка</t>
  </si>
  <si>
    <t>Муниципальное бюджетное общеобразовательное учреждение «Средняя общеобразовательная школа с. Вязовка» Базарно-Карабулакского муниципального района Саратовской области</t>
  </si>
  <si>
    <t>МБОУ СОШ с. Вязовка</t>
  </si>
  <si>
    <t>Муниципальное бюджетное общеобразовательное учреждение «Средняя общеобразовательная школа имени Героя Советского Союза Н. И. Полещикова с. Казанла Базарно-Карабулакского муниципального района Саратовской области»</t>
  </si>
  <si>
    <t>МБОУ СОШ с. Казанла</t>
  </si>
  <si>
    <t>Муниципальное бюджетное общеобразовательное учреждение «Средняя общеобразовательная школа  имени  Героя Советского Союза  И.Н. Сытова с. Липовка Базарно-Карабулакского муниципального района Саратовской области»</t>
  </si>
  <si>
    <t>МБОУ СОШ с. Липовка</t>
  </si>
  <si>
    <t>Муниципальное бюджетное общеобразовательное учреждение «Средняя общеобразовательная школа  с. Сухой Карабулак Базарно-Карабулакского муниципального района Саратовской области»</t>
  </si>
  <si>
    <t>МБОУ СОШ с. Сухой Карабулак</t>
  </si>
  <si>
    <t>Муниципальное бюджетное общеобразовательное учреждение «Средняя общеобразовательная школа   с. Стригай Базарно-Карабулакского муниципального района Саратовской области»</t>
  </si>
  <si>
    <t>МБОУ СОШ с. Стригай</t>
  </si>
  <si>
    <t>Муниципальное бюджетное общеобразовательное учреждение «Средняя общеобразовательная школа с. Старые Бурасы Базарно-Карабулакского муниципального района Саратовской области»</t>
  </si>
  <si>
    <t>МБОУ СОШ с. Старые Бурасы</t>
  </si>
  <si>
    <t>Муниципальное автономное общеобразовательное учреждение «Средняя общеобразовательная школа с. Шняево Базарно-Карабулакского муниципального района Саратовской области»</t>
  </si>
  <si>
    <t>МАОУ СОШ с. Шняево</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</si>
  <si>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</si>
  <si>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</si>
  <si>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</si>
  <si>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</si>
  <si>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</si>
  <si>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</si>
  <si>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</si>
  <si>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</si>
  <si>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учреждение дополнительного образования   "Детско-юношеская спортивная школа" село Питерка Питерского района Саратовской области</t>
  </si>
  <si>
    <t xml:space="preserve">МУ ДО «ДЮСШ» с. Питерка Питерского района Саратовской области </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</si>
  <si>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</si>
  <si>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</si>
  <si>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</si>
  <si>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МДОУ «Детский сад «Ромашка» с.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</si>
  <si>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</si>
  <si>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МДОУ «Детский сад «Полюшко» п. Нариманово   Питерского района Саратовской области</t>
  </si>
  <si>
    <t>Муниципальное дошкольное образовательное учреждение "Детский сад "Полянка" села Запрудное Питерского района Саратовской области</t>
  </si>
  <si>
    <t xml:space="preserve">МДОУ «Детский сад «Полянка» с. Запрудное   Питерского района Саратовской области </t>
  </si>
  <si>
    <t>Муниципальное дошкольное  образовательное учреждение "Детский сад "Сказка" села Новотулка Питерского района Саратовской области</t>
  </si>
  <si>
    <t>МДОУ «Детский сад «Сказка» с.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</si>
  <si>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</si>
  <si>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МДОУ «Детский сад «Солнышко» п.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</si>
  <si>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</si>
  <si>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</si>
  <si>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</si>
  <si>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</si>
  <si>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</si>
  <si>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</si>
  <si>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</si>
  <si>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</si>
  <si>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</si>
  <si>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МДОУ «Детский сад «Чебурашка» с.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</si>
  <si>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</si>
  <si>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</si>
  <si>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</si>
  <si>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МДОУ «Детский сад «Солнышко» с. Агафоновка    Питерского района Саратовской области</t>
  </si>
  <si>
    <t>Муниципальное дошкольное образовательное учреждение "Детский сад"Ягодка" поселка Привольный Питерского района Саратовской области</t>
  </si>
  <si>
    <t>МДОУ «Детский сад «Ягодка» пос. Привольный  Питерского района Саратовской области</t>
  </si>
  <si>
    <t xml:space="preserve">в стадии ликвидации </t>
  </si>
  <si>
    <t>Муниципальное дошкольное образовательное учреждение "Детский сад "Колосок" села Мироновка Питерского района Саратовской области</t>
  </si>
  <si>
    <t>МДОУ «Детский сад «Колосок» с.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</si>
  <si>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</si>
  <si>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МДОУ «Детский сад общеразвивающего вида  «Родничок» с. Моршанка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</si>
  <si>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</si>
  <si>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МОУ «СОШ с. Мироновка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</si>
  <si>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</si>
  <si>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МОУ «СОШ с. Питерка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</si>
  <si>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</si>
  <si>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</si>
  <si>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муниципальное бюджетное учреждение культуры "Централизованная клубная система Питерского муниципального района Саратовской области"</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</si>
  <si>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</si>
  <si>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</si>
  <si>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</si>
  <si>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</si>
  <si>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</si>
  <si>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</si>
  <si>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</si>
  <si>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</si>
  <si>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</si>
  <si>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</si>
  <si>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</si>
  <si>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МУНИЦИПАЛЬНОЕ БЮДЖЕТНОЕ УЧРЕЖДЕНИЕ СПОРТИВНАЯ ШКОЛА Р.П. ОЗИНКИ</t>
  </si>
  <si>
    <t>МБУ СШ Р.П. ОЗИНКИ</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</si>
  <si>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</si>
  <si>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</si>
  <si>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С. СТАРЫЕ ОЗИНКИ" ОЗИНСКОГО МУНИЦИПАЛЬНОГО РАЙОНА САРАТОВСКОЙ ОБЛАСТИ</t>
  </si>
  <si>
    <t>МОУ "СОШ С. СТАРЫЕ ОЗИНКИ" ОМР СО</t>
  </si>
  <si>
    <t>МУНИЦИПАЛЬНОЕ ОБЩЕОБРАЗОВАТЕЛЬНОЕ УЧРЕЖДЕНИЕ "СРЕДНЯЯ ОБЩЕОБРАЗОВАТЕЛЬНАЯ ШКОЛА П.МОДИН" ОЗИНСКОГО РАЙОНА САРАТОВСКОЙ ОБЛАСТИ</t>
  </si>
  <si>
    <t>МОУ "СОШ П. МОДИН" ОЗИНСКОГО РАЙОНА САРАТОВСКОЙ ОБЛАСТИ</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</si>
  <si>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</si>
  <si>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</si>
  <si>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</si>
  <si>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</si>
  <si>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</si>
  <si>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МКУК "ОДУКИК"</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</si>
  <si>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</si>
  <si>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</si>
  <si>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</si>
  <si>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</si>
  <si>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</si>
  <si>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</si>
  <si>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</si>
  <si>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</si>
  <si>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</si>
  <si>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</si>
  <si>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ДОШКОЛЬНОЕ ОБРАЗОВАТЕЛЬНОЕ УЧРЕЖДЕНИЕ "ДЕТСКИЙ САД П. НОВОЗАВОЛЖСКИЙ" ОЗИНСКОГО РАЙОНА САРАТОВСКОЙ ОБЛАСТИ</t>
  </si>
  <si>
    <t>МДОУ "ДЕТСКИЙ САД П. НОВОЗАВОЛЖСКИЙ"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</si>
  <si>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</si>
  <si>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</si>
  <si>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</si>
  <si>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</si>
  <si>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</si>
  <si>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</si>
  <si>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</si>
  <si>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</si>
  <si>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</si>
  <si>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</si>
  <si>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ОБЩЕОБРАЗОВАТЕЛЬНОЕ УЧРЕЖДЕНИЕ "ШКОЛА С. НОВОЧЕРНИГОВКА" ОЗИНСКОГО МУНИЦИПАЛЬНОГО РАЙОНА САРАТОВСКОЙ ОБЛАСТИ</t>
  </si>
  <si>
    <t>МОУ "ШКОЛА С. НОВОЧЕРНИГОВКА" ОМР СО</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</si>
  <si>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</si>
  <si>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</si>
  <si>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</si>
  <si>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</si>
  <si>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</si>
  <si>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</si>
  <si>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ОБЩЕОБРАЗОВАТЕЛЬНОЕ УЧРЕЖДЕНИЕ "ШКОЛА П. НЕПРЯХИН" ОЗИНСКОГО МУНИЦИПАЛЬНОГО РАЙОНА САРАТОВСКОЙ ОБЛАСТИ</t>
  </si>
  <si>
    <t>МОУ "ШКОЛА П. НЕПРЯХИН" ОМР СО</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</si>
  <si>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</si>
  <si>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</si>
  <si>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</si>
  <si>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</si>
  <si>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</si>
  <si>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</si>
  <si>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ДОШКОЛЬНОЕ ОБРАЗОВАТЕЛЬНОЕ УЧРЕЖДЕНИЕ "ДЕТСКИЙ САД П. ЛИПОВСКИЙ" ОЗИНСКОГО РАЙОНА САРАТОВСКОЙ ОБЛАСТИ</t>
  </si>
  <si>
    <t>МДОУ "ДЕТСКИЙ САД П. ЛИПОВСКИЙ" ОЗИНСКОГО РАЙОНА САРАТОВСКОЙ ОБЛАСТИ</t>
  </si>
  <si>
    <t>МУНИЦИПАЛЬНОЕ ДОШКОЛЬНОЕ ОБРАЗОВАТЕЛЬНОЕ УЧРЕЖДЕНИЕ ДЕТСКИЙ САД № 3 "ТЕРЕМОК" Р.П. ОЗИНКИ ОЗИНСКОГО РАЙОНА САРАТОВСКОЙ ОБЛАСТИ</t>
  </si>
  <si>
    <t>МДОУ ДЕТСКИЙ САД № 3 "ТЕРЕМОК" Р.П. ОЗИНКИ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</si>
  <si>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</si>
  <si>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</si>
  <si>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БЮДЖЕТНОЕ УЧРЕЖДЕНИЕ ДЕТСКИЙ ЗАГОРОДНЫЙ ЛАГЕРЬ "ВЕТЕРОК" ОЗИНСКОГО МУНИЦИПАЛЬНОГО РАЙОНА САРАТОВСКОЙ ОБЛАСТИ</t>
  </si>
  <si>
    <t>МБУ ДЗЛ "ВЕТЕРОК"</t>
  </si>
  <si>
    <t>МУНИЦИПАЛЬНОЕ ОБЩЕОБРАЗОВАТЕЛЬНОЕ УЧРЕЖДЕНИЕ "СРЕДНЯЯ ОБЩЕОБРАЗОВАТЕЛЬНАЯ ШКОЛА П. СЛАНЦЕВЫЙ РУДНИК" ОЗИНСКОГО РАЙОНА САРАТОВСКОЙ ОБЛАСТИ</t>
  </si>
  <si>
    <t>МОУ "СОШ П. СЛАНЦЕВЫЙ РУДНИК" ОЗИНСКОГО РАЙОНА САРАТОВСКОЙ ОБЛАСТИ</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</si>
  <si>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</si>
  <si>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</si>
  <si>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</si>
  <si>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</si>
  <si>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</si>
  <si>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</si>
  <si>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</si>
  <si>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</si>
  <si>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</si>
  <si>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</si>
  <si>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</si>
  <si>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</si>
  <si>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</si>
  <si>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</si>
  <si>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</si>
  <si>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</si>
  <si>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</si>
  <si>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</si>
  <si>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</si>
  <si>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</si>
  <si>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Муниципальное учреждение "Централизованная бухгалтерия отдела культуры и кино администрации Новоузенского муниципального района Саратовской области"</t>
  </si>
  <si>
    <t>МУ"ЦБ отдела культуры и кино"</t>
  </si>
  <si>
    <t>Муниципальное бюджетное Учреждение Физкультурно- оздоровительный комплекс "Новоузенский" Новоузенского муниципального района Саратовской области</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</si>
  <si>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</si>
  <si>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</si>
  <si>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</si>
  <si>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</si>
  <si>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МОУ ООШ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</si>
  <si>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</si>
  <si>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</si>
  <si>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</si>
  <si>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</si>
  <si>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</si>
  <si>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</si>
  <si>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</si>
  <si>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</si>
  <si>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</si>
  <si>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</si>
  <si>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</si>
  <si>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</si>
  <si>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</si>
  <si>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</si>
  <si>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</si>
  <si>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</si>
  <si>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</si>
  <si>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</si>
  <si>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</si>
  <si>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</si>
  <si>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</si>
  <si>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</si>
  <si>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</si>
  <si>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</si>
  <si>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</si>
  <si>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</si>
  <si>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</si>
  <si>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</si>
  <si>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</si>
  <si>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</si>
  <si>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</si>
  <si>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</si>
  <si>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</si>
  <si>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</si>
  <si>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образовательное учреждение дополнительного образования детей «Детско-юношеская спортивная школа города Новоузенска Саратовской области»</t>
  </si>
  <si>
    <t>МОУ ДОД «ДЮСШ»</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</si>
  <si>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</si>
  <si>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</si>
  <si>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</si>
  <si>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</si>
  <si>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</si>
  <si>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</si>
  <si>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</si>
  <si>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</si>
  <si>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№29 «Сказка» п. Первомайский Новоузенского района Саратовской области»</t>
  </si>
  <si>
    <t>МДОУ «Детский сад №29 «Сказка» п. Первомайский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</si>
  <si>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</si>
  <si>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</si>
  <si>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</si>
  <si>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</si>
  <si>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</si>
  <si>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</si>
  <si>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</si>
  <si>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</si>
  <si>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</si>
  <si>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</si>
  <si>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</si>
  <si>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</si>
  <si>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дошкольное образовательное учреждение «Детский сад №24 «Солнышко» с. Олоновка Новоузенского района Саратовской области»</t>
  </si>
  <si>
    <t>МДОУ «Детский сад №24 «Солнышко» с. Олоновка Новоузенского района Саратовской области»</t>
  </si>
  <si>
    <t>Муниципальное дошкольное образовательное учреждение «Детский сад №30 «Ручеек» п. Чилижный Новоузенского района Саратовской области»</t>
  </si>
  <si>
    <t>МДОУ «Детский сад №30 «Ручеек» п. Чилижный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</si>
  <si>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</si>
  <si>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</si>
  <si>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</si>
  <si>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</si>
  <si>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</si>
  <si>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</si>
  <si>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 xml:space="preserve">Муниципальное учреждение культуры "Бессоновский й сельский Дом культуры" администрации Бессоновского муниципального образования Новоузенского муниципального района Саратовской области </t>
  </si>
  <si>
    <t>МУК "Бессоновский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</si>
  <si>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</si>
  <si>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МУК "Горькореченский СДК"</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</si>
  <si>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</si>
  <si>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</si>
  <si>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</si>
  <si>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</si>
  <si>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</si>
  <si>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</si>
  <si>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</si>
  <si>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</si>
  <si>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</si>
  <si>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</si>
  <si>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</si>
  <si>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</si>
  <si>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</si>
  <si>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</si>
  <si>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</si>
  <si>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 Клуб поселка Чертанла"</t>
  </si>
  <si>
    <t>Муниципальное бюджетное учреждение "Благоустройство и дорожное хозяйство Новоузенского муниципального района Саратовской области"</t>
  </si>
  <si>
    <t>МБУ "БЛАГОДОР"</t>
  </si>
  <si>
    <t>Муниципальное бюджетное учреждение культуры "Централизованная клубная система "Новоузенского муниципального района Саратовской области</t>
  </si>
  <si>
    <t>МБУК "ЦКС"НМР</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</si>
  <si>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</si>
  <si>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</si>
  <si>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</si>
  <si>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</si>
  <si>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</si>
  <si>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</si>
  <si>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</si>
  <si>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</si>
  <si>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</si>
  <si>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</si>
  <si>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</si>
  <si>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</si>
  <si>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</si>
  <si>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</si>
  <si>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КОНТОРЛЬНО-СЧЕТНЫЙ ОРГАН ДЕРГАЧЕВСКОГО МУНИЦИПАЛЬНОГО РАЙОНА САРАТОВСКОЙ ОБЛАСТИ</t>
  </si>
  <si>
    <t>КОНТРОЛЬНО-СЧЕТНЫЙ ОРГАН</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</si>
  <si>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</si>
  <si>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</si>
  <si>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</si>
  <si>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</si>
  <si>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</si>
  <si>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</si>
  <si>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</si>
  <si>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</si>
  <si>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</si>
  <si>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</si>
  <si>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</si>
  <si>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</si>
  <si>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</si>
  <si>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</si>
  <si>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</si>
  <si>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</si>
  <si>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"СРЕДНЯЯ ОБЩЕОБРАЗОВАТЕЛЬНАЯ ШКОЛА №1 Р.П. ДЕРГАЧИ" ДЕРГАЧЁВСКОГО РАЙОНА САРАТОВСКОЙ ОБЛАСТИ</t>
  </si>
  <si>
    <t>МУНИЦИПАЛЬНОЕ ДОШКОЛЬНОЕ ОБРАЗОВАТЕЛЬНОЕ УЧРЕЖДЕНИЕ ДЕТСКИЙ САД "ЧЕБУРАШКА" П.СОВЕТСКИЙ ДЕРГАЧЕВСКОГО РАЙОНА САРАТОВСКОЙ ОБЛАСТИ</t>
  </si>
  <si>
    <t>МОУ "СОШ №1 Р.П. ДЕРГАЧИ"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</si>
  <si>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</si>
  <si>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</si>
  <si>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МУНИЦИПАЛЬНОЕ ОБЩЕОБРАЗОВАТЕЛЬНОЕ УЧРЕЖДЕНИЕ "СРЕДНЯЯ ОБЩЕОБРАЗОВАТЕЛЬНАЯ ШКОЛА П. ОРОШАЕМЫЙ ДЕРГАЧЕВСКОГО РАЙОНА САРАТОВСКОЙ ОБЛАСТИ"</t>
  </si>
  <si>
    <t>МУНИЦИПАЛЬНОЕ ДОШКОЛЬНОЕ ОБРАЗОВАТЕЛЬНОЕ УЧРЕЖДЕНИЕ ДЕТСКИЙ САД "РАДУГА" П.ОРОШАЕМЫЙ ДЕРГАЧЕВСКОГО РАЙОНА САРАТОВСКОЙ ОБЛАСТИ</t>
  </si>
  <si>
    <t>МУНИЦИПАЛЬНОЕ ДОШКОЛЬНОЕ ОБРАЗОВАТЕЛЬНОЕ УЧРЕЖДЕНИЕ ДЕТСКИЙ САД "СКАЗКА" Р.П. ДЕРГАЧИ ДЕРГАЧЕВСКОГО РАЙОНА САРАТОВСКОЙ ОБЛАСТИ</t>
  </si>
  <si>
    <t>МУНИЦИПАЛЬНОЕ УЧРЕЖДЕНИЕ ДОПОЛНИТЕЛЬНОГО ОБРАЗОВАНИЯ "ДОМ ДЕТСКОГО ТВОРЧЕСТВА" Р.П.ДЕРГАЧИ САРАТОВСКОЙ ОБЛАСТИ</t>
  </si>
  <si>
    <t>МУНИЦИПАЛЬНОЕ ДОШКОЛЬНОЕ ОБРАЗОВАТЕЛЬНОЕ УЧРЕЖДЕНИЕ ДЕТСКИЙ САД "ТОПОЛЕК" Р.П. ДЕРГАЧИ ДЕРГАЧЕВСКОГО РАЙОНА САРАТОВСКОЙ ОБЛАСТИ</t>
  </si>
  <si>
    <t>МУНИЦИПАЛЬНОЕ ДОШКОЛЬНОЕ ОБРАЗОВАТЕЛЬНОЕ УЧРЕЖДЕНИЕ ДЕТСКИЙ САД "ВАСИЛЕК" ПОС. ВАСИЛЬЕВКА-1 ДЕРГАЧЕВСКОГО РАЙОНА САРАТОВСКОЙ ОБЛАСТИ</t>
  </si>
  <si>
    <t>МБУК "ДЕРГАЧЕВСКАЯ МЦБ"</t>
  </si>
  <si>
    <t>МОУ "СОШ П. ОРОШАЕМЫЙ"</t>
  </si>
  <si>
    <t>МДОУ ДЕТСКИЙ САД "РАДУГА" П.ОРОШАЕМЫЙ</t>
  </si>
  <si>
    <t>МДОУ ДЕТСКИЙ САД "СКАЗКА" Р.П. ДЕРГАЧИ</t>
  </si>
  <si>
    <t>МУДО "ДДТ" Р.П. ДЕРГАЧИ</t>
  </si>
  <si>
    <t>МДОУ ДЕТСКИЙ САД "ТОПОЛЕК" Р.П. ДЕРГАЧИ</t>
  </si>
  <si>
    <t>МДОУ ДЕТСКИЙ САД "ВАСИЛЕК" ПОС.ВАСИЛЬЕВКА - 1</t>
  </si>
  <si>
    <t>МУНИЦИПАЛЬНОЕ БЮДЖЕТНОЕ УЧРЕЖДЕНИЕ КУЛЬТУРЫ "МЕЖПОСЕЛЕНЧЕСКОЕ КУЛЬТУРНО-ДОСУГОВОЕ ОБЪЕДИНЕНИЕ ДЕРГАЧЕВСКОГО МУНИЦИПАЛЬНОГО РАЙОНА"</t>
  </si>
  <si>
    <t>МБУК "МЕЖПОСЕЛЕНЧЕСКОЕ КУЛЬТУРНО-ДОСУГОВОЕ ОБЪЕДИНЕНИЕ"</t>
  </si>
  <si>
    <t>Оценка муниципальных образований по I этапу  «Характеристика первоначально утвержденного бюджета  муниципального образования Саратовской области»</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</si>
  <si>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</si>
  <si>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</si>
  <si>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</si>
  <si>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</si>
  <si>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</si>
  <si>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</si>
  <si>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Муниципальное бюджетное общеобразовательное учреждение «Основная общеобразовательная школа №17 села Карамышевка Красноармейского района Саратовской области»</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</si>
  <si>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</si>
  <si>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</si>
  <si>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МБОУ «ООШ №17 с. Карамышевка»</t>
  </si>
  <si>
    <t>МБОУ «СОШ №10 пос. Каменский»</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</si>
  <si>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</si>
  <si>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</si>
  <si>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</si>
  <si>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</si>
  <si>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</si>
  <si>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Муниципальное бюджетное общеобразовательное учреждение «Основная общеобразовательная школа №6 села Каменка Красноармейского района Саратовской области»</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</si>
  <si>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</si>
  <si>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t>
  </si>
  <si>
    <t>Муниципальное бюджетное вечернее(сменное) общеобразовательное учреждение «Вечерняя (сменная) общеобразовательная школа №43 станция Паницкой Красноармейского района Саратовской области»</t>
  </si>
  <si>
    <t>Муниципальное бюджетное дошкольное образовательное учреждение «Детский сад №9 города Красноармейска Саратовской области»</t>
  </si>
  <si>
    <t>МБДОУ «Детский сад №9 г. Красноармейска»</t>
  </si>
  <si>
    <t>Муниципальное бюджетное дошкольное образовательное учреждение «Детский сад №10 города Красноармейска Саратовской области»</t>
  </si>
  <si>
    <t>МБДОУ «Детский сад №10 г. Красноармейска»</t>
  </si>
  <si>
    <t>МБОУ «СОШ №19  с. Луганское»</t>
  </si>
  <si>
    <t>МБОУ «ООШ  с. Сплануха»</t>
  </si>
  <si>
    <t>МБОУ «СОШ №23  с. Первомайское»</t>
  </si>
  <si>
    <t>МБОУ «СОШ №52 ст. Карамыш»</t>
  </si>
  <si>
    <t>МБОУ «ООШ №6  с. Каменка »</t>
  </si>
  <si>
    <t>МБОУ «ООШ  с. Бобровка»</t>
  </si>
  <si>
    <t>МБОУ «ООШ с. Высокое»</t>
  </si>
  <si>
    <t>МБОУ «В(С)ОШ №43 ст. Паницкой»</t>
  </si>
  <si>
    <t>Муниципальное бюджетное дошкольное образовательное учреждение «Детский сад №12 города Красноармейска Саратовской области»</t>
  </si>
  <si>
    <t>МБДОУ «Детский сад №12 г. Красноармейска»</t>
  </si>
  <si>
    <t>Муниципальное бюджетное дошкольное образовательное учреждение «Детский сад №16 города Красноармейска Саратовской области»</t>
  </si>
  <si>
    <t>МБДОУ «Детский сад №16 г. Красноармейска»</t>
  </si>
  <si>
    <t>Муниципальное бюджетное дошкольное образовательное учреждение «Детский сад №15 города Красноармейска Саратовской области»</t>
  </si>
  <si>
    <t>МБДОУ «Детский сад №15 г. Красноармейска»</t>
  </si>
  <si>
    <t>Муниципальное бюджетное дошкольное образовательное учреждение «Детский сад №18 города Красноармейска Саратовской области»</t>
  </si>
  <si>
    <t>МБДОУ «Детский сад №18 г. Красноармейска»</t>
  </si>
  <si>
    <t>Муниципальное бюджетное дошкольное образовательное учреждение «Детский сад села Ключи Красноармейского района Саратовской области»</t>
  </si>
  <si>
    <t>МБДОУ «Детский сад с. Ключи»</t>
  </si>
  <si>
    <t>Муниципальное бюджетное дошкольное образовательное учреждение «Детский сад села Золотое Красноармейского района Саратовской области»</t>
  </si>
  <si>
    <t>МБДОУ «Детский сад с. Золотое»</t>
  </si>
  <si>
    <t>Муниципальное бюджетное дошкольное образовательное учреждение «Детский сад села Сосновка Красноармейского района Саратовской области»</t>
  </si>
  <si>
    <t>МБДОУ «Детский сад с. Сосновка»</t>
  </si>
  <si>
    <t>Муниципальное бюджетное дошкольное образовательное учреждение «Детский сад поселка Каменский Красноармейского района Саратовской области»</t>
  </si>
  <si>
    <t>МБДОУ «Детский сад пос. Каменский»</t>
  </si>
  <si>
    <t>Муниципальное  бюджетное дошкольное образовательное учреждение «Детский сад  села Бобровка Красноармейского района Саратовской области»</t>
  </si>
  <si>
    <t>МБДОУ «Детский сад с. Бобровка»</t>
  </si>
  <si>
    <t>Муниципальное  бюджетное дошкольное образовательное учреждение «Детский сад села Усть-Золиха Красноармейского района Саратовской области»</t>
  </si>
  <si>
    <t>МБДОУ «Детский сад с. Усть - Золиха»</t>
  </si>
  <si>
    <t>Муниципальное  бюджетное дошкольное образовательное учреждение «Детский сад села Рогаткино  Красноармейского района Саратовской области»</t>
  </si>
  <si>
    <t>МБДОУ «Детский сад с. Рогаткино»</t>
  </si>
  <si>
    <t>Муниципальное  бюджетное дошкольное образовательное учреждение «Детский сад села Каменка Красноармейского района Саратовской области»</t>
  </si>
  <si>
    <t>МБДОУ «Детский сад с. Каменка»</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</si>
  <si>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</si>
  <si>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МБДОУ «Детский сад с. Нижняя Банновка»</t>
  </si>
  <si>
    <t>Муниципальное бюджетное дошкольное образовательное учреждение «Детский сад села Садовое  Красноармейского района Саратовской области»</t>
  </si>
  <si>
    <t>МБДОУ «Детский сад с. Садовое»</t>
  </si>
  <si>
    <t>Муниципальное бюджетное дошкольное образовательное учреждение «Детский сад села Высокое  Красноармейского района Саратовской области»</t>
  </si>
  <si>
    <t>МБДОУ «Детский сад с. Высокое»</t>
  </si>
  <si>
    <t>Муниципальное  бюджетное дошкольное образовательное учреждение «Детский сад станции Карамыш Красноармейского района Саратовской области»</t>
  </si>
  <si>
    <t>МБДОУ «Детский сад ст. Карамыш»</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</si>
  <si>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</si>
  <si>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МБОУ ДО «ЦТОТД и М г. Красноармейска»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</si>
  <si>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</si>
  <si>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Муниципальное бюджетное учреждение дополнительного образования «Детско- юношеская спортивная школа №1                        г. Красноармейска Саратовской области»</t>
  </si>
  <si>
    <t>МБУ ДО «ДЮСШ №1 г. Красноармейска»</t>
  </si>
  <si>
    <t>МУНИЦИПАЛЬНОЕ АВТОНОМНОЕ УЧРЕЖДЕНИЕ "СТАДИОН АВАНГАРД" КРАСНОАРМЕЙСКОГО МУНИЦИПАЛЬНОГО РАЙОНА САРАТОВСКОЙ ОБЛАСТИ</t>
  </si>
  <si>
    <t>МАУ "СТАДИОН АВАНГАРД"</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</si>
  <si>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</si>
  <si>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МБУ «КМЦ системы образования»</t>
  </si>
  <si>
    <t>МБОУ ДОД « ДДТ с. Золотое»</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</si>
  <si>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</si>
  <si>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</si>
  <si>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</si>
  <si>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МБУК "МЦБ"</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</si>
  <si>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</si>
  <si>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</si>
  <si>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Муниципальное учреждение "Централизованная бухгалтерия органов местного самоуправления Красноармейского муниципального района"</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</si>
  <si>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</si>
  <si>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</si>
  <si>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</si>
  <si>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</si>
  <si>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</si>
  <si>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учреждение «Служба единого балансодержателя»</t>
  </si>
  <si>
    <t>МУ «Служба единого балансодержателя»</t>
  </si>
  <si>
    <t>Муниципальное общеобразовательное учреждение "Средняя общеобразовательная школа № 1 г. Петровска Саратовской области"</t>
  </si>
  <si>
    <t>МОУ «СОШ № 1 г. Петровска»</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</si>
  <si>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</si>
  <si>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</si>
  <si>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</si>
  <si>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</si>
  <si>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Муниципальное бюджетное общеобразовательное учреждение "Основная общеобразовательная школа № 5 г. Петровска Саратовской области"</t>
  </si>
  <si>
    <t>МБОУ ООШ № 5</t>
  </si>
  <si>
    <t>Муниципальное бюджетное общеобразовательное учреждение "Средняя общеобразовательная школа № 8 г. Петровска Саратовской области"</t>
  </si>
  <si>
    <t>МБОУ «СОШ № 8 г. Петровска»</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</si>
  <si>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</si>
  <si>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</si>
  <si>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</si>
  <si>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МБОУ «СОШ с. Кожевино»</t>
  </si>
  <si>
    <t>Муниципальное общеобразовательное учреждение "Средняя общеобразовательная школа села Озерки Петровского района Саратовской области"</t>
  </si>
  <si>
    <t>МОУ «СОШ с. Озерки»</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</si>
  <si>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</si>
  <si>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МБОУ «ООШ п.Пригородный»</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</si>
  <si>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</si>
  <si>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МБОУ СОШ с. Таволожка</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</si>
  <si>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</si>
  <si>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МБОУ «ООШ с. Т.Пакаевка»</t>
  </si>
  <si>
    <t>Муниципальное дошкольное образовательное учреждение детский сад №  6 "Звёздочка" г. Петровска Саратовской области</t>
  </si>
  <si>
    <t>МДОУ д/с № 6 «Звёздочка»</t>
  </si>
  <si>
    <t>Муниципальное дошкольное образовательное учреждение детский сад №7 "Колосок" г. Петровска Саратовской области</t>
  </si>
  <si>
    <t>МДОУ д/с № 7 «Колосок» г.Петровска</t>
  </si>
  <si>
    <t>Муниципальное бюджетное дошкольное образовательное учреждение детский сад № 8 "Тополёк" г. Петровска Саратовской области</t>
  </si>
  <si>
    <t>МБДОУ д/с № 8 «Тополёк»</t>
  </si>
  <si>
    <t>Муниципальное бюджетное дошкольное образовательное учреждение детский сад № 9 "Березка" г. Петровска Саратовской области</t>
  </si>
  <si>
    <t>МБДОУ д/с № 9 «Березка»</t>
  </si>
  <si>
    <t>Муниципальное бюджетное дошкольное образовательное учреждение детский сад № 11 "Лучик" г. Петровска Саратовской области</t>
  </si>
  <si>
    <t>МБДОУ д/с № 11 «Лучик»</t>
  </si>
  <si>
    <t>Муниципальное бюджетное дошкольное образовательное учреждение детский сад № 14 "Сказка" г. Петровска Саратовской области</t>
  </si>
  <si>
    <t>МБДОУ д/с № 14 «Сказка»</t>
  </si>
  <si>
    <t>Муниципальное бюджетное дошкольное образовательное учреждение детский сад № 15 "Ручеёк" г. Петровска Саратовской области</t>
  </si>
  <si>
    <t>МБДОУ д/с № 15 «Ручеёк»</t>
  </si>
  <si>
    <t>Муниципальное бюджетное дошкольное образовательное учреждение детский сад комбинированного вида № 16 "Радуга" г.Петровска Саратовской области</t>
  </si>
  <si>
    <t>МБДОУ д/с № 16 «Радуга»</t>
  </si>
  <si>
    <t>Муниципальное бюджетное дошкольное образовательное учреждение детский сад № 17 "Рождественский" г. Петровска Саратовской области</t>
  </si>
  <si>
    <t>МБДОУ д/с № 17 «Рождественский»</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</si>
  <si>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</si>
  <si>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МБДОУ д/с «Колосок» села Березовка 1-я</t>
  </si>
  <si>
    <t>Муниципальное бюджетное дошкольное образовательное учреждение детский сад "Колокольчик" села Кожевино Петровского района Саратовской области</t>
  </si>
  <si>
    <t>МБДОУ д/с «Колокольчик» с.Кожевино</t>
  </si>
  <si>
    <t>Муниципальное бюджетное дошкольное образовательное учреждение детский сад "Алёнушка" села Озерки Петровского района Саратовской области</t>
  </si>
  <si>
    <t>МБДОУ д/с «Алёнушка» с. Озерки</t>
  </si>
  <si>
    <t>Муниципальное дошкольное образовательное учреждение детский сад "Алёнушка" поселка Пригородный Петровского района Саратовской области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</si>
  <si>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</si>
  <si>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</si>
  <si>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</si>
  <si>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Муниципальное учреждение дополнительного образования «Детско-юношеская спортивная школа имени Т.В. Казанкиной г. Петровска Саратовской области»</t>
  </si>
  <si>
    <t>МУДО «ДЮСШ г. Петровска»</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</si>
  <si>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</si>
  <si>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МУК «Музейный комплекс им. И.В. Панфилова Петровского района» »</t>
  </si>
  <si>
    <t xml:space="preserve">Муниципальное учреждение культуры "Централизованная библиотечная система Петровского муниципального района Саратовской области" </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</si>
  <si>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</si>
  <si>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</si>
  <si>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</si>
  <si>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</si>
  <si>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</si>
  <si>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</si>
  <si>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</si>
  <si>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</si>
  <si>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МКУ «ЦАХС Петровского района»</t>
  </si>
  <si>
    <t>Муниципальное бюджетное учреждение "Благоустройство"</t>
  </si>
  <si>
    <t>МБУ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</si>
  <si>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</si>
  <si>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</si>
  <si>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</si>
  <si>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</si>
  <si>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</si>
  <si>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</si>
  <si>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</si>
  <si>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</si>
  <si>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</si>
  <si>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</si>
  <si>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</si>
  <si>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</si>
  <si>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</si>
  <si>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МКУ «ЦБУО БМР»</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</si>
  <si>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</si>
  <si>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</si>
  <si>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</si>
  <si>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</si>
  <si>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Балаковского муниципального района "Служба субсидий"</t>
  </si>
  <si>
    <t>МКУ БМР «Служба субсидий»</t>
  </si>
  <si>
    <t>Муниципальное казенное учреждение "Организационно-методический центр Балаковского муниципального района Саратовской области"</t>
  </si>
  <si>
    <t>МКУ «ОМЦ»</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</si>
  <si>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</si>
  <si>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</si>
  <si>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специализированное похоронное учреждение муниципального образования город Балаково "Комбинат благоустройства"</t>
  </si>
  <si>
    <t>МБСПУ «КОМБИНАТ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</si>
  <si>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</si>
  <si>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</si>
  <si>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автономное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</si>
  <si>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МАУК «НАТАЛЬИНСКИЙ ЦК»</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</si>
  <si>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</si>
  <si>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МБУ НМО «НСБиВ»</t>
  </si>
  <si>
    <t>Муниципальное автономное учреждение "Бизнес-инкубатор Балаковского муниципального района Саратовской области"</t>
  </si>
  <si>
    <t>МАУ «БИЗНЕС-ИНКУБАТОР БМР»</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</si>
  <si>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</si>
  <si>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</si>
  <si>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</si>
  <si>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</si>
  <si>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</si>
  <si>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</si>
  <si>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</si>
  <si>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</si>
  <si>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</si>
  <si>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</si>
  <si>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</si>
  <si>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</si>
  <si>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</si>
  <si>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</si>
  <si>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</si>
  <si>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</si>
  <si>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</si>
  <si>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</si>
  <si>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10 "Подсолнушек" г.Балаково Саратовской области</t>
  </si>
  <si>
    <t>МАДОУ ДЕТСКИЙ САД № 10</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</si>
  <si>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</si>
  <si>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</si>
  <si>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</si>
  <si>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</si>
  <si>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</si>
  <si>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</si>
  <si>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№14» г.Балаково саратовской области</t>
  </si>
  <si>
    <t>МАДОУ ДЕТСКИЙ САД № 14</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</si>
  <si>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</si>
  <si>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</si>
  <si>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</si>
  <si>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</si>
  <si>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</si>
  <si>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</si>
  <si>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</si>
  <si>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</si>
  <si>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</si>
  <si>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</si>
  <si>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</si>
  <si>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</si>
  <si>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</si>
  <si>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</si>
  <si>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</si>
  <si>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</si>
  <si>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</si>
  <si>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</si>
  <si>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</si>
  <si>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</si>
  <si>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</si>
  <si>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</si>
  <si>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</si>
  <si>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</si>
  <si>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</si>
  <si>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</si>
  <si>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</si>
  <si>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</si>
  <si>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</si>
  <si>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</si>
  <si>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</si>
  <si>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</si>
  <si>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 57 "Радужный мир" г. Балаково Саратовской области</t>
  </si>
  <si>
    <t>МАДОУ ДЕТСКИЙ САД № 57</t>
  </si>
  <si>
    <t>Муниципальное автономное дошкольное образовательное учреждение "Детский сад № 61 "Гномик" г. Балаково Саратовской области</t>
  </si>
  <si>
    <t>МАДОУ ДЕТСКИЙ САД № 61</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</si>
  <si>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</si>
  <si>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</si>
  <si>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Муниципальное автономное дошкольное образовательное учреждение "Детский сад № 64" г. Балаково саратовской области</t>
  </si>
  <si>
    <t>МАДОУ ДЕТСКИЙ САД № 64</t>
  </si>
  <si>
    <t>Муниципальное автономное дошкольное образовательное учреждение "Детский сад № 65" г. Балаково саратовской области</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</si>
  <si>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</si>
  <si>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</si>
  <si>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</si>
  <si>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</si>
  <si>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</si>
  <si>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</si>
  <si>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</si>
  <si>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</si>
  <si>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</si>
  <si>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</si>
  <si>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</si>
  <si>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</si>
  <si>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</si>
  <si>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</si>
  <si>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</si>
  <si>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</si>
  <si>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</si>
  <si>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</si>
  <si>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Муниципальное автономное общеобразовательное учреждение "Гимназия № 2" г. Балаково Саратовской области</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</si>
  <si>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</si>
  <si>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</si>
  <si>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</si>
  <si>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</si>
  <si>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МАОУ  ГИМНАЗИЯ № 1</t>
  </si>
  <si>
    <t xml:space="preserve">МАОУ ГИМНАЗИЯ № 2 </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</si>
  <si>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</si>
  <si>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</si>
  <si>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</si>
  <si>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</si>
  <si>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</si>
  <si>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</si>
  <si>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</si>
  <si>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</si>
  <si>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</si>
  <si>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</si>
  <si>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</si>
  <si>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</si>
  <si>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</si>
  <si>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</si>
  <si>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</si>
  <si>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</si>
  <si>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</si>
  <si>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</si>
  <si>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</si>
  <si>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</si>
  <si>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</si>
  <si>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</si>
  <si>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</si>
  <si>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</si>
  <si>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</si>
  <si>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</si>
  <si>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</si>
  <si>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</si>
  <si>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</si>
  <si>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</si>
  <si>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</si>
  <si>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</si>
  <si>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</si>
  <si>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</si>
  <si>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</si>
  <si>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</si>
  <si>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t>
  </si>
  <si>
    <t>МАОУ ООШ С. БЫКОВ ОТРОГ</t>
  </si>
  <si>
    <t>Муниципальное автономное общеобразовательное учреждение "Основная общеобразовательная школа с. Еланка" Балаковского района Саратовской области</t>
  </si>
  <si>
    <t>МАОУ ООШ С. ЕЛАНКА</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</si>
  <si>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</si>
  <si>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МАОУ ООШ С. КОМСОМОЛЬСКОЕ</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</si>
  <si>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</si>
  <si>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</si>
  <si>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"Основная общеобразовательная школа с. Красный яр" Балаковского района Саратовской области</t>
  </si>
  <si>
    <t>МАОУ ООШ С. КРАСНЫЙ ЯР</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</si>
  <si>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t>
  </si>
  <si>
    <t>МАОУ ООШ С. МАЛАЯ БЫКОВКА</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</si>
  <si>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t>
  </si>
  <si>
    <t>МАОУ ООШ С. МАЛОЕ ПЕРЕКОПНОЕ</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</si>
  <si>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</si>
  <si>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</si>
  <si>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Натальино" Балаковского района Саратовской области</t>
  </si>
  <si>
    <t>МАОУ СОШ С. НАТАЛЬИНО</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</si>
  <si>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</si>
  <si>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</si>
  <si>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</si>
  <si>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</si>
  <si>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</si>
  <si>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</si>
  <si>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</si>
  <si>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</si>
  <si>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общеобразовательное учреждение "Основная общеобразовательная  школа с. Плеханы" Балаковского района Саратовской области</t>
  </si>
  <si>
    <t>МАОУ ООШ С. ПЛЕХАНЫ</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</si>
  <si>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</si>
  <si>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МАОУ ООШ С. СУХОЙ ОТРОГ</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</si>
  <si>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</si>
  <si>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</si>
  <si>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</si>
  <si>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</si>
  <si>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</si>
  <si>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</si>
  <si>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</si>
  <si>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</si>
  <si>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</si>
  <si>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</si>
  <si>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</si>
  <si>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</si>
  <si>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</si>
  <si>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</si>
  <si>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дополнительного образования "Балаковская художественная школа им.В.И. Задорожного"</t>
  </si>
  <si>
    <t>МАУДО «БХШ ИМ.В.И.ЗАДОРОЖНОГО»</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</si>
  <si>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</si>
  <si>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</si>
  <si>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Муниципальное автономное учреждение "Городской подростково-молодёжный центр "Ровесник" муниципального образования город балаково</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</si>
  <si>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</si>
  <si>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</si>
  <si>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</si>
  <si>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</si>
  <si>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</si>
  <si>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</si>
  <si>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</si>
  <si>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</si>
  <si>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</si>
  <si>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</si>
  <si>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</si>
  <si>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</si>
  <si>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</si>
  <si>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Муниципальное автономное учреждение "Спортивная школа "Юность"</t>
  </si>
  <si>
    <t>МАУ «СШ ЮНОСТЬ»</t>
  </si>
  <si>
    <t>Муниципальное автономное учреждение "Спортивная школа "Олимпик"</t>
  </si>
  <si>
    <t>МАУ «СШ «Олимпик»</t>
  </si>
  <si>
    <t>Муниципальное автономное учреждение  "Спортивная школа "Турбина"</t>
  </si>
  <si>
    <t>МАУ «СШ «ТУРБИНА»</t>
  </si>
  <si>
    <t>Муниципальное автономное учреждение  "Спортивная школа олимпийского резерва "Балаково"</t>
  </si>
  <si>
    <t>МАУ «СШОР «БАЛАКОВО»</t>
  </si>
  <si>
    <t xml:space="preserve">Муниципальное  автономное учреждение "Спортивная школа "Альбатрос" </t>
  </si>
  <si>
    <t>МАУ «СШ «АЛЬБАТРОС»</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</si>
  <si>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</si>
  <si>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</si>
  <si>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</si>
  <si>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</si>
  <si>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</si>
  <si>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</si>
  <si>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</si>
  <si>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</si>
  <si>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</si>
  <si>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</si>
  <si>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</si>
  <si>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</si>
  <si>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</si>
  <si>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</si>
  <si>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</si>
  <si>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</si>
  <si>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общеобразовательное учреждение - основная общеобразовательная школа с. Розовое Советского района Саратовской области</t>
  </si>
  <si>
    <t>МБОУ - ООШ  с. Розовое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</si>
  <si>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</si>
  <si>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</si>
  <si>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</si>
  <si>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</si>
  <si>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</si>
  <si>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</si>
  <si>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</si>
  <si>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</si>
  <si>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</si>
  <si>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</si>
  <si>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</si>
  <si>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</si>
  <si>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</si>
  <si>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</si>
  <si>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</si>
  <si>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</si>
  <si>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</si>
  <si>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</si>
  <si>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</si>
  <si>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</si>
  <si>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</si>
  <si>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</si>
  <si>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</si>
  <si>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</si>
  <si>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</si>
  <si>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</si>
  <si>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</si>
  <si>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</si>
  <si>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дополнительного образования «Спортивная школа» р.п. Степное Советского района Саратовской области</t>
  </si>
  <si>
    <t>МАУ ДО СШ р.п. Степное</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</si>
  <si>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</si>
  <si>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</si>
  <si>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</si>
  <si>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</si>
  <si>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</si>
  <si>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</si>
  <si>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</si>
  <si>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</si>
  <si>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</si>
  <si>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</si>
  <si>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МУНИЦИПАЛЬНОЕ УЧРЕЖДЕНИЕ "ЦЕНТРАЛИЗОВАННАЯ БУХГАЛТЕРИЯ УЧРЕЖДЕНИЙ КУЛЬТУРЫ АРКАДАКСКОГО МУНИЦИПАЛЬНОГО РАЙОНА"</t>
  </si>
  <si>
    <t>МУНИЦИПАЛЬНОЕ  УЧРЕЖДЕНИЕ "ОТДЕЛ ПО МАТЕРИАЛЬНО - ТЕХНИЧЕСКОМУ ОБСЛУЖИВАНИЮ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</si>
  <si>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</si>
  <si>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</si>
  <si>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</si>
  <si>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</si>
  <si>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</si>
  <si>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МУНИЦИПАЛЬНОЕ БЮДЖЕТНОЕ ОБЩЕОБРАЗОВАТЕЛЬНОЕ УЧРЕЖДЕНИЕ - ОСНОВНАЯ ОБЩЕОБРАЗОВАТЕЛЬНАЯ ШКОЛА С. ИВАНОВКА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</si>
  <si>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</si>
  <si>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МКУ "ЦБ МО АРКАДАКСКОГО МУНИЦИПАЛЬНОГО РАЙОНА"</t>
  </si>
  <si>
    <t>МКУ "ЦБ УО АРКАДАКСКОГО МУНИЦИПАЛЬНОГО РАЙОНА"</t>
  </si>
  <si>
    <t>МУ "ЦБ УЧРЕЖДЕНИЙ КУЛЬТУРЫ АРКАДАКСКОГО МУНИЦИПАЛЬНОГО РАЙОНА"</t>
  </si>
  <si>
    <t>МУ "АХО АДМИНИСТРАЦИИ МО АРКАДАКСКОГО МР"</t>
  </si>
  <si>
    <t>МБОУ - СОШ С. АЛЕКСЕЕВКА АРКАДАКСКОГО РАЙОНА САРАТОВСКОЙ ОБЛАСТИ</t>
  </si>
  <si>
    <t>МБДОУ - ДЕТСКИЙ САД "ТЕРЕМОК" С. ОЛЬШАНКА АРКАДАКСКОГО РАЙОНА САРАТОВСКОЙ ОБЛАСТИ</t>
  </si>
  <si>
    <t>МБОУ "СОШ С. СЕМЕНОВКА" АРКАДАКСКОГО РАЙОНА САРАТОВСКОЙ ОБЛАСТИ</t>
  </si>
  <si>
    <t>МБОУ - ООШ С. ИВАНОВКА АРКАДАКСКОГО РАЙОНА САРАТОВСКОЙ ОБЛАСТИ</t>
  </si>
  <si>
    <t>МБОУ- СОШ С. КРАСНОЕ ЗНАМЯ АРКАДАКСКОГО РАЙОНА САРАТОВСКОЙ ОБЛАСТИ</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</si>
  <si>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</si>
  <si>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</si>
  <si>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С.КИСТЕНДЕЙ АРКАДАКСКОГО РАЙОНА САРАТОВСКОЙ ОБЛАСТИ</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</si>
  <si>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</si>
  <si>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</si>
  <si>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</si>
  <si>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МБОУ- СОШ С.КИСТЕНДЕЙ АРКАДАКСКОГО РАЙОНА САРАТОВСКОЙ ОБЛАСТИ</t>
  </si>
  <si>
    <t>МБОУ-СОШ С.ОЛЬШАНКА АРКАДАКСКОГО РАЙОНА САРАТОВСКОЙ ОБЛАСТИ</t>
  </si>
  <si>
    <t>МБУ ДО "ДЮСШ" Г. АРКАДАКА САРАТОВСКОЙ ОБЛ.</t>
  </si>
  <si>
    <t>МБОУ - СОШ С. РОСТАШИ  АРКАДАКСКОГО РАЙОНА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</si>
  <si>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</si>
  <si>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</si>
  <si>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</si>
  <si>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</si>
  <si>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</si>
  <si>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</si>
  <si>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МБОУ - СОШ №3 ГОРОДА АРКАДАКА САРАТОВСКОЙ ОБЛАСТИ</t>
  </si>
  <si>
    <t>МБОУ - СОШ №2 ГОРОДА АРКАДАКА САРАТОВСКОЙ ОБЛАСТИ</t>
  </si>
  <si>
    <t>МУНИЦИПАЛЬНОЕ БЮДЖЕТНОЕ
ОБЩЕОБРАЗОВАТЕЛЬНОЕ
УЧРЕЖДЕНИЕ - СРЕДНЯЯ
ОБЩЕОБРАЗОВАТЕЛЬНАЯ ШКОЛА №1
Г. АРКАДАКА САРАТОВСКОЙ
ОБЛАСТИ</t>
  </si>
  <si>
    <t>МБОУ- СОШ №1 Г. АРКАДАКА САРАТОВСКОЙ ОБЛАСТИ</t>
  </si>
  <si>
    <t>МУНИЦИПАЛЬНОЕ БЮДЖЕТНОЕ ДОШКОЛЬНОЕ ОБРАЗОВАТЕЛЬНОЕ УЧРЕЖДЕНИЕ "ДЕТСКИЙ САД "ЧАЙКА" Г. АРКАДАКА  САРАТОВСКОЙ ОБЛАСТИ</t>
  </si>
  <si>
    <t>МУНИЦИПАЛЬНОЕ БЮДЖЕТНОЕ ДОШКОЛЬНОЕ ОБРАЗОВАТЕЛЬНОЕ УЧРЕЖДЕНИЕ -  ДЕТСКИЙ САД "СВЕТЛЯЧОК" Г.АРКАДАКА САРАТОВСКОЙ ОБЛАСТИ</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</si>
  <si>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</si>
  <si>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</si>
  <si>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</si>
  <si>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МБДОУ "ДЕТСКИЙ САД "ЧАЙКА" Г.АРКАДАКА</t>
  </si>
  <si>
    <t>МБДОУ ДЕТСКИЙ САД "СВЕТЛЯЧОК" Г. АРКАДАКА</t>
  </si>
  <si>
    <t>МБУ ДО "ДООЦ "ГОЛУБАЯ ЕЛЬ" АРКАДАКСКОГО РАЙОНА САРАТОВСКОЙ ОБЛАСТИ</t>
  </si>
  <si>
    <t>МБУ ДО - ДДТ ГОРОДА АРКАДАКА САРАТОВСКОЙ ОБЛАСТИ</t>
  </si>
  <si>
    <t>МБУДО - ДСДЮ Г.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</si>
  <si>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</si>
  <si>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</si>
  <si>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МУНИЦИПАЛЬНОЕ БЮДЖЕТНОЕ ДОШКОЛЬНОЕ ОБРАЗОВАТЕЛЬНОЕ УЧРЕЖДЕНИЕ - ДЕТСКИЙ САД "ЛАСТОЧКА" Г. 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</si>
  <si>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</si>
  <si>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МУНИЦИПАЛЬНОЕ БЮДЖЕТНОЕ УЧРЕЖДЕНИЕ "БЛАГОУСТРОЙСТВО АРКАДАК"</t>
  </si>
  <si>
    <t>МБУ "БЛАГОУСТРОЙСТВО АРКАДАК"</t>
  </si>
  <si>
    <t>МБДОУ - ДЕТСКИЙ САД "ЗВЕЗДОЧКА" Г. АРКАДАКА</t>
  </si>
  <si>
    <t>МБДОУ - ДЕТСКИЙ САД "ЛАСТОЧКА" Г.АРКАДАКА САРАТОВСКОЙ ОБЛАСТИ</t>
  </si>
  <si>
    <t>МБДОУ - ДЕТСКИЙ САД "СОЛНЫШКО "Г.АРКАДАКА САРАТОВСКОЙ ОБЛАСТИ</t>
  </si>
  <si>
    <t>МБДОУ - ДЕТСКИЙ САД "ВАСИЛЁК" С.КИСТЕНДЕЙ АРКАДАКСКОГО РАЙОНА САРАТОВСКОЙ ОБЛАСТИ</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</si>
  <si>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</si>
  <si>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</si>
  <si>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</si>
  <si>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</si>
  <si>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</si>
  <si>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МБОУ СОШ с. Балтай</t>
  </si>
  <si>
    <t>МБОУ СОШ с. Барнуковка</t>
  </si>
  <si>
    <t>МБОУ СОШ с. Садовка</t>
  </si>
  <si>
    <t>МОУ СОШ с. Донгуз</t>
  </si>
  <si>
    <t>МБОУ СОШ с. Б.Озерки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</si>
  <si>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</si>
  <si>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</si>
  <si>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</si>
  <si>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Барнуковка»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</si>
  <si>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</si>
  <si>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МБДОУ «Детский сад  с. Садовка»</t>
  </si>
  <si>
    <t>МБДОУ «Детский сад с. Барнуковка»</t>
  </si>
  <si>
    <t>МБДОУ «Детский сад с. Балтай»</t>
  </si>
  <si>
    <t>МБОУ СОШ с. Столыпино</t>
  </si>
  <si>
    <t>МОУ СОШ с. Царевщина</t>
  </si>
  <si>
    <t>Муниципальное бюджетное дошкольное образовательное учреждение «Детский сад с. Большие Озерки» Балтайского муниципального района Саратовской области</t>
  </si>
  <si>
    <t>Муниципальное бюджетное дошкольное образовательное учреждение «Детский сад с. Донгуз» Балтайского муниципального района Саратовской области</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</si>
  <si>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</si>
  <si>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Муниципальное бюджетное дошкольное образовательное учреждение «Детский сад с. Столыпино» Балтайского муниципального района Саратовской области</t>
  </si>
  <si>
    <t>Муниципальное бюджетное учреждение дополнительного образования «Дом детского творчества Балтайского муниципального района Саратовской области</t>
  </si>
  <si>
    <t>МБУ  ДО ДДТ</t>
  </si>
  <si>
    <t>МБДОУ «Детский сад с. Б.Озерки»</t>
  </si>
  <si>
    <t>МБДОУ  «Детский сад с. Донгуз»</t>
  </si>
  <si>
    <t>МБДОУ «Детский сад с. Царевщина»</t>
  </si>
  <si>
    <t>МБДОУ  «Детский сад  с. Столыпино»</t>
  </si>
  <si>
    <t>Муниципальное бюджетное учреждение дополнительного образования Детско-юношеская спортивная школа Балтайского муниципального района Саратовской области</t>
  </si>
  <si>
    <t>МБУ ДО ДЮСШ</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</si>
  <si>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</si>
  <si>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</si>
  <si>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</si>
  <si>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</si>
  <si>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</si>
  <si>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</si>
  <si>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</si>
  <si>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 xml:space="preserve"> бюджетное учреждение</t>
  </si>
  <si>
    <t>МБУК МЦКС БМР</t>
  </si>
  <si>
    <t>МБУК МЦБС БМР</t>
  </si>
  <si>
    <t>МБУДО ДШИ БМР</t>
  </si>
  <si>
    <t>Муниципальное  бюджетное  учреждение   культуры «Межпоселенческая централизованная клубная система» Балтайского муниципального района</t>
  </si>
  <si>
    <t xml:space="preserve">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 </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</si>
  <si>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</si>
  <si>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t>Муниципальное казенное учреждение Балтайского муниципального района Саратовской области «Муниципал»</t>
  </si>
  <si>
    <t>Муниципальное казенное учреждение «Центр бухгалтерского, технического и хозяйственного обслуживания учреждений культуры»</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</si>
  <si>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</si>
  <si>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</si>
  <si>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</si>
  <si>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</si>
  <si>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</si>
  <si>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МУНИЦИПАЛЬНОЕ БЮДЖЕТНОЕ УЧРЕЖДЕНИЕ "СПОРТИВНАЯ ШКОЛА" КРАСНОКУТСКОГО РАЙОНА САРАТОВСКОЙ ОБЛАСТИ</t>
  </si>
  <si>
    <t>МБУ "СПОРТИВНАЯ ШКОЛА" КРАСНОКУТСКОГО РАЙОНА САРАТОВСКОЙ ОБЛАСТИ</t>
  </si>
  <si>
    <t>БУ</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</si>
  <si>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</si>
  <si>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</si>
  <si>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</si>
  <si>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</si>
  <si>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13 "ОГОНЕК" С. КОМСОМОЛЬСКОЕ КРАСНОКУТСКОГО РАЙОНА САРАТОВСКОЙ ОБЛАСТИ"</t>
  </si>
  <si>
    <t>МДОУ "ДЕТСКИЙ САД № 13 "ОГОНЕК" С. КОМСОМОЛЬСКОЕ"</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</si>
  <si>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</si>
  <si>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</si>
  <si>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</si>
  <si>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</si>
  <si>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16 "АЛЁНУШКА" С. ЖУРАВЛЁВКА КРАСНОКУТСКОГО РАЙОНА САРАТОВСКОЙ ОБЛАСТИ"</t>
  </si>
  <si>
    <t>МДОУ "ДЕТСКИЙ САД № 16 "АЛЁНУШКА" С. ЖУРАВЛЁВКА"</t>
  </si>
  <si>
    <t>МУНИЦИПАЛЬНОЕ ДОШКОЛЬНОЕ ОБРАЗОВАТЕЛЬНОЕ УЧРЕЖДЕНИЕ "ДЕТСКИЙ САД № 17 "ЗЕРНЫШКО" П. СЕМЕННОЙ КРАСНОКУТСКОГО РАЙОНА САРАТОВСКОЙ ОБЛАСТИ"</t>
  </si>
  <si>
    <t>МДОУ "ДЕТСКИЙ САД № 17 "ЗЕРНЫШКО" П. СЕМЕННОЙ</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</si>
  <si>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</si>
  <si>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</si>
  <si>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19 "БЕЛОЧКА" С. КАРПЕНКА КРАСНОКУТСКОГО РАЙОНА САРАТОВСКОЙ ОБЛАСТИ"</t>
  </si>
  <si>
    <t>МДОУ "ДЕТСКИЙ САД № 19 "БЕЛОЧКА" С. КАРПЕНКА"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</si>
  <si>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</si>
  <si>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</si>
  <si>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</si>
  <si>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</si>
  <si>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</si>
  <si>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</si>
  <si>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</si>
  <si>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</si>
  <si>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</si>
  <si>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</si>
  <si>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</si>
  <si>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</si>
  <si>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</si>
  <si>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</si>
  <si>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</si>
  <si>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</si>
  <si>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</si>
  <si>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</si>
  <si>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МУНИЦИПАЛЬНОЕ КАЗЕННОЕ УЧРЕЖДЕНИЕ "ЦЕНТР ХОЗЯЙСТВЕННОГО ОБСЛУЖИВАНИЯ МУНИЦИПАЛЬНЫХ УЧРЕЖДЕНИЙ " КРАСНОКУТСКОГО МУНИЦИПАЛЬНОГО РАЙОНА САРАТОВСКОЙ ОБЛАСТИ</t>
  </si>
  <si>
    <t>МКУ "ОХО МУНИЦИПАЛЬНЫХ УЧРЕЖДЕНИЙ КУЛЬТУРЫ" КРАСНОКУТСКОГО МУНИЦИПАЛЬНОГО РАЙОНА САРАТОВСКОЙ ОБЛАСТИ</t>
  </si>
  <si>
    <t>КУ</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</si>
  <si>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</si>
  <si>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</si>
  <si>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КАРПЕНКА КРАСНОКУТСКОГО РАЙОНА САРАТОВСКОЙ ОБЛАСТИ</t>
  </si>
  <si>
    <t>МОУ - СОШ С. КАРПЕНКА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</si>
  <si>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</si>
  <si>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</si>
  <si>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МУНИЦИПАЛЬНОЕ ОБЩЕОБРАЗОВАТЕЛЬНОЕ УЧРЕЖДЕНИЕ - СРЕДНЯЯ ОБЩЕОБРАЗОВАТЕЛЬНАЯ ШКОЛА С. ЛОГИНОВКА КРАСНОКУТСКОГО РАЙОНА САРАТОВСКОЙ ОБЛАСТИ</t>
  </si>
  <si>
    <t>МОУ - СОШ С. ЛОГИНОВКА КРАСНОКУТСКОГО РАЙОНА САРАТОВСКОЙ ОБЛАСТИ</t>
  </si>
  <si>
    <t>МУНИЦИПАЛЬНОЕ ОБЩЕОБРАЗОВАТЕЛЬНОЕ УЧРЕЖДЕНИЕ - СРЕДНЯЯ ОБЩЕОБРАЗОВАТЕЛЬНАЯ ШКОЛА С. ПЕРВОМАЙСКОЕ КРАСНОКУТСКОГО РАЙОНА САРАТОВСКОЙ ОБЛАСТИ</t>
  </si>
  <si>
    <t>МОУ - СОШ С. ПЕРВОМАЙСКОЕ КРАСНОКУТСКОГО РАЙОНА САРАТОВСКОЙ ОБЛАСТИ</t>
  </si>
  <si>
    <t>МУНИЦИПАЛЬНОЕ ОБЩЕОБРАЗОВАТЕЛЬНОЕ УЧРЕЖДЕНИЕ - СРЕДНЯЯ ОБЩЕОБРАЗОВАТЕЛЬНАЯ ШКОЛА № 1 Г. КРАСНЫЙ КУТ САРАТОВСКОЙ ОБЛАСТИ</t>
  </si>
  <si>
    <t>МОУ - СОШ № 1 Г. КРАСНЫЙ КУТ САРАТОВСКОЙ ОБЛАСТИ</t>
  </si>
  <si>
    <t>МУНИЦИПАЛЬНОЕ ОБЩЕОБРАЗОВАТЕЛЬНОЕ УЧРЕЖДЕНИЕ - СРЕДНЯЯ ОБЩЕОБРАЗОВАТЕЛЬНАЯ ШКОЛА № 2 Г. КРАСНЫЙ КУТ САРАТОВСКОЙ ОБЛАСТИ</t>
  </si>
  <si>
    <t>МОУ - СОШ № 2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</si>
  <si>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</si>
  <si>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</si>
  <si>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ОБЩЕОБРАЗОВАТЕЛЬНОЕ УЧРЕЖДЕНИЕ-СРЕДНЯЯ ОБЩЕОБРАЗОВАТЕЛЬНАЯ ШКОЛА С. КОМСОМОЛЬСКОЕ КРАСНОКУТСКОГО РАЙОНА САРАТОВСКОЙ ОБЛАСТИ</t>
  </si>
  <si>
    <t>МОУ - СОШ С. КОМСОМОЛЬСКОЕ КРАСНОКУТСКОГО РАЙОНА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</si>
  <si>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</si>
  <si>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</si>
  <si>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</si>
  <si>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</si>
  <si>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</si>
  <si>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</si>
  <si>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"КРАСНОКУТСКИЙ ФИЗКУЛЬТУРНО-ОЗДОРОВИТЕЛЬНЫЙ КОМПЛЕКС"</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</si>
  <si>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</si>
  <si>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</si>
  <si>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</si>
  <si>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</si>
  <si>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</si>
  <si>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</si>
  <si>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</si>
  <si>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</si>
  <si>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</si>
  <si>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</si>
  <si>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</si>
  <si>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</si>
  <si>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МУНИЦИПАЛЬНОЕ БЮДЖЕТНОЕ УЧРЕЖДЕНИЕ МУНИЦИПАЛЬНОГО ОБРАЗОВАНИЯ ГОРОД КРАСНЫЙ КУТ «УЮТНЫЙ ГОРОД»</t>
  </si>
  <si>
    <t>МБУ МО Г. КРАСНЫЙ КУТ «УЮТНЫЙ ГОРОД»</t>
  </si>
  <si>
    <t>МКУ ЦБ ТХО УК БМР</t>
  </si>
  <si>
    <t>МКУ «Муниципал»</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</si>
  <si>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</si>
  <si>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t>
  </si>
  <si>
    <t>казённое</t>
  </si>
  <si>
    <t>МУНИЦИПАЛЬНОЕ КАЗЕННОЕ УЧРЕЖДЕНИЕ "ЦЕНТРАЛИЗОВАННЫЙ АДМИНИСТРАТИВНО - ХОЗЯЙСТВЕННЫЙ ОТДЕЛ МАРКСОВСКОГО МУНИЦИПАЛЬНОГО РАЙОНА САРАТОВСКОЙ ОБЛАСТИ"</t>
  </si>
  <si>
    <t>МКУ "ЦЕНТРАЛИЗОВАННЫЙ АХО ММР"</t>
  </si>
  <si>
    <t>МУНИЦИПАЛЬНОЕ КАЗЕННОЕ УЧРЕЖДЕНИЕ "ГОРОДСКИЕ МУНИЦИПАЛЬНЫЕ УСЛУГИ" МАРКСОВСКОГО МУНИЦИПАЛЬНОГО РАЙОНА САРАТОВСКОЙ ОБЛАСТИ</t>
  </si>
  <si>
    <t>МКУ "ГМУ"</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</si>
  <si>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</si>
  <si>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РАЙОНА"</t>
  </si>
  <si>
    <t>ОТДЕЛ ПО ВОПРОСАМ МАТЕРИАЛЬНО - ТЕХНИЧЕСКОГО ОБЕСПЕЧЕНИЯ КОМИТЕТА ОБРАЗОВАНИЯ АДМИНИСТРАЦИИ МАРКСОВСКОГО МУНИЦИПАЛЬНОГО РАЙОНА САРАТОВСКОЙ ОБЛАСТИ</t>
  </si>
  <si>
    <t>ОВМТО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</si>
  <si>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</si>
  <si>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</si>
  <si>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УЧРЕЖДЕНИЕ "ЦЕНТРАЛИЗОВАННАЯ БУХГАЛТЕРИЯ УЧРЕЖДЕНИЙ КУЛЬТУРЫ И КИНО МАРКСОВСКОГО РАЙОНА САРАТОВСКОЙ ОБЛАСТИ "</t>
  </si>
  <si>
    <t>МУ "ЦБ УКИК МАРКСОВСКОГО РАЙОНА"</t>
  </si>
  <si>
    <t>МУНИЦИПАЛЬНОЕ КАЗЕННОЕ УЧРЕЖДЕНИЕ "АДМИНИСТРАТИВНЫЙ ХОЗЯЙСТВЕННЫЙ ОТДЕЛ КУЛЬТУРЫ"</t>
  </si>
  <si>
    <t>МКУ "АХОК"</t>
  </si>
  <si>
    <t>МУНИЦИПАЛЬНОЕ ОБЩЕОБРАЗОВАТЕЛЬНОЕ УЧРЕЖДЕНИЕ - СРЕДНЯЯ ОБЩЕОБРАЗОВАТЕЛЬНАЯ ШКОЛА №1 Г. МАРКСА САРАТОВСКОЙ ОБЛАСТИ</t>
  </si>
  <si>
    <t>МОУ-СОШ №1 Г. МАРКСА САРАТОВСКОЙ ОБЛАСТИ</t>
  </si>
  <si>
    <t>МУНИЦИПАЛЬНОЕ ОБЩЕОБРАЗОВАТЕЛЬНОЕ УЧРЕЖДЕНИЕ - СРЕДНЯЯ ОБЩЕОБРАЗОВАТЕЛЬНАЯ ШКОЛА №3 Г. МАРКСА САРАТОВСКОЙ ОБЛАСТИ ИМ. Л.Г. ВЕНЕДИКТОВОЙ</t>
  </si>
  <si>
    <t>МОУ-СОШ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</si>
  <si>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</si>
  <si>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</si>
  <si>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</si>
  <si>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№6 Г. МАРКСА</t>
  </si>
  <si>
    <t>МУНИЦИПАЛЬНОЕ ОБЩЕОБРАЗОВАТЕЛЬНОЕ УЧРЕЖДЕНИЕ - ЛИЦЕЙ Г. МАРКСА САРАТОВСКОЙ ОБЛАСТИ</t>
  </si>
  <si>
    <t>МОУ - ЛИЦЕЙ Г. МАРКСА</t>
  </si>
  <si>
    <t>МУНИЦИПАЛЬНОЕ ОБЩЕОБРАЗОВАТЕЛЬНОЕ УЧРЕЖДЕНИЕ - ОСНОВНАЯ ОБЩЕОБРАЗОВАТЕЛЬНАЯ ШКОЛА С. БЕРЕЗОВКА МАРКСОВСКОГО РАЙОНА САРАТОВСКОЙ ОБЛАСТИ</t>
  </si>
  <si>
    <t>МОУ - ООШ С. БЕРЕЗОВКА МАРКСОВСКОГО РАЙОНА САРАТОВСКОЙ ОБЛАСТИ</t>
  </si>
  <si>
    <t>МУНИЦИПАЛЬНОЕ ОБЩЕОБРАЗОВАТЕЛЬНОЕ УЧРЕЖДЕНИЕ - ОСНОВНАЯ ОБЩЕОБРАЗОВАТЕЛЬНАЯ ШКОЛА С. БОРОДАЕВКА МАРКСОВСКОГО РАЙОНА САРАТОВСКОЙ ОБЛАСТИ</t>
  </si>
  <si>
    <t>МОУ - ООШ С. БОРОДАЕВКА МАРКСОВСКОГО РАЙОНА САРАТОВСКОЙ ОБЛАСТИ</t>
  </si>
  <si>
    <t>МУНИЦИПАЛЬНОЕ ОБЩЕОБРАЗОВАТЕЛЬНОЕ УЧРЕЖДЕНИЕ - ОСНОВНАЯ ОБЩЕОБРАЗОВАТЕЛЬНАЯ ШКОЛА П. ВОДОПЬЯНОВКА МАРКСОВСКОГО РАЙОНА САРАТОВСКОЙ ОБЛАСТИ</t>
  </si>
  <si>
    <t>МОУ - ООШ П. ВОДОПЬЯНОВКА МАРКСОВСКОГО РАЙОНА САРАТОВСКОЙ ОБЛАСТИ</t>
  </si>
  <si>
    <t>МУНИЦИПАЛЬНОЕ ОБЩЕОБРАЗОВАТЕЛЬНОЕ УЧРЕЖДЕНИЕ - СРЕДНЯЯ ОБЩЕОБРАЗОВАТЕЛЬНАЯ ШКОЛА С. ЗВОНАРЕВКА МАРКСОВСКОГО РАЙОНА САРАТОВСКОЙ ОБЛАСТИ</t>
  </si>
  <si>
    <t>МОУ - СОШ С. ЗВОНАРЕВКА МАРКСОВСКОГО РАЙОНА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</si>
  <si>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</si>
  <si>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РАЙОНА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</si>
  <si>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</si>
  <si>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РАЙОНА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</si>
  <si>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</si>
  <si>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РАЙОНА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</si>
  <si>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</si>
  <si>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РАЙОНА САРАТОВСКОЙ ОБЛАСТИ</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</si>
  <si>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</si>
  <si>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МОУ-СОШ С ОРЛОВСКОЕ МАРКСОВСКОГО РАЙОН</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</si>
  <si>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</si>
  <si>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РАЙОНА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</si>
  <si>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</si>
  <si>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РАЙОНА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</si>
  <si>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</si>
  <si>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РАЙОНА</t>
  </si>
  <si>
    <t>МУНИЦИПАЛЬНОЕ УЧРЕЖДЕНИЕ ДОПОЛНИТЕЛЬНОГО ОБРАЗОВАНИЯ - ЦЕНТР ВНЕШКОЛЬНОЙ РАБОТЫ Г. МАРКСА САРАТОВСКОЙ ОБЛАСТИ</t>
  </si>
  <si>
    <t>МУ ДО - ЦВР Г. МАРКСА</t>
  </si>
  <si>
    <t>МУНИЦИПАЛЬНОЕ ДОШКОЛЬНОЕ ОБРАЗОВАТЕЛЬНОЕ УЧРЕЖДЕНИЕ - ДЕТСКИЙ САД С. БАСКАТОВКА МАРКСОВСКОГО РАЙОНА САРАТОВСКОЙ ОБЛАСТИ</t>
  </si>
  <si>
    <t>МДОУ - Д/С С. БАСКАТОВКА МАРКСОВСКОГО РАЙОНА САРАТОВСКОЙ ОБЛАСТИ</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</si>
  <si>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</si>
  <si>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РАЙОНА САРАТОВСКОЙ ОБЛАСТИ</t>
  </si>
  <si>
    <t>МУНИЦИПАЛЬНОЕ ДОШКОЛЬНОЕ ОБРАЗОВАТЕЛЬНОЕ УЧРЕЖДЕНИЕ - ДЕТСКИЙ САД С. БОРОДАЕВКА МАРКСОВСКОГО РАЙОНА САРАТОВСКОЙ ОБЛАСТИ</t>
  </si>
  <si>
    <t>МДОУ - Д/С С. БОРОДАЕВКА МАРКСОВСКОГО РАЙОНА САРАТОВСКОЙ ОБЛАСТИ</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</si>
  <si>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</si>
  <si>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</si>
  <si>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 ДЕТСКИЙ САД С. ЗВОНАРЕВКА МАРКСОВСКОГО РАЙОНА САРАТОВСКОЙ ОБЛАСТИ</t>
  </si>
  <si>
    <t>МДОУ - Д/С С. ЗВОНАРЕВКА МАРКСОВСКОГО РАЙОНА САРАТОВСКОЙ ОБЛАСТИ</t>
  </si>
  <si>
    <t>МУНИЦИПАЛЬНОЕ ДОШКОЛЬНОЕ ОБРАЗОВАТЕЛЬНОЕ УЧРЕЖДЕНИЕ - ДЕТСКИЙ САД С. ЗОРКИНО МАРКСОВСКОГО РАЙОНА САРАТОВСКОЙ ОБЛАСТИ</t>
  </si>
  <si>
    <t>МДОУ - Д/С С. ЗОРКИНО МАРКСОВСКОГО РАЙОНА САРАТОВСКОЙ ОБЛАСТИ</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</si>
  <si>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</si>
  <si>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РАЙОНА САРАТОВСКОЙ ОБЛАСТИ</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</si>
  <si>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</si>
  <si>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РАЙОНА САРАТОВСКОЙ ОБЛАСТИ</t>
  </si>
  <si>
    <t>МУНИЦИПАЛЬНОЕ БЮДЖЕТНОЕ ДОШКОЛЬНОЕ ОБРАЗОВАТЕЛЬНОЕ УЧРЕЖДЕНИЕ - ДЕТСКИЙ САД С. КИРОВСКОЕ МАРКСОВСКОГО РАЙОНА САРАТОВСКОЙ ОБЛАСТИ</t>
  </si>
  <si>
    <t>МДОУ - Д/С С. КИРОВСКОЕ МАРКСОВСКОГО РАЙОНА САРАТОВСКОЙ ОБЛАСТИ</t>
  </si>
  <si>
    <t>МУНИЦИПАЛЬНОЕ ДОШКОЛЬНОЕ ОБРАЗОВАТЕЛЬНОЕ УЧРЕЖДЕНИЕ - ДЕТСКИЙ САД П. КОЛОС МАРКСОВСКОГО РАЙОНА САРАТОВСКОЙ ОБЛАСТИ</t>
  </si>
  <si>
    <t>МДОУ - Д/С П. КОЛОС МАРКСОВСКОГО РАЙОНА САРАТОВСКОЙ ОБЛАСТИ</t>
  </si>
  <si>
    <t>МУНИЦИПАЛЬНОЕ ДОШКОЛЬНОЕ ОБРАЗОВАТЕЛЬНОЕ УЧРЕЖДЕНИЕ - ДЕТСКИЙ САД С. ЛИПОВКА МАРКСОВСКОГО РАЙОНА САРАТОВСКОЙ ОБЛАСТИ</t>
  </si>
  <si>
    <t>МДОУ - Д/С С. ЛИПОВКА МАРКСОВСКОГО РАЙОНА САРАТОВСКОЙ ОБЛАСТИ</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</si>
  <si>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</si>
  <si>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РАЙОНА САРАТОВСКОЙ ОБЛАСТИ</t>
  </si>
  <si>
    <t>МУНИЦИПАЛЬНОЕ ДОШКОЛЬНОЕ ОБРАЗОВАТЕЛЬНОЕ УЧРЕЖДЕНИЕ - ДЕТСКИЙ САД С. ПАВЛОВКА МАРКСОВСКОГО РАЙОНА САРАТОВСКОЙ ОБЛАСТИ</t>
  </si>
  <si>
    <t>МДОУ - Д/С С. ПАВЛОВКА МАРКСОВСКОГО РАЙОНА САРАТОВСКОЙ ОБЛАСТИ</t>
  </si>
  <si>
    <t>МУНИЦИПАЛЬНОЕ ДОШКОЛЬНОЕ ОБРАЗОВАТЕЛЬНОЕ УЧРЕЖДЕНИЕ - ДЕТСКИЙ САД С. ПОЛЕКОВСКОЕ МАРКСОВСКОГО РАЙОНА САРАТОВСКОЙ ОБЛАСТИ</t>
  </si>
  <si>
    <t>МДОУ - Д/С С. ПОЛЕКОВСКОЕ МАРКСОВСКОГО РАЙОНА САРАТОВСКОЙ ОБЛАСТИ</t>
  </si>
  <si>
    <t>МУНИЦИПАЛЬНОЕ ДОШКОЛЬНОЕ ОБРАЗОВАТЕЛЬНОЕ УЧРЕЖДЕНИЕ - ДЕТСКИЙ САД С. ПРИВОЛЖСКОЕ МАРКСОВСКОГО РАЙОНА САРАТОВСКОЙ ОБЛАСТИ</t>
  </si>
  <si>
    <t>МДОУ - Д/С С. ПРИВОЛЖСКОЕ МАРКСОВСКОГО РАЙОНА САРАТОВСКОЙ ОБЛАСТИ</t>
  </si>
  <si>
    <t>МУНИЦИПАЛЬНОЕ ДОШКОЛЬНОЕ ОБРАЗОВАТЕЛЬНОЕ УЧРЕЖДЕНИЕ - ДЕТСКИЙ САД С. РАСКАТОВО МАРКСОВСКОГО РАЙОНА САРАТОВСКОЙ ОБЛАСТИ</t>
  </si>
  <si>
    <t>МДОУ - Д/С С. РАСКАТОВО МАРКСОВСКОГО РАЙОНА САРАТОВСКОЙ ОБЛАСТИ</t>
  </si>
  <si>
    <t>МУНИЦИПАЛЬНОЕ ДОШКОЛЬНОЕ ОБРАЗОВАТЕЛЬНОЕ УЧРЕЖДЕНИЕ - ДЕТСКИЙ САД С. ЯСТРЕБОВКА МАРКСОВСКОГО РАЙОНА САРАТОВСКОЙ ОБЛАСТИ</t>
  </si>
  <si>
    <t>МДОУ-Д/С С. ЯСТРЕБОВКА МАРКСОВСКОГО РАЙОНА САРАТОВСКОЙ ОБЛАСТИ</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</si>
  <si>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ОБЛАСТИ""ОЛИМП"</t>
  </si>
  <si>
    <t>МУ "МСЦ""ОЛИМП"</t>
  </si>
  <si>
    <t>МУНИЦИПАЛЬНОЕ  УЧРЕЖДЕНИЕ КУЛЬТУРЫ "МЕЖПОСЕЛЕНЧЕСКАЯ ЦЕНТРАЛИЗОВАННАЯ КЛУБНАЯ СИСТЕМА" МАРКСОВСКОГО МУНИЦИПАЛЬНОГО РАЙОНА САРАТОВСКОЙ ОБЛАСТИ</t>
  </si>
  <si>
    <t>МУК "МЦКС" МАРКСОВСКОГО РАЙОНА</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</si>
  <si>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</si>
  <si>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</si>
  <si>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БЮДЖЕТНОЕ УЧРЕЖДЕНИЕ "ГОРОДСКОЙ ПАРК"</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</si>
  <si>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</si>
  <si>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</si>
  <si>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</si>
  <si>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</si>
  <si>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РАЙОНА</t>
  </si>
  <si>
    <t>МУНИЦИПАЛЬНОЕ ОБЩЕОБРАЗОВАТЕЛЬНОЕ УЧРЕЖДЕНИЕ - ОСНОВНАЯ ОБЩЕОБРАЗОВАТЕЛЬНАЯ ШКОЛА С.КАРАМАН МАРКСОВСКОГО РАЙОНА САРАТОВСКОЙ ОБЛАСТИ</t>
  </si>
  <si>
    <t>МОУ-ООШ С.КАРАМАН МАРКСОВСКОГО РАЙОНА САРАТОВСКОЙ ОБЛАСТИ</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</si>
  <si>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</si>
  <si>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РАЙОНА САРАТОВСКОЙ ОБЛАСТИ</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</si>
  <si>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</si>
  <si>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</si>
  <si>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ДОШКОЛЬНОЕ ОБРАЗОВАТЕЛЬНОЕ УЧРЕЖДЕНИЕ ЦЕНТР РАЗВИТИЯ РЕБЁНКА - ДЕТСКИЙ САД № 15  Г. МАРКСА САРАТОВСКОЙ ОБЛАСТИ</t>
  </si>
  <si>
    <t>МДОУ ЦРР- Д/С № 15 Г. МАРКСА</t>
  </si>
  <si>
    <t>МУНИЦИПАЛЬНОЕ ДОШКОЛЬНОЕ ОБРАЗОВАТЕЛЬНОЕ УЧРЕЖДЕНИЕ - ДЕТСКИЙ САД С. КАРАМАН МАРКСОВСКОГО РАЙОНА САРАТОВСКОЙ ОБЛАСТИ</t>
  </si>
  <si>
    <t>МДОУ - Д/С С.КАРАМАН МАРКСОВСКОГО РАЙОНА САРАТОВСКОЙ ОБЛАСТИ</t>
  </si>
  <si>
    <t>МУНИЦИПАЛЬНОЕ ДОШКОЛЬНОЕ ОБРАЗОВАТЕЛЬНОЕ УЧРЕЖДЕНИЕ - ДЕТСКИЙ САД №19 С. ПОДЛЕСНОЕ МАРКСОВСКОГО РАЙОНА САРАТОВСКОЙ ОБЛАСТИ</t>
  </si>
  <si>
    <t>МДОУ - Д/С №19 С. ПОДЛЕСНОЕ МАРКСОВСКОГО РАЙОНА САРАТОВСКОЙ ОБЛАСТИ</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</si>
  <si>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</si>
  <si>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</si>
  <si>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</si>
  <si>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</si>
  <si>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</si>
  <si>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</si>
  <si>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</si>
  <si>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</si>
  <si>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</si>
  <si>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</si>
  <si>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</si>
  <si>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</si>
  <si>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ОБЩЕОБРАЗОВАТЕЛЬНОЕ УЧРЕЖДЕНИЕ "СРЕДНЯЯ ОБЩЕОБРАЗОВАТЕЛЬНАЯ ШКОЛА П.ГОРНЫЙ КРАСНОПАРТИЗАНСКОГО РАЙОНА САРАТОВСКОЙ ОБЛАСТИ</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</si>
  <si>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</si>
  <si>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</si>
  <si>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</si>
  <si>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</si>
  <si>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</si>
  <si>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</si>
  <si>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</si>
  <si>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</si>
  <si>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</si>
  <si>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</si>
  <si>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</si>
  <si>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ЦЕНТРАЛИЗОВАННАЯ КЛУБНАЯ СИСТЕМА "РАЙОННЫЙ ДОМ КУЛЬТУРЫ КРАСНОПАРТИЗАНСКОГО МУНИЦИПАЛЬНОГО РАЙОНА САРАТОВСКОЙ ОБЛАСТИ"</t>
  </si>
  <si>
    <t>ЦКС РДК</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</si>
  <si>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</si>
  <si>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</si>
  <si>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</si>
  <si>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</si>
  <si>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</si>
  <si>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</si>
  <si>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</si>
  <si>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</si>
  <si>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</si>
  <si>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</si>
  <si>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</si>
  <si>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МУНИЦИПАЛЬНОЕ АВТОНОМНОЕ УЧРЕЖДЕНИЕ "РУКОПОЛЬСКОЕ" РУКОПОЛЬСКОГО МУНИЦИПАЛЬНОГО ОБРАЗОВАНИЯ КРАСНОПАРТИЗАНСКОГО МУНИЦИПАЛЬНОГО РАЙОНА САРАТОВСКОЙ ОБЛАСТИ</t>
  </si>
  <si>
    <t>МАУ "РУКОПОЛЬСКОЕ"</t>
  </si>
  <si>
    <t>МАУ "БЛАГОУСТРОЙСТВО"</t>
  </si>
  <si>
    <t>МУНИЦИПАЛЬНОЕ АВТОНОМНОЕ УЧРЕЖДЕНИЕ "БЛАГОУСТРОЙСТВО"</t>
  </si>
  <si>
    <t>Муниципальное учреждение"Централизованная бухгалтерия администрации Перелюбского муниципального района Саратовской области"</t>
  </si>
  <si>
    <t>Казенные</t>
  </si>
  <si>
    <t>Муниципальное учреждение Перелюбского муниципального района Саратовской области"Эксплуатация и обслуживание зданий,автотранспорта"</t>
  </si>
  <si>
    <t>МУ "Эксплуатация и обслуживание зданий,автотранспорта"</t>
  </si>
  <si>
    <t>Муниципальное учреждение"Централизованная бухгалтерия управления образованием Перелюбского муниципального района Саратовской области"</t>
  </si>
  <si>
    <t xml:space="preserve">МКУ "Централизованная бухгалтерия Перелюбского муниципального района" </t>
  </si>
  <si>
    <t>Муниципальное учреждение "Методическо-хозяйственный центр управления образованием администрации Перелюбского муниципального района Саратовской области"</t>
  </si>
  <si>
    <t>МУ "МХЦ"</t>
  </si>
  <si>
    <t>Муниципальное учреждение "Централизованная бухгалтерия отдела культуры Перелюбского муниципального района Саратовской области"</t>
  </si>
  <si>
    <t>МКУ "ЦБ отдела культуры"</t>
  </si>
  <si>
    <t>Муниципальное учреждение "Административно-хозяйственный отдел учреждений культуры Перелюбского муниципального района Саратовской области"</t>
  </si>
  <si>
    <t>МУ "АХОУК"</t>
  </si>
  <si>
    <t>Муниципальное бюджетное учреждение культуры "Централизованная клубная система-Районный Дом культуры"  Перелюбского муниципального района</t>
  </si>
  <si>
    <t>МБУК  "ЦКС-РДК" Перелюбского муниципального района</t>
  </si>
  <si>
    <t>Бюджетные</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</si>
  <si>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</si>
  <si>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</si>
  <si>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</si>
  <si>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МБОУ"СОШ с.Иваниха"</t>
  </si>
  <si>
    <t>Муниципальное бюджетное общеобразовательное учреждение "Средняя общеобразовательная школа с.Натальин Яр Перелюбского муниципального района  Саратовской области"</t>
  </si>
  <si>
    <t>МБОУ"СОШ с. Натальин Яр Перелюбского муниципального района  Саратовской области"</t>
  </si>
  <si>
    <t>Муниципальное образовательноеучреждение "Средняя общеобразовательная школа им. П.Н.Бережнова села Нижняя Покровка Перелюбского муниципального района  Саратовской области"</t>
  </si>
  <si>
    <t>МОУ"СОШ им. П.Н.Бережнова села Нижняя Покровка "</t>
  </si>
  <si>
    <t>Автономные</t>
  </si>
  <si>
    <t>Муниципальное бюджетное общеобразовательное учреждение "Средняя общеобразовательная школа  с. Грачев Куст Перелюбского муниципального района   Саратовской области"</t>
  </si>
  <si>
    <t xml:space="preserve">МБОУ"СОШ с. Грачев Куст" </t>
  </si>
  <si>
    <t>Муниципальное бюджетное общеобразовательное учреждение "Средняя общеобразовательная школа  с. Калинин Перелюбского муниципального района   Саратовской области"</t>
  </si>
  <si>
    <t xml:space="preserve">МБОУ"СОШ с. Калинин" </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</si>
  <si>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t>
  </si>
  <si>
    <t xml:space="preserve">МБОУ"СОШ п. Молодежный" </t>
  </si>
  <si>
    <t>Муниципальное бюджетное общеобразовательное учреждение "Средняя общеобразовательная школа  п. Целинный Перелюбского муниципального района   Саратовской области"</t>
  </si>
  <si>
    <t xml:space="preserve">МБОУ"СОШ п. Целинный" </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</si>
  <si>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t>
  </si>
  <si>
    <t xml:space="preserve">МБОУ"СОШ п. Октябрьский" </t>
  </si>
  <si>
    <t>Муниципальное образовательноеучреждение "Средняя общеобразовательная школа им. М.М.Рудченко с.Перелюб Перелюбского муниципального района  Саратовской области"</t>
  </si>
  <si>
    <t>МОУ"СОШ им. М.М.Рудченко с.Перелюб "</t>
  </si>
  <si>
    <t>Муниципальное бюджетное общеобразовательное учреждение "Основная общеобразовательная школа  п. Тепловский Перелюбского муниципального района   Саратовской области"</t>
  </si>
  <si>
    <t xml:space="preserve">МБОУ"ООШ п. Тепловский" </t>
  </si>
  <si>
    <t>Муниципальное бюджетное общеобразовательное учреждение "Основная общеобразовательная школа  п. Пригорки Перелюбского муниципального района   Саратовской области"</t>
  </si>
  <si>
    <t xml:space="preserve">МБОУ"ООШ п. Пригорки" </t>
  </si>
  <si>
    <t>Муниципальное бюджетное общеобразовательное учреждение "Основная общеобразовательная школа  с. Кучумбетово Перелюбского муниципального района   Саратовской области"</t>
  </si>
  <si>
    <t xml:space="preserve">МБОУ"ООШ с. Кучумбетово" </t>
  </si>
  <si>
    <t>Муниципальное бюджетное общеобразовательное учреждение "Основная общеобразовательная школа  с.Смородинка Перелюбского муниципального района   Саратовской области"</t>
  </si>
  <si>
    <t xml:space="preserve">МБОУ"ООШ с. Смородинка" </t>
  </si>
  <si>
    <t>Муниципальное бюджетное общеобразовательное учреждение "Основная общеобразовательная школа  х.Тараховка Перелюбского муниципального района   Саратовской области"</t>
  </si>
  <si>
    <t xml:space="preserve">МБОУ"ООШ х. Тараховка" </t>
  </si>
  <si>
    <t>Муниципальное бюджетное  дошкольное образовательное учреждение "Детский сад п.Пригорки Перелюбского муниципального района   Саратовской области"</t>
  </si>
  <si>
    <t xml:space="preserve">МБДОУ"Детский сад п.Пригорки" </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</si>
  <si>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</si>
  <si>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 xml:space="preserve">МБДОУ"Детский сад п.Целинный" </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</si>
  <si>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</si>
  <si>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 xml:space="preserve">МБДОУ"Детский сад п.Октябрьский" </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</si>
  <si>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</si>
  <si>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 xml:space="preserve">МБДОУ"Детский сад п.Молодежный" </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</si>
  <si>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</si>
  <si>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 xml:space="preserve">МБДОУ"Детский сад с.Иваниха" </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</si>
  <si>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</si>
  <si>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 xml:space="preserve">МБДОУ"Детский сад ст.Новый Перелюб" </t>
  </si>
  <si>
    <t>Муниципальное бюджетное  дошкольное образовательное учреждение "Детский сад с.Нижняя Покровка Перелюбского муниципального района   Саратовской области"</t>
  </si>
  <si>
    <t xml:space="preserve">МБДОУ"Детский сад с.Нижняя Покровка" </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</si>
  <si>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</si>
  <si>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 xml:space="preserve">МБДОУ"Детский сад с.Грачев Куст" </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</si>
  <si>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</si>
  <si>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 xml:space="preserve">МБДОУ"Детский сад с.Калинин" </t>
  </si>
  <si>
    <t>Муниципальное бюджетное  дошкольное образовательное учреждение "Детский сад №3 с.Перелюб Перелюбского муниципального района   Саратовской области"</t>
  </si>
  <si>
    <t xml:space="preserve">МБДОУ"Детский сад№3 с.Перелюб" </t>
  </si>
  <si>
    <t>Муниципальное бюджетное  дошкольное образовательное учреждение "Детский сад №2 с.Перелюб Перелюбского муниципального района   Саратовской области"</t>
  </si>
  <si>
    <t xml:space="preserve">МБДОУ"Детский сад№2 с.Перелюб" </t>
  </si>
  <si>
    <t>Муниципальное   дошкольное образовательное учреждение "Детский сад №1 с.Перелюб Перелюбского муниципального района   Саратовской области"</t>
  </si>
  <si>
    <t xml:space="preserve">МДОУ"Детский сад№1 с.Перелюб" </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</si>
  <si>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</si>
  <si>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</si>
  <si>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</si>
  <si>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</si>
  <si>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</si>
  <si>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</si>
  <si>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№2 ИМЕНИ ГЕРОЯ СОВЕТСКОГО СОЮЗА ВАСИЛИЯ ДМИТРИЕВИЧА РЕВЯКИНА Р.П.САМОЙЛОВКА САМОЙЛОВСКОГО РАЙОНА САРАТОВСКОЙ ОБЛАСТИ"</t>
  </si>
  <si>
    <t>МБОУ "СОШ №2 ИМ. В.Д.РЕВЯКИНА Р.П.САМОЙЛОВКА"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</si>
  <si>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</si>
  <si>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</si>
  <si>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КРАСАВКА САМОЙЛОВСКОГО РАЙОНА САРАТОВСКОЙ ОБЛАСТИ"</t>
  </si>
  <si>
    <t>МБОУ "СОШ С. КРАСАВКА"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</si>
  <si>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</si>
  <si>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</si>
  <si>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ОБЩЕОБРАЗОВАТЕЛЬНОЕ УЧРЕЖДЕНИЕ "СРЕДНЯЯ ОБЩЕОБРАЗОВАТЕЛЬНАЯ ШКОЛА ПОСЕЛКА САДОВЫЙ САМОЙЛОВСКОГО РАЙОНА САРАТОВСКОЙ ОБЛАСТИ"</t>
  </si>
  <si>
    <t>МБОУ "СОШ П. САДОВЫЙ"</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</si>
  <si>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</si>
  <si>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</si>
  <si>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</si>
  <si>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</si>
  <si>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</si>
  <si>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</si>
  <si>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</si>
  <si>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</si>
  <si>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</si>
  <si>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</si>
  <si>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</si>
  <si>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</si>
  <si>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</si>
  <si>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</si>
  <si>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</si>
  <si>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</si>
  <si>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</si>
  <si>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</si>
  <si>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</si>
  <si>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</si>
  <si>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</si>
  <si>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</si>
  <si>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</si>
  <si>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</si>
  <si>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</si>
  <si>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</si>
  <si>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</si>
  <si>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</si>
  <si>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</si>
  <si>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</si>
  <si>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</si>
  <si>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</si>
  <si>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</si>
  <si>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</si>
  <si>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</si>
  <si>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</si>
  <si>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</si>
  <si>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МДОУ"Детский сад №1"Звездочка" комбинированного вида"</t>
  </si>
  <si>
    <t>Муниципальное образовательное учреждение дополнительного образования "Детско-юношеская спортивная школа" города Шиханы Саратовской области</t>
  </si>
  <si>
    <t>МБУДО "ДЮСШ"</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</si>
  <si>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</si>
  <si>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</si>
  <si>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</si>
  <si>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</si>
  <si>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</si>
  <si>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</si>
  <si>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</si>
  <si>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</si>
  <si>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</si>
  <si>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</si>
  <si>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МУНИЦИПАЛЬНОЕ УЧРЕЖДЕНИЕ "ЦЕНТРАЛИЗОВАННАЯ БУХГАЛТЕРИЯ РТИЩЕВСКОГО МУНИЦИПАЛЬНОГО РАЙОНА САРАТОВСКОЙ ОБЛАСТИ"</t>
  </si>
  <si>
    <t>МУ "ЦЕНТРАЛИЗОВАННАЯ БУХГАЛТЕРИЯ"</t>
  </si>
  <si>
    <t>МУНИЦИПАЛЬНОЕ УЧРЕЖДЕНИЕ "ЦЕНТРАЛИЗОВАННАЯ БУХГАЛТЕРИЯ УЧРЕЖДЕНИЙ КУЛЬТУРЫ И КИНО РТИЩЕВСКОГО РАЙОНА"</t>
  </si>
  <si>
    <t>МУ "ЦБ УКК РТИЩЕВСКОГО РАЙОНА"</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</si>
  <si>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</si>
  <si>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 xml:space="preserve">МУНИЦИПАЛЬНОЕ БЮДЖЕТНОЕ УЧРЕЖДЕНИЕ "АДМИНИСТРАТИВНО-ХОЗЯЙСТВЕННАЯ ГРУППА» </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</si>
  <si>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</si>
  <si>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</si>
  <si>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</si>
  <si>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</si>
  <si>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</si>
  <si>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УЧРЕЖДЕНИЕ ДОПОЛНИТЕЛЬНОГО ОБРАЗОВАНИЯ "ЦЕНТР ДЕТСКОГО ТВОРЧЕСТВА "СВЕТЛЯЧОК" Г. РТИЩЕВО САРАТОВСКОЙ ОБЛАСТИ"</t>
  </si>
  <si>
    <t>МУДО "ЦДТ "СВЕТЛЯЧОК" Г. РТИЩЕВО"</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</si>
  <si>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</si>
  <si>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</si>
  <si>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</si>
  <si>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</si>
  <si>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</si>
  <si>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</si>
  <si>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</si>
  <si>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</si>
  <si>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</si>
  <si>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</si>
  <si>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</si>
  <si>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</si>
  <si>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</si>
  <si>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</si>
  <si>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</si>
  <si>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</si>
  <si>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</si>
  <si>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</si>
  <si>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</si>
  <si>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</si>
  <si>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</si>
  <si>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</si>
  <si>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</si>
  <si>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</si>
  <si>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</si>
  <si>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</si>
  <si>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</si>
  <si>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</si>
  <si>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</si>
  <si>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</si>
  <si>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 xml:space="preserve">отсутствует
муниципальное
задание и
план финансово-хозяйственной деятельности
(приостановлена
деятельность
учреждения
на основании постановления администрации Ртищевского муниципального района Саратовской области №1162 от 17.10.2018 года.)
</t>
  </si>
  <si>
    <t>МУНИЦИПАЛЬНОЕ УЧРЕЖДЕНИЕ - "ДЕТСКИЙ ОЗДОРОВИТЕЛЬНЫЙ ЛАГЕРЬ "ЯСНЫЙ" РТИЩЕВСКОГО РАЙОНА САРАТОВСКОЙ ОБЛАСТИ"</t>
  </si>
  <si>
    <t>МУ "ДОЛ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</si>
  <si>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</si>
  <si>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</si>
  <si>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</si>
  <si>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</si>
  <si>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</si>
  <si>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</si>
  <si>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</si>
  <si>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</si>
  <si>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"СРЕДНЯЯ ОБЩЕОБРАЗОВАТЕЛЬНАЯ ШКОЛА № 7 ИМ.ГЕРОЯ СОВЕТСКОГО СОЮЗА ТРЫНИНА А.С. Г. РТИЩЕВО САРАТОВСКОЙ ОБЛАСТИ" </t>
  </si>
  <si>
    <t>МОУ "СОШ № 7 ИМ.ГЕРОЯ СОВЕТСКОГО СОЮЗА ТРЫНИНА А.С. Г.РТИЩЕВО САРАТОВСКОЙ ОБЛАСТИ"</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</si>
  <si>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</si>
  <si>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</si>
  <si>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</si>
  <si>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</si>
  <si>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</si>
  <si>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</si>
  <si>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9 "ЛАСТОЧКА" Г. РТИЩЕВО САРАТОВСКАЯ ОБЛАСТЬ"</t>
  </si>
  <si>
    <t>МДОУ "ДЕТСКИЙ САД № 9 "ЛАСТОЧКА"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</si>
  <si>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</si>
  <si>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</si>
  <si>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ДОШКОЛЬНОЕ ОБРАЗОВАТЕЛЬНОЕ УЧРЕЖДЕНИЕ "ДЕТСКИЙ САД № 5 "СКАЗКА" Г. РТИЩЕВО САРАТОВСКОЙ ОБЛАСТИ"</t>
  </si>
  <si>
    <t>МДОУ "ДЕТСКИЙ САД № 5 Г. РТИЩЕВО"</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</si>
  <si>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</si>
  <si>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</si>
  <si>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</si>
  <si>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</si>
  <si>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</si>
  <si>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</si>
  <si>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ДОШКОЛЬНОЕ ОБРАЗОВАТЕЛЬНОЕ УЧРЕЖДЕНИЕ "ДЕТСКИЙ САД № 15 "РУЧЕЕК" Г. РТИЩЕВО САРАТОВСКОЙ ОБЛАСТИ"</t>
  </si>
  <si>
    <t>МДОУ "ДЕТСКИЙ САД №15 "РУЧЕЕК" Г. РТИЩЕВО САРАТОВСКОЙ ОБЛАСТИ"</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</si>
  <si>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</si>
  <si>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</si>
  <si>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</si>
  <si>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</si>
  <si>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</si>
  <si>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</si>
  <si>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</si>
  <si>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</si>
  <si>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</si>
  <si>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</si>
  <si>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</si>
  <si>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</si>
  <si>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</si>
  <si>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</si>
  <si>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УЧРЕЖДЕНИЕ КУЛЬТУРЫ "ЦЕНТРАЛИЗОВАННАЯ КЛУБНАЯ СИСТЕМА РТИЩЕВСКОГО РАЙОНА ВЫДВИЖЕНСКИЙ СЕЛЬСКИЙ ДОМ КУЛЬТУРЫ" </t>
  </si>
  <si>
    <t>МУК "ЦКС РТИЩЕВСКОГО РАЙОНА ВЫДВИЖЕНСКИЙ СДК"</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</si>
  <si>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</si>
  <si>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</si>
  <si>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</si>
  <si>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</si>
  <si>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</si>
  <si>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</si>
  <si>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</si>
  <si>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</si>
  <si>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ДОПОЛНИТЕЛЬНОГО ОБРАЗОВАНИЯ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</si>
  <si>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</si>
  <si>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</si>
  <si>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</si>
  <si>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</si>
  <si>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</si>
  <si>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</si>
  <si>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</si>
  <si>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</si>
  <si>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</si>
  <si>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</si>
  <si>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</si>
  <si>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</si>
  <si>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</si>
  <si>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</si>
  <si>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</si>
  <si>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КЛЕВЕНКА ИВАНТЕЕВСКОГО РАЙОНА САРАТОВСКОЙ ОБЛАСТИ</t>
  </si>
  <si>
    <t>МОУ "ООШ С. КЛЕВЕНКА "</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</si>
  <si>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</si>
  <si>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</si>
  <si>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</si>
  <si>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</si>
  <si>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</si>
  <si>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</si>
  <si>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ОБЩЕОБРАЗОВАТЕЛЬНОЕ УЧРЕЖДЕНИЕ "СРЕДНЯЯ ОБЩЕОБРАЗОВАТЕЛЬНАЯ ШКОЛА С. БАРТЕНЕВКА ИМЕНИ П.Е. ТОЛСТОВА"</t>
  </si>
  <si>
    <t>МОУ "СОШ С. БАРТЕНЕВКА ИМ. П.Е. ТОЛСТОВА"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</si>
  <si>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</si>
  <si>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</si>
  <si>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</si>
  <si>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</si>
  <si>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</si>
  <si>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</si>
  <si>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</si>
  <si>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</si>
  <si>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</si>
  <si>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</si>
  <si>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</si>
  <si>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ИВАНОВКА ИВАНТЕЕВСКОГО РАЙОНА САРАТОВСКОЙ ОБЛАСТИ"</t>
  </si>
  <si>
    <t>МОУ "СОШ С. ИВАНОВКА"</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</si>
  <si>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</si>
  <si>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</si>
  <si>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</si>
  <si>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</si>
  <si>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</si>
  <si>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</si>
  <si>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</si>
  <si>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</si>
  <si>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</si>
  <si>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</si>
  <si>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</si>
  <si>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</si>
  <si>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</si>
  <si>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</si>
  <si>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</si>
  <si>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</si>
  <si>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</si>
  <si>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</si>
  <si>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Муниципальное бюджетное общеобразовательное учреждение «Средняя общеобразовательная школа с. Большая Дмитриевка Лысогорского района Саратовской области»</t>
  </si>
  <si>
    <t>МБОУ «СОШ с. Большая Дмитриевка Лысогорского района Саратовской области»</t>
  </si>
  <si>
    <t>Муниципальное бюджетное общеобразовательное учреждение «Средняя общеобразовательная школа имени И.Ф. Шаменкова с. Большая Рельня Лысогорского района Саратовской области»</t>
  </si>
  <si>
    <t xml:space="preserve">МБОУ «СОШ имени И.Ф. Шаменкова с. Большая Рельня Лысогорского района Саратовской области»                                  </t>
  </si>
  <si>
    <t>Муниципальное бюджетное общеобразовательное учреждение «Средняя общеобразовательная школа с. Большие Копены Лысогорского района Саратовской области»</t>
  </si>
  <si>
    <t>МБОУ « средняя общеобразовательная школа с. Большие Копены Лысогорского района Саратовской области»</t>
  </si>
  <si>
    <t>Муниципальное бюджетное общеобразовательное учреждение «Средняя общеобразовательная школа с. Бутырки Лысогорского муниципального района Саратовской области»</t>
  </si>
  <si>
    <t>МБОУ «СОШ с. Бутырки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</si>
  <si>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с. Ключи  Лысогорского муниципального района Саратовской области»</t>
  </si>
  <si>
    <t>МБОУ «СОШ с. Ключи Лысогорского района»</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</si>
  <si>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</si>
  <si>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МБОУ «СОШ с. Невежкино»</t>
  </si>
  <si>
    <t>Муниципальное бюджетное общеобразовательное учреждение «Средняя общеобразовательная школа с. Новая Красавка  Лысогорского муниципального района Саратовской области»</t>
  </si>
  <si>
    <t>МБОУ «СОШ с. Новая Красавка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</si>
  <si>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поселка Октябрьский  Лысогорского района Саратовской области»</t>
  </si>
  <si>
    <t>МБОУ «СОШ п. Октябрьский Лысогорского района Саратовской области»</t>
  </si>
  <si>
    <t>Муниципальное бюджетное общеобразовательное учреждение «Средняя общеобразовательная школа с. Широкий Карамыш  Лысогорского района Саратовской области»</t>
  </si>
  <si>
    <t>МБОУ «СОШ с. Широкий Карамыш Лысогорского района Саратовской области»</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</si>
  <si>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</si>
  <si>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</si>
  <si>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</si>
  <si>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</si>
  <si>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дошкольное образовательное учреждение – детский сад «Золотой петушок» с. Бутырки Лысогорского района Саратовской области.</t>
  </si>
  <si>
    <t>МБДОУ – д/с «Золотой петушок» Лысогорского района Саратовской области с. Бутырки</t>
  </si>
  <si>
    <t>Муниципальное бюджетное дошкольное образовательное учреждение – детский сад «Малыш» с. Новая Красавка Лысогорского района Саратовской области.</t>
  </si>
  <si>
    <t xml:space="preserve">  МБДОУ – д/с «Малыш» с. Новая Красавка</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</si>
  <si>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</si>
  <si>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МБДОУ – д/с «Колокольчик» с. Широкий Карамыш</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</si>
  <si>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</si>
  <si>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</si>
  <si>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</si>
  <si>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</si>
  <si>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</si>
  <si>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</si>
  <si>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учреждение «Централизованная бухгалтерия управления образования Лысогорского района Саратовской области»</t>
  </si>
  <si>
    <t>МУ «ЦБ  управления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</si>
  <si>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</si>
  <si>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</si>
  <si>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бюджетное учреждение культуры «Централизованная клубная система районный дом культуры»</t>
  </si>
  <si>
    <t>МБУК «ЦКС РДК»</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</si>
  <si>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</si>
  <si>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МБУК «ЛМЦБ» Лысогорского МР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</si>
  <si>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</si>
  <si>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</si>
  <si>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</si>
  <si>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</si>
  <si>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Муниципальное казенное учреждение «Тепловодоресурс»</t>
  </si>
  <si>
    <t>МКУ «Тепловодоресурс»</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</si>
  <si>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</si>
  <si>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</si>
  <si>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</si>
  <si>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</si>
  <si>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</si>
  <si>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</si>
  <si>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</si>
  <si>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</si>
  <si>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</si>
  <si>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</si>
  <si>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</si>
  <si>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</si>
  <si>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</si>
  <si>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С. ЛУНИНО ТУРКОВСКОГО РАЙОНА САРАТОВСКОЙ ОБЛАСТИ</t>
  </si>
  <si>
    <t>МОУ "ООШ" С. Лунино Турковского района Саратовской области</t>
  </si>
  <si>
    <t>МУНИЦИПАЛЬНОЕ ОБЩЕОБРАЗОВАТЕЛЬНОЕ УЧРЕЖДЕНИЕ "ОСНОВНАЯ ОБЩЕОБРАЗОВАТЕЛЬНАЯ ШКОЛА" С. МАРЬИНО ТУРКОВСКОГО РАЙОНА САРАТОВСКОЙ ОБЛАСТИ</t>
  </si>
  <si>
    <t>МОУ "ООШ" С. Марьино</t>
  </si>
  <si>
    <t>МУНИЦИПАЛЬНОЕ ОБЩЕОБРАЗОВАТЕЛЬНОЕ УЧРЕЖДЕНИЕ "ОСНОВНАЯ ОБЩЕОБРАЗОВАТЕЛЬНАЯ ШКОЛА" С.ШЕПЕЛЕВКА ТУРКОВСКОГО РАЙОНА САРАТОВСКОЙ ОБЛАСТИ</t>
  </si>
  <si>
    <t>МОУ "ООШ" С. Шепелевка Турковского района Саратовской области</t>
  </si>
  <si>
    <t>МУНИЦИПАЛЬНОЕ ОБЩЕОБРАЗОВАТЕЛЬНОЕ УЧРЕЖДЕНИЕ "ОСНОВНАЯ ОБЩЕОБРАЗОВАТЕЛЬНАЯ ШКОЛА" С. СТУДЁНКА ТУРКОВСКОГО РАЙОНА САРАТОВСКОЙ ОБЛАСТИ</t>
  </si>
  <si>
    <t>МОУ "ООШ" С.Студёнка</t>
  </si>
  <si>
    <t>МУНИЦИПАЛЬНОЕ ОБЩЕОБРАЗОВАТЕЛЬНОЕ УЧРЕЖДЕНИЕ "СРЕДНЯЯ ОБЩЕОБРАЗОВАТЕЛЬНАЯ ШКОЛА" С. КАМЕНКА ТУРКОВСКОГО РАЙОНА САРАТОВСКОЙ ОБЛАСТИ.</t>
  </si>
  <si>
    <t>МОУ "СОШ" С. Каменка Турковского района Саратовской области.</t>
  </si>
  <si>
    <t>МУНИЦИПАЛЬНОЕ ОБЩЕОБРАЗОВАТЕЛЬНОЕ УЧРЕЖДЕНИЕ "СРЕДНЯЯ ОБЩЕОБРАЗОВАТЕЛЬНАЯ ШКОЛА" С. РЯЗАНКА ТУРКОВСКОГО РАЙОНА САРАТОВСКОЙ ОБЛАСТИ</t>
  </si>
  <si>
    <t>МОУ "СОШ" С. Рязанка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</si>
  <si>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</si>
  <si>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</si>
  <si>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</si>
  <si>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"ОСНОВНАЯ ОБЩЕОБРАЗОВАТЕЛЬНАЯ ШКОЛА" С.БОРОНО-МИХАЙЛОВКА ТУРКОВСКОГО РАЙОНА САРАТОВСКОЙ ОБЛАСТИ</t>
  </si>
  <si>
    <t>МОУ ООШ С.Бороно-Михайловка</t>
  </si>
  <si>
    <t>МУНИЦИПАЛЬНОЕ ОБЩЕОБРАЗОВАТЕЛЬНОЕ УЧРЕЖДЕНИЕ "ОСНОВНАЯ ОБЩЕОБРАЗОВАТЕЛЬНАЯ ШКОЛА" С.ТРУБЕТЧИНО ТУРКОВСКОГО РАЙОНА САРАТОВСКОЙ ОБЛАСТИ</t>
  </si>
  <si>
    <t>МОУ ООШ С.Трубетчино</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</si>
  <si>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</si>
  <si>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</si>
  <si>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ОБЩЕОБРАЗОВАТЕЛЬНОЕ УЧРЕЖДЕНИЕ "СРЕДНЯЯ ОБЩЕОБРАЗОВАТЕЛЬНАЯ ШКОЛА" С. ПЕРЕВЕСИНО-МИХАЙЛОВКА ТУРКОВСКОГО РАЙОНА САРАТОВСКОЙ ОБЛАСТИ</t>
  </si>
  <si>
    <t>МОУ СОШ С. Перевесино-Михайловка</t>
  </si>
  <si>
    <t>МУНИЦИПАЛЬНОЕ ОБЩЕОБРАЗОВАТЕЛЬНОЕ УЧРЕЖДЕНИЕ "СРЕДНЯЯ ОБЩЕОБРАЗОВАТЕЛЬНАЯ ШКОЛА" С.ПЕРЕВЕСИНКА ТУРКОВСКОГО РАЙОНА САРАТОВСКОЙ ОБЛАСТИ</t>
  </si>
  <si>
    <t>МОУ СОШ С.Перевесинка</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</si>
  <si>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</si>
  <si>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</si>
  <si>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</si>
  <si>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</si>
  <si>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</si>
  <si>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</si>
  <si>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</si>
  <si>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</si>
  <si>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</si>
  <si>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</si>
  <si>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</si>
  <si>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</si>
  <si>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</si>
  <si>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</si>
  <si>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</si>
  <si>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</si>
  <si>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</si>
  <si>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</si>
  <si>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МУНИЦИПАЛЬНОЕ УЧРЕЖДЕНИЕ "РЕДАКЦИЯ ГАЗЕТЫ “ПУЛЬС" ТУРКОВСКОГО МУНИЦИПАЛЬНОГО РАЙОНА САРАТОВСКОЙ ОБЛАСТИ</t>
  </si>
  <si>
    <t>МУ "РЕДАКЦИЯ ГАЗЕТЫ "ПУЛЬС"</t>
  </si>
  <si>
    <t>МУНИЦИПАЛЬНОЕ УЧРЕЖДЕНИЕ " ЦЕНТРАЛИЗОВАННАЯ БУХГАЛТЕРИЯ УЧРЕЖДЕНИЙ ОБРАЗОВАНИЯ ВОЛЬСКОГО МУНИЦИПАЛЬНОГО РАЙОНА САРАТОВСКОЙ ОБЛАСТИ"</t>
  </si>
  <si>
    <t>МУ " ЦБУО"</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</si>
  <si>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</si>
  <si>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МУ "ОРГЦЕНТР"</t>
  </si>
  <si>
    <t>МУНИЦИПАЛЬНОЕ УЧРЕЖДЕНИЕ "ЦЕНТРАЛИЗОВАННАЯ БУХГАЛТЕРИЯ УЧРЕЖДЕНИЙ КУЛЬТУРЫ И КИНО ВОЛЬСКОГО МУНИЦИПАЛЬНОГО РАЙОНА"</t>
  </si>
  <si>
    <t>МУ "ЦБУК И К"</t>
  </si>
  <si>
    <t>МУНИЦИПАЛЬНОЕ УЧРЕЖДЕНИЕ "ОТДЕЛ ПО МАТЕРИАЛЬНО-ТЕХНИЧЕСКОМУ ОБСЛУЖИВАНИЮ УЧРЕЖДЕНИЙ КУЛЬТУРЫ И КИНО ВОЛЬСКОГО МУНИЦИПАЛЬНОГО РАЙОНА"</t>
  </si>
  <si>
    <t>МУ "ОМТОУКИК"</t>
  </si>
  <si>
    <t>МУНИЦИПАЛЬНОЕ УЧРЕЖДЕНИЕ "УПРАВЛЕНИЕ МАТЕРИАЛЬНО-ТЕХНИЧЕСКОГО ОБЕСПЕЧЕНИЯ ВОЛЬСКОГО МУНИЦИПАЛЬНОГО РАЙОНА"</t>
  </si>
  <si>
    <t>МУ "УМТО ВМР"</t>
  </si>
  <si>
    <t>Казённое</t>
  </si>
  <si>
    <t>МУНИЦИПАЛЬНОЕ УЧРЕЖДЕНИЕ "ЦЕНТРАЛИЗОВАННАЯ БУХГАЛТЕРИЯ"</t>
  </si>
  <si>
    <t> МУНИЦИПАЛЬНОЕ УЧРЕЖДЕНИЕ "УПРАВЛЕНИЕ СЕЛЬСКОГО ХОЗЯЙСТВА ВОЛЬСКОГО МУНИЦИПАЛЬНОГО РАЙОНА"</t>
  </si>
  <si>
    <t>МУ "УСХ ВОЛЬСКОГО МУНИЦИПАЛЬНОГО РАЙОНА"</t>
  </si>
  <si>
    <t>МУНИЦИПАЛЬНОЕ УЧРЕЖДЕНИЕ "МУНИЦИПАЛЬНЫЙ АРХИВ ВОЛЬСКОГО МУНИЦИПАЛЬНОГО РАЙОНА"</t>
  </si>
  <si>
    <t>МУ "МУНИЦИПАЛЬНЫЙ АРХИВ ВМР"</t>
  </si>
  <si>
    <t>МУНИЦИПАЛЬНОЕ УЧРЕЖДЕНИЕ "УПРАВЛЕНИЕ ПО ДЕЛАМ ГРАЖДАНСКОЙ ОБОРОНЫ И ЧРЕЗВЫЧАЙНЫМ СИТУАЦИЯМ ВОЛЬСКОГО МУНИЦИПАЛЬНОГО РАЙОНА"</t>
  </si>
  <si>
    <t>МУ "УПРАВЛЕНИЕ ПО ДЕЛАМ ГО И ЧС ВОЛЬСКОГО МУНИЦИПАЛЬНОГО РАЙОНА"</t>
  </si>
  <si>
    <t>МУНИЦИПАЛЬНОЕ УЧРЕЖДЕНИЕ "ИНФОРМАЦИОННЫЙ ЦЕНТР "ВОЛЬСКАЯ ЖИЗНЬ"</t>
  </si>
  <si>
    <t>МУ ИЦ "ВОЛЬСКАЯ ЖИЗНЬ"</t>
  </si>
  <si>
    <t>МУНИЦИПАЛЬНОЕ КАЗЕННОЕ УЧРЕЖДЕНИЕ "ВОЛЬСКТЕПЛОЭНЕРГО"</t>
  </si>
  <si>
    <t>МКУ  "ВОЛЬСКТЕПЛОЭНЕРГО"</t>
  </si>
  <si>
    <t>МУНИЦИПАЛЬНОЕ ОБЩЕОБРАЗОВАТЕЛЬНОЕ УЧРЕЖДЕНИЕ ВОЛЬСКОГО МУНИЦИПАЛЬНОГО РАЙОНА "ОСНОВНАЯ ОБЩЕОБРАЗОВАТЕЛЬНАЯ ШКОЛА С.КРЯЖИМ ВОЛЬСКОГО РАЙОНА САРАТОВСКОЙ ОБЛАСТИ"</t>
  </si>
  <si>
    <t>МОУ ВМР "ООШ С.КРЯЖИМ"</t>
  </si>
  <si>
    <t xml:space="preserve">автономные </t>
  </si>
  <si>
    <t>МУНИЦИПАЛЬНОЕ ОБЩЕОБРАЗОВАТЕЛЬНОЕ УЧРЕЖДЕНИЕ ВОЛЬСКОГО МУНИЦИПАЛЬНОГО РАЙОНА "ОСНОВНАЯ ОБЩЕОБРАЗОВАТЕЛЬНАЯ ШКОЛА С. БОГАТОЕ ВОЛЬСКОГО РАЙОНА САРАТОВСКОЙ ОБЛАСТИ"</t>
  </si>
  <si>
    <t>МОУ ВМР "ООШ С. БОГАТОЕ"</t>
  </si>
  <si>
    <t>МУНИЦИПАЛЬНОЕ ОБЩЕОБРАЗОВАТЕЛЬНОЕ УЧРЕЖДЕНИЕ ВОЛЬСКОГО МУНИЦИПАЛЬНОГО РАЙОНА "ОСНОВНАЯ ОБЩЕОБРАЗОВАТЕЛЬНАЯ ШКОЛА С.НИКОЛАЕВКА ВОЛЬСКОГО РАЙОНА САРАТОВСКОЙ ОБЛАСТИ"</t>
  </si>
  <si>
    <t>МОУ ВМР "ООШ С.НИКОЛАЕВКА"</t>
  </si>
  <si>
    <t>МУНИЦИПАЛЬНОЕ ОБЩЕОБРАЗОВАТЕЛЬНОЕ УЧРЕЖДЕНИЕ ВОЛЬСКОГО МУНИЦИПАЛЬНОГО РАЙОНА "СРЕДНЯЯ ОБЩЕОБРАЗОВАТЕЛЬНАЯ ШКОЛА С. ВЕРХНЯЯ ЧЕРНАВКА ВОЛЬСКОГО РАЙОНА САРАТОВСКОЙ ОБЛАСТИ"</t>
  </si>
  <si>
    <t>МОУ ВМР "СОШ С. В. ЧЕРНАВКА"</t>
  </si>
  <si>
    <t>МУНИЦИПАЛЬНОЕ ОБЩЕОБРАЗОВАТЕЛЬНОЕ УЧРЕЖДЕНИЕ ВОЛЬСКОГО МУНИЦИПАЛЬНОГО РАЙОНА "СРЕДНЯЯ ОБЩЕОБРАЗОВАТЕЛЬНАЯ ШКОЛА № 3 Г. ВОЛЬСКА САРАТОВСКОЙ ОБЛАСТИ"</t>
  </si>
  <si>
    <t>МОУ ВМР "СОШ № 3 Г. ВОЛЬСКА"</t>
  </si>
  <si>
    <t>МУНИЦИПАЛЬНОЕ ОБЩЕОБРАЗОВАТЕЛЬНОЕ УЧРЕЖДЕНИЕ ВОЛЬСКОГО МУНИЦИПАЛЬНОГО РАЙОНА "ОСНОВНАЯ ОБЩЕОБРАЗОВАТЕЛЬНАЯ ШКОЛА С. БАРАНОВКА ВОЛЬСКОГО РАЙОНА САРАТОВСКОЙ ОБЛАСТИ"</t>
  </si>
  <si>
    <t>МОУ ВМР  "ООШ С. БАРАНОВКА"</t>
  </si>
  <si>
    <t>МУНИЦИПАЛЬНОЕ ОБЩЕОБРАЗОВАТЕЛЬНОЕ УЧРЕЖДЕНИЕ ВОЛЬСКОГО МУНИЦИПАЛЬНОГО РАЙОНА "СРЕДНЯЯ ОБЩЕОБРАЗОВАТЕЛЬНАЯ ШКОЛА № 5 Г. ВОЛЬСКА САРАТОВСКОЙ ОБЛАСТИ"</t>
  </si>
  <si>
    <t>МОУ ВМР "СОШ № 5 Г. ВОЛЬСКА"</t>
  </si>
  <si>
    <t>МУНИЦИПАЛЬНОЕ ДОШКОЛЬНОЕ ОБРАЗОВАТЕЛЬНОЕ УЧРЕЖДЕНИЕ ВОЛЬСКОГО МУНИЦИПАЛЬНОГО РАЙОНА "ДЕТСКИЙ САД № 15 "ЛУЖОК" Г.ВОЛЬСКА САРАТОВСКОЙ ОБЛАСТИ"</t>
  </si>
  <si>
    <t>МДОУ ВМР "ДЕТСКИЙ САД № 15 "ЛУЖОК"</t>
  </si>
  <si>
    <t>МУНИЦИПАЛЬНОЕ ДОШКОЛЬНОЕ ОБРАЗОВАТЕЛЬНОЕ УЧРЕЖДЕНИЕ ВОЛЬСКОГО МУНИЦИПАЛЬНОГО РАЙОНА "ДЕТСКИЙ САД № 6 "КОЛОБОК" Г. ВОЛЬСКА САРАТОВСКОЙ ОБЛАСТИ"</t>
  </si>
  <si>
    <t>МДОУ ВМР "ДЕТСКИЙ САД № 6 "КОЛОБОК"</t>
  </si>
  <si>
    <t>МУНИЦИПАЛЬНОЕ ОБЩЕОБРАЗОВАТЕЛЬНОЕ УЧРЕЖДЕНИЕ ВОЛЬСКОГО МУНИЦИПАЛЬНОГО РАЙОНА "ОСНОВНАЯ ОБЩЕОБРАЗОВАТЕЛЬНАЯ ШКОЛА С. МЕЖДУРЕЧЬЕ ВОЛЬСКОГО РАЙОНА САРАТОВСКОЙ ОБЛАСТИ"</t>
  </si>
  <si>
    <t>МОУ ВМР "ООШ С. МЕЖДУРЕЧЬЕ"</t>
  </si>
  <si>
    <t>МУНИЦИПАЛЬНОЕ ОБЩЕОБРАЗОВАТЕЛЬНОЕ УЧРЕЖДЕНИЕ ВОЛЬСКОГО МУНИЦИПАЛЬНОГО РАЙОНА "ОСНОВНАЯ ОБЩЕОБРАЗОВАТЕЛЬНАЯ ШКОЛА С. ПОКУРЛЕЙ ВОЛЬСКОГО РАЙОНА САРАТОВСКОЙ ОБЛАСТИ"</t>
  </si>
  <si>
    <t>МОУ ВМР "ООШ С. ПОКУРЛЕЙ"</t>
  </si>
  <si>
    <t>МУНИЦИПАЛЬНОЕ ОБЩЕОБРАЗОВАТЕЛЬНОЕ УЧРЕЖДЕНИЕ ВОЛЬСКОГО МУНИЦИПАЛЬНОГО РАЙОНА "СРЕДНЯЯ ОБЩЕОБРАЗОВАТЕЛЬНАЯ ШКОЛА С. КУРИЛОВКА ВОЛЬСКОГО РАЙОНА САРАТОВСКОЙ ОБЛАСТИ"</t>
  </si>
  <si>
    <t>МОУ ВМР "СОШ С. КУРИЛОВКА"</t>
  </si>
  <si>
    <t>МУНИЦИПАЛЬНОЕ ОБЩЕОБРАЗОВАТЕЛЬНОЕ УЧРЕЖДЕНИЕ ВОЛЬСКОГО МУНИЦИПАЛЬНОГО РАЙОНА "СРЕДНЯЯ ОБЩЕОБРАЗОВАТЕЛЬНАЯ ШКОЛА № 4 ИМЕНИ ГЕРОЯ СОВЕТСКОГО СОЮЗА В.П.ТРУБАЧЕНКО Г. ВОЛЬСКА САРАТОВСКОЙ ОБЛАСТИ"</t>
  </si>
  <si>
    <t>МОУ ВМР СОШ № 4 Г. ВОЛЬСКА</t>
  </si>
  <si>
    <t>МУНИЦИПАЛЬНОЕ ОБЩЕОБРАЗОВАТЕЛЬНОЕ УЧРЕЖДЕНИЕ ВОЛЬСКОГО МУНИЦИПАЛЬНОГО РАЙОНА "СРЕДНЯЯ ОБЩЕОБРАЗОВАТЕЛЬНАЯ ШКОЛА С. ШИРОКИЙ БУЕРАК ВОЛЬСКОГО РАЙОНА САРАТОВСКОЙ ОБЛАСТИ"</t>
  </si>
  <si>
    <t>МОУ ВМР "СОШ С. ШИРОКИЙ БУЕРАК"</t>
  </si>
  <si>
    <t>МУНИЦИПАЛЬНОЕ ОБЩЕОБРАЗОВАТЕЛЬНОЕ УЧРЕЖДЕНИЕ ВОЛЬСКОГО МУНИЦИПАЛЬНОГО РАЙОНА "СРЕДНЯЯ ОБЩЕОБРАЗОВАТЕЛЬНАЯ ШКОЛА № 2 Р.П. СЕННОЙ ВОЛЬСКОГО РАЙОНА САРАТОВСКОЙ ОБЛАСТИ"</t>
  </si>
  <si>
    <t>МОУ ВМР "СОШ № 2 Р.П. СЕННОЙ"</t>
  </si>
  <si>
    <t>МУНИЦИПАЛЬНОЕ ОБЩЕОБРАЗОВАТЕЛЬНОЕ УЧРЕЖДЕНИЕ ВОЛЬСКОГО МУНИЦИПАЛЬНОГО РАЙОНА "СРЕДНЯЯ ОБЩЕОБРАЗОВАТЕЛЬНАЯ ШКОЛА ИМЕНИ ГЕРОЯ СОВЕТСКОГО СОЮЗА З.И.МАРЕСЕВОЙ С. ЧЕРКАССКОЕ ВОЛЬСКОГО РАЙОНА САРАТОВСКОЙ ОБЛАСТИ"</t>
  </si>
  <si>
    <t>МОУ ВМР "СОШ С. ЧЕРКАССКОЕ"</t>
  </si>
  <si>
    <t>МУНИЦИПАЛЬНОЕ ОБЩЕОБРАЗОВАТЕЛЬНОЕ УЧРЕЖДЕНИЕ ВОЛЬСКОГО МУНИЦИПАЛЬНОГО РАЙОНА "ЛИЦЕЙ Г. ВОЛЬСКА САРАТОВСКОЙ ОБЛАСТИ"</t>
  </si>
  <si>
    <t>МОУ ВМР ЛИЦЕЙ Г. ВОЛЬСКА</t>
  </si>
  <si>
    <t>МУНИЦИПАЛЬНОЕ ОБЩЕОБРАЗОВАТЕЛЬНОЕ УЧРЕЖДЕНИЕ ВОЛЬСКОГО МУНИЦИПАЛЬНОГО РАЙОНА "СРЕДНЯЯ ОБЩЕОБРАЗОВАТЕЛЬНАЯ ШКОЛА № 19 Г. ВОЛЬСКА САРАТОВСКОЙ ОБЛАСТИ"</t>
  </si>
  <si>
    <t>МОУ ВМР "СОШ № 19 Г. ВОЛЬСКА"</t>
  </si>
  <si>
    <t>МУНИЦИПАЛЬНОЕ ОБЩЕОБРАЗОВАТЕЛЬНОЕ УЧРЕЖДЕНИЕ ВОЛЬСКОГО МУНИЦИПАЛЬНОГО РАЙОНА "СРЕДНЯЯ ОБЩЕОБРАЗОВАТЕЛЬНАЯ ШКОЛА № 16 ИМЕНИ ГЕРОЯ СОВЕТСКОГО СОЮЗА К.А.РЯБОВА Г. ВОЛЬСКА САРАТОВСКОЙ ОБЛАСТИ"</t>
  </si>
  <si>
    <t>МОУ ВМР "СОШ № 16 Г. ВОЛЬСКА"</t>
  </si>
  <si>
    <t>МУНИЦИПАЛЬНОЕ ОБЩЕОБРАЗОВАТЕЛЬНОЕ УЧРЕЖДЕНИЕ ВОЛЬСКОГО МУНИЦИПАЛЬНОГО РАЙОНА "СРЕДНЯЯ ОБЩЕОБРАЗОВАТЕЛЬНАЯ ШКОЛА № 11 Г. ВОЛЬСКА САРАТОВСКОЙ ОБЛАСТИ"</t>
  </si>
  <si>
    <t>МОУ ВМР "СОШ № 11 Г. ВОЛЬСКА"</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</si>
  <si>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</si>
  <si>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МДОУ ВМР "ДЕТСКИЙ САД № 30 "СКАЗКА"</t>
  </si>
  <si>
    <t>МУНИЦИПАЛЬНОЕ ОБЩЕОБРАЗОВАТЕЛЬНОЕ УЧРЕЖДЕНИЕ ВОЛЬСКОГО МУНИЦИПАЛЬНОГО РАЙОНА "ОСНОВНАЯ ОБЩЕОБРАЗОВАТЕЛЬНАЯ ШКОЛА С. КУЛИКОВКА ВОЛЬСКОГО РАЙОНА САРАТОВСКОЙ ОБЛАСТИ"</t>
  </si>
  <si>
    <t>МОУ ВМР "ООШ С.КУЛИКОВКА"</t>
  </si>
  <si>
    <t>МУНИЦИПАЛЬНОЕ ДОШКОЛЬНОЕ ОБРАЗОВАТЕЛЬНОЕ УЧРЕЖДЕНИЕ ВОЛЬСКОГО МУНИЦИПАЛЬНОГО РАЙОНА "ДЕТСКИЙ САД № 16 "КОРАБЛИК" Г.ВОЛЬСКА САРАТОВСКОЙ ОБЛАСТИ"</t>
  </si>
  <si>
    <t>МДОУ ВМР "ДЕТСКИЙ САД № 16 "КОРАБЛИК"</t>
  </si>
  <si>
    <t>МУНИЦИПАЛЬНОЕ ОБЩЕОБРАЗОВАТЕЛЬНОЕ УЧРЕЖДЕНИЕ ВОЛЬСКОГО МУНИЦИПАЛЬНОГО РАЙОНА "ГИМНАЗИЯ ИМЕНИ ГЕРОЯ СОВЕТСКОГО СОЮЗА В.В. ТАЛАЛИХИНА Г. ВОЛЬСКА САРАТОВСКОЙ ОБЛАСТИ"</t>
  </si>
  <si>
    <t>ГИМНАЗИЯ Г. ВОЛЬСКА</t>
  </si>
  <si>
    <t>МУНИЦИПАЛЬНОЕ ДОШКОЛЬНОЕ ОБРАЗОВАТЕЛЬНОЕ УЧРЕЖДЕНИЕ ВОЛЬСКОГО МУНИЦИПАЛЬНОГО РАЙОНА "ДЕТСКИЙ САД № 20 "ОСТРОВОК" Г. ВОЛЬСКА САРАТОВСКОЙ ОБЛАСТИ"</t>
  </si>
  <si>
    <t>МДОУ ВМР "ДЕТСКИЙ САД № 20 "ОСТРОВОК"</t>
  </si>
  <si>
    <t>МУНИЦИПАЛЬНОЕ ОБЩЕОБРАЗОВАТЕЛЬНОЕ УЧРЕЖДЕНИЕ ВОЛЬСКОГО МУНИЦИПАЛЬНОГО РАЙОНА "ОСНОВНАЯ ОБЩЕОБРАЗОВАТЕЛЬНАЯ ШКОЛА  С. ТАЛАЛИХИНО ВОЛЬСКОГО РАЙОНА САРАТОВСКОЙ ОБЛАСТИ"</t>
  </si>
  <si>
    <t>МОУ ВМР "ООШ С.  ТАЛАЛИХИНО"</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</si>
  <si>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</si>
  <si>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МДОУ ВМР "ДЕТСКИЙ САД № 25 "ТЕРЕМОК"</t>
  </si>
  <si>
    <t>МУНИЦИПАЛЬНОЕ УЧРЕЖДЕНИЕ МУНИЦИПАЛЬНОГО ОБРАЗОВАНИЯ ГОРОД ВОЛЬСК "ГОРОДСКАЯ ДИСПЕТЧЕРСКАЯ СЛУЖБА"</t>
  </si>
  <si>
    <t>МУ МО ГОРОД ВОЛЬСК "ГДС"</t>
  </si>
  <si>
    <t>МУНИЦИПАЛЬНОЕ ОБЩЕОБРАЗОВАТЕЛЬНОЕ УЧРЕЖДЕНИЕ ВОЛЬСКОГО МУНИЦИПАЛЬНОГО РАЙОНА "СРЕДНЯЯ ОБЩЕОБРАЗОВАТЕЛЬНАЯ ШКОЛА № 47 Р. П. СЕННОЙ ВОЛЬСКОГО РАЙОНА САРАТОВСКОЙ ОБЛАСТИ"</t>
  </si>
  <si>
    <t>МОУ ВМР "СОШ № 47 Р. П. СЕННОЙ"</t>
  </si>
  <si>
    <t>МУНИЦИПАЛЬНОЕ УЧРЕЖДЕНИЕ ДОПОЛНИТЕЛЬНОГО ОБРАЗОВАНИЯ ВОЛЬСКОГО МУНИЦИПАЛЬНОГО РАЙОНА "ЦЕНТР ДОПОЛНИТЕЛЬНОГО ОБРАЗОВАНИЯ "РАДУГА" Г.ВОЛЬСКА САРАТОВСКОЙ ОБЛАСТИ"</t>
  </si>
  <si>
    <t>МУДО ВМР "ЦДО "РАДУГА"</t>
  </si>
  <si>
    <t>МУНИЦИПАЛЬНОЕ ОБЩЕОБРАЗОВАТЕЛЬНОЕ УЧРЕЖДЕНИЕ ВОЛЬСКОГО МУНИЦИПАЛЬНОГО РАЙОНА "СРЕДНЯЯ ОБЩЕОБРАЗОВАТЕЛЬНАЯ ШКОЛА С. НИЖНЯЯ ЧЕРНАВКА ВОЛЬСКОГО РАЙОНА САРАТОВСКОЙ ОБЛАСТИ"</t>
  </si>
  <si>
    <t>МОУ ВМР "СОШ С. НИЖНЯЯ ЧЕРНАВКА"</t>
  </si>
  <si>
    <t>МУНИЦИПАЛЬНОЕ ОБЩЕОБРАЗОВАТЕЛЬНОЕ УЧРЕЖДЕНИЕ ВОЛЬСКОГО МУНИЦИПАЛЬНОГО РАЙОНА "ОСНОВНАЯ ОБЩЕОБРАЗОВАТЕЛЬНАЯ ШКОЛА № 10 ИМЕНИ ГЕРОЯ СОВЕТСКОГО СОЮЗА В.Г.КЛОЧКОВА Г. ВОЛЬСКА САРАТОВСКОЙ ОБЛАСТИ"</t>
  </si>
  <si>
    <t>МОУ ВМР "ООШ № 10 Г.ВОЛЬСКА"</t>
  </si>
  <si>
    <t>МУНИЦИПАЛЬНОЕ ДОШКОЛЬНОЕ ОБРАЗОВАТЕЛЬНОЕ УЧРЕЖДЕНИЕ ВОЛЬСКОГО МУНИЦИПАЛЬНОГО РАЙОНА "ДЕТСКИЙ САД №1 С. ТЕРСА ВОЛЬСКОГО РАЙОНА САРАТОВСКОЙ ОБЛАСТИ"</t>
  </si>
  <si>
    <t>МДОУ ВМР "ДЕТСКИЙ САД №1 С. ТЕРСА"</t>
  </si>
  <si>
    <t>МУНИЦИПАЛЬНОЕ ДОШКОЛЬНОЕ ОБРАЗОВАТЕЛЬНОЕ УЧРЕЖДЕНИЕ ВОЛЬСКОГО МУНИЦИПАЛЬНОГО РАЙОНА "ДЕТСКИЙ САД № 2 "РОСИНКА" Г. ВОЛЬСКА САРАТОВСКОЙ ОБЛАСТИ"</t>
  </si>
  <si>
    <t>МДОУ ВМР "ДЕТСКИЙ САД № 2 "РОСИНКА"</t>
  </si>
  <si>
    <t>МУНИЦИПАЛЬНОЕ ОБЩЕОБРАЗОВАТЕЛЬНОЕ УЧРЕЖДЕНИЕ ВОЛЬСКОГО МУНИЦИПАЛЬНОГО РАЙОНА "СРЕДНЯЯ ОБЩЕОБРАЗОВАТЕЛЬНАЯ ШКОЛА № 17 Г. ВОЛЬСКА САРАТОВСКОЙ ОБЛАСТИ"</t>
  </si>
  <si>
    <t>МОУ ВМР "СОШ № 17 Г. ВОЛЬСКА"</t>
  </si>
  <si>
    <t>МУНИЦИПАЛЬНОЕ ОБЩЕОБРАЗОВАТЕЛЬНОЕ УЧРЕЖДЕНИЕ ВОЛЬСКОГО МУНИЦИПАЛЬНОГО РАЙОНА "ОСНОВНАЯ ОБЩЕОБРАЗОВАТЕЛЬНАЯ ШКОЛА С.ПОКРОВКА ВОЛЬСКОГО РАЙОНА САРАТОВСКОЙ ОБЛАСТИ"</t>
  </si>
  <si>
    <t>МОУ ВМР "ООШ С.ПОКРОВКА"</t>
  </si>
  <si>
    <t>МУНИЦИПАЛЬНОЕ ДОШКОЛЬНОЕ ОБРАЗОВАТЕЛЬНОЕ УЧРЕЖДЕНИЕ "ДЕТСКИЙ САД № 10 "ЗВЕЗДОЧКА" Г.ВОЛЬСКА САРАТОВСКОЙ ОБЛАСТИ"</t>
  </si>
  <si>
    <t>МДОУ "ДЕТСКИЙ САД № 10 "ЗВЕЗДОЧКА" Г.ВОЛЬСКА"</t>
  </si>
  <si>
    <t>бюджетные</t>
  </si>
  <si>
    <t>МУНИЦИПАЛЬНОЕ ОБЩЕОБРАЗОВАТЕЛЬНОЕ УЧРЕЖДЕНИЕ "ОСНОВНАЯ ОБЩЕОБРАЗОВАТЕЛЬНАЯ ШКОЛА С. КЛЮЧИ ВОЛЬСКОГО РАЙОНА САРАТОВСКОЙ ОБЛАСТИ"</t>
  </si>
  <si>
    <t>МОУ "ООШ С. КЛЮЧИ"</t>
  </si>
  <si>
    <t>МУНИЦИПАЛЬНОЕ УЧРЕЖДЕНИЕ ВОЛЬСКИЙ КРАЕВЕДЧЕСКИЙ МУЗЕЙ</t>
  </si>
  <si>
    <t>МУ ВКМ</t>
  </si>
  <si>
    <t>МУНИЦИПАЛЬНОЕ УЧРЕЖДЕНИЕ КУЛЬТУРЫ "ЦЕНТРАЛИЗОВАННАЯ БИБЛИОТЕЧНАЯ СИСТЕМА"</t>
  </si>
  <si>
    <t>МУНИЦИПАЛЬНОЕ УЧРЕЖДЕНИЕ КУЛЬТУРЫ "ЦЕНТРАЛИЗОВАННАЯ КЛУБНАЯ СИСТЕМА"</t>
  </si>
  <si>
    <t>МУНИЦИПАЛЬНОЕ ОБЩЕОБРАЗОВАТЕЛЬНОЕ УЧРЕЖДЕНИЕ "ОСНОВНАЯ ОБЩЕОБРАЗОВАТЕЛЬНАЯ ШКОЛА С. КАЛМАНТАЙ ВОЛЬСКОГО РАЙОНА САРАТОВСКОЙ ОБЛАСТИ"</t>
  </si>
  <si>
    <t>МОУ "ООШ С.КАЛМАНТАЙ"</t>
  </si>
  <si>
    <t>МУНИЦИПАЛЬНОЕ ДОШКОЛЬНОЕ ОБРАЗОВАТЕЛЬНОЕ УЧРЕЖДЕНИЕ "ДЕТСКИЙ САД № 2 С. ТЕРСА ВОЛЬСКОГО РАЙОНА САРАТОВСКОЙ ОБЛАСТИ"</t>
  </si>
  <si>
    <t>МДОУ "ДЕТСКИЙ САД №2"</t>
  </si>
  <si>
    <t>МУНИЦИПАЛЬНОЕ  ДОШКОЛЬНОЕ ОБРАЗОВАТЕЛЬНОЕ УЧРЕЖДЕНИЕ "ДЕТСКИЙ САД "ВАСИЛЁК" С. ЧЕРКАССКОЕ ВОЛЬСКОГО РАЙОНА САРАТОВСКОЙ ОБЛАСТИ"</t>
  </si>
  <si>
    <t>МДОУ "ДЕТСКИЙ САД "ВАСИЛЁК" С. ЧЕРКАССКОЕ"</t>
  </si>
  <si>
    <t>МУНИЦИПАЛЬНОЕ ДОШКОЛЬНОЕ ОБРАЗОВАТЕЛЬНОЕ УЧРЕЖДЕНИЕ "ДЕТСКИЙ САД С.КОЛОЯР ВОЛЬСКОГО РАЙОНА САРАТОВСКОЙ ОБЛАСТИ"</t>
  </si>
  <si>
    <t>МДОУ "ДЕТСКИЙ САД С.КОЛОЯР"</t>
  </si>
  <si>
    <t>МУНИЦИПАЛЬНОЕ ДОШКОЛЬНОЕ ОБРАЗОВАТЕЛЬНОЕ УЧРЕЖДЕНИЕ "ДЕТСКИЙ САД "КОЛОСОК" С. ЧЕРКАССКОЕ ВОЛЬСКОГО РАЙОНА САРАТОВСКОЙ ОБЛАСТИ"</t>
  </si>
  <si>
    <t>МДОУ "ДЕТСКИЙ САД "КОЛОСОК" С. ЧЕРКАССКОЕ"</t>
  </si>
  <si>
    <t>МУНИЦИПАЛЬНОЕ ДОШКОЛЬНОЕ ОБРАЗОВАТЕЛЬНОЕ УЧРЕЖДЕНИЕ "ДЕТСКИЙ САД № 24 "РОДНИЧОК" Г.ВОЛЬСКА САРАТОВСКОЙ ОБЛАСТИ"</t>
  </si>
  <si>
    <t>МДОУ "ДЕТСКИЙ САД № 24 "РОДНИЧОК" Г.ВОЛЬСКА</t>
  </si>
  <si>
    <t>МУНИЦИПАЛЬНОЕ ДОШКОЛЬНОЕ ОБРАЗОВАТЕЛЬНОЕ УЧРЕЖДЕНИЕ "ДЕТСКИЙ САД № 5 Г.ВОЛЬСКА САРАТОВСКОЙ ОБЛАСТИ"</t>
  </si>
  <si>
    <t>МДОУ "ДЕТСКИЙ САД № 5 Г.ВОЛЬСКА"</t>
  </si>
  <si>
    <t>МУНИЦИПАЛЬНОЕ ДОШКОЛЬНОЕ ОБРАЗОВАТЕЛЬНОЕ УЧРЕЖДЕНИЕ "ДЕТСКИЙ САД № 7 Г. ВОЛЬСКА САРАТОВСКОЙ ОБЛАСТИ"</t>
  </si>
  <si>
    <t>МДОУ "ДЕТСКИЙ САД № 7"</t>
  </si>
  <si>
    <t>МУНИЦИПАЛЬНОЕ ДОШКОЛЬНОЕ ОБРАЗОВАТЕЛЬНОЕ УЧРЕЖДЕНИЕ "ДЕТСКИЙ САД С.ВЕРХНЯЯ ЧЕРНАВКА ВОЛЬСКОГО РАЙОНА САРАТОВСКОЙ ОБЛАСТИ"</t>
  </si>
  <si>
    <t>МДОУ "ДЕТСКИЙ САД С.ВЕРХНЯЯ ЧЕРНАВКА"</t>
  </si>
  <si>
    <t>МУНИЦИПАЛЬНОЕ ДОШКОЛЬНОЕ ОБРАЗОВАТЕЛЬНОЕ УЧРЕЖДЕНИЕ "ДЕТСКИЙ САД № 3 "КАПЕЛЬКА" Г. ВОЛЬСКА САРАТОВСКОЙ ОБЛАСТИ"</t>
  </si>
  <si>
    <t>МДОУ "ДЕТСКИЙ САД № 3 "КАПЕЛЬКА"</t>
  </si>
  <si>
    <t>МУНИЦИПАЛЬНОЕ ДОШКОЛЬНОЕ ОБРАЗОВАТЕЛЬНОЕ УЧРЕЖДЕНИЕ "ДЕТСКИЙ САД № 50 Р. П. СЕННОЙ ВОЛЬСКОГО РАЙОНА САРАТОВСКОЙ ОБЛАСТИ"</t>
  </si>
  <si>
    <t>МДОУ "ДЕТСКИЙ САД № 50 Р. П. СЕННОЙ"</t>
  </si>
  <si>
    <t>МУНИЦИПАЛЬНОЕ ДОШКОЛЬНОЕ ОБРАЗОВАТЕЛЬНОЕ УЧРЕЖДЕНИЕ "ДЕТСКИЙ САД "СВЕТЛЯЧОК" С.ЧЕРКАССКОЕ ВОЛЬСКОГО РАЙОНА САРАТОВСКОЙ ОБЛАСТИ"</t>
  </si>
  <si>
    <t>МДОУ "ДЕТСКИЙ САД "СВЕТЛЯЧОК" С.ЧЕРКАССКОЕ"</t>
  </si>
  <si>
    <t>МУНИЦИПАЛЬНОЕ ДОШКОЛЬНОЕ ОБРАЗОВАТЕЛЬНОЕ УЧРЕЖДЕНИЕ "ДЕТСКИЙ САД № 11 "ВИШЕНКА" Г.ВОЛЬСКА САРАТОВСКОЙ ОБЛАСТИ"</t>
  </si>
  <si>
    <t>МДОУ "ДЕТСКИЙ САД № 11 "ВИШЕНКА" Г.ВОЛЬСКА "</t>
  </si>
  <si>
    <t>МУНИЦИПАЛЬНОЕ ДОШКОЛЬНОЕ ОБРАЗОВАТЕЛЬНОЕ УЧРЕЖДЕНИЕ "ДЕТСКИЙ САД № 22" Г. ВОЛЬСКА САРАТОВСКОЙ ОБЛАСТИ"</t>
  </si>
  <si>
    <t>МДОУ "ДЕТСКИЙ САД № 22"</t>
  </si>
  <si>
    <t>МУНИЦИПАЛЬНОЕ ДОШКОЛЬНОЕ ОБРАЗОВАТЕЛЬНОЕ УЧРЕЖДЕНИЕ "ДЕТСКИЙ САД № 51 Р. П. СЕННОЙ ВОЛЬСКОГО РАЙОНА САРАТОВСКОЙ ОБЛАСТИ"</t>
  </si>
  <si>
    <t>МДОУ "ДЕТСКИЙ САД № 51 Р. П. СЕННОЙ"</t>
  </si>
  <si>
    <t>МУНИЦИПАЛЬНОЕ УЧРЕЖДЕНИЕ ДОПОЛНИТЕЛЬНОГО ОБРАЗОВАНИЯ "ДЕТСКАЯ ШКОЛА ИСКУССТВ № 4"</t>
  </si>
  <si>
    <t>МУДО"ДШИ № 4"</t>
  </si>
  <si>
    <t>МУНИЦИПАЛЬНОЕ ДОШКОЛЬНОЕ ОБРАЗОВАТЕЛЬНОЕ УЧРЕЖДЕНИЕ "ДЕТСКИЙ САД № 18 "РЯБИНКА" Г. ВОЛЬСКА САРАТОВСКОЙ ОБЛАСТИ"</t>
  </si>
  <si>
    <t>МДОУ "ДЕТСКИЙ САД № 18 "РЯБИНКА"</t>
  </si>
  <si>
    <t>МУНИЦИПАЛЬНОЕ ДОШКОЛЬНОЕ ОБРАЗОВАТЕЛЬНОЕ УЧРЕЖДЕНИЕ "ДЕТСКИЙ САД № 29 "ЯГОДКА" Р. П. СЕННОЙ ВОЛЬСКОГО РАЙОНА САРАТОВСКОЙ ОБЛАСТИ"</t>
  </si>
  <si>
    <t>МДОУ "ДЕТСКИЙ САД № 29 "ЯГОДКА" Р. П. СЕННОЙ"</t>
  </si>
  <si>
    <t>МУНИЦИПАЛЬНОЕ ДОШКОЛЬНОЕ ОБРАЗОВАТЕЛЬНОЕ УЧРЕЖДЕНИЕ "ДЕТСКИЙ САД С. ШИРОКИЙ БУЕРАК ВОЛЬСКОГО РАЙОНА САРАТОВСКОЙ ОБЛАСТИ"</t>
  </si>
  <si>
    <t>МДОУ "ДЕТСКИЙ САД С. ШИРОКИЙ БУЕРАК"</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</si>
  <si>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</si>
  <si>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</si>
  <si>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</si>
  <si>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</si>
  <si>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</si>
  <si>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</si>
  <si>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</si>
  <si>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</si>
  <si>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</si>
  <si>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</si>
  <si>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</si>
  <si>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</si>
  <si>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</si>
  <si>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</si>
  <si>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</si>
  <si>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</si>
  <si>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</si>
  <si>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</si>
  <si>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</si>
  <si>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</si>
  <si>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</si>
  <si>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</si>
  <si>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Муниципальное дошкольное образовательное учреждение детский сад "Солнышко" с.Федоровка Федоровского раона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</si>
  <si>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</si>
  <si>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</si>
  <si>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</si>
  <si>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учреждение дополнительного образования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</si>
  <si>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</si>
  <si>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учреждение дополнительного образования Детско-юношеская спортивная школа р.п.Мокроус Федоровского района Саратовской области</t>
  </si>
  <si>
    <t>МОУ ДОД "ДЮСШ"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</si>
  <si>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муниципального района Саратовской области"</t>
  </si>
  <si>
    <t>МУ  "Методический центр управления образования администрации Федоровского муниципального района Саратовской области"</t>
  </si>
  <si>
    <t>Муниципальное учреждение «Централизованная бухгалтерия Фёдоровского муниципального района Саратовской области»</t>
  </si>
  <si>
    <t>МУ «Централизованная бухгалтерия»</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</si>
  <si>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</si>
  <si>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</si>
  <si>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</si>
  <si>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</si>
  <si>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</si>
  <si>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</si>
  <si>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«Средняя общеобразовательная школа с. Теликовка Духовницкого района Саратовской области»</t>
  </si>
  <si>
    <t>МОУ «СОШ с. Теликовка Духовницкого района Саратовской области»</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</si>
  <si>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</si>
  <si>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</si>
  <si>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Муниципальное общеобразовательное учреждение «Средняя общеобразовательная школа имени Героя Советского Союза  Н.В. Грибанова с. Брыковка Духовницкого района Саратовской области»</t>
  </si>
  <si>
    <t>МОУ «СОШ имени Н.В. Грибанова с. Брыковка»</t>
  </si>
  <si>
    <t>Муниципальное общеобразовательное учреждение «Средняя общеобразовательная школа с. Дмитриевка Духовницкого района Саратовской области»</t>
  </si>
  <si>
    <t>МОУ «СОШ с. Дмитриевка Духовницкого района Саратовской области»</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</si>
  <si>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</si>
  <si>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</si>
  <si>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</si>
  <si>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</si>
  <si>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общеобразовательное учреждение «Средняя общеобразовательная школа им. А.Я. Калягина                              с. Липовка Духовницкого района Саратовской области»</t>
  </si>
  <si>
    <t>МОУ «СОШ им. А.Я. Калягина                     с. Липовка Духовницкого района Саратовской области»</t>
  </si>
  <si>
    <t>Муниципальное дошкольное образовательное учреждение «Детский сад «Солнышко» с. Никольское Духовницкого района Саратовской области»</t>
  </si>
  <si>
    <t>МДОУ «Детский сад «Солнышко» с. Никольское Духовницкого района Саратовской области»</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</si>
  <si>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</si>
  <si>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</si>
  <si>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Муниципальное дошкольное образовательное учреждение «Детский сад «Колосок» с. Дубовое Духовницкого района Саратовской области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</si>
  <si>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</si>
  <si>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</si>
  <si>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</si>
  <si>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</si>
  <si>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</si>
  <si>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</si>
  <si>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</si>
  <si>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</si>
  <si>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</si>
  <si>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</si>
  <si>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МДОУ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</si>
  <si>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</si>
  <si>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</si>
  <si>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</si>
  <si>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</si>
  <si>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</si>
  <si>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</si>
  <si>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 xml:space="preserve">Бюджетное </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</si>
  <si>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</si>
  <si>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</si>
  <si>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</si>
  <si>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</si>
  <si>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</si>
  <si>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</si>
  <si>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</si>
  <si>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муниципальное бюджетное учреждение дополнительного образования "Центральная детская музыкальная школа"</t>
  </si>
  <si>
    <t>МБУДО "ЦДМШ"</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</si>
  <si>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</si>
  <si>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</si>
  <si>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</si>
  <si>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</si>
  <si>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</si>
  <si>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</si>
  <si>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</si>
  <si>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</si>
  <si>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</si>
  <si>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</si>
  <si>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</si>
  <si>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</si>
  <si>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музыкальная школа № 7"</t>
  </si>
  <si>
    <t>МБУДО "ДМШ № 7"</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</si>
  <si>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</si>
  <si>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</si>
  <si>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школа искусств № 9"</t>
  </si>
  <si>
    <t>МБУДО "ДШИ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</si>
  <si>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</si>
  <si>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</si>
  <si>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</si>
  <si>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</si>
  <si>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</si>
  <si>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</si>
  <si>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</si>
  <si>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</si>
  <si>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</si>
  <si>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</si>
  <si>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15 имени Л.Л. Христиансена"</t>
  </si>
  <si>
    <t>МБУДО "ДШИ № 15 им. Л.Л. Христиансена"</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</si>
  <si>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</si>
  <si>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</si>
  <si>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17 имени М.Н. Симанского"</t>
  </si>
  <si>
    <t>МБУДО "ДШИ № 17 им. М.Н. Симанского"</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</si>
  <si>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</si>
  <si>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</si>
  <si>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музыкальная школа № 19"</t>
  </si>
  <si>
    <t>МБУДО "ДМШ № 19"</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</si>
  <si>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</si>
  <si>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</si>
  <si>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школа искусств №21"</t>
  </si>
  <si>
    <t>МБУДО "ДШИ №21"</t>
  </si>
  <si>
    <t>муниципальное бюджетное учреждение дополнительного образования "Детская школа искусств № 22"</t>
  </si>
  <si>
    <t>МБУДО "ДШИ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</si>
  <si>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</si>
  <si>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МАУ ДО "ДШИ им. В.В. Ковалева" МО "Город Саратов"</t>
  </si>
  <si>
    <t>муниципальное бюджетное учреждение дополнительного образования "Детская хоровая школа имени М.В.Тельтевской"</t>
  </si>
  <si>
    <t>МБУДО "ДХШ им.М.В.Тельтевской"</t>
  </si>
  <si>
    <t>муниципальное бюджетное учреждение дополнительного образования "Детская музыкальная школа духовых и ударных инструментов им. А.Д. Селянина"</t>
  </si>
  <si>
    <t>МБУДО "ДМШ ДУИ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</si>
  <si>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</si>
  <si>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</si>
  <si>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</si>
  <si>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</si>
  <si>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</si>
  <si>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МБУ "ГЦ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</si>
  <si>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</si>
  <si>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</si>
  <si>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</si>
  <si>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</si>
  <si>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</si>
  <si>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</si>
  <si>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</si>
  <si>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</si>
  <si>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</si>
  <si>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</si>
  <si>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</si>
  <si>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</si>
  <si>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</si>
  <si>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</si>
  <si>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</si>
  <si>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МУК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</si>
  <si>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</si>
  <si>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</si>
  <si>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"Музей-усадьба Н.Г. Чернышевского"</t>
  </si>
  <si>
    <t>МУК "Музей-усадьба Н.Г. Чернышевского"</t>
  </si>
  <si>
    <t>Муниципальное учреждение культуры "Клуб "Праздничный Саратов"</t>
  </si>
  <si>
    <t>МУК "Клуб "Праздничный Саратов"</t>
  </si>
  <si>
    <t>муниципальное учреждение культуры "Театр драмы, музыки и поэзии "Балаганчикъ"</t>
  </si>
  <si>
    <t>МУК "Театр драмы, музыки и поэзии "Балаганчикъ"</t>
  </si>
  <si>
    <t>муниципальное автономное учреждение культуры муниципального образования "Город Саратов" "Театр фокусов "Самокат" для детей и юношества"</t>
  </si>
  <si>
    <t>МАУК МО "Город Саратов" "Театр фокусов "Самокат"</t>
  </si>
  <si>
    <t>муниципальное учреждение культуры "Клуб "Арлекин"</t>
  </si>
  <si>
    <t>МУК "Клуб "Арлекин"</t>
  </si>
  <si>
    <t>муниципальное автономное учреждение культуры муниципального образования "Город Саратов" "Театр драмы для детей и молодежи "Версия"</t>
  </si>
  <si>
    <t>МАУК МО "Город Саратов" "Театр драмы "Версия"</t>
  </si>
  <si>
    <t>муниципальное учреждение культуры "Дом культуры п. Сергиевский"</t>
  </si>
  <si>
    <t xml:space="preserve">МУК "ДК п. Сергиевский" </t>
  </si>
  <si>
    <t>Муниципальное учреждение культуры "Дом культуры с. Рыбушка" муниципального образования "Город Саратов"</t>
  </si>
  <si>
    <t xml:space="preserve">МУК "ДК с. Рыбушка" </t>
  </si>
  <si>
    <t>Муниципальное автономное учреждение культуры "Дирекция парков и скверов города Саратова"</t>
  </si>
  <si>
    <t>МАУК "Дирекция парков и скверов города Саратова"</t>
  </si>
  <si>
    <t>муниципальное бюджетное учреждение дополнительного образования "Детская межпоселенческая школа искусств № 1"</t>
  </si>
  <si>
    <t>МБУДО "ДМШИ № 1</t>
  </si>
  <si>
    <t>Муниципальное бюджетное учреждение «Городская аварийно-ремонтная служба 05»</t>
  </si>
  <si>
    <t>МБУ "ГАРС-05"</t>
  </si>
  <si>
    <t>муниципальное автономное учреждение дополнительного образования "Центральная спортивная школа олимпийского резерва"</t>
  </si>
  <si>
    <t>МАУДО "ЦСШОР"</t>
  </si>
  <si>
    <t>Муниципальное автономное учреждение дополнительного образования "Спортивная школа олимпийского резерва № 3" г. Саратова</t>
  </si>
  <si>
    <t>МАУДО "СШОР № 3" г. Саратова</t>
  </si>
  <si>
    <t>Муниципальное автономное учреждение дополнительного образования "Спортивная школа олимпийского резерва №14 "Волга"</t>
  </si>
  <si>
    <t>МАУДО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</si>
  <si>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</si>
  <si>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</si>
  <si>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</si>
  <si>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</si>
  <si>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автономное учреждение "Центр физической культуры и спорта"</t>
  </si>
  <si>
    <t>МАУ "Центр физической культуры и спорта"</t>
  </si>
  <si>
    <t>муниципальное автономное учреждение дополнительного образования "Дворец творчества детей и молодежи имени О.П. Табакова"</t>
  </si>
  <si>
    <t>МАУДО "ДТДиМ им. О.П. Табакова"</t>
  </si>
  <si>
    <t>муниципальное учреждение дополнительного образования "Центр туризма, краеведения и спортивной подготовки"</t>
  </si>
  <si>
    <t>МУДО "ЦТКСП"</t>
  </si>
  <si>
    <t>Муниципальное дошкольное образовательное учреждение "Детский сад комбинированного вида № 17" Ленинского района г. Саратова</t>
  </si>
  <si>
    <t>МДОУ "Детский сад комбинированного вида № 17"</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</si>
  <si>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</si>
  <si>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</si>
  <si>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</si>
  <si>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</si>
  <si>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</si>
  <si>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</si>
  <si>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</si>
  <si>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</si>
  <si>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</si>
  <si>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</si>
  <si>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</si>
  <si>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</si>
  <si>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общеобразовательное учреждение "Начальная общеобразовательная школа № 78" Ленинского района г.Саратова</t>
  </si>
  <si>
    <t>МОУ "НОШ № 78"</t>
  </si>
  <si>
    <t>Муниципальное дошкольное образовательное учреждение "Детский сад № 83" Ленинского района г. Саратова</t>
  </si>
  <si>
    <t>МДОУ "Детский сад № 83"</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</si>
  <si>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</si>
  <si>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</si>
  <si>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</si>
  <si>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</si>
  <si>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</si>
  <si>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</si>
  <si>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117" Ленинского района г. Саратова</t>
  </si>
  <si>
    <t>МДОУ "Детский сад комбинированного вида № 117"</t>
  </si>
  <si>
    <t>Муниципальное дошкольное образовательное учреждение "Детский сад № 118" Ленинского района г.Саратова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</si>
  <si>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</si>
  <si>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</si>
  <si>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</si>
  <si>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128" Ленинского района г. Саратова</t>
  </si>
  <si>
    <t>МДОУ "Детский сад № 128"</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</si>
  <si>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</si>
  <si>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</si>
  <si>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</si>
  <si>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</si>
  <si>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</si>
  <si>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</si>
  <si>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</si>
  <si>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</si>
  <si>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</si>
  <si>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</si>
  <si>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</si>
  <si>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МДОУ "Детский сад комбинированного вида № 156"</t>
  </si>
  <si>
    <t>Муниципальное дошкольное образовательное учреждение "Детский сад комбинированного вида № 158" Ленинского района г. Саратова</t>
  </si>
  <si>
    <t>МДОУ "Детский сад комбинированного вида № 158"</t>
  </si>
  <si>
    <t>Муниципальное дошкольное образовательное учреждение "Детский сад № 160" Ленинского района г.Саратова</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</si>
  <si>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</si>
  <si>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</si>
  <si>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</si>
  <si>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</si>
  <si>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</si>
  <si>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</si>
  <si>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</si>
  <si>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</si>
  <si>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МДОУ "Детский сад комбинированного вида № 167"</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</si>
  <si>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</si>
  <si>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</si>
  <si>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</si>
  <si>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 xml:space="preserve">МДОУ "Детский сад комбинированного вида № 172" </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</si>
  <si>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</si>
  <si>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</si>
  <si>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</si>
  <si>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</si>
  <si>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</si>
  <si>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</si>
  <si>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</si>
  <si>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</si>
  <si>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</si>
  <si>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</si>
  <si>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</si>
  <si>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МДОУ "Детский сад № 191"</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</si>
  <si>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</si>
  <si>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</si>
  <si>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</si>
  <si>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</si>
  <si>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</si>
  <si>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</si>
  <si>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 198" Ленинского района г. Саратова</t>
  </si>
  <si>
    <t>МДОУ "Детский сад № 198"</t>
  </si>
  <si>
    <t>Муниципальное дошкольное образовательное учреждение "Детский сад комбинированного вида № 199" Ленинского района г. Саратова</t>
  </si>
  <si>
    <t>МДОУ "Детский сад комбинированного вида № 199"</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</si>
  <si>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</si>
  <si>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</si>
  <si>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206" Ленинского района г. Саратова</t>
  </si>
  <si>
    <t xml:space="preserve">МДОУ "Детский сад №206" </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</si>
  <si>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</si>
  <si>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</si>
  <si>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</si>
  <si>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</si>
  <si>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</si>
  <si>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</si>
  <si>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Муниципальное дошкольное образовательное учреждение "Детский сад № 210" Ленинского района г. Саратова</t>
  </si>
  <si>
    <t>МДОУ "Детский сад № 210"</t>
  </si>
  <si>
    <t>Муниципальное дошкольное образовательное учреждение "Детский сад № 216"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</si>
  <si>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</si>
  <si>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</si>
  <si>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</si>
  <si>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</si>
  <si>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</si>
  <si>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дошкольное образовательное учреждение "Детский сад комбинированного вида № 230" Ленинского района г. Саратова</t>
  </si>
  <si>
    <t>МДОУ "Детский сад комбинированного вида № 230"</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</si>
  <si>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</si>
  <si>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</si>
  <si>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</si>
  <si>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МДОУ "Детский сад комбинированного вида № 239"</t>
  </si>
  <si>
    <t>МУНИЦИПАЛЬНОЕ ДОШКОЛЬНОЕ ОБРАЗОВАТЕЛЬНОЕ УЧРЕЖДЕНИЕ "ДЕТСКИЙ САД КОМБИНИРОВАННОГО ВИДА № 242" ЛЕНИНСКОГО РАЙОНА Г.САРАТОВА</t>
  </si>
  <si>
    <t>МДОУ "ДЕТСКИЙ САД КОМБИНИРОВАННОГО ВИДА № 242"</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</si>
  <si>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</si>
  <si>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</si>
  <si>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</si>
  <si>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</si>
  <si>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44 имени Героя России Н.В. Исаева" Ленинского района г. Саратова</t>
  </si>
  <si>
    <t>МОУ "СОШ № 44 имени Героя России Н.В. Исаева"</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</si>
  <si>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</si>
  <si>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</si>
  <si>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имени К.В. Благодарова"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</si>
  <si>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</si>
  <si>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</si>
  <si>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</si>
  <si>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</si>
  <si>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</si>
  <si>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им. Загороднева В.И.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</si>
  <si>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</si>
  <si>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</si>
  <si>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МОУ "СОШ №52"</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</si>
  <si>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</si>
  <si>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</si>
  <si>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</si>
  <si>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</si>
  <si>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имени С.Ф. Тархова" Ленинского района города Саратова</t>
  </si>
  <si>
    <t>МОУ "СОШ № 57"</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</si>
  <si>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</si>
  <si>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</si>
  <si>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</si>
  <si>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</si>
  <si>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</si>
  <si>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</si>
  <si>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t>
  </si>
  <si>
    <t>МОУ "СОШ № 64"</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</si>
  <si>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t>
  </si>
  <si>
    <t>МОУ "СОШ № 69"</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</si>
  <si>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</si>
  <si>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</si>
  <si>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</si>
  <si>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</si>
  <si>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</si>
  <si>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</si>
  <si>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</si>
  <si>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</si>
  <si>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</si>
  <si>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</si>
  <si>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</si>
  <si>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</si>
  <si>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Муниципальное общеобразовательное учреждение "Средняя общеобразовательная школа № 94" Ленинского района г.Саратова</t>
  </si>
  <si>
    <t>МОУ "СОШ № 94"</t>
  </si>
  <si>
    <t>муниципальное общеобразовательное учреждение "Средняя общеобразовательная школа № 100" Ленинского района г. Саратова</t>
  </si>
  <si>
    <t>МОУ "СОШ № 100"</t>
  </si>
  <si>
    <t>Муниципальное общеобразовательное учреждение "Средняя общеобразовательная школа № 101" Ленинского района г. Саратова</t>
  </si>
  <si>
    <t>МОУ "СОШ № 101"</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</si>
  <si>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</si>
  <si>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</si>
  <si>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</si>
  <si>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</si>
  <si>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</si>
  <si>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</si>
  <si>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</si>
  <si>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</si>
  <si>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</si>
  <si>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МАОУ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</si>
  <si>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</si>
  <si>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</si>
  <si>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</si>
  <si>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</si>
  <si>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</si>
  <si>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МУДО "Детский оздоровительно-образовательный центр"Мечта"</t>
  </si>
  <si>
    <t>Муниципальное дошкольное образовательное учреждение "Детский сад № 200" Ленинского района г. Саратова</t>
  </si>
  <si>
    <t>МДОУ "Детский сад № 200"</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</si>
  <si>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</si>
  <si>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</si>
  <si>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</si>
  <si>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</si>
  <si>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</si>
  <si>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</si>
  <si>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</si>
  <si>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</si>
  <si>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</si>
  <si>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</si>
  <si>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</si>
  <si>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МДОУ "Детский сад комбинированного вида № 183"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</si>
  <si>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</si>
  <si>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</si>
  <si>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</si>
  <si>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</si>
  <si>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</si>
  <si>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</si>
  <si>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бюджетное дошкольное образовательное учреждение "Детский сад компенсирующего вида № 82" г. Саратова</t>
  </si>
  <si>
    <t>МБДОУ "Детский сад компенсирующего вида № 82" г. Саратова</t>
  </si>
  <si>
    <t>муниципальное дошкольное образовательное учреждение "Детский сад компенсирующего вида № 146" г. Саратова</t>
  </si>
  <si>
    <t>МДОУ "Детский сад компенсирующего вида № 146"</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</si>
  <si>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</si>
  <si>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</si>
  <si>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</si>
  <si>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МБДОУ "Детский сад компенсирующего вида № 159"</t>
  </si>
  <si>
    <t>Муниципальное бюджетное дошкольное образовательное учреждение "Детский сад компенсирующего вида № 163" г. Саратова</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</si>
  <si>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</si>
  <si>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</si>
  <si>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МБДОУ "Детский сад присмотра и оздоровления № 190"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</si>
  <si>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</si>
  <si>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</si>
  <si>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</si>
  <si>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</si>
  <si>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дошкольное образовательное учреждение "Детский сад компенсирующего вида № 225" г. Саратова</t>
  </si>
  <si>
    <t>МБДОУ "Детский сад компенсирующего вида № 225"</t>
  </si>
  <si>
    <t>Муниципальное дошкольное образовательное учреждение "Детский сад комбинированного вида № 232" города Саратова</t>
  </si>
  <si>
    <t>МДОУ "Детский сад комбинированного вида № 232" города Саратова</t>
  </si>
  <si>
    <t>Муниципальное бюджетное учреждение "Дорстрой"</t>
  </si>
  <si>
    <t>МБУ "Дорстрой"</t>
  </si>
  <si>
    <t>Муниципальное дошкольное образовательное учреждение "Центр развития ребенка - детский сад № 245" Ленинского района г. Саратова</t>
  </si>
  <si>
    <t>МДОУ "ЦРР - детский сад № 245"</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</si>
  <si>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</si>
  <si>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</si>
  <si>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</si>
  <si>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</si>
  <si>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</si>
  <si>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</si>
  <si>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</si>
  <si>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</si>
  <si>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№64" Заводского района г.Саратова</t>
  </si>
  <si>
    <t>МДОУ "Детский сад №64"</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</si>
  <si>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</si>
  <si>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</si>
  <si>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</si>
  <si>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</si>
  <si>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</si>
  <si>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</si>
  <si>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</si>
  <si>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</si>
  <si>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 100" Заводского района г. Саратова</t>
  </si>
  <si>
    <t>МДОУ "Детский сад № 100" Заводского района г. 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</si>
  <si>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</si>
  <si>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</si>
  <si>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</si>
  <si>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</si>
  <si>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</si>
  <si>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МДОУ "Детский сад комбинированного вида № 109"</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</si>
  <si>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</si>
  <si>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</si>
  <si>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</si>
  <si>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МДОУ "Детский сад комбинированного вида № 115"</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</si>
  <si>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</si>
  <si>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</si>
  <si>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</si>
  <si>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</si>
  <si>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</si>
  <si>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</si>
  <si>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</si>
  <si>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</si>
  <si>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</si>
  <si>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МДОУ "Детский сад комбинированного вида № 170"</t>
  </si>
  <si>
    <t>Муниципальное дошкольное образовательное учреждение "Детский сад № 174" Заводского района г. Саратова</t>
  </si>
  <si>
    <t>МДОУ "Детский сад № 174"</t>
  </si>
  <si>
    <t>Муниципальное дошкольное образовательное учреждение "Детский сад комбинированного вида № 176" Заводского района г .Саратова</t>
  </si>
  <si>
    <t xml:space="preserve">МДОУ "Детский сад комбинированного вида № 176" </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</si>
  <si>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</si>
  <si>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</si>
  <si>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</si>
  <si>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</si>
  <si>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</si>
  <si>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МДОУ "Детский сад комбинированного вида № 214"</t>
  </si>
  <si>
    <t>Муниципальное дошкольное образовательное учреждение "Детский сад комбинированного вида № 218" Заводского района г. Саратова</t>
  </si>
  <si>
    <t>МДОУ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</si>
  <si>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</si>
  <si>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МДОУ "Детский сад комбинированного вида № 227"</t>
  </si>
  <si>
    <t>Муниципальное дошкольное образовательное учреждение "Детский сад комбинированного вида № 228" Заводского района г.Саратова</t>
  </si>
  <si>
    <t>МДОУ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</si>
  <si>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</si>
  <si>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МДОУ "Детский сад комбинированного вида № 233"</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</si>
  <si>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</si>
  <si>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</si>
  <si>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</si>
  <si>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МДОУ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</si>
  <si>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</si>
  <si>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</si>
  <si>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</si>
  <si>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МОУ "ГИМНАЗИЯ №5"</t>
  </si>
  <si>
    <t>Муниципальное общеобразовательное учреждение "Средняя общеобразовательная школа № 5"</t>
  </si>
  <si>
    <t>МОУ "СОШ № 5"</t>
  </si>
  <si>
    <t xml:space="preserve">муниципальное автономное общеобразовательное учреждение  "Лицей № 15" </t>
  </si>
  <si>
    <t>МАОУ "Лицей № 15"</t>
  </si>
  <si>
    <t>Муниципальное автономное общеобразовательное учреждение "Средняя общеобразовательная школа № 16"</t>
  </si>
  <si>
    <t>МАОУ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</si>
  <si>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</si>
  <si>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</si>
  <si>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атономное общеобразовательное учреждение "Средняя общеобразовательная школа № 23 имени Героя Советского Союза С.В. Астраханцева"</t>
  </si>
  <si>
    <t>МАОУ "СОШ № 23 им. С.В. Астраханцева"</t>
  </si>
  <si>
    <t>МУНИЦИПАЛЬНОЕ ОБЩЕОБРАЗОВАТЕЛЬНОЕ УЧРЕЖДЕНИЕ "ОСНОВНАЯ ОБЩЕОБРАЗОВАТЕЛЬНАЯ ШКОЛА № 26"</t>
  </si>
  <si>
    <t>МОУ "ООШ № 26"</t>
  </si>
  <si>
    <t>муниципальное общеобразовательное учреждение "Гимназия № 34 имени Героя Советского Союза Г.Д. Ермолаева"</t>
  </si>
  <si>
    <t>МОУ "Гимназия № 34 им. Г.Д. Ермолаева"</t>
  </si>
  <si>
    <t>Муниципальное общеобразовательное учреждение "Средняя общеобразовательная школа № 38"</t>
  </si>
  <si>
    <t>МОУ "СОШ № 38"</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</si>
  <si>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</si>
  <si>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</si>
  <si>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</si>
  <si>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</si>
  <si>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</si>
  <si>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</si>
  <si>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Муниципальное общеобразовательное учреждение "Средняя общеобразовательная школа № 59 с углубленным изучением предметов"</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</si>
  <si>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</si>
  <si>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</si>
  <si>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</si>
  <si>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</si>
  <si>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</si>
  <si>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</si>
  <si>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</si>
  <si>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№84"</t>
  </si>
  <si>
    <t>МОУ "СОШ №84"</t>
  </si>
  <si>
    <t>Муниципальное автономное общеобразовательное учреждение "Средняя общеобразовательная школа № 90"</t>
  </si>
  <si>
    <t>МБАОУ "СОШ № 90"</t>
  </si>
  <si>
    <t>муниципальное автономное общеобразовательное учреждение "Основная общеобразовательная школа № 91"</t>
  </si>
  <si>
    <t>МАОУ "ООШ № 91"</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</si>
  <si>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</si>
  <si>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</si>
  <si>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</si>
  <si>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</si>
  <si>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</si>
  <si>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</si>
  <si>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</si>
  <si>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</si>
  <si>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</si>
  <si>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</si>
  <si>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</si>
  <si>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</si>
  <si>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общеобразовательное учреждение "Гимназия "Авиатор"</t>
  </si>
  <si>
    <t>МОУ "Гимназия "Авиатор"</t>
  </si>
  <si>
    <t>Муниципальное дошкольное образовательное учреждение "Детский сад №231" Заводского района г. Саратова</t>
  </si>
  <si>
    <t>МДОУ "Детский сад №231"</t>
  </si>
  <si>
    <t>Муниципальное дошкольное образовательное учреждение "Детский сад компенсирующего вида № 36" г. Саратова</t>
  </si>
  <si>
    <t>МДОУ "Детский сад компенсирующего вида № 36" г. Саратова</t>
  </si>
  <si>
    <t>Муниципальное бюджетное дошкольное образовательное учреждение "Детский сад присмотра и оздоровления № 108" г. Саратова</t>
  </si>
  <si>
    <t>МБДОУ "ДСПиО № 108"</t>
  </si>
  <si>
    <t>Муниципальное дошкольное образовательное учреждение "Детский сад комбинированного вида № 127 "Карамелька" г. Саратова</t>
  </si>
  <si>
    <t>МДОУ "Детский сад комбинированного вида № 127 "Карамелька" г. Саратова</t>
  </si>
  <si>
    <t>муниципальное бюджетное дошкольное образовательное учреждение - детский сад № 196 компенсирующего вида города Саратова</t>
  </si>
  <si>
    <t>МБДОУ - детский сад № 196 компенсирующего вида г. Саратова</t>
  </si>
  <si>
    <t>муниципальное бюджетное учреждение "Служба благоустройства города"</t>
  </si>
  <si>
    <t>МБУ "СБГ"</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</si>
  <si>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</si>
  <si>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</si>
  <si>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</si>
  <si>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</si>
  <si>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</si>
  <si>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</si>
  <si>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комбинированного вида № 24 "Кораблик" Октябрьского района города Саратова</t>
  </si>
  <si>
    <t>МДОУ "Детский сад комбинированного вида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</si>
  <si>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</si>
  <si>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МДОУ "Детский сад комбинированного вида № 31 "Колосок"</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</si>
  <si>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</si>
  <si>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</si>
  <si>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</si>
  <si>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МДОУ "Детский сад комбинированного вида № 54"</t>
  </si>
  <si>
    <t>Муниципальное дошкольное образовательное учреждение "Детский сад комбинированного вида № 56" Октябрьского района г. Саратова</t>
  </si>
  <si>
    <t>МДОУ "Детский сад комбинированного вида № 56" Октябрьского района г. Саратова</t>
  </si>
  <si>
    <t>Муниципальное дошкольное образовательное учреждение "Детский сад №104" Октябрьского района г. Саратова</t>
  </si>
  <si>
    <t xml:space="preserve">МДОУ "Детский сад № 104" </t>
  </si>
  <si>
    <t>Муниципальное дошкольное образовательное учреждение "Детский сад № 116" Октябрьского района г. Саратова</t>
  </si>
  <si>
    <t>МДОУ "Детский сад № 116"</t>
  </si>
  <si>
    <t>Муниципальное дошкольное образовательное учреждение "Детский сад №121" Октябрьского района г.Саратова</t>
  </si>
  <si>
    <t>МДОУ "Детский сад № 121"</t>
  </si>
  <si>
    <t>Муниципальное дошкольное образовательное учреждение "Детский сад № 189" Октябрьского района г. Саратова</t>
  </si>
  <si>
    <t>МДОУ " Детский сад № 189"</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</si>
  <si>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</si>
  <si>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</si>
  <si>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</si>
  <si>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</si>
  <si>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общеобразовательное учреждение - Лицей № 2</t>
  </si>
  <si>
    <t>МОУ - Лицей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</si>
  <si>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</si>
  <si>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</si>
  <si>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</si>
  <si>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</si>
  <si>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муниципальное общеобразовательное учреждение "Средняя общеобразовательная школа №7"</t>
  </si>
  <si>
    <t>МОУ "СОШ №7"</t>
  </si>
  <si>
    <t>Муниципальное общеобразовательное учреждение "Средняя общеобразовательная школа № 45" Октябрьского района г. Саратова</t>
  </si>
  <si>
    <t>МОУ "СОШ № 45"</t>
  </si>
  <si>
    <t>Муниципальное автономное общеобразовательное учреждение - Лицей № 62 Октябрьского района г. Саратова</t>
  </si>
  <si>
    <t>МАОУ "Лицей № 62"</t>
  </si>
  <si>
    <t>муниципальное общеобразовательное учреждение "Средняя общеобразовательная школа №82" Октябрьского района г. Саратова</t>
  </si>
  <si>
    <t>МОУ "СОШ №82" г. Саратова</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</si>
  <si>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</si>
  <si>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</si>
  <si>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</si>
  <si>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МОУ «СОШ № 97 ИМ. ГЕРОЯ СОВЕТСКОГО СОЮЗА В.Г. КЛОЧКОВА»</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</si>
  <si>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</si>
  <si>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</si>
  <si>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</si>
  <si>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</si>
  <si>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"Центр развития ребёнка - детский сад № 1 "Солнечный зайчик" г. Саратова</t>
  </si>
  <si>
    <t>МДОУ "ЦРР - детский сад № 1"</t>
  </si>
  <si>
    <t>муниципальное бюджетное дошкольное образовательное учреждение "Детский сад комбинированного вида № 3" г. Саратова</t>
  </si>
  <si>
    <t>МБДОУ "Детский сад комбинированного вида № 3"</t>
  </si>
  <si>
    <t>муниципальное дошкольное образовательное учреждение "Центр развития ребёнка - детский сад № 13" г. Саратова</t>
  </si>
  <si>
    <t>МДОУ "ЦРР- детский сад № 13"</t>
  </si>
  <si>
    <t>муниципальное дошкольное образовательное учреждение "Центр развития ребенка - детский сад № 79" г.Саратова</t>
  </si>
  <si>
    <t>МДОУ " Центр развития ребенка - детский сад № 79" г. Саратова</t>
  </si>
  <si>
    <t>муниципальное дошкольное образовательное учреждение "Детский сад № 119 "г.Саратова</t>
  </si>
  <si>
    <t>МДОУ "Детский сад № 119"г. Саратова</t>
  </si>
  <si>
    <t>Муниципальное бюджетное дошкольное образовательное учреждение "Детский сад компенсирующего вида № 126" г. Саратова</t>
  </si>
  <si>
    <t>МБДОУ "Детский сад компенсирующего вида № 126" г. Саратова</t>
  </si>
  <si>
    <t>муниципальное бюджетное учреждение "Служба благоустройства Октябрьского района"</t>
  </si>
  <si>
    <t>МБУ "Служба благоустройства Октябрьского района"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</si>
  <si>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</si>
  <si>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</si>
  <si>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</si>
  <si>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</si>
  <si>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Муниципальное дошкольное образовательное учреждение "Детский сад № 14 "Ёжик" Фрунзенского района г. Саратова</t>
  </si>
  <si>
    <t>МДОУ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</si>
  <si>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</si>
  <si>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МДОУ "Детский сад № 25 "Маячок"</t>
  </si>
  <si>
    <t>Муниципальное дошкольное образовательное учреждение "Детский сад № 180 "Солнышко" Фрунзенского района г. Саратова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</si>
  <si>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</si>
  <si>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</si>
  <si>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МДОУ "Детский сад комбинированного вида № 186 "Белочка" Фрунзенского района г. Саратова</t>
  </si>
  <si>
    <t>Муниципальное дошкольное образовательное учреждение "Детский сад комбинированного вида № 221 "Росинка" Фрунзенского района г.Саратова</t>
  </si>
  <si>
    <t>МДОУ "Детский сад комбинированного вида № 221 "Росинка"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</si>
  <si>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</si>
  <si>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</si>
  <si>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</si>
  <si>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</si>
  <si>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общеобразовательное учреждение "Средняя общеобразовательная школа № 2 с углубленным изучением отдельных предметов им. В.П. Тихонова" Фрунзенского района г. Саратова</t>
  </si>
  <si>
    <t>МОУ "СОШ № 2 УИП им. В.П. Тихонова"</t>
  </si>
  <si>
    <t>муниципальное автономное общеобразовательное учреждение "Гимназия № 3" Фрунзенского района г. Саратова</t>
  </si>
  <si>
    <t>МАОУ "Гимназия № 3"</t>
  </si>
  <si>
    <t>Mуниципальное автономное общеобразовательное учреждение "Средняя общеобразовательная школа № 18 с углубленным изучением предметов им. О.П. Табакова" Фрунзенского района г. Саратова</t>
  </si>
  <si>
    <t>МАОУ "СОШ № 18 УИП им. О.П. Табакова"</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</si>
  <si>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</si>
  <si>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</si>
  <si>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</si>
  <si>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</si>
  <si>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муниципальное учреждение дополнительного образования "Детско-юношеский центр Фрунзенского района г. Саратова"</t>
  </si>
  <si>
    <t>МУДО "ДЮЦ Фрунзенского района г. Саратова"</t>
  </si>
  <si>
    <t>Муниципальное учреждение дополнительного образования "Детский оздоровительный центр "Маяк"</t>
  </si>
  <si>
    <t>МУ ДО "ДОЦ "Маяк"</t>
  </si>
  <si>
    <t>муниципальное бюджетное учреждение "Спецавтохозяйство по уборке города"</t>
  </si>
  <si>
    <t>МБУ "Спецавтохозяйство по уборке города"</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</si>
  <si>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</si>
  <si>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</si>
  <si>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</si>
  <si>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</si>
  <si>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</si>
  <si>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</si>
  <si>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"Детский сад комбинированного вида № 65" Кировского района г. Саратова</t>
  </si>
  <si>
    <t>МДОУ "Детский сад комбинированного вида № 65" Кировского района г.Саратова</t>
  </si>
  <si>
    <t>Муниципальное дошкольное образовательное учреждение "Детский сад № 102"</t>
  </si>
  <si>
    <t>МДОУ "Детский сад № 102"</t>
  </si>
  <si>
    <t>Муниципальное дошкольное образовательное учреждение "Детский сад комбинированного вида № 226"</t>
  </si>
  <si>
    <t>МДОУ "Детский сад комбинированного вида № 226"</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</si>
  <si>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</si>
  <si>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</si>
  <si>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</si>
  <si>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МДОУ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</si>
  <si>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</si>
  <si>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</si>
  <si>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</si>
  <si>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</si>
  <si>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</si>
  <si>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</si>
  <si>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общеобразовательное учреждение "Основная общеобразовательная школа № 14"</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</si>
  <si>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</si>
  <si>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</si>
  <si>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</si>
  <si>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</si>
  <si>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МАОУ "СОШ № 21 им. П.А. Столыпина"</t>
  </si>
  <si>
    <t>муниципальное  автономное  общеобразовательное учреждение "Лицей № 24 имени М.М. Расковой"</t>
  </si>
  <si>
    <t>МАОУ "Лицей № 24 имени М.М. Расковой"</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</si>
  <si>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</si>
  <si>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</si>
  <si>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</si>
  <si>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</si>
  <si>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</si>
  <si>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</si>
  <si>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</si>
  <si>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</si>
  <si>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муниципальное общеобразовательное учреждение "Средняя общеобразовательная школа № 70"</t>
  </si>
  <si>
    <t>МОУ "СОШ № 70"</t>
  </si>
  <si>
    <t>муниципальное общеобразовательное учреждение "Средняя общеобразовательная школа №71"</t>
  </si>
  <si>
    <t>МОУ "СОШ №71"</t>
  </si>
  <si>
    <t>муниципальное общеобразовательное учреждение "Средняя общеобразовательная школа № 73 им. К.Д. Шукшина"</t>
  </si>
  <si>
    <t>МОУ "СОШ № 73 им. К.Д. Шукшина"</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</si>
  <si>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</si>
  <si>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</si>
  <si>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</si>
  <si>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</si>
  <si>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"Созвездие-К" Кировского района города Саратова</t>
  </si>
  <si>
    <t>МАУДО "ЦДТ "Созвездие-К"</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</si>
  <si>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</si>
  <si>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</si>
  <si>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</si>
  <si>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МАДОУ "Детский сад № 122"</t>
  </si>
  <si>
    <t>муниципальное автономное дошкольное образовательное учреждение "Центр развития ребенка - детский сад № 215 "Капельки солнца"</t>
  </si>
  <si>
    <t>МАДОУ "ЦРР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</si>
  <si>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</si>
  <si>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</si>
  <si>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</si>
  <si>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</si>
  <si>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муниципальное автономное общеобразовательное учреждение "Лицей "Звезда"</t>
  </si>
  <si>
    <t>МАОУ "Лицей "Звезда"</t>
  </si>
  <si>
    <t>муниципальное автономное общеобразовательное учреждение "Прогимназия № 237 "Семицветик" города Саратова</t>
  </si>
  <si>
    <t>МАОУ "Прогимназия № 237 "Семицветик"г. Саратова</t>
  </si>
  <si>
    <t>муниципальное дошкольное образовательное учреждение "Детский сад № 7 "Звездочка"</t>
  </si>
  <si>
    <t>МДОУ "Детский сад № 7 "Звездочка"</t>
  </si>
  <si>
    <t>Муниципальное бюджетное дошкольное образовательное учреждение "Детский сад компенсирующего вида № 137"</t>
  </si>
  <si>
    <t>МБДОУ "Детский сад компенсирующего вида № 137"</t>
  </si>
  <si>
    <t>муниципальное бюджетное учреждение "Служба благоустройства Кировского района"</t>
  </si>
  <si>
    <t>МБУ "Служба благоустройства Кировского района"</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</si>
  <si>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</si>
  <si>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</si>
  <si>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</si>
  <si>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МДОУ ЦРР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</si>
  <si>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</si>
  <si>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МДОУ "Детский сад комбинированного вида № 26"</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</si>
  <si>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</si>
  <si>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</si>
  <si>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</si>
  <si>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МДОУ ЦРР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</si>
  <si>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</si>
  <si>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</si>
  <si>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</si>
  <si>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</si>
  <si>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</si>
  <si>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</si>
  <si>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</si>
  <si>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</si>
  <si>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</si>
  <si>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МДОУ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</si>
  <si>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</si>
  <si>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</si>
  <si>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</si>
  <si>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</si>
  <si>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</si>
  <si>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</si>
  <si>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</si>
  <si>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</si>
  <si>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</si>
  <si>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</si>
  <si>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</si>
  <si>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</si>
  <si>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</si>
  <si>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</si>
  <si>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</si>
  <si>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</si>
  <si>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Муниципальное автономное общеобразовательное учреждение "Гимназия № 4 имени Героя Советского Союза В.М. Безбокова"</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</si>
  <si>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</si>
  <si>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</si>
  <si>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</si>
  <si>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"Гимназия №7"</t>
  </si>
  <si>
    <t>МОУ "Гимназия №7"</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</si>
  <si>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</si>
  <si>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</si>
  <si>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</si>
  <si>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</si>
  <si>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</si>
  <si>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</si>
  <si>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</si>
  <si>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</si>
  <si>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</si>
  <si>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</si>
  <si>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"Лицей № 107" Волжского района г. Саратова</t>
  </si>
  <si>
    <t>МОУ "Лицей № 107"</t>
  </si>
  <si>
    <t>Муниципальное общеобразовательное учреждение "Национальная (татарская) гимназия имени Героя Советского Союза Г.Г. Рамаева"</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</si>
  <si>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</si>
  <si>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</si>
  <si>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</si>
  <si>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"Лицей прикладных наук имени Д.И. Трубецкова"</t>
  </si>
  <si>
    <t>МОУ ЛПН</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</si>
  <si>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</si>
  <si>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</si>
  <si>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</si>
  <si>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</si>
  <si>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</si>
  <si>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</si>
  <si>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</si>
  <si>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</si>
  <si>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</si>
  <si>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</si>
  <si>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дошкольное образовательное учреждение "Детский сад № 91 "Одуванчик"</t>
  </si>
  <si>
    <t>МДОУ "Детский сад № 91 "Одуванчик"</t>
  </si>
  <si>
    <t>муниципальное автономное общеобразовательное учреждение "Гимназия № 2" г. Саратова</t>
  </si>
  <si>
    <t>МАОУ "Гимназия № 2" г. Саратова</t>
  </si>
  <si>
    <t>муниципальное бюджетное учреждение "Служба благоустройства Волжского района"</t>
  </si>
  <si>
    <t>МБУ "Служба благоустройства Волжского района"</t>
  </si>
  <si>
    <t xml:space="preserve">Муниципальное автономное общеобразовательное учреждение «Средняя общеобразовательная школа с. Александровка муниципального образования «Город Саратов» </t>
  </si>
  <si>
    <t xml:space="preserve">МАОУ "СОШ с. Александровка" </t>
  </si>
  <si>
    <t xml:space="preserve">Муниципальное автономное общеобразовательное учреждение «Средняя общеобразовательная школа с. Березина Речка муниципального образования «Город Саратов» </t>
  </si>
  <si>
    <t xml:space="preserve">МАОУ "СОШ с. Березина Речка" </t>
  </si>
  <si>
    <t xml:space="preserve">Муниципальное автономное общеобразовательное учреждение «Средняя общеобразовательная школа п. Дубки муниципального образования «Город Саратов» </t>
  </si>
  <si>
    <t>МАОУ "СОШ п. Дубки"</t>
  </si>
  <si>
    <t xml:space="preserve">Муниципальное автономное общеобразовательное учреждение «Основная общеобразовательная школа п. Ивановский муниципального образования «Город Саратов» </t>
  </si>
  <si>
    <t>МАОУ "СОШ п. Ивановский"</t>
  </si>
  <si>
    <t>Муниципальное автономное общеобразовательное учреждение «Средняя общеобразовательная школа с. Клещевка муниципального образования «Город Саратов»</t>
  </si>
  <si>
    <t xml:space="preserve">МАОУ "СОШ с. Клещевка" </t>
  </si>
  <si>
    <t xml:space="preserve">Муниципальное автономное общеобразовательное учреждение «Средняя общеобразовательная школа р.п. Красный Октябрь муниципального образования «Город Саратов» </t>
  </si>
  <si>
    <t>МАОУ "СОШ р.п. Красный Октябрь"</t>
  </si>
  <si>
    <t xml:space="preserve">Муниципальное автономное общеобразовательное учреждение «Основная общеобразовательная школа с. Константиновка   муниципального образования «Город Саратов» имени Героя Советского Союза М.М. Расковой» </t>
  </si>
  <si>
    <t xml:space="preserve">МАОУ "ООШ с. Константиновка им. М.М. Расковой" </t>
  </si>
  <si>
    <t xml:space="preserve">муниципальное автономное общеобразовательное учреждение «Основная общеобразовательная школа х. Малая Скатовка муниципального образования «Город Саратов» </t>
  </si>
  <si>
    <t>МАОУ "ООШ х. Малая Скатовка"</t>
  </si>
  <si>
    <t xml:space="preserve">Муниципальное автономное общеобразовательное учреждение «Средняя общеобразовательная школа с. Михайловка муниципального образования «Город Саратов» </t>
  </si>
  <si>
    <t xml:space="preserve">МАОУ "СОШ с. Михайловка" </t>
  </si>
  <si>
    <t xml:space="preserve">Муниципальное автономное общеобразовательное учреждение «Средняя общеобразовательная школа п. Расково муниципального образования «Город Саратов» </t>
  </si>
  <si>
    <t xml:space="preserve">МАОУ "СОШ п. Расково" </t>
  </si>
  <si>
    <t xml:space="preserve">Муниципальное автономное общеобразовательное учреждение «Средняя общеобразовательная школа р.п. Соколовый муниципального образования «Город Саратов» </t>
  </si>
  <si>
    <t xml:space="preserve">МАОУ "СОШ р.п. Соколовый" </t>
  </si>
  <si>
    <t xml:space="preserve">Муниципальное автономное общеобразовательное учреждение «Средняя общеобразовательная школа с. Сосновка муниципального образования «Город Саратов» </t>
  </si>
  <si>
    <t xml:space="preserve">МАОУ "СОШ с. Сосновка" </t>
  </si>
  <si>
    <t xml:space="preserve">Муниципальное автономное общеобразовательное учреждение «Средняя общеобразовательная школа ст. Тарханы муниципального образования «Город Саратов» </t>
  </si>
  <si>
    <t xml:space="preserve">МАОУ "СОШ ст. Тарханы" </t>
  </si>
  <si>
    <t xml:space="preserve">Муниципальное автономное общеобразовательное учреждение «Средняя общеобразовательная школа п. Тепличный муниципального образования «Город Саратов» </t>
  </si>
  <si>
    <t>МАОУ "СОШ п. Тепличный"</t>
  </si>
  <si>
    <t xml:space="preserve">Муниципальное автономное общеобразовательное учреждение «Средняя общеобразовательная школа села Усть-Курдюм муниципального образования «Город Саратов» </t>
  </si>
  <si>
    <t>МАОУ "СОШ с Усть-Курдюм"</t>
  </si>
  <si>
    <t xml:space="preserve">Муниципальное автономное общеобразовательное учреждение «Средняя общеобразовательная школа д. Юрловка муниципального образования «Город Саратов» </t>
  </si>
  <si>
    <t>МАОУ "СОШ д. Юрловка"</t>
  </si>
  <si>
    <t xml:space="preserve">Муниципальное      автономное     дошкольное      образовательное учреждение «Детский сад «Гнездышко» села Александровка муниципального образования «Город Саратова» </t>
  </si>
  <si>
    <t>МАДОУ "Детский сад с. Александровка"</t>
  </si>
  <si>
    <t xml:space="preserve">Муниципальное      автономное     дошкольное      образовательное учреждение «Детский сад «Теремок» хутора Бартоломеевский» муниципального образования «Город Саратов» </t>
  </si>
  <si>
    <t>МАДОУ "Детский сад "Теремок" хутора Бартоломеевский</t>
  </si>
  <si>
    <t xml:space="preserve">Муниципальное      автономное дошкольное   образовательное учреждение «Детский сад «Рябинка» с. Березина Речка муниципального образования «Город Саратов» </t>
  </si>
  <si>
    <t>МАДОУ "Детский сад "Рябинка"с. Березина Речка"</t>
  </si>
  <si>
    <t xml:space="preserve">Муниципальное      автономное дошкольное      образовательное учреждение «Детский сад «Веснушки» комбинированного вида п. Дубки муниципального образования «Город Саратов» </t>
  </si>
  <si>
    <t>МАДОУ "Детский сад "Веснушки" п. Дубки"</t>
  </si>
  <si>
    <t xml:space="preserve">Муниципальное      автономное     дошкольное      образовательное учреждение «Детский сад «Теремок» села Клещевка муниципального образования «Город Саратов» </t>
  </si>
  <si>
    <t>МАДОУ Детский сад "Теремок" села Клещевка"</t>
  </si>
  <si>
    <t>Муниципальное      автономное дошкольное      образовательное учреждение «Детский сад «Гнездышко» р.п. Красный Октябрь» муниципального образования «Город Саратов»</t>
  </si>
  <si>
    <t>МАДОУ "Детский сад  р.п. Красный Октябрь"</t>
  </si>
  <si>
    <t xml:space="preserve">Муниципальное      автономное дошкольное   образовательное учреждение «Детский сад с. Михайловка муниципального образования «Город Саратов» </t>
  </si>
  <si>
    <t>МАДОУ "Детский сад  села Михайловка"</t>
  </si>
  <si>
    <t xml:space="preserve">Муниципальное      автономное дошкольное образовательное учреждение «Детский сад «Ромашка» посёлка Расково муниципального образования «Город Саратов» </t>
  </si>
  <si>
    <t>МАДОУ "Детский сад "Ромашка" посёлка Расково"</t>
  </si>
  <si>
    <t xml:space="preserve">Муниципальное      автономное дошкольное      образовательное учреждение «Детский сад села Сабуровка муниципального образования «Город Саратов» </t>
  </si>
  <si>
    <t>МАДОУ "Детский сад  села Сабуровка"</t>
  </si>
  <si>
    <t xml:space="preserve">Муниципальное      автономное дошкольное   образовательное учреждение «Детский сад «Колокольчик» р.п. Соколовый» муниципального образования «Город Саратов» </t>
  </si>
  <si>
    <t>МАДОУ "Детский сад  р.п. Соколовый"</t>
  </si>
  <si>
    <t xml:space="preserve">Муниципальное      автономное дошкольное   образовательное учреждение «Детский сад села Сосновка муниципального образования «Город Саратов» </t>
  </si>
  <si>
    <t>МАДОУ "Детский сад  села Сосновка"</t>
  </si>
  <si>
    <t xml:space="preserve">Муниципальное      автономное дошкольное      образовательное учреждение «Детский сад «Малышок» ст. Тарханы муниципального образования «Город Саратов» </t>
  </si>
  <si>
    <t>МАДОУ "Детский сад  ст. Тарханы"</t>
  </si>
  <si>
    <t xml:space="preserve">Муниципальное      автономное дошкольное      образовательное учреждение «Детский сад «Сказка» поселка Тепличный муниципального образования «Город Саратов» </t>
  </si>
  <si>
    <t>МАДОУ "Детский сад "Сказка" поселка Тепличный"</t>
  </si>
  <si>
    <t xml:space="preserve">Муниципальное      автономное     дошкольное образовательное учреждение «Детский сад «Теремок» села Усть-Курдюм» муниципального образования «Город Саратов» </t>
  </si>
  <si>
    <t>МАДОУ "Детский сад "Теремок" села Усть-Курдюм</t>
  </si>
  <si>
    <t xml:space="preserve">Муниципальное      автономное дошкольное образовательное учреждение «Детский сад «Тополек» с. Шевыревка» муниципального образования «Город Саратов» </t>
  </si>
  <si>
    <t>МАДОУ "Детский сад "Тополек"с. Шевыревка</t>
  </si>
  <si>
    <t xml:space="preserve">муниципальное автономное учреждение культуры "Централизованная клубная система" муниципального образования «Город Саратов» </t>
  </si>
  <si>
    <t>МАУК "ЦКС"</t>
  </si>
  <si>
    <t>муниципальное автономное дошкольное образовательное учреждение "Детский сад № 1 поселка Красный Текстильщик" муниципального образования "Город Саратов"</t>
  </si>
  <si>
    <t xml:space="preserve">МАДОУ "Детский сад № 1  поселка Красный Текстильщик" </t>
  </si>
  <si>
    <t>муниципальное автономное дошкольное образовательное учреждение "Детский сад  "Солнышко" села Багаевка" муниципального образования "Город Саратов"</t>
  </si>
  <si>
    <t xml:space="preserve">МАДОУ "Детский сад  "Солнышко" с. Багаевка" </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</si>
  <si>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</si>
  <si>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 xml:space="preserve">МАОУ "СОШ с. Багаевка им. Н.В. Котлова" </t>
  </si>
  <si>
    <t xml:space="preserve">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t>
  </si>
  <si>
    <t xml:space="preserve">МАОУ "СОШ п. Красный Текстильщик" </t>
  </si>
  <si>
    <t xml:space="preserve">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t>
  </si>
  <si>
    <t xml:space="preserve">МАОУ "OОШ п.ц.у. совхоза "15 лет Октября" </t>
  </si>
  <si>
    <t xml:space="preserve">муниципальное автономное общеобразовательное учреждение "Средняя общеобразовательная школа села Поповка" муниципального образования "Город Саратов" </t>
  </si>
  <si>
    <t xml:space="preserve">МАОУ "СОШ села Поповка" </t>
  </si>
  <si>
    <t xml:space="preserve">муниципальное автономное общеобразовательное учреждение "Средняя общеобразовательная школа с. Синенькие" муниципального образования "Город Саратов" </t>
  </si>
  <si>
    <t xml:space="preserve">МАОУ "СОШ с. Синенькие" </t>
  </si>
  <si>
    <t xml:space="preserve">муниципальное автономное общеобразовательное учреждение "Средняя общеобразовательная школа села Рыбушка" муниципального образования "Город Саратов" </t>
  </si>
  <si>
    <t xml:space="preserve">МАОУ "СОШ села Рыбушка" </t>
  </si>
  <si>
    <t xml:space="preserve">муниципальное автономное общеобразовательное учреждение "Средняя общеобразовательная школа п. Сергиевский" муниципального образования "Город Саратов" </t>
  </si>
  <si>
    <t xml:space="preserve">МАОУ "СОШ п. Сергиевский" </t>
  </si>
  <si>
    <t>муниципальное автономное дошкольное образовательное учреждение "Детский сад "Светлячок" с. Рыбушка" муниципального образования "Город Саратов"</t>
  </si>
  <si>
    <t xml:space="preserve">МАДОУ "Светлячок" с. Рыбушка </t>
  </si>
  <si>
    <t>муниципальное автономное дошкольное образовательное учреждение "Детский сад  села Поповка" муниципального образования "Город Саратов"</t>
  </si>
  <si>
    <t xml:space="preserve">МАДОУ "Детский сад села Поповка" </t>
  </si>
  <si>
    <t>муниципальное автономное дошкольное образовательное учреждение "Детский сад "Колосок" поселка Сергиевский муниципального образования "Город Саратов"</t>
  </si>
  <si>
    <t xml:space="preserve">МАДОУ "Детский сад "Колосок" п.Сергиевский </t>
  </si>
  <si>
    <t>Муниципальное бюджетное учреждение «Городское бюро технической инвентаризации»</t>
  </si>
  <si>
    <t>МБУ «Городское БТИ»</t>
  </si>
  <si>
    <t>Муниципальное казённое учреждение «Централизованная бухгалтерия учреждений образования департамента Гагаринского административного района муниципального образования «Город Саратов»</t>
  </si>
  <si>
    <t>МКУ "ЦБ учреждений образования Гагаринского административного района"</t>
  </si>
  <si>
    <t>муниципальное казенное учреждение "Служба хозяйственного и транспортного обслуживания"</t>
  </si>
  <si>
    <t>МКУ  "Служба хозяйственного и транспортного обслуживания"</t>
  </si>
  <si>
    <t>Муниципальное казённое учреждение "Городской центр механизации жилищно-коммунального хозяйства"</t>
  </si>
  <si>
    <t>МКУ "ГЦМ ЖКХ"</t>
  </si>
  <si>
    <t>муниципальное казённое учреждение "Централизованная бухгалтерия учреждений культуры города Саратова"</t>
  </si>
  <si>
    <t>МКУ "ЦБ У К г. Саратова"</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</si>
  <si>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</si>
  <si>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</si>
  <si>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казённое учреждение дополнительного образования "Центр внешкольной работы"</t>
  </si>
  <si>
    <t>МКУДО "ЦВР"</t>
  </si>
  <si>
    <t>муниципальное казённое учреждение "Централизованная бухгалтерия учреждений образования города Саратова"</t>
  </si>
  <si>
    <t>МКУ "ЦБ УО г. Саратова"</t>
  </si>
  <si>
    <t>муниципальное казённое учреждение "Городской методический центр"</t>
  </si>
  <si>
    <t>МКУ "ГМЦ"</t>
  </si>
  <si>
    <t>Муниципальное казенное учреждение дополнительного образования "Спортивная школа олимпийского резерва № 6"</t>
  </si>
  <si>
    <t>МКУДО "СШОР № 6"</t>
  </si>
  <si>
    <t>Муниципальное казенное учреждение  дополнительного образования "Cпортивная школа олимпийского резерва № 11"</t>
  </si>
  <si>
    <t>МКУДО "СШОР № 11"</t>
  </si>
  <si>
    <t>муниципальное казённое учреждение "Транспортное управление"</t>
  </si>
  <si>
    <t>МКУ "Транспортное управление"</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</si>
  <si>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</si>
  <si>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</si>
  <si>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</si>
  <si>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</si>
  <si>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</si>
  <si>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</si>
  <si>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</si>
  <si>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</si>
  <si>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</si>
  <si>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</si>
  <si>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</si>
  <si>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</si>
  <si>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</si>
  <si>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МКУ "ЦБ УОЛенинского района г.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</si>
  <si>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</si>
  <si>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</si>
  <si>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</si>
  <si>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</si>
  <si>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</si>
  <si>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</si>
  <si>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</si>
  <si>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</si>
  <si>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</si>
  <si>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</si>
  <si>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</si>
  <si>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</si>
  <si>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</si>
  <si>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</si>
  <si>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казенное учреждение "ЦИФРОВЫЕ ТЕХНОЛОГИИ"</t>
  </si>
  <si>
    <t>МКУ "ЦИФРОВЫЕ ТЕХНОЛОГИИ"</t>
  </si>
  <si>
    <t>муниципальное казенное учреждение "Дирекция транспорта и дорожной деятельности"</t>
  </si>
  <si>
    <t xml:space="preserve">МКУ "Дирекция транспорта и дорожной деятельности" </t>
  </si>
  <si>
    <t>муниципальное казенное учреждение "Саратовское городское лесничество"</t>
  </si>
  <si>
    <t>МКУ "СарГорЛес"</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</si>
  <si>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</si>
  <si>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</si>
  <si>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</si>
  <si>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</si>
  <si>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</si>
  <si>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</si>
  <si>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</si>
  <si>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</si>
  <si>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</si>
  <si>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</si>
  <si>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</si>
  <si>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</si>
  <si>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</si>
  <si>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</si>
  <si>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</si>
  <si>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</si>
  <si>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</si>
  <si>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</si>
  <si>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</si>
  <si>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</si>
  <si>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 xml:space="preserve">не доводится </t>
  </si>
  <si>
    <t>МУНИЦИПАЛЬНОЕ БЮДЖЕТНОЕ УЧРЕЖДЕНИЕ "ЕДИНАЯ ДИРЕКЦИЯ ПО КАПИТАЛЬНОМУ СТРОИТЕЛЬСТВУ"</t>
  </si>
  <si>
    <t>МБУ "ЕДИНАЯ ДИРЕКЦИЯ"</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</si>
  <si>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</si>
  <si>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</si>
  <si>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</si>
  <si>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</si>
  <si>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</si>
  <si>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</si>
  <si>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</si>
  <si>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</si>
  <si>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</si>
  <si>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</si>
  <si>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</si>
  <si>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</si>
  <si>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</si>
  <si>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</si>
  <si>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</si>
  <si>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</si>
  <si>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</si>
  <si>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</si>
  <si>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</si>
  <si>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</si>
  <si>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</si>
  <si>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</si>
  <si>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</si>
  <si>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</si>
  <si>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</si>
  <si>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</si>
  <si>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</si>
  <si>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</si>
  <si>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</si>
  <si>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</si>
  <si>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</si>
  <si>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</si>
  <si>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</si>
  <si>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</si>
  <si>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</si>
  <si>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</si>
  <si>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</si>
  <si>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</si>
  <si>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</si>
  <si>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</si>
  <si>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</si>
  <si>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</si>
  <si>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</si>
  <si>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</si>
  <si>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</si>
  <si>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</si>
  <si>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</si>
  <si>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</si>
  <si>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</si>
  <si>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</si>
  <si>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</si>
  <si>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</si>
  <si>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</si>
  <si>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</si>
  <si>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</si>
  <si>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</si>
  <si>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</si>
  <si>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</si>
  <si>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</si>
  <si>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</si>
  <si>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</si>
  <si>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</si>
  <si>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</si>
  <si>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</si>
  <si>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</si>
  <si>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</si>
  <si>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</si>
  <si>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</si>
  <si>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</si>
  <si>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</si>
  <si>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</si>
  <si>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</si>
  <si>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</si>
  <si>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</si>
  <si>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</si>
  <si>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</si>
  <si>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БЮДЖЕТНОЕ УЧРЕЖДЕНИЕ "ЭНГЕЛЬССКАЯ РАЙОННАЯ КОНЦЕРТНАЯ ОРГАНИЗАЦИЯ"</t>
  </si>
  <si>
    <t>МБУ "ЭНГЕЛЬССКАЯ РАЙОННАЯ КОНЦЕРТНАЯ ОРГАНИЗАЦИЯ"</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</si>
  <si>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</si>
  <si>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</si>
  <si>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</si>
  <si>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</si>
  <si>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АВТОНОМНОЕ УЧРЕЖДЕНИЕ "СПОРТИВНАЯ ШКОЛА" ЦЕНТРАЛЬНАЯ" ЭНГЕЛЬССКОГО МУНИЦИПАЛЬНОГО РАЙОНА САРАТОВСКОЙ ОБЛАСТИ</t>
  </si>
  <si>
    <t>МАУ "СШ "ЦЕНТРАЛЬНАЯ"</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</si>
  <si>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</si>
  <si>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</si>
  <si>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</si>
  <si>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</si>
  <si>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</si>
  <si>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</si>
  <si>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</si>
  <si>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</si>
  <si>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</si>
  <si>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</si>
  <si>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</si>
  <si>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</si>
  <si>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</si>
  <si>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</si>
  <si>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</si>
  <si>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</si>
  <si>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</si>
  <si>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</si>
  <si>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</si>
  <si>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</si>
  <si>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МУНИЦИПАЛЬНОЕ ОБЩЕОБРАЗОВАТЕЛЬНОЕ УЧРЕЖДЕНИЕ "СРЕДНЯЯ ОБЩЕОБРАЗОВАТЕЛЬНАЯ ШКОЛА № 19 ИМ. И.П. КУЗНЕЦОВА" ЭНГЕЛЬССКОГО МУНИЦИПАЛЬНОГО РАЙОНА САРАТОВСКОЙ ОБЛАСТИ</t>
  </si>
  <si>
    <t>МОУ "СОШ № 19"</t>
  </si>
  <si>
    <t>МУНИЦИПАЛЬНОЕ ОБЩЕОБРАЗОВАТЕЛЬНОЕ УЧРЕЖДЕНИЕ "СРЕДНЯЯ ОБЩЕОБРАЗОВАТЕЛЬНАЯ ШКОЛА № 42" ЭНГЕЛЬССКОГО МУНИЦИПАЛЬНОГО РАЙОНА САРАТОВСКОЙ ОБЛАСТИ</t>
  </si>
  <si>
    <t>МОУ "СОШ № 42"</t>
  </si>
  <si>
    <t>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</si>
  <si>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</si>
  <si>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</si>
  <si>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</si>
  <si>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</si>
  <si>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</si>
  <si>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</si>
  <si>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</si>
  <si>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</si>
  <si>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t>
  </si>
  <si>
    <t>МОУ "СОШ С. УЗМОРЬЕ ИМ. Ю.А. ГАГАРИНА"</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</si>
  <si>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</si>
  <si>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</si>
  <si>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</si>
  <si>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</si>
  <si>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</si>
  <si>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</si>
  <si>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</si>
  <si>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</si>
  <si>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</si>
  <si>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</si>
  <si>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</si>
  <si>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</si>
  <si>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</si>
  <si>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</si>
  <si>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</si>
  <si>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</si>
  <si>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</si>
  <si>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</si>
  <si>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</si>
  <si>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</si>
  <si>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</si>
  <si>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</si>
  <si>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МУНИЦИПАЛЬНОЕ ОБЩЕОБРАЗОВАТЕЛЬНОЕ УЧРЕЖДЕНИЕ "СРЕДНЯЯ ОБЩЕОБРАЗОВАТЕЛЬНАЯ ШКОЛА П. ПРОБУЖДЕНИЕ ИМЕНИ ЛЬВА АБРАМОВИЧА КАССИЛЯ" ЭНГЕЛЬССКОГО МУНИЦИПАЛЬНОГО РАЙОНА САРАТОВСКОЙ ОБЛАСТИ</t>
  </si>
  <si>
    <t>МОУ "СОШ П. ПРОБУЖДЕНИЕ"</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</si>
  <si>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</si>
  <si>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</si>
  <si>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</si>
  <si>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"СОШ № 2"</t>
  </si>
  <si>
    <t>МУНИЦИПАЛЬНОЕ ОБЩЕОБРАЗОВАТЕЛЬНОЕ УЧРЕЖДЕНИЕ "СРЕДНЯЯ ОБЩЕОБРАЗОВАТЕЛЬНАЯ ШКОЛА № 20 ИМ. М.И. КУЛЬКИНОЙ" ЭНГЕЛЬССКОГО МУНИЦИПАЛЬНОГО РАЙОНА САРАТОВСКОЙ ОБЛАСТИ</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</si>
  <si>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</si>
  <si>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</si>
  <si>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МОУ "СОШ № 24"</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</si>
  <si>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</si>
  <si>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</si>
  <si>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</si>
  <si>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</si>
  <si>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АВТОНОМНОЕ ОБЩЕОБРАЗОВАТЕЛЬНОЕ УЧРЕЖДЕНИЕ "ОБРАЗОВАТЕЛЬНЫЙ ЦЕНТР № 1" ЭНГЕЛЬССКОГО МУНИЦИПАЛЬНОГО РАЙОНА САРАТОВСКОЙ ОБЛАСТИ</t>
  </si>
  <si>
    <t>МАОУ "ОБРАЗОВАТЕЛЬНЫЙ ЦЕНТР № 1"</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</si>
  <si>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</si>
  <si>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</si>
  <si>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"ДЕТСКИЙ САД № 61" ЭНГЕЛЬССКОГО МУНИЦИПАЛЬНОГО РАЙОНА САРАТОВСКОЙ ОБЛАСТИ</t>
  </si>
  <si>
    <t>МДОУ "ДЕТСКИЙ САД № 61"</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</si>
  <si>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</si>
  <si>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</si>
  <si>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</si>
  <si>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</si>
  <si>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</si>
  <si>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</si>
  <si>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</si>
  <si>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</si>
  <si>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</si>
  <si>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</si>
  <si>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</si>
  <si>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</si>
  <si>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</si>
  <si>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</si>
  <si>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</si>
  <si>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</si>
  <si>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</si>
  <si>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</si>
  <si>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</si>
  <si>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</si>
  <si>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</si>
  <si>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</si>
  <si>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</si>
  <si>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</si>
  <si>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</si>
  <si>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</si>
  <si>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УЧРЕЖДЕНИЕ ДОПОЛНИТЕЛЬНОГО ОБРАЗОВАНИЯ "ДВОРЕЦ ТВОРЧЕСТВА ДЕТЕЙ И МОЛОДЕЖИ ИМЕНИ ЛЬВА АБРАМОВИЧА КАССИЛЯ" ЭНГЕЛЬССКОГО МУНИЦИПАЛЬНОГО РАЙОНА САРАТОВСКОЙ ОБЛАСТИ</t>
  </si>
  <si>
    <t>МАУ ДО "ДТДИМ"</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</si>
  <si>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</si>
  <si>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</si>
  <si>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</si>
  <si>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</si>
  <si>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</si>
  <si>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</si>
  <si>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МУНИЦИПАЛЬНОЕ ОБЩЕОБРАЗОВАТЕЛЬНОЕ УЧРЕЖДЕНИЕ "СРЕДНЯЯ ОБЩЕОБРАЗОВАТЕЛЬНАЯ ШКОЛА С. ТЕРНОВКА" ЭНГЕЛЬССКОГО МУНИЦИПАЛЬНОГО РАЙОНА САРАТОВСКОЙ ОБЛАСТИ</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</si>
  <si>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</si>
  <si>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</si>
  <si>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</si>
  <si>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</si>
  <si>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</si>
  <si>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</si>
  <si>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АВТОНОМНОЕ ОБЩЕОБРАЗОВАТЕЛЬНОЕ УЧРЕЖДЕНИЕ "ОБРАЗОВАТЕЛЬНЫЙ ЦЕНТР № 2" ЭНГЕЛЬССКОГО МУНИЦИПАЛЬНОГО РАЙОНА САРАТОВСКОЙ ОБЛАСТИ</t>
  </si>
  <si>
    <t>МАОУ "ОБРАЗОВАТЕЛЬНЫЙ ЦЕНТР № 2"</t>
  </si>
  <si>
    <t>МУНИЦИПАЛЬНОЕ ОБЩЕОБРАЗОВАТЕЛЬНОЕ УЧРЕЖДЕНИЕ "СРЕДНЯЯ ОБЩЕОБРАЗОВАТЕЛЬНАЯ ШКОЛА П. БУРНЫЙ ИМ. П.В. ВОЛОХА" ЭНГЕЛЬССКОГО МУНИЦИПАЛЬНОГО РАЙОНА САРАТОВСКОЙ ОБЛАСТИ</t>
  </si>
  <si>
    <t>МОУ "СОШ П. БУРНЫЙ"</t>
  </si>
  <si>
    <t>МУНИЦИПАЛЬНОЕ ОБЩЕОБРАЗОВАТЕЛЬНОЕ УЧРЕЖДЕНИЕ "СРЕДНЯЯ ОБЩЕОБРАЗОВАТЕЛЬНАЯ ШКОЛА № 26" ЭНГЕЛЬССКОГО МУНИЦИПАЛЬНОГО РАЙОНА САРАТОВСКОЙ ОБЛАСТИ</t>
  </si>
  <si>
    <t>МОУ "СОШ № 26"</t>
  </si>
  <si>
    <t>МУНИЦИПАЛЬНОЕ АВТОНОМНОЕ ОБЩЕОБРАЗОВАТЕЛЬНОЕ УЧРЕЖДЕНИЕ "СРЕДНЯЯ ОБЩЕОБРАЗОВАТЕЛЬНАЯ ШКОЛА № 29 ИМ. А.И. МИХЕЛЯ" ЭНГЕЛЬССКОГО МУНИЦИПАЛЬНОГО РАЙОНА САРАТОВСКОЙ ОБЛАСТИ</t>
  </si>
  <si>
    <t>МАОУ "СОШ № 29"</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</si>
  <si>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t>
  </si>
  <si>
    <t>МОУ "СОШ № 21 ИМ. И.М. КАПЛУНОВА"</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</si>
  <si>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</si>
  <si>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</si>
  <si>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</si>
  <si>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</si>
  <si>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"ОСНОВНАЯ ОБЩЕОБРАЗОВАТЕЛЬНАЯ ШКОЛА № 10" ЭНГЕЛЬССКОГО МУНИЦИПАЛЬНОГО РАЙОНА САРАТОВСКОЙ ОБЛАСТИ</t>
  </si>
  <si>
    <t>МОУ "ООШ № 10"</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</si>
  <si>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</si>
  <si>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</si>
  <si>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t>
  </si>
  <si>
    <t>МОУ "СОШ С. ШУМЕЙКА ИМ. М.П. ДЕРГИЛЁВА"</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</si>
  <si>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</si>
  <si>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</si>
  <si>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t>
  </si>
  <si>
    <t>МОУ "СОШ ИМ. Ю.А. ГАГАРИНА"</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</si>
  <si>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</si>
  <si>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</si>
  <si>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</si>
  <si>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</si>
  <si>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"ЦЕНТР РАЗВИТИЯ ДОШКОЛЬНОГО ОБРАЗОВАНИЯ "ЛУЧИК" ЭНГЕЛЬССКОГО МУНИЦИПАЛЬНОГО РАЙОНА САРАТОВСКОЙ ОБЛАСТИ</t>
  </si>
  <si>
    <t>МАДОУ "ЦРДО ЛУЧИК"</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</si>
  <si>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</si>
  <si>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</si>
  <si>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</si>
  <si>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</si>
  <si>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</si>
  <si>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</si>
  <si>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ДОШКОЛЬНОЕ ОБРАЗОВАТЕЛЬНОЕ УЧРЕЖДЕНИЕ "ДЕТСКИЙ САД КОМБИНИРОВАННОГО ВИДА № 53" ЭНГЕЛЬССКОГО МУНИЦИПАЛЬНОГО РАЙОНА САРАТОВСКОЙ ОБЛАСТИ</t>
  </si>
  <si>
    <t>МДОУ "ДЕТСКИЙ САД № 53"</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</si>
  <si>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</si>
  <si>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</si>
  <si>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</si>
  <si>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</si>
  <si>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112" ЭНГЕЛЬССКОГО МУНИЦИПАЛЬНОГО РАЙОНА САРАТОВСКОЙ ОБЛАСТИ</t>
  </si>
  <si>
    <t>МАДОУ "ДЕТСКИЙ САД № 112"</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</si>
  <si>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</si>
  <si>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</si>
  <si>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</si>
  <si>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</si>
  <si>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</si>
  <si>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</si>
  <si>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</si>
  <si>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</si>
  <si>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</si>
  <si>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</si>
  <si>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АВТОНОМНОЕ ОБЩЕОБРАЗОВАТЕЛЬНОЕ УЧРЕЖДЕНИЕ "ОБРАЗОВАТЕЛЬНЫЙ ЦЕНТР № 3" ЭНГЕЛЬССКОГО МУНИЦИПАЛЬНОГО РАЙОНА САРАТОВСКОЙ ОБЛАСТИ</t>
  </si>
  <si>
    <t>МАОУ "ОБРАЗОВАТЕЛЬНЫЙ ЦЕНТР № 3"</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</si>
  <si>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</si>
  <si>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</si>
  <si>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</si>
  <si>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</si>
  <si>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</si>
  <si>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</si>
  <si>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</si>
  <si>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</si>
  <si>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</si>
  <si>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</si>
  <si>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</si>
  <si>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</si>
  <si>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</si>
  <si>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</si>
  <si>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</si>
  <si>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</si>
  <si>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МУНИЦИПАЛЬНОЕ ДОШКОЛЬНОЕ ОБРАЗОВАТЕЛЬНОЕ УЧРЕЖДЕНИЕ "ДЕТСКИЙ САД КОМБИНИРОВАННОГО ВИДА №1" ЭНГЕЛЬССКОГО МУНИЦИПАЛЬНОГО РАЙОНА  САРАТОВСКОЙ ОБЛАСТИ</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</si>
  <si>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</si>
  <si>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</si>
  <si>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</si>
  <si>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</si>
  <si>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</si>
  <si>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</si>
  <si>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</si>
  <si>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</si>
  <si>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</si>
  <si>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</si>
  <si>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</si>
  <si>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ОБЩЕОБРАЗОВАТЕЛЬНОЕ УЧРЕЖДЕНИЕ "НАЧАЛЬНАЯ ШКОЛА" ЭНГЕЛЬССКОГО МУНИЦИПАЛЬНОГО РАЙОНА САРАТОВСКОЙ ОБЛАСТИ</t>
  </si>
  <si>
    <t>МОУ "НАЧАЛЬНАЯ ШКОЛА"</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</si>
  <si>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</si>
  <si>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</si>
  <si>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</si>
  <si>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</si>
  <si>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 23" ЭНГЕЛЬССКОГО МУНИЦИПАЛЬНОГО РАЙОНА САРАТОВСКОЙ ОБЛАСТИ</t>
  </si>
  <si>
    <t>МДОУ "ДЕТСКИЙ САД № 23"</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</si>
  <si>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</si>
  <si>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</si>
  <si>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</si>
  <si>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</si>
  <si>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</si>
  <si>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</si>
  <si>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</si>
  <si>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</si>
  <si>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</si>
  <si>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</si>
  <si>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МУНИЦИПАЛЬНОЕ ОБЩЕОБРАЗОВАТЕЛЬНОЕ УЧРЕЖДЕНИЕ "СРЕДНЯЯ ОБЩЕОБРАЗОВАТЕЛЬНАЯ ШКОЛА № 32 С УГЛУБЛЕННЫМ ИЗУЧЕНИЕМ ОТДЕЛЬНЫХ ПРЕДМЕТОВ" ЭНГЕЛЬССКОГО МУНИЦИПАЛЬНОГО РАЙОНА САРАТОВСКОЙ ОБЛАСТИ</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</si>
  <si>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</si>
  <si>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</si>
  <si>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</si>
  <si>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АВТОНОМНОЕ ОБЩЕОБРАЗОВАТЕЛЬНОЕ УЧРЕЖДЕНИЕ "ОБРАЗОВАТЕЛЬНЫЙ ЦЕНТР № 4" ЭНГЕЛЬССКОГО МУНИЦИПАЛЬНОГО РАЙОНА САРАТОВСКОЙ ОБЛАСТИ</t>
  </si>
  <si>
    <t>МАОУ "ОБРАЗОВАТЕЛЬНЫЙ ЦЕНТР № 4"</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</si>
  <si>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</si>
  <si>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</si>
  <si>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</si>
  <si>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</si>
  <si>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</si>
  <si>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</si>
  <si>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</si>
  <si>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</si>
  <si>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</si>
  <si>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</si>
  <si>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t>
  </si>
  <si>
    <t>МОУ "СОШ С. ГЕНЕРАЛЬСКОЕ ИМ. Р.Е. АРОНОВОЙ"</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</si>
  <si>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</si>
  <si>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</si>
  <si>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</si>
  <si>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</si>
  <si>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</si>
  <si>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</si>
  <si>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не доводится</t>
  </si>
  <si>
    <t>МУНИЦИПАЛЬНОЕ АВТОНОМНОЕ ДОШКОЛЬНОЕ ОБРАЗОВАТЕЛЬНОЕ УЧРЕЖДЕНИЕ "ЦЕНТР РАЗВИТИЯ ДОШКОЛЬНОГО ОБРАЗОВАНИЯ "ЖУРАВУШКА" ЭНГЕЛЬССКОГО МУНИЦИПАЛЬНОГО РАЙОНА САРАТОВСКОЙ ОБЛАСТИ</t>
  </si>
  <si>
    <t>МАДОУ "ЦРДО "ЖУРАВУШКА"</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</si>
  <si>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</si>
  <si>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</si>
  <si>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Муниципальное бюджетное дошкольное образовательное учреждение детский сад «Колосок» с. Александров Гай Александрово-Гайского муниципального района Саратовской области</t>
  </si>
  <si>
    <t>МБДОУ детский сад «Колосок»</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</si>
  <si>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</si>
  <si>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</si>
  <si>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</si>
  <si>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</si>
  <si>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дошкольное образовательное учреждение детский сад «Улыбка» с. Александров Гай Александрово-Гайского муниципального района Саратовской области</t>
  </si>
  <si>
    <t>МБДОУ детский сад «Улыбка»</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</si>
  <si>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</si>
  <si>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</si>
  <si>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</si>
  <si>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</si>
  <si>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</si>
  <si>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</si>
  <si>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</si>
  <si>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</si>
  <si>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</si>
  <si>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</si>
  <si>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</si>
  <si>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</si>
  <si>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дошкольное образовательное учреждение детский сад "Карусель" с.Александров-Гай Александрово-Гайского муниципального района Саратовской области</t>
  </si>
  <si>
    <t>МБДОУ детский сад «Карусель»</t>
  </si>
  <si>
    <t>Муниципальное бюджетное учреждение дополнительного образования «Детско-юношеская спортивная школа» с. Александров Гай Александрово-Гайского муниципального района Саратовской области</t>
  </si>
  <si>
    <t>МБУ ДО «ДЮСШ»</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</si>
  <si>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</si>
  <si>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</si>
  <si>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</si>
  <si>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</si>
  <si>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</si>
  <si>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</si>
  <si>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</si>
  <si>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</si>
  <si>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</si>
  <si>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</si>
  <si>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</si>
  <si>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</si>
  <si>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</si>
  <si>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</si>
  <si>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</si>
  <si>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</si>
  <si>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Муниципальное бюджетное учреждение культуры "Музей краеведения" Александрово-Гайского муниципального района Саратовской области</t>
  </si>
  <si>
    <t>МБУ «Музей краеведения»</t>
  </si>
  <si>
    <t>МУНИЦИПАЛЬНОЕ КАЗЕННОЕ ОБЩЕОБРАЗОВАТЕЛЬНОЕ УЧРЕЖДЕНИЕ - СРЕДНЯЯ ОБЩЕОБРАЗОВАТЕЛЬНАЯ ШКОЛА С.КРУЧИ ЕКАТЕРИНОВСКОГО РАЙОНА САРАТОВСКОЙ ОБЛАСТИ</t>
  </si>
  <si>
    <t>МКОУ СОШ С.КРУЧИ</t>
  </si>
  <si>
    <t>МУНИЦИПАЛЬНОЕ КАЗЕННОЕ УЧРЕЖДЕНИЕ "МЕТОДИЧЕСКИЙ ЦЕНТР УЧРЕЖДЕНИЙ ОБРАЗОВАНИЯ ЕКАТЕРИНОВСКОГО МУНИЦИПАЛЬНОГО РАЙОНА"</t>
  </si>
  <si>
    <t>МКУ МЦ УО</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</si>
  <si>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t>
  </si>
  <si>
    <t>МКУ «ХЭГ»</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</si>
  <si>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</si>
  <si>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</si>
  <si>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</si>
  <si>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</si>
  <si>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</si>
  <si>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</si>
  <si>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</si>
  <si>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РАЙОННОЕ МУНИЦИПАЛЬНОЕ УЧРЕЖДЕНИЕ КУЛЬТУРЫ "ЕКАТЕРИНОВСКОЕ  МЕЖПОСЕЛЕНЧЕСКОЕ СОЦИАЛЬНО-КУЛЬТУРНОЕ ОБЪЕДИНЕНИЕ"</t>
  </si>
  <si>
    <t>ЕКАТЕРИНОВСКОЕ СОЦИАЛЬНО-КУЛЬТУРНОЕ ОБЪЕДИНЕНИЕ</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</si>
  <si>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</si>
  <si>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</si>
  <si>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</si>
  <si>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</si>
  <si>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</si>
  <si>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</si>
  <si>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</si>
  <si>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</si>
  <si>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МУНИЦИПАЛЬНОЕ ОБЩЕОБРАЗОВАТЕЛЬНОЕ УЧРЕЖДЕНИЕ -  СРЕДНЯЯ ОБЩЕОБРАЗОВАТЕЛЬНАЯ ШКОЛА С.ВЯЗОВКА ЕКАТЕРИНОВСКОГО РАЙОНА САРАТОВСКОЙ ОБЛАСТИ</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</si>
  <si>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</si>
  <si>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</si>
  <si>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</si>
  <si>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</si>
  <si>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</si>
  <si>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</si>
  <si>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МДОУ ДЕТСКИЙ САД № 5 "ДЮЙМОВОЧКА"</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</si>
  <si>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</si>
  <si>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</si>
  <si>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С.БУТУРЛИНКА ЕКАТЕРИНОВСКОГО РАЙОНА САРАТОВСКОЙ ОБЛАСТИ</t>
  </si>
  <si>
    <t>МОУ СОШ С.БУТУРЛИНКА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</si>
  <si>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</si>
  <si>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</si>
  <si>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</si>
  <si>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</si>
  <si>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ОБЩЕОБРАЗОВАТЕЛЬНОЕ УЧРЕЖДЕНИЕ - СРЕДНЯЯ ОБЩЕОБРАЗОВАТЕЛЬНАЯ ШКОЛА С.ВОРОНЦОВКА ЕКАТЕРИНОВСКОГО РАЙОНА САРАТОВСКОЙ ОБЛАСТИ</t>
  </si>
  <si>
    <t>МОУ СОШ С.ВОРОНЦОВКА</t>
  </si>
  <si>
    <t>МУНИЦИПАЛЬНОЕ ОБЩЕОБРАЗОВАТЕЛЬНОЕ УЧРЕЖДЕНИЕ - СРЕДНЯЯ ОБЩЕОБРАЗОВАТЕЛЬНАЯ ШКОЛА ИМЕНИ ГЕРОЯ СОВЕТСКОГО СОЮЗА ПРОХОРОВА Н.Ф. С.ГАЛАХОВО ЕКАТЕРИНОВСКОГО РАЙОНА САРАТОВСКОЙ ОБЛАСТИ</t>
  </si>
  <si>
    <t>МОУ СОШ С.ГАЛАХОВО</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</si>
  <si>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</si>
  <si>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</si>
  <si>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</si>
  <si>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</si>
  <si>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</si>
  <si>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</si>
  <si>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</si>
  <si>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</si>
  <si>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</si>
  <si>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</si>
  <si>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</si>
  <si>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</si>
  <si>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</si>
  <si>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</si>
  <si>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</si>
  <si>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</si>
  <si>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</si>
  <si>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</si>
  <si>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С.КОМАРОВКА ЕКАТЕРИНОВСКОГО РАЙОНА САРАТОВСКОЙ ОБЛАСТИ</t>
  </si>
  <si>
    <t>МОУ СОШ С.КОМАРОВКА</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</si>
  <si>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</si>
  <si>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</si>
  <si>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</si>
  <si>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</si>
  <si>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С.УПОРОВКА ЕКАТЕРИНОВСКОГО РАЙОНА САРАТОВСКОЙ ОБЛАСТИ</t>
  </si>
  <si>
    <t>МОУ СОШ С.УПОРОВКА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</si>
  <si>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</si>
  <si>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</si>
  <si>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</si>
  <si>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МДОУ ДЕТСКИЙ САД № 16 С.СЛАСТУХА</t>
  </si>
  <si>
    <t>Муниципальное учреждение "Централизованная бухгалтерия городского округа ЗАТО Светлый"</t>
  </si>
  <si>
    <t>МУ "ЦБ городского округа ЗАТО Светлый"</t>
  </si>
  <si>
    <t>Муниципальное дошкольное образовательное учреждение "Детский сад № 3 "Сказка" городского округа ЗАТО Светлый Саратовской области"</t>
  </si>
  <si>
    <t>МДОУ "Детский сад № 3 "Сказка" городского округа ЗАТО Светлый Саратовской области"</t>
  </si>
  <si>
    <t>Муниципальное дошкольное образовательное учреждение "Детский сад № 4 "Солнышко" городского округа ЗАТО Светлый Саратовской области"</t>
  </si>
  <si>
    <t>МДОУ "Детский сад № 4 "Солнышко" городского округа ЗАТО Светлый Саратовской области</t>
  </si>
  <si>
    <t>Муниципальное дошкольное образовательное учреждение "Детский сад № 5 "Ромашка" городского округа ЗАТО Светлый Саратовской области"</t>
  </si>
  <si>
    <t>МДОУ "Детский сад № 5 "Ромашка" городского округа ЗАТО Светлый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</si>
  <si>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</si>
  <si>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</si>
  <si>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 xml:space="preserve">Муниципальное учреждение «Управление муниципальным хозяйством» городского округа ЗАТО Светлый </t>
  </si>
  <si>
    <t xml:space="preserve">МУ «Управление муниципальным хозяйством» </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</si>
  <si>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</si>
  <si>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</si>
  <si>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</si>
  <si>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</si>
  <si>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</si>
  <si>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</si>
  <si>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Муниципальное учреждение дополнительного образования «Детско-юношеская спортивная школа городского округа ЗАТО Светлый Саратовской области»</t>
  </si>
  <si>
    <t>МУ ДО ДЮСШ городского округа ЗАТО Светлый Саратовской области</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</si>
  <si>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</si>
  <si>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</si>
  <si>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</si>
  <si>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</si>
  <si>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Муниципальное общеобразовательное учреждение «Средняя общеобразовательная школа № 2 
им. В.А. Коновалова городского округа закрытого административно-территориального образования Светлый Саратовской области»</t>
  </si>
  <si>
    <t>МОУ «СОШ №2 им. В.А. Коновалова»</t>
  </si>
  <si>
    <t>03.04-04.04.2023</t>
  </si>
  <si>
    <t xml:space="preserve">Обратите внимание, что в общей информации отсутствует ссылка на официальный сайт учреждения. </t>
  </si>
  <si>
    <t xml:space="preserve">Обратите внимание, что в общей информации отсутствует ссылка на официальный сайт учреждения. Также на странице отсутствует ФИО уполномоченного лица, утвердившего муниципальное задание </t>
  </si>
  <si>
    <t xml:space="preserve">Обратите внимание, что  на странице отсутствует ФИО уполномоченного лица, утвердившего муниципальное задание </t>
  </si>
  <si>
    <t xml:space="preserve">Обратите внимание, что  на странице отсутствует ФИО уполномоченного лица, утвердившего муниципальное задание, и дата его утверждения </t>
  </si>
  <si>
    <t xml:space="preserve">Обратите внимание, что   отсутствует дата утверждения муниципального задания </t>
  </si>
  <si>
    <t xml:space="preserve">Обратите внимание, что в общей информации отсутствует ссылка на официальный сайт учреждения. Также отсутствует дата утверждения муниципального задания </t>
  </si>
  <si>
    <t>Последий раз бюджетная смета размещена на 2015 год</t>
  </si>
  <si>
    <r>
      <t xml:space="preserve">Обратите внимание, учреждение отражается в фильтре со статусом </t>
    </r>
    <r>
      <rPr>
        <sz val="10"/>
        <rFont val="Times New Roman"/>
        <family val="1"/>
        <charset val="204"/>
      </rPr>
      <t>«</t>
    </r>
    <r>
      <rPr>
        <sz val="10"/>
        <rFont val="PT Astra Serif"/>
        <family val="1"/>
        <charset val="204"/>
      </rPr>
      <t>реорганизованы/ликвидированы</t>
    </r>
    <r>
      <rPr>
        <sz val="10"/>
        <rFont val="Times New Roman"/>
        <family val="1"/>
        <charset val="204"/>
      </rPr>
      <t>». Н</t>
    </r>
    <r>
      <rPr>
        <sz val="10"/>
        <rFont val="PT Astra Serif"/>
        <family val="1"/>
        <charset val="204"/>
      </rPr>
      <t xml:space="preserve">а странице отсутствует ФИО уполномоченного лица, утвердившего муниципальное задание </t>
    </r>
  </si>
  <si>
    <r>
      <t xml:space="preserve">Обратите внимание, на сайте указан тип учреждения </t>
    </r>
    <r>
      <rPr>
        <sz val="10"/>
        <rFont val="Times New Roman"/>
        <family val="1"/>
        <charset val="204"/>
      </rPr>
      <t>«</t>
    </r>
    <r>
      <rPr>
        <sz val="10"/>
        <rFont val="PT Astra Serif"/>
        <family val="1"/>
        <charset val="204"/>
      </rPr>
      <t>автономное»</t>
    </r>
  </si>
  <si>
    <t xml:space="preserve">Обратите внимание, что в общей информации отсутствуют адрес электронной почты и ссылка на официальный сайт учреждения. </t>
  </si>
  <si>
    <t xml:space="preserve"> На сайте указано наименование МБУ ДО "Спортивная школа" с.Александров-гай Александрово-гайского муниципального района Саратовской области</t>
  </si>
  <si>
    <t>Обратите внимание, что отсутствует дата утверждения муниципального задания</t>
  </si>
  <si>
    <t xml:space="preserve">Обратите внимание, что в общей информации отсутствует адрес электронной почты и ссылка на официальный сайт учреждения. </t>
  </si>
  <si>
    <t xml:space="preserve">Обратите внимание, учреждение отражается в фильтре со статусом «реорганизованы/ликвидированы». </t>
  </si>
  <si>
    <t xml:space="preserve">Обратите внимание, что  на странице отсутствует должность уполномоченного лица, утвердившего муниципальное задание </t>
  </si>
  <si>
    <t xml:space="preserve">Обратите внимание, что в общей информации отсутствует адрес электронной почты. </t>
  </si>
  <si>
    <t>Обратите внимание, что  на странице отсутствует ФИО уполномоченного лица, утвердившего муниципальное задание.</t>
  </si>
  <si>
    <t>Обратите внимание, что  на странице отсутствует ФИО и должность уполномоченного лица, утвердившего муниципальное задание.</t>
  </si>
  <si>
    <t xml:space="preserve">Обратите внимание, что в общей информации некорректно указана ссылка на официальный сайт учреждения. </t>
  </si>
  <si>
    <t>Обратите внимание, что в общей информации отсутствует ссылка на официальный сайт учреждения. на сайте Также указан тип учреждения «бюджетное»</t>
  </si>
  <si>
    <t xml:space="preserve">Обратите внимание, что в общей информации отсутствуют адрес электронной почты. </t>
  </si>
  <si>
    <t xml:space="preserve">Обратите внимание, что в общей информации отсутствует адрес электронной почты и некорректно указана ссылка на официальный сайт учреждения. </t>
  </si>
  <si>
    <t xml:space="preserve">Обратите внимание, что в общей информации отсутствуют адрес электронной почты и ссылка на официальный сайт учреждения.  Также отсутствует должность уполномоченного лица, утвердившего муниципальное задание </t>
  </si>
  <si>
    <t xml:space="preserve">Обратите внимание, что в общей информации отсутствуют адрес электронной почты и ссылка на официальный сайт учреждения.  Также отсутствуют ФИО и должность уполномоченного лица, утвердившего муниципальное задание </t>
  </si>
  <si>
    <t>Word</t>
  </si>
  <si>
    <t>Word, Excel</t>
  </si>
  <si>
    <t>Web, Word</t>
  </si>
  <si>
    <t>http://algay.sarmo.ru/byudzhet-ekonomika-finansy/resheniya-mun-sobraniya.php</t>
  </si>
  <si>
    <t>Web, Word, Excel</t>
  </si>
  <si>
    <t>http://balkomfin.ru/</t>
  </si>
  <si>
    <t>http://volsk-ms.ru/resheniya-vms/resheniya/</t>
  </si>
  <si>
    <t>http://voskresensk64.ru/meeting/mun-sobranie/documents/index.php</t>
  </si>
  <si>
    <t>Лишняя папка в архиве</t>
  </si>
  <si>
    <t>http://kalininsk.sarmo.ru/otkrytyybyudzhet/resheniya-o-byudzhete/resheniya-2022-god.php</t>
  </si>
  <si>
    <t>https://krasny-kut.ru/finansy/byudzhet-rayona/</t>
  </si>
  <si>
    <t>Опубликована только постановляющая часть решения, приложения отсутствуют.</t>
  </si>
  <si>
    <t>https://marksadm.ru/r-o-b.html</t>
  </si>
  <si>
    <t>https://www.перелюбский.рф/dokumenty/byudzhet-rayona/</t>
  </si>
  <si>
    <t>http://romanovka.sarmo.ru/byudzhet-dlya-grazhdan/byudzhet-romanovskogo-munitsipalnogo-rayona/resheniya-byudzheta/</t>
  </si>
  <si>
    <t>https://sam64.ru/ekonomika-i-byudzhet/byudzhet/resheniya-o-byudzhete/</t>
  </si>
  <si>
    <t>https://stepnoe-adm.ru/administration/use-budget-funds/mestnyy-byudzhet/</t>
  </si>
  <si>
    <t>http://tatishevo.saratov.gov.ru/index.php?option=com_content&amp;view=article&amp;id=2666:2016-02-02-08-52-24&amp;catid=64:2009-12-20-17-44-19&amp;Itemid=91</t>
  </si>
  <si>
    <t>http://turki.sarmo.ru/otkrytyy-byudzhet/resheniya-o-byudzhete/</t>
  </si>
  <si>
    <t>http://hvalynsk.sarmo.ru/administratsiya-khvalynskogo-munitsipalnogo-rayona/byudzhet/resheniya/index.php</t>
  </si>
  <si>
    <t>https://www.engels-city.ru/mestnyj-byudzhet</t>
  </si>
  <si>
    <t>http://www.saratovmer.ru/budget/rubrics/6/1313.html</t>
  </si>
  <si>
    <t>http://zatoshihany.ru/budget/byudzhet-dlya-grazhdan/</t>
  </si>
  <si>
    <t>http://algay.sarmo.ru/byudzhet-ekonomika-finansy/byudzhet-dlya-grazhdan.php</t>
  </si>
  <si>
    <t>https://admbk.ru/administration/finansovoe-upravlenie/byudzhet/byudzhet-dlya-grazhdan-rayona/</t>
  </si>
  <si>
    <t>http://baladmin.ru/administration/divisions-structure/finance/otkritiy-byudzhet.php</t>
  </si>
  <si>
    <t>http://adm-baltay.ru/finansovoe-upravlenie/byudzhet-dlya-grazhdan/</t>
  </si>
  <si>
    <t xml:space="preserve">http://вольск.рф/administratsiya/struktura-administratsii/byudzhet-dlya-grazhdan.php </t>
  </si>
  <si>
    <t>http://duhovnitskoe.sarmo.ru/byudzhet-dlya-grazhdan/byudzhet-dlya-grazhdan/</t>
  </si>
  <si>
    <t>http://ekaterinovka.sarmo.ru/byudzhet-dlya-grazhdan/</t>
  </si>
  <si>
    <t>https://adminemr.ru/byudzhet-i-finansy/byudzhet-dlya-grazhdan/</t>
  </si>
  <si>
    <t>https://krasnoarmeysk64.ru/krasnoarmeyskiy-rayon/byudzhet/byudzhet-dlya-grazhdan/</t>
  </si>
  <si>
    <t>https://krasny-kut.ru/finansy/novosti/</t>
  </si>
  <si>
    <t>https://adminkmr.ru/byudzhet/byudzhet-dlya-grazhdan/</t>
  </si>
  <si>
    <t>https://marksadm.ru/bdg-kf.html</t>
  </si>
  <si>
    <t xml:space="preserve">Пункт 4 не соответствует ( целевые показатели  представлены не по всем муниципальным программам), пункт 5 не соответствует (информация представлена только по финансированию, без описания сути проектов). </t>
  </si>
  <si>
    <t>https://petrovsk64.ru/sub-org/fin-upr/otkrytyy-byudzhet/byudzhet-dlya-grazhdan/</t>
  </si>
  <si>
    <t>http://rovnoe.sarmo.ru/byudzhet/byudzhet-dlyagrazhdan/</t>
  </si>
  <si>
    <t>http://romanovka.sarmo.ru/byudzhet-dlya-grazhdan/byudzhet-romanovskogo-munitsipalnogo-rayona/byudzhet-dlya-grazhdan.php</t>
  </si>
  <si>
    <t>https://sam64.ru/ekonomika-i-byudzhet/byudzhet/byudzhet-dlya-grazhdan/</t>
  </si>
  <si>
    <t>https://stepnoe-adm.ru/administration/use-budget-funds/byudzhet-dlya-grazhdan/</t>
  </si>
  <si>
    <t>http://tatishevo.saratov.gov.ru/index.php?option=com_content&amp;view=article&amp;id=Itemid=1827</t>
  </si>
  <si>
    <t>http://turki.sarmo.ru/otkrytyy-byudzhet/byudzhet-dlya-grazhdan/</t>
  </si>
  <si>
    <t>http://hvalynsk.sarmo.ru/administratsiya-khvalynskogo-munitsipalnogo-rayona/byudzhet/byudzhet-dlya-grazhdan.php</t>
  </si>
  <si>
    <t>https://www.engels-city.ru/byudzhet-dlya-grazhdan</t>
  </si>
  <si>
    <t>http://www.saratovmer.ru/budget/rubrics/1/1327.html</t>
  </si>
  <si>
    <t>03-27.04.2023</t>
  </si>
  <si>
    <t>http://mihailovski.ru/byudzhet-mo-na-2023-2025-gody/resheniya-o-byudzhete-/reshenie-sobraniya-deputatov-munitsipalnogo-obrazo/</t>
  </si>
  <si>
    <t>http://mihailovski.ru/byudzhet-dlya-grazhdan/byudzhet-dlya-grazhdan-razrabotannyy-na-osnove-per/</t>
  </si>
  <si>
    <t>Пункт  4 не  соответствует ( целевые показатели представлены не в динамике 2021-2025 годов)</t>
  </si>
  <si>
    <t>https://zatosvetly.ru/city/economics_amp_finance/byudzhet-gorodskogo-okruga/byudzhet-gorodskogo-okruga-zato-svetlyy/2023-g/index.php?ELEMENT_ID=21159</t>
  </si>
  <si>
    <t>https://zatosvetly.ru/city/economics_amp_finance/byudzhet-gorodskogo-okruga/byudzhet-dlya-grazhdan/index.php?ELEMENT_ID=21167</t>
  </si>
  <si>
    <t>http://zatoshihany.ru/budget/reshenie-o-byudzhete/2023/</t>
  </si>
  <si>
    <t>Обратите внимание, отсутствует возможность скачать документ полностью.</t>
  </si>
  <si>
    <t>По предоставленной ссылке размещен бюджет для граждан по проекту решения на 2023-2025 гг. Бюджет для граждан, разработанный на основе первоначально принятого решения о бюджете на 2023-2025 гг,  на сайте не найден.</t>
  </si>
  <si>
    <t xml:space="preserve">По предоставленной ссылке размещен бюджет для граждан по проекту решения на 2023-2025 гг (что указано в обращении, размещенном в начале брошюры). Бюджет для граждан, разработанный на основе первоначально принятого решения о бюджете на 2023-2025 гг,  на сайте не найден.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22.12.2022 г № 102 утвержден бюджет Александрово-Гайского муниципального района на 2023 год и на плановый период 2024 и 2025 годов , а дата последнего изменения в брошюре - 03.04.2023). </t>
  </si>
  <si>
    <t>https://arkadak.gosuslugi.ru/ofitsialno/statistika/byudzhet-dlya-grazhdan/reshenie-o-byudzhete/byudzhet-2023/</t>
  </si>
  <si>
    <t xml:space="preserve">переход осуществляется более, чем за 5 «кликов» с основной страницы </t>
  </si>
  <si>
    <t>https://arkadakskoe-r64.gosweb.gosuslugi.ru/ofitsialno/statistika/byudzhet-dlya-grazhdan/</t>
  </si>
  <si>
    <t>https://atkarsk.moyaokruga.ru/CityArticles.aspx?articleid=18010</t>
  </si>
  <si>
    <t>https://atkarsk.moyaokruga.ru/CityArticles.aspx?articleid=18007</t>
  </si>
  <si>
    <t>https://admbk.ru/administration/finansovoe-upravlenie/byudzhet/2023-god/reshenie-300-23-dekabrya-2022-g-o-byudzhete-bazarno-karabulakskogo-munitsipalnogo-rayona-na-2023-god/</t>
  </si>
  <si>
    <t xml:space="preserve"> Word, Excel</t>
  </si>
  <si>
    <t>http://baladmin.ru/byudzhet-na-2023-god-i-planovyy-period-2024-i-2025-godov.php</t>
  </si>
  <si>
    <t>http://adm-baltay.ru/finansovoe-upravlenie/resheniya-o-mestnom-byudzhete-na-2023-god-i-planovyj-period-2024-2025-gg/</t>
  </si>
  <si>
    <t>Пункт 4 не соответствует  ( сведения о целевых показателях по муниципальным программам представлены не в динамике 2021-2025 гг ).</t>
  </si>
  <si>
    <t>http://voskresensk64.ru/administration/statistics/Budget%20for%20citizens/</t>
  </si>
  <si>
    <t>Обратите внимание, на сайте указано другое наименование учреждения -  Муниципальное бюджетное учреждение дополнительного образования «Спортивная школа г. Калининска Саратовской области»</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</si>
  <si>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23.12.2022 г № 42-450 утвержден бюджет Балаковского муниципального района на 2023 год и на плановый период 2024 и 2025 годов , а дата последнего изменения в брошюре - 16.02.2023). </t>
  </si>
  <si>
    <r>
      <t xml:space="preserve">С заголовка </t>
    </r>
    <r>
      <rPr>
        <sz val="10"/>
        <rFont val="Times New Roman"/>
        <family val="1"/>
        <charset val="204"/>
      </rPr>
      <t>«Бюджет для граждан по утвержденному бюджету Воскресенского муниципального района Саратовской области на 2023 год и плановый период 2024 и 2025 годов » документ не скачивается.</t>
    </r>
  </si>
  <si>
    <t>http://dergachi.sarmo.ru/sobranie-dergachevskogo-munitsipalnogo-rayona/resheniya-o-byudzhete-s-izmeneniyami/</t>
  </si>
  <si>
    <t>http://dergachi.sarmo.ru/byudzhet-dlya-grazhdan/</t>
  </si>
  <si>
    <t>По предоставленной ссылке документ не обнаружен. Найден в другом разделе http://duhovnitskoe.sarmo.ru/predstavitelnyy-organ/npa/mpa-2022/?ELEMENT_ID=11555</t>
  </si>
  <si>
    <t>http://duhovnitskoe.sarmo.ru/predstavitelnyy-organ/npa/mpa-2022/?ELEMENT_ID=11341</t>
  </si>
  <si>
    <t>http://ekaterinovka.sarmo.ru/rayonnoe-sobranie/2022.php</t>
  </si>
  <si>
    <t xml:space="preserve">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22.12.2022 г № 136/749 утвержден бюджет Духовницкого муниципального района на 2023 год и на плановый период 2024 и 2025 годов , а дата последнего изменения в брошюре - 03.04.2023). Отсутствуют п.5, пункт  1 не  соответствует (отсутствуют показатели, характеризующие общую численность населения), пункт 4 не соответствует ( целевые показатели представлены не по всем ПМ). </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</si>
  <si>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22.12.2022 г № 520 утвержден бюджет Екатериновского муниципального района на 2023 год и на плановый период 2024 и 2025 годов , а дата последнего изменения в брошюре - 13.02.2023). Отсутствуют пункты 6,7, пункт 4 не соответствует ( отсутствуют целевые показатели по МП )</t>
  </si>
  <si>
    <t>https://adminemr.ru/byudzhet-i-finansy/byudzhet/budzhet_na_2023_plan_24-25/</t>
  </si>
  <si>
    <t>Ссылку необходимо указывать не на архив документа, а на страницу сайта, где он размещен в открытом доступе. Постановляющая часть документа не открывается.</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</si>
  <si>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2021 и 2022 года),  пункт 5 не соответствует (информация  не представлена в динамике 2021-2025 гг)., пункт 6 не соответствует (информация не представлена в динамике 2021-2025 гг).</t>
  </si>
  <si>
    <t>http://ivanteevka.sarmo.ru/byudzhet-dlya-grazhdan/npa/2023-.php</t>
  </si>
  <si>
    <t>http://ivanteevka.sarmo.ru/byudzhet-dlya-grazhdan/byudzhet-dlya-grazhdan/2023.php</t>
  </si>
  <si>
    <t>Обратите внимание, что в общей информации отсутствует адрес электронной почты.</t>
  </si>
  <si>
    <t>http://kalininsk.sarmo.ru/otkrytyybyudzhet/byudzhet-dlya-grazhdan/byudzhet-dlya-grazhdan-2023.php</t>
  </si>
  <si>
    <t>https://krasnoarmeysk64.ru/predstavitelnyy-organ/resheniya-sobraniya-deputatov/</t>
  </si>
  <si>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(решением от 22.12.2022 г № 113  утвержден бюджет Красноармейского муниципального района на 2023 год и на плановый период 2024 и 2025 годов , а дата последнего изменения в брошюре - 03.03.2023). Пункт 4 не соответствует (отсутствуют целевые показатели в динамике 2021-2025 гг).</t>
  </si>
  <si>
    <t xml:space="preserve">Пункт 4 не соотвествует (финансирвоание и целевые показатели не представлены по каждой МП и в динамике 2021-2025 гг),  пункт 5 не соответствует (информация представлена не в динамике 2021-2025 гг), пункт 6 не  соответствует (данные не представлены в динамике 2021-2025 годов). </t>
  </si>
  <si>
    <t>https://adminkmr.ru/byudzhet/byudzhet-munitsipalnogo-rayona/byudzhet-rayona-2023.php</t>
  </si>
  <si>
    <t>http://adm.lysyegory.ru/base/12442-reshenie-ot-16-12-2022-goda-1389-o-byudzhete-lysogorskogo-municipalnogo-raiona-na-2023-god-i-n.html</t>
  </si>
  <si>
    <t>http://adm.lysyegory.ru/base/12244-byudzhet-dlja-grazhdan-k-proektu-byudzheta-lysogorskogo-municipalnogo-raiona-na-2023-god-i-pla.html</t>
  </si>
  <si>
    <t>Ссылка не предоставлена. На сайте бюджет для граждан, разработанный на основе первоначально принятого решения о бюджете на 2023-2025 гг, не найден.</t>
  </si>
  <si>
    <t>По предоставленной ссылке и на сайте бюджет для граждан, разработанный на основе первоначально принятого решения о бюджете на 2023-2025 гг, не найден.</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</si>
  <si>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t>
  </si>
  <si>
    <t>http://www.nbfin.ru/resheniya_o_byudzhetah/novoburasskogo_municipal_nogo_rajona/resheniya_o_vnesenii_izmenenij_v_byudzhet/na_2023_god/</t>
  </si>
  <si>
    <t>http://www.nbfin.ru/byudzhet_dlya_grazhdan1/novoburasskij_municipal_nyj_rajon/2023_god/</t>
  </si>
  <si>
    <t>http://www.novouzensk.ru/sobranie/sobr/akty/?ELEMENT_ID=15512</t>
  </si>
  <si>
    <t>http://www.novouzensk.ru/budget%20for%20people/2023-2025/prinyatoe-reshenie/</t>
  </si>
  <si>
    <t>Отсутствует пункт 6, пункт 5 не соответствует (информация  не представлена в динамике 2021-2025гг). Обратите внимание, в брошюре есть перевернутые страницы.</t>
  </si>
  <si>
    <t xml:space="preserve">Обратите внимание, что в общей информации отсутствуют адрес электронной почты и ссылка на официальный сайт учреждения, а также отсутствует дата утвепждения муниципального задания. </t>
  </si>
  <si>
    <t>http://ozinki.sarmo.ru/byudzhet/byudzhet-munitsipalnogo-rayona.php?ELEMENT_ID=8417</t>
  </si>
  <si>
    <t>http://ozinki.sarmo.ru/byudzhet/byudzhet-dlya-grazhdan.php?ELEMENT_ID=8496</t>
  </si>
  <si>
    <t>https://www.перелюбский.рф/dokumenty/byudzhet-dlya-grazhdan/?PAGEN_1=2</t>
  </si>
  <si>
    <t>Отсутствует пункт 5, пункт 4 не соответствует ( целевые показатели  представлены не по всем муниципальным программам)</t>
  </si>
  <si>
    <t>https://petrovsk64.ru/sub-org/fin-upr/otkrytyy-byudzhet/byudzhet/reshenie-o-byudzhete/na-2023-god/</t>
  </si>
  <si>
    <t>https://питерка.рф/ekonomika-i-byudzhet/byudzhet-piterskogo-mr/resheniya-o-byudzhete/reshenie-o-byudzhete-na-2023-god-i-planovyy-period-2024-i-2025-godov/</t>
  </si>
  <si>
    <t>https://питерка.рф/ekonomika-i-byudzhet/byudzhet-piterskogo-mr/byudzhet-dlya-grazhdan/byudzhet-dlya-grazhdan-2023-god-i-planovyy-period-2024-2025-godov/</t>
  </si>
  <si>
    <t>Обратите внимание, что в общей информации отсутствуют адрес электронной почты и ссылка на официальный сайт учреждения. Также отсутствует ФИО и должность уполномоченного лица, утвердившего муниципальное задание, а также дата его утверждения.</t>
  </si>
  <si>
    <t>Пункт 4 не соответствует (целевые показатели не предсталены в динамике 2021-2025 гг), пункт 5 не соответствует (информация представлена не в динамике 2021-2025 гг),</t>
  </si>
  <si>
    <t xml:space="preserve">Обратите внимание, что в общей информации отсутствует ссылка на официальный сайт учреждения. На странице отсутствует должность уполномоченного лица, утвердившего муниципальное задание </t>
  </si>
  <si>
    <t xml:space="preserve">Обратите внимание, что в общей информации отсутствует ссылка на официальный сайт учреждения. На странице отсутствует ФИО и должность уполномоченного лица, утвердившего муниципальное задание </t>
  </si>
  <si>
    <t>https://pugachev-adm.ru/byudzhet-rayona-2/resheniya-o-byudzhete/2023-2</t>
  </si>
  <si>
    <t xml:space="preserve">https://pugachev-adm.ru/byudzhet-rayona-2/byudzhet-dlya-grazhdan/2023-2 </t>
  </si>
  <si>
    <t>http://rovnoe.sarmo.ru/20233.php?clear_cache=Y</t>
  </si>
  <si>
    <t>Пункт 4 не  соответствует (не по всем МП информация о целевых показателях представлена за период 2021-2025 годов).</t>
  </si>
  <si>
    <t>http://rtishevo.sarmo.ru/finansovyy-organ/rtishchevskiy-munitsipalnyy-rayon/2023-god/resheniya-o-byudzhete-i-vnesenii-izmeneniy-v-byudzhet-munitsipalnogo-rayona/</t>
  </si>
  <si>
    <t>http://rtishevo.sarmo.ru/finansovyy-organ/rtishchevskiy-munitsipalnyy-rayon/2023-god/byudzhet-dlya-grazhdan/</t>
  </si>
  <si>
    <t>Не открывается файл Приложения №7, выдает ошибку.</t>
  </si>
  <si>
    <t>Пункт 5 не соответствует (отсутствует информация о финансировании социально-значимых проектов).</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</si>
  <si>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 целевые показатели представлены не в динамике 2021-2025 гг).</t>
  </si>
  <si>
    <t xml:space="preserve">Отсутствуют п.5, пункт 2 не соответствует (отсутствует структура  доходов бюджета в динамике за 2021-2025 годы), пункт 3 не соответствует (отсутствуют сведения по разделам и подразделам классификации расходов бюджета в динамике 2021-2025), пункт 4 не соответствует (целевые показатели представлены не в динамике 2021-2025 гг), пункт 6 не соответствует (информация представлена не в динамике 2021-2025г). </t>
  </si>
  <si>
    <t xml:space="preserve">Первоначальный вариант решения на указанной странице не размещен. По ссылке с заголовком "Решение собрания…. От 20декабря 2022 года №68/1 ..." размещено решение о бюджете  с изменениями от 10.02.2023. </t>
  </si>
  <si>
    <t>Пункт 4 не соответствует  (не по всем МП целевые показатели представлены в динамике 2021-2025 годов).</t>
  </si>
  <si>
    <t>http://fedormr.ru/byudzhet/byudzhet-2023.php</t>
  </si>
  <si>
    <t>По предоставленной ссылке документ не обнаружен. Найден в другом разделе http://hvalynsk.sarmo.ru/predstavitelnyy-organ-munitsipalnogo-rayona/munitsipalnoe-sobranie-khvalynskogo-rayona/dokumenty/3161/</t>
  </si>
  <si>
    <t>Отсутствует пункт 5</t>
  </si>
  <si>
    <t xml:space="preserve">Обратите внимание, что в общей информации отсутствуют адрес электронной почты и ссылка на официальный сайт учреждения.  На странице отсутствует должность уполномоченного лица, утвердившего муниципальное задание </t>
  </si>
  <si>
    <t xml:space="preserve">Муниципальное задание не размещается с 2018 года. Обратите внимание, что в общей информации отсутствуют адрес электронной почты и ссылка на официальный сайт учреждения. </t>
  </si>
  <si>
    <t xml:space="preserve">Обратите внимание, что  на странице отсутствует дата утверждения муниципального задания </t>
  </si>
  <si>
    <t>Данное усреждение на сайте не обнаружено</t>
  </si>
  <si>
    <t>На сайте указано наименование Муниципальное учреждение «Екатериновский межпоселенческий центральный дом культуры»</t>
  </si>
  <si>
    <r>
      <t xml:space="preserve">Обратите внимание, на сайте указан тип учреждения </t>
    </r>
    <r>
      <rPr>
        <sz val="10"/>
        <rFont val="Times New Roman"/>
        <family val="1"/>
        <charset val="204"/>
      </rPr>
      <t>«</t>
    </r>
    <r>
      <rPr>
        <sz val="10"/>
        <rFont val="PT Astra Serif"/>
        <family val="1"/>
        <charset val="204"/>
      </rPr>
      <t>бюджетное»</t>
    </r>
  </si>
  <si>
    <t xml:space="preserve">Муниципальное задание не размещается с 2018 года. Обратите внимание, что в общей информации отсутствует ссылка на официальный сайт учреждения. </t>
  </si>
  <si>
    <t xml:space="preserve">На сайте указано наименование Муниципальное учреждение дополнительного образования «Спортивная школа муниципального образования п. Михайловский Саратовской области». В общей информации отсутствует ссылка на официальный сайт учреждения. </t>
  </si>
  <si>
    <t>На сайте указано наименование Муниципальное учреждение дополнительного образования «Cпортивная школа городского округа Зато Светлый Саратовской области»</t>
  </si>
  <si>
    <t>На сайте указано наименование Муниципальное автономное учреждение дополнительного образования «Спортивная школа имени В.А.Мущерова г. Пугачёва Саратовской области</t>
  </si>
  <si>
    <t>Обратите внимание, что в общей информации отсутствуют адрес электронной почты и ссылка на официальный сайт учреждения.</t>
  </si>
  <si>
    <t>Обратите внимание, что в общей информации отсутствует ссылка на официальный сайт учреждения. Информация по бюджетной смете на 2023 год размещена в 2021 году, когда год был плановым периодом. Уточненная информация отсутствует.</t>
  </si>
  <si>
    <t xml:space="preserve">Обратите внимание, что  на странице отсутствуют дата утверждения  и номер муниципального задания, а также ФИО уполномоченного лица, его утвердившего </t>
  </si>
  <si>
    <t xml:space="preserve">На сайте указано наименование Муниципальное автономное дошкольное образовательное учреждение «Детский сад № 3» Энгельсского муниципального района Саратовской области  </t>
  </si>
  <si>
    <t>На сайте указано наименование Муниципальное дошкольное образовательное учреждение «Детский сад № 1» Энгельсского муниципального района Саратовской области</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</si>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</sst>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41"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sz val="11"/>
      <color indexed="8"/>
      <name val="Calibri"/>
      <family val="2"/>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theme="1"/>
      <name val="PT Astra Serif"/>
      <family val="1"/>
      <charset val="204"/>
    </font>
    <font>
      <sz val="10"/>
      <color rgb="FF000000"/>
      <name val="PT Astra Serif"/>
      <family val="1"/>
      <charset val="204"/>
    </font>
    <font>
      <b/>
      <sz val="12"/>
      <color rgb="FF000000"/>
      <name val="PT Astra Serif"/>
      <family val="1"/>
      <charset val="204"/>
    </font>
    <font>
      <sz val="10"/>
      <color theme="1"/>
      <name val="PT Astra Serif"/>
      <family val="1"/>
      <charset val="204"/>
    </font>
    <font>
      <b/>
      <sz val="10"/>
      <color theme="1"/>
      <name val="PT Astra Serif"/>
      <family val="1"/>
      <charset val="204"/>
    </font>
    <font>
      <b/>
      <sz val="10"/>
      <name val="PT Astra Serif"/>
      <family val="1"/>
      <charset val="204"/>
    </font>
    <font>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b/>
      <i/>
      <sz val="10"/>
      <color theme="1"/>
      <name val="PT Astra Serif"/>
      <family val="1"/>
      <charset val="204"/>
    </font>
    <font>
      <b/>
      <sz val="12"/>
      <color theme="1"/>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i/>
      <sz val="10"/>
      <color rgb="FFC00000"/>
      <name val="PT Astra Serif"/>
      <family val="1"/>
      <charset val="204"/>
    </font>
    <font>
      <i/>
      <sz val="10"/>
      <name val="PT Astra Serif"/>
      <family val="1"/>
      <charset val="204"/>
    </font>
    <font>
      <u/>
      <sz val="10"/>
      <name val="PT Astra Serif"/>
      <family val="1"/>
      <charset val="204"/>
    </font>
    <font>
      <sz val="12"/>
      <color rgb="FFFF0000"/>
      <name val="PT Astra Serif"/>
      <family val="1"/>
      <charset val="204"/>
    </font>
    <font>
      <b/>
      <sz val="12"/>
      <name val="PT Astra Serif"/>
      <family val="1"/>
      <charset val="204"/>
    </font>
    <font>
      <sz val="10"/>
      <color indexed="8"/>
      <name val="PT Astra Serif"/>
      <family val="1"/>
      <charset val="204"/>
    </font>
    <font>
      <sz val="10"/>
      <color rgb="FF111111"/>
      <name val="PT Astra Serif"/>
      <family val="1"/>
      <charset val="204"/>
    </font>
    <font>
      <sz val="10"/>
      <color rgb="FF2F2B23"/>
      <name val="PT Astra Serif"/>
      <family val="1"/>
      <charset val="204"/>
    </font>
    <font>
      <b/>
      <sz val="14"/>
      <name val="PT Astra Serif"/>
      <family val="1"/>
      <charset val="204"/>
    </font>
    <font>
      <sz val="14"/>
      <name val="PT Astra Serif"/>
      <family val="1"/>
      <charset val="204"/>
    </font>
    <font>
      <i/>
      <sz val="10"/>
      <color rgb="FF000000"/>
      <name val="PT Astra Serif"/>
      <family val="1"/>
      <charset val="204"/>
    </font>
    <font>
      <sz val="10"/>
      <color theme="1"/>
      <name val="Times New Roman"/>
      <family val="1"/>
      <charset val="204"/>
    </font>
    <font>
      <u/>
      <sz val="11"/>
      <color theme="10"/>
      <name val="PT Astra Serif"/>
      <family val="1"/>
      <charset val="204"/>
    </font>
    <font>
      <sz val="10"/>
      <color rgb="FF0C0E31"/>
      <name val="PT Astra Serif"/>
      <family val="1"/>
      <charset val="204"/>
    </font>
  </fonts>
  <fills count="10">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3" fillId="0" borderId="0"/>
    <xf numFmtId="0" fontId="4" fillId="0" borderId="0" applyNumberFormat="0" applyFill="0" applyBorder="0" applyAlignment="0" applyProtection="0"/>
    <xf numFmtId="0" fontId="5" fillId="0" borderId="0"/>
    <xf numFmtId="165" fontId="6" fillId="8" borderId="11">
      <alignment horizontal="right" vertical="top" shrinkToFit="1"/>
    </xf>
    <xf numFmtId="0" fontId="7" fillId="0" borderId="0" applyNumberFormat="0" applyFill="0" applyBorder="0" applyAlignment="0" applyProtection="0">
      <alignment vertical="top"/>
      <protection locked="0"/>
    </xf>
    <xf numFmtId="0" fontId="8" fillId="0" borderId="0"/>
    <xf numFmtId="0" fontId="9" fillId="0" borderId="0"/>
    <xf numFmtId="0" fontId="10" fillId="0" borderId="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cellStyleXfs>
  <cellXfs count="319">
    <xf numFmtId="0" fontId="0" fillId="0" borderId="0" xfId="0"/>
    <xf numFmtId="0" fontId="14" fillId="0" borderId="0" xfId="0" applyFont="1"/>
    <xf numFmtId="0" fontId="14"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left" vertical="center"/>
    </xf>
    <xf numFmtId="0" fontId="16"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19" fillId="3" borderId="1" xfId="0" applyFont="1" applyFill="1" applyBorder="1" applyAlignment="1">
      <alignment horizontal="center" vertical="center"/>
    </xf>
    <xf numFmtId="0" fontId="17" fillId="0" borderId="0" xfId="0" applyFont="1"/>
    <xf numFmtId="0" fontId="19" fillId="0" borderId="0" xfId="0" applyFont="1"/>
    <xf numFmtId="0" fontId="15" fillId="0" borderId="0" xfId="0" applyFont="1" applyAlignment="1">
      <alignment horizontal="left" vertical="center"/>
    </xf>
    <xf numFmtId="0" fontId="17" fillId="3" borderId="2" xfId="0" applyFont="1" applyFill="1" applyBorder="1" applyAlignment="1">
      <alignment horizontal="center" vertical="center" wrapText="1"/>
    </xf>
    <xf numFmtId="0" fontId="21" fillId="2" borderId="1" xfId="0" applyFont="1" applyFill="1" applyBorder="1" applyAlignment="1">
      <alignment horizontal="center" vertical="center"/>
    </xf>
    <xf numFmtId="0" fontId="16" fillId="4" borderId="1" xfId="0" applyFont="1" applyFill="1" applyBorder="1" applyAlignment="1">
      <alignment vertical="center"/>
    </xf>
    <xf numFmtId="0" fontId="16" fillId="4" borderId="1" xfId="0" applyFont="1" applyFill="1" applyBorder="1" applyAlignment="1">
      <alignment vertical="center" wrapText="1"/>
    </xf>
    <xf numFmtId="164" fontId="16" fillId="4" borderId="1" xfId="0" applyNumberFormat="1" applyFont="1" applyFill="1" applyBorder="1" applyAlignment="1">
      <alignment horizontal="center" vertical="center" wrapText="1"/>
    </xf>
    <xf numFmtId="165" fontId="15" fillId="4" borderId="1" xfId="0" applyNumberFormat="1" applyFont="1" applyFill="1" applyBorder="1" applyAlignment="1">
      <alignment horizontal="center" vertical="center"/>
    </xf>
    <xf numFmtId="165" fontId="16" fillId="4" borderId="1" xfId="0" applyNumberFormat="1" applyFont="1" applyFill="1" applyBorder="1" applyAlignment="1">
      <alignment horizontal="center" vertical="center"/>
    </xf>
    <xf numFmtId="0" fontId="14" fillId="5" borderId="0" xfId="0" applyFont="1" applyFill="1"/>
    <xf numFmtId="0" fontId="17" fillId="5" borderId="0" xfId="0" applyFont="1" applyFill="1"/>
    <xf numFmtId="0" fontId="11" fillId="0" borderId="0" xfId="0" applyFont="1"/>
    <xf numFmtId="0" fontId="22" fillId="3" borderId="0" xfId="0" applyFont="1" applyFill="1" applyBorder="1" applyAlignment="1">
      <alignment horizontal="center" vertical="center"/>
    </xf>
    <xf numFmtId="0" fontId="14" fillId="0" borderId="0" xfId="0" applyFont="1" applyBorder="1"/>
    <xf numFmtId="0" fontId="14" fillId="0" borderId="0" xfId="0" applyFont="1" applyBorder="1" applyAlignment="1">
      <alignment horizontal="center"/>
    </xf>
    <xf numFmtId="49"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vertical="center" wrapText="1"/>
    </xf>
    <xf numFmtId="0" fontId="23" fillId="4" borderId="1" xfId="0" applyNumberFormat="1" applyFont="1" applyFill="1" applyBorder="1" applyAlignment="1">
      <alignment horizontal="center" vertical="center" wrapText="1"/>
    </xf>
    <xf numFmtId="0" fontId="14" fillId="2" borderId="4" xfId="0" applyFont="1" applyFill="1" applyBorder="1" applyAlignment="1">
      <alignment vertical="center" wrapText="1"/>
    </xf>
    <xf numFmtId="0" fontId="24" fillId="2" borderId="6" xfId="0" applyFont="1" applyFill="1" applyBorder="1" applyAlignment="1">
      <alignment vertical="center" wrapText="1"/>
    </xf>
    <xf numFmtId="49" fontId="12" fillId="0" borderId="1" xfId="0" applyNumberFormat="1" applyFont="1" applyBorder="1" applyAlignment="1">
      <alignment horizontal="center" vertical="center" wrapText="1"/>
    </xf>
    <xf numFmtId="0" fontId="14" fillId="0" borderId="6" xfId="0" applyFont="1" applyBorder="1" applyAlignment="1">
      <alignment horizontal="left" vertical="center" wrapText="1" indent="1"/>
    </xf>
    <xf numFmtId="0" fontId="12" fillId="0" borderId="1" xfId="0" applyFont="1" applyBorder="1" applyAlignment="1">
      <alignment horizontal="center" vertical="center" wrapText="1"/>
    </xf>
    <xf numFmtId="0" fontId="14" fillId="0" borderId="1" xfId="0" applyFont="1" applyBorder="1" applyAlignment="1">
      <alignment horizontal="left" vertical="center" wrapText="1" indent="1"/>
    </xf>
    <xf numFmtId="0" fontId="14" fillId="0" borderId="4" xfId="0" applyFont="1" applyBorder="1" applyAlignment="1">
      <alignment horizontal="left" vertical="center" wrapText="1" indent="1"/>
    </xf>
    <xf numFmtId="0" fontId="24" fillId="2" borderId="6" xfId="0" applyFont="1" applyFill="1" applyBorder="1" applyAlignment="1">
      <alignment vertical="top" wrapText="1"/>
    </xf>
    <xf numFmtId="49" fontId="12" fillId="3" borderId="1" xfId="0" applyNumberFormat="1" applyFont="1" applyFill="1" applyBorder="1" applyAlignment="1">
      <alignment horizontal="center" vertical="center" wrapText="1"/>
    </xf>
    <xf numFmtId="49" fontId="23" fillId="4" borderId="4" xfId="0" applyNumberFormat="1" applyFont="1" applyFill="1" applyBorder="1" applyAlignment="1">
      <alignment horizontal="center" vertical="center" wrapText="1"/>
    </xf>
    <xf numFmtId="49" fontId="12" fillId="0" borderId="1" xfId="0" applyNumberFormat="1" applyFont="1" applyBorder="1" applyAlignment="1">
      <alignment vertical="center" wrapText="1"/>
    </xf>
    <xf numFmtId="0" fontId="14" fillId="4" borderId="1" xfId="0" applyFont="1" applyFill="1" applyBorder="1"/>
    <xf numFmtId="0" fontId="15" fillId="4" borderId="1" xfId="0" applyFont="1" applyFill="1" applyBorder="1"/>
    <xf numFmtId="1" fontId="15" fillId="4" borderId="1" xfId="0" applyNumberFormat="1" applyFont="1" applyFill="1" applyBorder="1" applyAlignment="1">
      <alignment horizontal="center"/>
    </xf>
    <xf numFmtId="0" fontId="22" fillId="0" borderId="0" xfId="0" applyFont="1" applyAlignment="1">
      <alignment vertical="center"/>
    </xf>
    <xf numFmtId="0" fontId="15" fillId="0" borderId="0" xfId="0" applyFont="1" applyAlignment="1">
      <alignment vertical="center"/>
    </xf>
    <xf numFmtId="0" fontId="25" fillId="0" borderId="0" xfId="0" applyFont="1"/>
    <xf numFmtId="0" fontId="24" fillId="0" borderId="0" xfId="0" applyFont="1" applyAlignment="1">
      <alignment horizontal="left" vertical="center"/>
    </xf>
    <xf numFmtId="0" fontId="26" fillId="0" borderId="0" xfId="0" applyFont="1" applyAlignment="1">
      <alignment horizontal="center" vertical="center"/>
    </xf>
    <xf numFmtId="0" fontId="24" fillId="0" borderId="0" xfId="0" applyFont="1" applyAlignment="1">
      <alignment horizontal="center"/>
    </xf>
    <xf numFmtId="0" fontId="27" fillId="0" borderId="0" xfId="0" applyFont="1" applyAlignment="1">
      <alignment horizontal="center"/>
    </xf>
    <xf numFmtId="1" fontId="16" fillId="4" borderId="1" xfId="0" applyNumberFormat="1" applyFont="1" applyFill="1" applyBorder="1" applyAlignment="1">
      <alignment horizontal="right" vertical="center"/>
    </xf>
    <xf numFmtId="0" fontId="26" fillId="4" borderId="1" xfId="0" applyFont="1" applyFill="1" applyBorder="1" applyAlignment="1">
      <alignment horizontal="center" vertical="center"/>
    </xf>
    <xf numFmtId="0" fontId="16"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6" fillId="4" borderId="1" xfId="0" applyNumberFormat="1" applyFont="1" applyFill="1" applyBorder="1" applyAlignment="1">
      <alignment horizontal="center" vertical="center" wrapText="1"/>
    </xf>
    <xf numFmtId="0" fontId="14" fillId="0" borderId="0" xfId="0" applyFont="1" applyFill="1"/>
    <xf numFmtId="0" fontId="25" fillId="0" borderId="0" xfId="0" applyFont="1" applyFill="1"/>
    <xf numFmtId="1" fontId="17" fillId="0" borderId="1" xfId="0" applyNumberFormat="1" applyFont="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17" fillId="3" borderId="1" xfId="0" applyFont="1" applyFill="1" applyBorder="1" applyAlignment="1">
      <alignment vertical="center" wrapText="1"/>
    </xf>
    <xf numFmtId="0" fontId="17" fillId="0" borderId="1" xfId="0" applyFont="1" applyBorder="1" applyAlignment="1">
      <alignment horizontal="center" vertical="center" wrapText="1"/>
    </xf>
    <xf numFmtId="2" fontId="17" fillId="0" borderId="1" xfId="0" applyNumberFormat="1" applyFont="1" applyBorder="1" applyAlignment="1">
      <alignment horizontal="center" vertical="center" wrapText="1"/>
    </xf>
    <xf numFmtId="1" fontId="16" fillId="4" borderId="1" xfId="0" applyNumberFormat="1" applyFont="1" applyFill="1" applyBorder="1" applyAlignment="1">
      <alignment horizontal="center" vertical="center"/>
    </xf>
    <xf numFmtId="0" fontId="16"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0" fontId="16" fillId="3" borderId="1" xfId="0" applyFont="1" applyFill="1" applyBorder="1" applyAlignment="1">
      <alignment horizontal="center" vertical="center"/>
    </xf>
    <xf numFmtId="0" fontId="17" fillId="3" borderId="0" xfId="0" applyFont="1" applyFill="1"/>
    <xf numFmtId="1" fontId="17" fillId="0" borderId="1" xfId="0" applyNumberFormat="1" applyFont="1" applyFill="1" applyBorder="1" applyAlignment="1">
      <alignment horizontal="center"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xf>
    <xf numFmtId="0" fontId="17" fillId="0" borderId="0" xfId="0" applyFont="1" applyFill="1"/>
    <xf numFmtId="1" fontId="17" fillId="0" borderId="1" xfId="0" applyNumberFormat="1" applyFont="1" applyFill="1" applyBorder="1" applyAlignment="1">
      <alignment horizontal="left" vertical="center" wrapText="1"/>
    </xf>
    <xf numFmtId="1" fontId="19" fillId="3"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4" fontId="15" fillId="0" borderId="0" xfId="0" applyNumberFormat="1" applyFont="1" applyAlignment="1">
      <alignment horizontal="right"/>
    </xf>
    <xf numFmtId="4" fontId="14" fillId="0" borderId="0" xfId="0" applyNumberFormat="1" applyFont="1"/>
    <xf numFmtId="4" fontId="15" fillId="0" borderId="0" xfId="0" applyNumberFormat="1" applyFont="1"/>
    <xf numFmtId="0" fontId="15" fillId="0" borderId="0" xfId="0" applyFont="1" applyAlignment="1">
      <alignment horizontal="right"/>
    </xf>
    <xf numFmtId="0" fontId="15" fillId="0" borderId="0" xfId="0" applyFont="1"/>
    <xf numFmtId="0" fontId="28" fillId="0" borderId="0" xfId="0" applyFont="1" applyAlignment="1">
      <alignment horizontal="left" vertical="center"/>
    </xf>
    <xf numFmtId="0" fontId="15" fillId="0" borderId="0" xfId="0" applyFont="1" applyAlignment="1">
      <alignment horizontal="left" wrapText="1"/>
    </xf>
    <xf numFmtId="0" fontId="15" fillId="0" borderId="0" xfId="0" applyFont="1" applyAlignment="1">
      <alignment horizontal="left" vertical="center" wrapText="1"/>
    </xf>
    <xf numFmtId="0" fontId="21" fillId="2" borderId="1" xfId="0" applyFont="1" applyFill="1" applyBorder="1" applyAlignment="1">
      <alignment horizontal="center" vertical="center" wrapText="1"/>
    </xf>
    <xf numFmtId="0" fontId="26" fillId="4" borderId="1" xfId="0" applyFont="1" applyFill="1" applyBorder="1" applyAlignment="1">
      <alignment horizontal="left" vertical="center"/>
    </xf>
    <xf numFmtId="0" fontId="17" fillId="4" borderId="1" xfId="0" applyFont="1" applyFill="1" applyBorder="1" applyAlignment="1">
      <alignment horizontal="left" vertical="center"/>
    </xf>
    <xf numFmtId="2" fontId="29" fillId="4" borderId="1" xfId="2" applyNumberFormat="1" applyFont="1" applyFill="1" applyBorder="1" applyAlignment="1">
      <alignment horizontal="left" vertical="center"/>
    </xf>
    <xf numFmtId="165" fontId="17" fillId="3"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wrapText="1"/>
    </xf>
    <xf numFmtId="165" fontId="17" fillId="4" borderId="1" xfId="0" applyNumberFormat="1" applyFont="1" applyFill="1" applyBorder="1" applyAlignment="1">
      <alignment horizontal="left" vertical="center" wrapText="1"/>
    </xf>
    <xf numFmtId="0" fontId="19" fillId="4" borderId="1" xfId="0" applyFont="1" applyFill="1" applyBorder="1"/>
    <xf numFmtId="0" fontId="19" fillId="5" borderId="0" xfId="0" applyFont="1" applyFill="1"/>
    <xf numFmtId="0" fontId="30" fillId="0" borderId="0" xfId="0" applyFont="1" applyAlignment="1">
      <alignment vertical="center" wrapText="1"/>
    </xf>
    <xf numFmtId="0" fontId="17" fillId="0" borderId="1" xfId="0" applyFont="1" applyFill="1" applyBorder="1" applyAlignment="1">
      <alignment horizontal="left" vertical="center" wrapText="1"/>
    </xf>
    <xf numFmtId="0" fontId="19" fillId="0" borderId="0" xfId="0" applyFont="1" applyFill="1"/>
    <xf numFmtId="0" fontId="19" fillId="6" borderId="0" xfId="0" applyFont="1" applyFill="1"/>
    <xf numFmtId="0" fontId="16" fillId="0" borderId="0" xfId="0" applyFont="1" applyAlignment="1">
      <alignment horizontal="right"/>
    </xf>
    <xf numFmtId="0" fontId="15" fillId="3" borderId="0" xfId="0" applyFont="1" applyFill="1"/>
    <xf numFmtId="0" fontId="17" fillId="3" borderId="0" xfId="0" applyFont="1" applyFill="1" applyBorder="1" applyAlignment="1">
      <alignment vertical="center" wrapText="1"/>
    </xf>
    <xf numFmtId="4" fontId="16" fillId="0" borderId="0" xfId="0" applyNumberFormat="1" applyFont="1" applyAlignment="1">
      <alignment horizontal="right"/>
    </xf>
    <xf numFmtId="0" fontId="17" fillId="0" borderId="0" xfId="0" applyFont="1" applyAlignment="1">
      <alignment vertical="center"/>
    </xf>
    <xf numFmtId="14" fontId="20" fillId="0" borderId="0" xfId="0" applyNumberFormat="1" applyFont="1" applyAlignment="1">
      <alignment horizontal="left" vertical="center"/>
    </xf>
    <xf numFmtId="4" fontId="16" fillId="0" borderId="0" xfId="0" applyNumberFormat="1" applyFont="1"/>
    <xf numFmtId="0" fontId="16" fillId="0" borderId="0" xfId="0" applyFont="1"/>
    <xf numFmtId="0" fontId="28" fillId="0" borderId="0" xfId="0" applyFont="1" applyAlignment="1">
      <alignment vertical="center"/>
    </xf>
    <xf numFmtId="0" fontId="16" fillId="2"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 xfId="0" applyFont="1" applyFill="1" applyBorder="1" applyAlignment="1">
      <alignment horizontal="center" wrapText="1"/>
    </xf>
    <xf numFmtId="49" fontId="17" fillId="0" borderId="1"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left" vertical="top" wrapText="1"/>
    </xf>
    <xf numFmtId="0" fontId="17"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1" fontId="17" fillId="3" borderId="1" xfId="0" applyNumberFormat="1" applyFont="1" applyFill="1" applyBorder="1" applyAlignment="1">
      <alignment horizontal="center" vertical="center"/>
    </xf>
    <xf numFmtId="0" fontId="17" fillId="0" borderId="4" xfId="0" applyFont="1" applyFill="1" applyBorder="1" applyAlignment="1">
      <alignment horizontal="center" vertical="top" wrapText="1"/>
    </xf>
    <xf numFmtId="0" fontId="14"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17" fillId="0" borderId="1" xfId="0" applyFont="1" applyFill="1" applyBorder="1" applyAlignment="1">
      <alignment horizontal="justify" vertical="center" wrapText="1"/>
    </xf>
    <xf numFmtId="2" fontId="16" fillId="2" borderId="1" xfId="0" applyNumberFormat="1" applyFont="1" applyFill="1" applyBorder="1" applyAlignment="1">
      <alignment horizontal="center" vertical="center"/>
    </xf>
    <xf numFmtId="0" fontId="17" fillId="0" borderId="1" xfId="0" applyFont="1" applyBorder="1" applyAlignment="1">
      <alignment horizontal="center" vertical="center"/>
    </xf>
    <xf numFmtId="14" fontId="16" fillId="0" borderId="0" xfId="0" applyNumberFormat="1" applyFont="1" applyAlignment="1">
      <alignment horizontal="left" vertical="center"/>
    </xf>
    <xf numFmtId="0" fontId="17" fillId="0" borderId="1" xfId="0" applyFont="1" applyBorder="1" applyAlignment="1">
      <alignment horizontal="justify" vertical="center" wrapText="1"/>
    </xf>
    <xf numFmtId="0" fontId="14" fillId="0" borderId="1" xfId="0" applyFont="1" applyBorder="1" applyAlignment="1">
      <alignment vertical="center" wrapText="1"/>
    </xf>
    <xf numFmtId="0" fontId="17" fillId="0" borderId="1" xfId="0" applyFont="1" applyBorder="1" applyAlignment="1">
      <alignment vertical="center" wrapText="1"/>
    </xf>
    <xf numFmtId="0" fontId="14" fillId="3"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xf numFmtId="0" fontId="17" fillId="3" borderId="1" xfId="0" applyFont="1" applyFill="1" applyBorder="1" applyAlignment="1">
      <alignment horizontal="justify" vertical="center" wrapText="1"/>
    </xf>
    <xf numFmtId="0" fontId="14" fillId="3" borderId="1" xfId="0" applyFont="1" applyFill="1" applyBorder="1" applyAlignment="1">
      <alignment wrapText="1"/>
    </xf>
    <xf numFmtId="0" fontId="14" fillId="3" borderId="1" xfId="0" applyFont="1" applyFill="1" applyBorder="1" applyAlignment="1">
      <alignment horizontal="justify" vertical="center" wrapText="1"/>
    </xf>
    <xf numFmtId="0" fontId="17" fillId="0" borderId="1" xfId="0" applyFont="1" applyFill="1" applyBorder="1" applyAlignment="1">
      <alignment vertical="center" wrapText="1"/>
    </xf>
    <xf numFmtId="0" fontId="14" fillId="0" borderId="1" xfId="0" applyFont="1" applyFill="1" applyBorder="1" applyAlignment="1">
      <alignment wrapText="1"/>
    </xf>
    <xf numFmtId="0" fontId="33" fillId="0"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0" fontId="14" fillId="0" borderId="1" xfId="0" applyFont="1" applyBorder="1" applyAlignment="1">
      <alignment wrapText="1"/>
    </xf>
    <xf numFmtId="1" fontId="17" fillId="0" borderId="3" xfId="0" applyNumberFormat="1" applyFont="1" applyBorder="1" applyAlignment="1">
      <alignment horizontal="center" vertical="center"/>
    </xf>
    <xf numFmtId="0" fontId="14" fillId="3" borderId="1" xfId="0" applyFont="1" applyFill="1" applyBorder="1" applyAlignment="1">
      <alignment vertical="center" wrapText="1"/>
    </xf>
    <xf numFmtId="0" fontId="14" fillId="3" borderId="1" xfId="0" applyFont="1" applyFill="1" applyBorder="1" applyAlignment="1">
      <alignment horizontal="left" vertical="center" wrapText="1"/>
    </xf>
    <xf numFmtId="0" fontId="12" fillId="3" borderId="1" xfId="0" applyFont="1" applyFill="1" applyBorder="1" applyAlignment="1">
      <alignment horizontal="justify" vertical="center" wrapText="1"/>
    </xf>
    <xf numFmtId="0" fontId="12" fillId="3" borderId="1" xfId="0" applyFont="1" applyFill="1" applyBorder="1" applyAlignment="1">
      <alignment vertical="center" wrapText="1"/>
    </xf>
    <xf numFmtId="0" fontId="17" fillId="3" borderId="0" xfId="0" applyFont="1" applyFill="1" applyAlignment="1">
      <alignment vertical="center"/>
    </xf>
    <xf numFmtId="14" fontId="20" fillId="3" borderId="0" xfId="0" applyNumberFormat="1" applyFont="1" applyFill="1" applyAlignment="1">
      <alignment horizontal="left" vertical="center"/>
    </xf>
    <xf numFmtId="0" fontId="14" fillId="0" borderId="1" xfId="0" applyFont="1" applyFill="1" applyBorder="1" applyAlignment="1">
      <alignment vertical="center" wrapText="1"/>
    </xf>
    <xf numFmtId="0" fontId="14" fillId="0" borderId="1" xfId="0" applyFont="1" applyFill="1" applyBorder="1" applyAlignment="1">
      <alignment horizontal="justify" vertical="center" wrapText="1"/>
    </xf>
    <xf numFmtId="0" fontId="17" fillId="7" borderId="1" xfId="0" applyFont="1" applyFill="1" applyBorder="1" applyAlignment="1">
      <alignment horizontal="center" vertical="center"/>
    </xf>
    <xf numFmtId="0" fontId="14" fillId="0" borderId="1" xfId="0" applyFont="1" applyBorder="1" applyAlignment="1">
      <alignment vertical="center"/>
    </xf>
    <xf numFmtId="4" fontId="14" fillId="3" borderId="0" xfId="0" applyNumberFormat="1" applyFont="1" applyFill="1"/>
    <xf numFmtId="4" fontId="15" fillId="3" borderId="0" xfId="0" applyNumberFormat="1" applyFont="1" applyFill="1"/>
    <xf numFmtId="0" fontId="14" fillId="3" borderId="0" xfId="0" applyFont="1" applyFill="1"/>
    <xf numFmtId="0" fontId="32" fillId="0" borderId="1" xfId="0" applyFont="1" applyFill="1" applyBorder="1" applyAlignment="1">
      <alignment horizontal="justify" vertical="center" wrapText="1"/>
    </xf>
    <xf numFmtId="49" fontId="32" fillId="0" borderId="1" xfId="0" applyNumberFormat="1" applyFont="1" applyFill="1" applyBorder="1" applyAlignment="1">
      <alignment horizontal="center" vertical="center" wrapText="1"/>
    </xf>
    <xf numFmtId="49" fontId="32" fillId="0" borderId="1" xfId="0" applyNumberFormat="1" applyFont="1" applyFill="1" applyBorder="1"/>
    <xf numFmtId="0" fontId="32" fillId="0" borderId="0" xfId="0" applyFont="1" applyFill="1" applyAlignment="1">
      <alignment horizontal="center" vertical="center"/>
    </xf>
    <xf numFmtId="0" fontId="32" fillId="0" borderId="0" xfId="0" applyFont="1" applyFill="1" applyAlignment="1">
      <alignment horizontal="justify" vertical="center" wrapText="1"/>
    </xf>
    <xf numFmtId="49" fontId="32" fillId="0" borderId="1" xfId="0" applyNumberFormat="1" applyFont="1" applyFill="1" applyBorder="1" applyAlignment="1">
      <alignment vertical="center" wrapText="1"/>
    </xf>
    <xf numFmtId="2" fontId="32" fillId="0" borderId="1" xfId="0" applyNumberFormat="1" applyFont="1" applyFill="1" applyBorder="1" applyAlignment="1">
      <alignment horizontal="center" vertical="center" wrapText="1"/>
    </xf>
    <xf numFmtId="49" fontId="32" fillId="0" borderId="1" xfId="0" applyNumberFormat="1" applyFont="1" applyFill="1" applyBorder="1" applyAlignment="1">
      <alignment vertical="center"/>
    </xf>
    <xf numFmtId="0" fontId="17" fillId="3" borderId="3" xfId="0" applyFont="1" applyFill="1" applyBorder="1" applyAlignment="1">
      <alignment horizontal="justify" vertical="center" wrapText="1"/>
    </xf>
    <xf numFmtId="0" fontId="17" fillId="3" borderId="5" xfId="0" applyFont="1" applyFill="1" applyBorder="1" applyAlignment="1">
      <alignment horizontal="center" vertical="center" wrapText="1"/>
    </xf>
    <xf numFmtId="4" fontId="17" fillId="0" borderId="0" xfId="0" applyNumberFormat="1" applyFont="1"/>
    <xf numFmtId="0" fontId="17" fillId="0" borderId="1" xfId="0" applyFont="1" applyBorder="1" applyAlignment="1">
      <alignment wrapText="1"/>
    </xf>
    <xf numFmtId="0" fontId="12" fillId="3" borderId="1" xfId="0" applyFont="1" applyFill="1" applyBorder="1" applyAlignment="1">
      <alignment horizontal="left" wrapText="1"/>
    </xf>
    <xf numFmtId="0" fontId="17" fillId="3" borderId="1" xfId="0" applyFont="1" applyFill="1" applyBorder="1" applyAlignment="1">
      <alignment wrapText="1"/>
    </xf>
    <xf numFmtId="0" fontId="12" fillId="3" borderId="1" xfId="0" applyFont="1" applyFill="1" applyBorder="1" applyAlignment="1">
      <alignment horizontal="left" vertical="top" wrapText="1"/>
    </xf>
    <xf numFmtId="0" fontId="14" fillId="0" borderId="1" xfId="0" applyFont="1" applyBorder="1" applyAlignment="1">
      <alignment horizontal="center" vertical="center" wrapText="1"/>
    </xf>
    <xf numFmtId="0" fontId="17" fillId="0" borderId="5" xfId="0" applyFont="1" applyFill="1" applyBorder="1" applyAlignment="1">
      <alignment horizontal="center" vertical="center"/>
    </xf>
    <xf numFmtId="2" fontId="16" fillId="2" borderId="6" xfId="0" applyNumberFormat="1" applyFont="1" applyFill="1" applyBorder="1" applyAlignment="1">
      <alignment horizontal="center" vertical="center"/>
    </xf>
    <xf numFmtId="0" fontId="14" fillId="0" borderId="6" xfId="0" applyFont="1" applyBorder="1" applyAlignment="1">
      <alignment vertical="center" wrapText="1"/>
    </xf>
    <xf numFmtId="0" fontId="35" fillId="0" borderId="1" xfId="0" applyFont="1" applyFill="1" applyBorder="1" applyAlignment="1">
      <alignment horizontal="center" vertical="center" wrapText="1"/>
    </xf>
    <xf numFmtId="0" fontId="12" fillId="0" borderId="1" xfId="0" applyFont="1" applyFill="1" applyBorder="1" applyAlignment="1">
      <alignment horizontal="justify" vertical="top"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4" fillId="0" borderId="1" xfId="0" applyFont="1" applyFill="1" applyBorder="1" applyAlignment="1">
      <alignment horizontal="justify" vertical="center"/>
    </xf>
    <xf numFmtId="0" fontId="17" fillId="0" borderId="3" xfId="0" applyFont="1" applyFill="1" applyBorder="1" applyAlignment="1">
      <alignment horizontal="center" vertical="center"/>
    </xf>
    <xf numFmtId="0" fontId="32" fillId="3" borderId="1" xfId="1" applyFont="1" applyFill="1" applyBorder="1" applyAlignment="1">
      <alignment horizontal="justify" vertical="center" wrapText="1"/>
    </xf>
    <xf numFmtId="0" fontId="32" fillId="0" borderId="1" xfId="1" applyFont="1" applyBorder="1" applyAlignment="1">
      <alignment horizontal="center" vertical="center" wrapText="1"/>
    </xf>
    <xf numFmtId="49" fontId="32" fillId="0" borderId="1" xfId="1" applyNumberFormat="1" applyFont="1" applyBorder="1"/>
    <xf numFmtId="0" fontId="14" fillId="0" borderId="1" xfId="0" applyFont="1" applyFill="1" applyBorder="1" applyAlignment="1">
      <alignment horizontal="center" vertical="center"/>
    </xf>
    <xf numFmtId="49" fontId="32" fillId="0" borderId="1" xfId="0" applyNumberFormat="1" applyFont="1" applyFill="1" applyBorder="1" applyAlignment="1">
      <alignment horizontal="center" vertical="center"/>
    </xf>
    <xf numFmtId="0" fontId="14" fillId="0" borderId="1" xfId="0" applyFont="1" applyBorder="1" applyAlignment="1">
      <alignment horizontal="center" vertical="center"/>
    </xf>
    <xf numFmtId="0" fontId="17" fillId="0" borderId="1" xfId="0" applyFont="1" applyFill="1" applyBorder="1" applyAlignment="1">
      <alignment horizontal="justify"/>
    </xf>
    <xf numFmtId="0" fontId="17" fillId="0" borderId="0" xfId="0" applyFont="1" applyFill="1" applyAlignment="1">
      <alignment horizontal="justify" vertical="center" wrapText="1"/>
    </xf>
    <xf numFmtId="0" fontId="12" fillId="3" borderId="1" xfId="0" applyFont="1" applyFill="1" applyBorder="1" applyAlignment="1">
      <alignment horizontal="center" vertical="center" wrapText="1"/>
    </xf>
    <xf numFmtId="0" fontId="12"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1" xfId="0" applyFont="1" applyFill="1" applyBorder="1" applyAlignment="1">
      <alignment horizontal="center" vertical="center" wrapText="1"/>
    </xf>
    <xf numFmtId="0" fontId="12" fillId="0" borderId="4" xfId="0" applyFont="1" applyFill="1" applyBorder="1" applyAlignment="1">
      <alignment horizontal="justify" vertical="top" wrapText="1"/>
    </xf>
    <xf numFmtId="0" fontId="12" fillId="0" borderId="4" xfId="0" applyFont="1" applyFill="1" applyBorder="1" applyAlignment="1">
      <alignment horizontal="center" vertical="center" wrapText="1"/>
    </xf>
    <xf numFmtId="0" fontId="12" fillId="0" borderId="1" xfId="0" applyFont="1" applyBorder="1" applyAlignment="1">
      <alignment horizontal="center" vertical="top" wrapText="1"/>
    </xf>
    <xf numFmtId="0" fontId="15" fillId="0" borderId="5" xfId="0" applyFont="1" applyFill="1" applyBorder="1" applyAlignment="1">
      <alignment horizontal="center" vertical="center" wrapText="1"/>
    </xf>
    <xf numFmtId="1" fontId="17" fillId="7" borderId="3" xfId="0" applyNumberFormat="1" applyFont="1" applyFill="1" applyBorder="1" applyAlignment="1">
      <alignment horizontal="center" vertical="center"/>
    </xf>
    <xf numFmtId="0" fontId="37" fillId="7" borderId="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17" fillId="7" borderId="5" xfId="0" applyFont="1" applyFill="1" applyBorder="1" applyAlignment="1">
      <alignment horizontal="center" vertical="center"/>
    </xf>
    <xf numFmtId="0" fontId="14" fillId="7" borderId="1" xfId="0" applyFont="1" applyFill="1" applyBorder="1" applyAlignment="1">
      <alignment horizontal="left" vertical="center" wrapText="1"/>
    </xf>
    <xf numFmtId="0" fontId="15" fillId="3" borderId="1" xfId="0" applyFont="1" applyFill="1" applyBorder="1" applyAlignment="1">
      <alignment vertical="center" wrapText="1"/>
    </xf>
    <xf numFmtId="0" fontId="12" fillId="0" borderId="1" xfId="0" applyFont="1" applyBorder="1" applyAlignment="1">
      <alignment horizontal="center" vertical="center"/>
    </xf>
    <xf numFmtId="0" fontId="14" fillId="0" borderId="1" xfId="0" applyFont="1" applyBorder="1" applyAlignment="1">
      <alignment vertical="top"/>
    </xf>
    <xf numFmtId="0" fontId="17" fillId="0" borderId="5" xfId="0" applyFont="1" applyBorder="1" applyAlignment="1">
      <alignment horizontal="center" vertical="center"/>
    </xf>
    <xf numFmtId="0" fontId="16" fillId="0" borderId="1" xfId="0" applyFont="1" applyBorder="1" applyAlignment="1">
      <alignment horizontal="center" vertical="center" wrapText="1"/>
    </xf>
    <xf numFmtId="0" fontId="17" fillId="0" borderId="1" xfId="0" applyFont="1" applyBorder="1"/>
    <xf numFmtId="0" fontId="12" fillId="0" borderId="1" xfId="0" applyFont="1" applyBorder="1" applyAlignment="1">
      <alignment horizontal="center" vertical="center" wrapText="1"/>
    </xf>
    <xf numFmtId="0" fontId="37" fillId="7" borderId="1" xfId="0" applyFont="1" applyFill="1" applyBorder="1" applyAlignment="1">
      <alignment horizontal="justify" vertical="center" wrapText="1"/>
    </xf>
    <xf numFmtId="0" fontId="16" fillId="2" borderId="1" xfId="0" applyFont="1" applyFill="1" applyBorder="1" applyAlignment="1">
      <alignment horizontal="center" vertical="center" wrapText="1"/>
    </xf>
    <xf numFmtId="0" fontId="14" fillId="0" borderId="1" xfId="0" applyFont="1" applyBorder="1" applyAlignment="1">
      <alignment horizontal="left" vertical="center" wrapText="1" shrinkToFit="1"/>
    </xf>
    <xf numFmtId="0" fontId="17" fillId="0" borderId="1" xfId="0" applyFont="1" applyBorder="1" applyAlignment="1">
      <alignment horizontal="center" vertical="center" wrapText="1" shrinkToFi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justify" vertical="center" wrapText="1"/>
    </xf>
    <xf numFmtId="0" fontId="14" fillId="0" borderId="0" xfId="0" applyFont="1" applyAlignment="1">
      <alignment horizontal="center" vertical="center"/>
    </xf>
    <xf numFmtId="0" fontId="17" fillId="9" borderId="1" xfId="0" applyFont="1" applyFill="1" applyBorder="1" applyAlignment="1">
      <alignment horizontal="left" vertical="center" wrapText="1"/>
    </xf>
    <xf numFmtId="0" fontId="17" fillId="9" borderId="1"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7" fillId="9" borderId="1" xfId="0" applyFont="1" applyFill="1" applyBorder="1" applyAlignment="1">
      <alignment horizontal="center" vertical="top" wrapText="1"/>
    </xf>
    <xf numFmtId="0" fontId="17" fillId="9" borderId="1" xfId="0" applyFont="1" applyFill="1" applyBorder="1" applyAlignment="1">
      <alignment horizontal="center" vertical="center"/>
    </xf>
    <xf numFmtId="0" fontId="17" fillId="9" borderId="1" xfId="0" applyFont="1" applyFill="1" applyBorder="1" applyAlignment="1">
      <alignment horizontal="justify" vertical="center" wrapText="1"/>
    </xf>
    <xf numFmtId="0" fontId="17" fillId="3" borderId="1" xfId="0" applyFont="1" applyFill="1" applyBorder="1" applyAlignment="1">
      <alignment horizontal="center" vertical="top" wrapText="1"/>
    </xf>
    <xf numFmtId="0" fontId="2" fillId="9" borderId="1" xfId="0" applyFont="1" applyFill="1" applyBorder="1" applyAlignment="1">
      <alignment horizontal="center" vertical="center" wrapText="1"/>
    </xf>
    <xf numFmtId="0" fontId="38" fillId="9"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8" fillId="0" borderId="1" xfId="0" applyFont="1" applyFill="1" applyBorder="1" applyAlignment="1">
      <alignment vertical="center" wrapText="1"/>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9" borderId="1" xfId="0" applyFont="1" applyFill="1" applyBorder="1" applyAlignment="1">
      <alignment vertical="center" wrapText="1"/>
    </xf>
    <xf numFmtId="0" fontId="32" fillId="9" borderId="1" xfId="0" applyFont="1" applyFill="1" applyBorder="1" applyAlignment="1">
      <alignment horizontal="justify" vertical="center" wrapText="1"/>
    </xf>
    <xf numFmtId="0" fontId="32" fillId="9" borderId="1" xfId="0" applyFont="1" applyFill="1" applyBorder="1" applyAlignment="1">
      <alignment horizontal="center" vertical="center" wrapText="1"/>
    </xf>
    <xf numFmtId="49" fontId="32" fillId="9" borderId="1" xfId="0" applyNumberFormat="1" applyFont="1" applyFill="1" applyBorder="1"/>
    <xf numFmtId="49" fontId="32" fillId="9" borderId="1" xfId="0" applyNumberFormat="1" applyFont="1" applyFill="1" applyBorder="1" applyAlignment="1">
      <alignment horizontal="center" vertical="center" wrapText="1"/>
    </xf>
    <xf numFmtId="0" fontId="14" fillId="0" borderId="0" xfId="0" applyFont="1" applyAlignment="1">
      <alignment horizontal="center"/>
    </xf>
    <xf numFmtId="0" fontId="12" fillId="9" borderId="1" xfId="0" applyFont="1" applyFill="1" applyBorder="1" applyAlignment="1">
      <alignment vertical="center" wrapText="1"/>
    </xf>
    <xf numFmtId="0" fontId="16" fillId="2" borderId="1" xfId="0" applyFont="1" applyFill="1" applyBorder="1" applyAlignment="1">
      <alignment horizontal="center" vertical="center" wrapText="1"/>
    </xf>
    <xf numFmtId="0" fontId="14" fillId="9" borderId="1" xfId="0" applyFont="1" applyFill="1" applyBorder="1" applyAlignment="1">
      <alignment horizontal="justify" vertical="center" wrapText="1"/>
    </xf>
    <xf numFmtId="0" fontId="17" fillId="9" borderId="1" xfId="0" applyFont="1" applyFill="1" applyBorder="1" applyAlignment="1">
      <alignment horizontal="left" wrapText="1"/>
    </xf>
    <xf numFmtId="0" fontId="17" fillId="9" borderId="5" xfId="0" applyFont="1" applyFill="1" applyBorder="1" applyAlignment="1">
      <alignment horizontal="center" vertical="center"/>
    </xf>
    <xf numFmtId="164" fontId="16"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2" fontId="17" fillId="0" borderId="1" xfId="0" applyNumberFormat="1" applyFont="1" applyBorder="1" applyAlignment="1">
      <alignment horizontal="center" vertical="center"/>
    </xf>
    <xf numFmtId="1" fontId="17" fillId="0" borderId="1" xfId="1" applyNumberFormat="1" applyFont="1" applyFill="1" applyBorder="1" applyAlignment="1">
      <alignment horizontal="center" vertical="center"/>
    </xf>
    <xf numFmtId="0" fontId="39" fillId="0" borderId="1" xfId="2" applyFont="1" applyBorder="1" applyAlignment="1">
      <alignment vertical="center" wrapText="1"/>
    </xf>
    <xf numFmtId="0" fontId="39" fillId="0" borderId="1" xfId="2" applyFont="1" applyBorder="1" applyAlignment="1">
      <alignment vertical="center"/>
    </xf>
    <xf numFmtId="1" fontId="16" fillId="4" borderId="1" xfId="0" applyNumberFormat="1" applyFont="1" applyFill="1" applyBorder="1" applyAlignment="1">
      <alignment horizontal="left" vertical="center" wrapText="1"/>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0" fontId="16" fillId="2" borderId="1" xfId="0" applyFont="1" applyFill="1" applyBorder="1" applyAlignment="1">
      <alignment horizontal="center" vertical="center" wrapText="1"/>
    </xf>
    <xf numFmtId="1" fontId="17" fillId="9" borderId="1" xfId="0" applyNumberFormat="1" applyFont="1" applyFill="1" applyBorder="1" applyAlignment="1">
      <alignment horizontal="center" vertical="center"/>
    </xf>
    <xf numFmtId="0" fontId="36" fillId="9" borderId="1" xfId="0" applyFont="1" applyFill="1" applyBorder="1" applyAlignment="1">
      <alignment horizontal="center" vertical="center" wrapText="1"/>
    </xf>
    <xf numFmtId="2" fontId="17" fillId="0" borderId="1" xfId="2" applyNumberFormat="1" applyFont="1" applyBorder="1" applyAlignment="1">
      <alignment horizontal="left" vertical="center" wrapText="1"/>
    </xf>
    <xf numFmtId="0" fontId="17" fillId="0" borderId="1" xfId="2" applyFont="1" applyBorder="1" applyAlignment="1">
      <alignment horizontal="left" vertical="center" wrapText="1"/>
    </xf>
    <xf numFmtId="0" fontId="17" fillId="0" borderId="0" xfId="0" applyFont="1" applyAlignment="1">
      <alignment horizontal="center" vertical="center"/>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4" fontId="17" fillId="0" borderId="1" xfId="0" applyNumberFormat="1" applyFont="1" applyBorder="1" applyAlignment="1">
      <alignment horizontal="center" vertical="center"/>
    </xf>
    <xf numFmtId="165" fontId="17" fillId="3" borderId="1" xfId="0" applyNumberFormat="1" applyFont="1" applyFill="1" applyBorder="1" applyAlignment="1">
      <alignment horizontal="center" vertical="center"/>
    </xf>
    <xf numFmtId="0" fontId="16" fillId="2" borderId="1" xfId="0" applyFont="1" applyFill="1" applyBorder="1" applyAlignment="1">
      <alignment horizontal="center" vertical="center" wrapText="1"/>
    </xf>
    <xf numFmtId="0" fontId="14" fillId="9" borderId="1" xfId="0" applyFont="1" applyFill="1" applyBorder="1" applyAlignment="1">
      <alignment horizontal="left" vertical="center" wrapText="1" shrinkToFit="1"/>
    </xf>
    <xf numFmtId="0" fontId="17" fillId="9" borderId="1" xfId="0" applyFont="1" applyFill="1" applyBorder="1" applyAlignment="1">
      <alignment horizontal="center" vertical="center" wrapText="1" shrinkToFit="1"/>
    </xf>
    <xf numFmtId="0" fontId="16" fillId="9" borderId="0" xfId="0" applyFont="1" applyFill="1"/>
    <xf numFmtId="4" fontId="16" fillId="9" borderId="0" xfId="0" applyNumberFormat="1" applyFont="1" applyFill="1"/>
    <xf numFmtId="0" fontId="14" fillId="0" borderId="1" xfId="0" applyFont="1" applyBorder="1" applyAlignment="1">
      <alignment horizontal="left" vertical="center" wrapText="1"/>
    </xf>
    <xf numFmtId="0" fontId="12" fillId="9" borderId="1" xfId="0" applyFont="1" applyFill="1" applyBorder="1" applyAlignment="1">
      <alignment horizontal="justify" vertical="center" wrapText="1"/>
    </xf>
    <xf numFmtId="0" fontId="12" fillId="9" borderId="1" xfId="0" applyFont="1" applyFill="1" applyBorder="1" applyAlignment="1">
      <alignment horizontal="center" vertical="center" wrapText="1"/>
    </xf>
    <xf numFmtId="0" fontId="15" fillId="9" borderId="1" xfId="0" applyFont="1" applyFill="1" applyBorder="1" applyAlignment="1">
      <alignment vertical="center" wrapText="1"/>
    </xf>
    <xf numFmtId="0" fontId="16" fillId="9" borderId="1" xfId="0" applyFont="1" applyFill="1" applyBorder="1" applyAlignment="1">
      <alignment horizontal="center"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40"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Fill="1" applyAlignment="1">
      <alignment horizontal="center" vertical="center" wrapText="1"/>
    </xf>
    <xf numFmtId="14" fontId="16" fillId="0" borderId="0" xfId="0" applyNumberFormat="1" applyFont="1" applyAlignment="1">
      <alignment horizontal="center" vertical="center"/>
    </xf>
    <xf numFmtId="4" fontId="16" fillId="0" borderId="0" xfId="0" applyNumberFormat="1" applyFont="1" applyAlignment="1">
      <alignment horizontal="center"/>
    </xf>
    <xf numFmtId="0" fontId="16" fillId="0" borderId="0" xfId="0" applyFont="1" applyAlignment="1">
      <alignment horizontal="center"/>
    </xf>
    <xf numFmtId="0" fontId="14" fillId="0"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3" fillId="0" borderId="0" xfId="0" applyFont="1" applyAlignment="1">
      <alignment horizontal="center" vertical="center" wrapText="1"/>
    </xf>
    <xf numFmtId="49" fontId="12"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2" fillId="3" borderId="0" xfId="0" applyFont="1" applyFill="1" applyBorder="1" applyAlignment="1">
      <alignment horizontal="center" vertical="center"/>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4" fillId="0" borderId="0" xfId="0" applyFont="1" applyBorder="1" applyAlignment="1">
      <alignment horizontal="left" vertical="center" wrapText="1"/>
    </xf>
    <xf numFmtId="0" fontId="16" fillId="2" borderId="1" xfId="0" applyFont="1" applyFill="1" applyBorder="1" applyAlignment="1">
      <alignment horizontal="center" vertical="center" wrapText="1"/>
    </xf>
    <xf numFmtId="0" fontId="22" fillId="0" borderId="0" xfId="0" applyFont="1" applyAlignment="1">
      <alignment vertical="center" wrapText="1"/>
    </xf>
    <xf numFmtId="0" fontId="14" fillId="0" borderId="7" xfId="0" applyFont="1" applyBorder="1" applyAlignment="1">
      <alignment horizontal="left" vertical="top" wrapText="1"/>
    </xf>
    <xf numFmtId="0" fontId="31" fillId="0" borderId="0" xfId="0" applyFont="1" applyAlignment="1">
      <alignment horizontal="left" vertical="center" wrapText="1"/>
    </xf>
    <xf numFmtId="0" fontId="16" fillId="0" borderId="0" xfId="0" applyFont="1" applyAlignment="1">
      <alignment horizontal="left" vertical="center" wrapText="1"/>
    </xf>
    <xf numFmtId="0" fontId="16" fillId="2" borderId="4" xfId="0" applyFont="1" applyFill="1" applyBorder="1" applyAlignment="1">
      <alignment horizontal="center" vertical="center" wrapText="1"/>
    </xf>
    <xf numFmtId="1" fontId="16" fillId="2" borderId="3" xfId="0" applyNumberFormat="1" applyFont="1" applyFill="1" applyBorder="1" applyAlignment="1">
      <alignment horizontal="center" vertical="center"/>
    </xf>
    <xf numFmtId="1" fontId="16" fillId="2" borderId="8" xfId="0" applyNumberFormat="1" applyFont="1" applyFill="1" applyBorder="1" applyAlignment="1">
      <alignment horizontal="center" vertical="center"/>
    </xf>
    <xf numFmtId="1" fontId="16" fillId="2" borderId="5" xfId="0" applyNumberFormat="1" applyFont="1" applyFill="1" applyBorder="1" applyAlignment="1">
      <alignment horizontal="center" vertical="center"/>
    </xf>
    <xf numFmtId="0" fontId="17" fillId="0" borderId="0" xfId="0" applyFont="1" applyBorder="1" applyAlignment="1">
      <alignment horizontal="left" vertical="center" wrapText="1"/>
    </xf>
    <xf numFmtId="14" fontId="16" fillId="2" borderId="1" xfId="0" applyNumberFormat="1" applyFont="1" applyFill="1" applyBorder="1" applyAlignment="1">
      <alignment horizontal="center" vertical="center"/>
    </xf>
    <xf numFmtId="0" fontId="16" fillId="0" borderId="0" xfId="0" applyFont="1" applyAlignment="1">
      <alignment horizontal="left" vertical="center"/>
    </xf>
    <xf numFmtId="1" fontId="16" fillId="2" borderId="7" xfId="0" applyNumberFormat="1" applyFont="1" applyFill="1" applyBorder="1" applyAlignment="1">
      <alignment horizontal="center" vertical="center"/>
    </xf>
    <xf numFmtId="1" fontId="16" fillId="2" borderId="9" xfId="0" applyNumberFormat="1" applyFont="1" applyFill="1" applyBorder="1" applyAlignment="1">
      <alignment horizontal="center" vertical="center"/>
    </xf>
    <xf numFmtId="1" fontId="16" fillId="2" borderId="10" xfId="0" applyNumberFormat="1" applyFont="1" applyFill="1" applyBorder="1" applyAlignment="1">
      <alignment horizontal="center" vertical="center"/>
    </xf>
    <xf numFmtId="1" fontId="16" fillId="2" borderId="1" xfId="0" applyNumberFormat="1" applyFont="1" applyFill="1" applyBorder="1" applyAlignment="1">
      <alignment horizontal="center" vertical="center"/>
    </xf>
    <xf numFmtId="0" fontId="17" fillId="4" borderId="1" xfId="0" applyFont="1" applyFill="1" applyBorder="1"/>
    <xf numFmtId="164" fontId="16" fillId="4"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vaAY\AppData\Local\Microsoft\Windows\Temporary%20Internet%20Files\Content.Outlook\IG8J8XC8\&#1080;&#1090;&#1086;&#1075;&#1080;%202015%20&#1075;&#1086;&#1076;\&#1056;&#1072;&#1079;&#1076;&#1077;&#1083;%2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1%20&#1075;&#1086;&#1076;&#1072;/&#1052;&#1086;&#1085;&#1080;&#1090;&#1086;&#1088;&#1080;&#1085;&#1075;%20&#1087;&#1086;%20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
      <sheetName val="Оценка (Этап I)"/>
      <sheetName val="Методика I этап"/>
      <sheetName val="Показатель 1.1"/>
      <sheetName val="Показатель 1.2"/>
      <sheetName val="Раздел 2"/>
      <sheetName val="Раздел 2. г. Саратов"/>
      <sheetName val="Раздел 2. п. Михайловское"/>
      <sheetName val="Раздел 2. ЗАТО Светлый"/>
      <sheetName val="Раздел 2. г. Шиханы"/>
      <sheetName val="Раздел 2.Александрово-Гайский "/>
      <sheetName val="Раздел 2. Аркадский "/>
      <sheetName val="Раздел 2. Аткарский"/>
      <sheetName val="Раздел 2. Базарно-Карабулакский"/>
      <sheetName val="Раздел 2. Балаковский"/>
      <sheetName val="Раздел 2. Балашовский"/>
      <sheetName val="Раздел 2. Балтайский"/>
      <sheetName val="Раздел 2. Вольский "/>
      <sheetName val="Раздел 2. Воскресенский"/>
      <sheetName val="Раздел 2. Дергачевский"/>
      <sheetName val="Раздел 2. Духовницкий"/>
      <sheetName val="Раздел 2. Екатериновский"/>
      <sheetName val="Раздел 2. Ершовский"/>
      <sheetName val="Раздел 2. Ивантеевский"/>
      <sheetName val="Раздел 2. Калининский"/>
      <sheetName val="Раздел 2. Красноармейский"/>
      <sheetName val="Раздел 2. Краснокутский"/>
      <sheetName val="Раздел 2. Краснопартизанский"/>
      <sheetName val="Раздел 2. Лысогорский"/>
      <sheetName val="Раздел 2. Марксовский"/>
      <sheetName val="Раздел 2. Новобурасский"/>
      <sheetName val="Раздел 2. Новоузенский"/>
      <sheetName val="Раздел 2. Озинский"/>
      <sheetName val="Раздел 2. Перелюбский"/>
      <sheetName val="Раздел 2. Петровский"/>
      <sheetName val="Раздел 2. Питерский"/>
      <sheetName val="Раздел 2. Пугачевский"/>
      <sheetName val="Раздел 2. Ровенский"/>
      <sheetName val="Раздел 2. Романовский"/>
      <sheetName val="Раздел 2. Ртищевский"/>
      <sheetName val="Раздел 2. Самойловский"/>
      <sheetName val="Раздел 2. Саратовский"/>
      <sheetName val="Раздел 2. Советский"/>
      <sheetName val="Раздел 2. Татищевский"/>
      <sheetName val="Раздел 2. Турковский"/>
      <sheetName val="Раздел 2. Федоровский"/>
      <sheetName val="Раздел 2. Хвалынский"/>
      <sheetName val="Раздел 2. Энгельсский"/>
    </sheetNames>
    <sheetDataSet>
      <sheetData sheetId="0" refreshError="1"/>
      <sheetData sheetId="1" refreshError="1"/>
      <sheetData sheetId="2" refreshError="1"/>
      <sheetData sheetId="3">
        <row r="5">
          <cell r="C5" t="str">
            <v>Опубликовано в структурированном виде с указанием полных или кратких наименований всех составляющих</v>
          </cell>
        </row>
        <row r="6">
          <cell r="C6" t="str">
            <v>Опубликовано, но не в структурированном виде и (или) без указания полных или кратких наименований всех составляющих</v>
          </cell>
        </row>
        <row r="7">
          <cell r="C7" t="str">
            <v>Не опубликовано</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voskresensk64.ru/meeting/mun-sobranie/documents/index.php" TargetMode="External"/><Relationship Id="rId13" Type="http://schemas.openxmlformats.org/officeDocument/2006/relationships/hyperlink" Target="http://ozinki.sarmo.ru/byudzhet/byudzhet-munitsipalnogo-rayona.php?ELEMENT_ID=8417" TargetMode="External"/><Relationship Id="rId18" Type="http://schemas.openxmlformats.org/officeDocument/2006/relationships/printerSettings" Target="../printerSettings/printerSettings3.bin"/><Relationship Id="rId3" Type="http://schemas.openxmlformats.org/officeDocument/2006/relationships/hyperlink" Target="http://algay.sarmo.ru/byudzhet-ekonomika-finansy/resheniya-mun-sobraniya.php" TargetMode="External"/><Relationship Id="rId7" Type="http://schemas.openxmlformats.org/officeDocument/2006/relationships/hyperlink" Target="http://adm-baltay.ru/finansovoe-upravlenie/resheniya-o-mestnom-byudzhete-na-2022-god-i-planovyj-period-2023-2024-gg/" TargetMode="External"/><Relationship Id="rId12" Type="http://schemas.openxmlformats.org/officeDocument/2006/relationships/hyperlink" Target="http://adm.lysyegory.ru/base/12442-reshenie-ot-16-12-2022-goda-1389-o-byudzhete-lysogorskogo-municipalnogo-raiona-na-2023-god-i-n.html" TargetMode="External"/><Relationship Id="rId17" Type="http://schemas.openxmlformats.org/officeDocument/2006/relationships/hyperlink" Target="http://turki.sarmo.ru/otkrytyy-byudzhet/resheniya-o-byudzhete/" TargetMode="External"/><Relationship Id="rId2" Type="http://schemas.openxmlformats.org/officeDocument/2006/relationships/hyperlink" Target="http://zatoshihany.ru/budget/reshenie-o-byudzhete/2023/" TargetMode="External"/><Relationship Id="rId16" Type="http://schemas.openxmlformats.org/officeDocument/2006/relationships/hyperlink" Target="http://romanovka.sarmo.ru/byudzhet-dlya-grazhdan/byudzhet-romanovskogo-munitsipalnogo-rayona/resheniya-byudzheta/" TargetMode="External"/><Relationship Id="rId1" Type="http://schemas.openxmlformats.org/officeDocument/2006/relationships/hyperlink" Target="http://www.saratovmer.ru/budget/rubrics/1/1327.html" TargetMode="External"/><Relationship Id="rId6" Type="http://schemas.openxmlformats.org/officeDocument/2006/relationships/hyperlink" Target="http://baladmin.ru/byudzhet-na-2023-god-i-planovyy-period-2024-i-2025-godov.php" TargetMode="External"/><Relationship Id="rId11" Type="http://schemas.openxmlformats.org/officeDocument/2006/relationships/hyperlink" Target="https://adminkmr.ru/byudzhet/byudzhet-munitsipalnogo-rayona/byudzhet-rayona-2023.php" TargetMode="External"/><Relationship Id="rId5" Type="http://schemas.openxmlformats.org/officeDocument/2006/relationships/hyperlink" Target="https://admbk.ru/administration/finansovoe-upravlenie/byudzhet/2023-god/reshenie-300-23-dekabrya-2022-g-o-byudzhete-bazarno-karabulakskogo-munitsipalnogo-rayona-na-2023-god/" TargetMode="External"/><Relationship Id="rId15" Type="http://schemas.openxmlformats.org/officeDocument/2006/relationships/hyperlink" Target="https://&#1087;&#1080;&#1090;&#1077;&#1088;&#1082;&#1072;.&#1088;&#1092;/ekonomika-i-byudzhet/byudzhet-piterskogo-mr/resheniya-o-byudzhete/reshenie-o-byudzhete-na-2023-god-i-planovyy-period-2024-i-2025-godov/" TargetMode="External"/><Relationship Id="rId10" Type="http://schemas.openxmlformats.org/officeDocument/2006/relationships/hyperlink" Target="http://ekaterinovka.sarmo.ru/rayonnoe-sobranie/2022.php" TargetMode="External"/><Relationship Id="rId4" Type="http://schemas.openxmlformats.org/officeDocument/2006/relationships/hyperlink" Target="https://arkadak.gosuslugi.ru/ofitsialno/statistika/byudzhet-dlya-grazhdan/reshenie-o-byudzhete/byudzhet-2023/" TargetMode="External"/><Relationship Id="rId9" Type="http://schemas.openxmlformats.org/officeDocument/2006/relationships/hyperlink" Target="http://duhovnitskoe.sarmo.ru/predstavitelnyy-organ/npa/mpa-2022/?ELEMENT_ID=11341" TargetMode="External"/><Relationship Id="rId14" Type="http://schemas.openxmlformats.org/officeDocument/2006/relationships/hyperlink" Target="https://petrovsk64.ru/sub-org/fin-upr/otkrytyy-byudzhet/byudzhet/reshenie-o-byudzhete/na-2023-go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dergachi.sarmo.ru/byudzhet-dlya-grazhdan/" TargetMode="External"/><Relationship Id="rId13" Type="http://schemas.openxmlformats.org/officeDocument/2006/relationships/hyperlink" Target="https://&#1087;&#1080;&#1090;&#1077;&#1088;&#1082;&#1072;.&#1088;&#1092;/ekonomika-i-byudzhet/byudzhet-piterskogo-mr/byudzhet-dlya-grazhdan/byudzhet-dlya-grazhdan-2023-god-i-planovyy-period-2024-2025-godov/" TargetMode="External"/><Relationship Id="rId18" Type="http://schemas.openxmlformats.org/officeDocument/2006/relationships/hyperlink" Target="https://www.engels-city.ru/byudzhet-dlya-grazhdan" TargetMode="External"/><Relationship Id="rId3" Type="http://schemas.openxmlformats.org/officeDocument/2006/relationships/hyperlink" Target="http://www.saratovmer.ru/budget/rubrics/6/1313.html" TargetMode="External"/><Relationship Id="rId7" Type="http://schemas.openxmlformats.org/officeDocument/2006/relationships/hyperlink" Target="http://adm-baltay.ru/finansovoe-upravlenie/byudzhet-dlya-grazhdan/" TargetMode="External"/><Relationship Id="rId12" Type="http://schemas.openxmlformats.org/officeDocument/2006/relationships/hyperlink" Target="https://petrovsk64.ru/sub-org/fin-upr/otkrytyy-byudzhet/byudzhet-dlya-grazhdan/" TargetMode="External"/><Relationship Id="rId17" Type="http://schemas.openxmlformats.org/officeDocument/2006/relationships/hyperlink" Target="http://fedormr.ru/byudzhet/byudzhet-2023.php" TargetMode="External"/><Relationship Id="rId2" Type="http://schemas.openxmlformats.org/officeDocument/2006/relationships/hyperlink" Target="https://krasnoarmeysk64.ru/krasnoarmeyskiy-rayon/byudzhet/byudzhet-dlya-grazhdan/" TargetMode="External"/><Relationship Id="rId16" Type="http://schemas.openxmlformats.org/officeDocument/2006/relationships/hyperlink" Target="http://rtishevo.sarmo.ru/finansovyy-organ/rtishchevskiy-munitsipalnyy-rayon/2023-god/byudzhet-dlya-grazhdan/" TargetMode="External"/><Relationship Id="rId1" Type="http://schemas.openxmlformats.org/officeDocument/2006/relationships/hyperlink" Target="https://admbk.ru/administration/finansovoe-upravlenie/byudzhet/byudzhet-dlya-grazhdan-rayona/" TargetMode="External"/><Relationship Id="rId6" Type="http://schemas.openxmlformats.org/officeDocument/2006/relationships/hyperlink" Target="http://baladmin.ru/administration/divisions-structure/finance/otkritiy-byudzhet.php" TargetMode="External"/><Relationship Id="rId11" Type="http://schemas.openxmlformats.org/officeDocument/2006/relationships/hyperlink" Target="https://marksadm.ru/bdg-kf.html" TargetMode="External"/><Relationship Id="rId5" Type="http://schemas.openxmlformats.org/officeDocument/2006/relationships/hyperlink" Target="http://algay.sarmo.ru/byudzhet-ekonomika-finansy/byudzhet-dlya-grazhdan.php" TargetMode="External"/><Relationship Id="rId15" Type="http://schemas.openxmlformats.org/officeDocument/2006/relationships/hyperlink" Target="http://romanovka.sarmo.ru/byudzhet-dlya-grazhdan/byudzhet-romanovskogo-munitsipalnogo-rayona/byudzhet-dlya-grazhdan.php" TargetMode="External"/><Relationship Id="rId10" Type="http://schemas.openxmlformats.org/officeDocument/2006/relationships/hyperlink" Target="https://adminkmr.ru/byudzhet/byudzhet-dlya-grazhdan/" TargetMode="External"/><Relationship Id="rId19" Type="http://schemas.openxmlformats.org/officeDocument/2006/relationships/printerSettings" Target="../printerSettings/printerSettings4.bin"/><Relationship Id="rId4" Type="http://schemas.openxmlformats.org/officeDocument/2006/relationships/hyperlink" Target="http://zatoshihany.ru/budget/byudzhet-dlya-grazhdan/" TargetMode="External"/><Relationship Id="rId9" Type="http://schemas.openxmlformats.org/officeDocument/2006/relationships/hyperlink" Target="http://ekaterinovka.sarmo.ru/byudzhet-dlya-grazhdan/" TargetMode="External"/><Relationship Id="rId14" Type="http://schemas.openxmlformats.org/officeDocument/2006/relationships/hyperlink" Target="https://pugachev-adm.ru/byudzhet-rayona-2/byudzhet-dlya-grazhdan/2023-2"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85" zoomScaleNormal="100" zoomScaleSheetLayoutView="85" zoomScalePageLayoutView="70" workbookViewId="0">
      <selection activeCell="J3" sqref="J3"/>
    </sheetView>
  </sheetViews>
  <sheetFormatPr defaultRowHeight="12.75" x14ac:dyDescent="0.2"/>
  <cols>
    <col min="1" max="1" width="27.7109375" style="1" customWidth="1"/>
    <col min="2" max="2" width="12.7109375" style="1" customWidth="1"/>
    <col min="3" max="3" width="20" style="1" customWidth="1"/>
    <col min="4" max="4" width="22.5703125" style="1" customWidth="1"/>
    <col min="5" max="5" width="28.7109375" style="10" customWidth="1"/>
    <col min="6" max="16384" width="9.140625" style="1"/>
  </cols>
  <sheetData>
    <row r="1" spans="1:6" ht="36.75" customHeight="1" x14ac:dyDescent="0.2">
      <c r="A1" s="286" t="s">
        <v>1393</v>
      </c>
      <c r="B1" s="286"/>
      <c r="C1" s="286"/>
      <c r="D1" s="286"/>
      <c r="E1" s="286"/>
    </row>
    <row r="2" spans="1:6" ht="15" customHeight="1" x14ac:dyDescent="0.2">
      <c r="A2" s="2" t="s">
        <v>0</v>
      </c>
      <c r="B2" s="3" t="s">
        <v>143</v>
      </c>
      <c r="C2" s="12"/>
      <c r="D2" s="2"/>
    </row>
    <row r="3" spans="1:6" ht="183.75" customHeight="1" x14ac:dyDescent="0.2">
      <c r="A3" s="5" t="s">
        <v>5</v>
      </c>
      <c r="B3" s="5" t="s">
        <v>1</v>
      </c>
      <c r="C3" s="5"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5"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5"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3"/>
    </row>
    <row r="4" spans="1:6" ht="15.95" customHeight="1" x14ac:dyDescent="0.2">
      <c r="A4" s="6" t="s">
        <v>2</v>
      </c>
      <c r="B4" s="7" t="s">
        <v>3</v>
      </c>
      <c r="C4" s="7" t="s">
        <v>3</v>
      </c>
      <c r="D4" s="14" t="s">
        <v>3</v>
      </c>
      <c r="E4" s="6" t="s">
        <v>3</v>
      </c>
    </row>
    <row r="5" spans="1:6" ht="15.95" customHeight="1" x14ac:dyDescent="0.2">
      <c r="A5" s="6" t="s">
        <v>4</v>
      </c>
      <c r="B5" s="8">
        <f>SUM(C5:E5)</f>
        <v>10</v>
      </c>
      <c r="C5" s="8">
        <f>'Методика I этап'!C9</f>
        <v>4</v>
      </c>
      <c r="D5" s="8">
        <f>'Методика I этап'!C14</f>
        <v>3</v>
      </c>
      <c r="E5" s="8">
        <f>'Методика I этап'!C21</f>
        <v>3</v>
      </c>
    </row>
    <row r="6" spans="1:6" s="20" customFormat="1" ht="15.95" customHeight="1" x14ac:dyDescent="0.2">
      <c r="A6" s="15" t="s">
        <v>6</v>
      </c>
      <c r="B6" s="17"/>
      <c r="C6" s="16"/>
      <c r="D6" s="18"/>
      <c r="E6" s="19"/>
    </row>
    <row r="7" spans="1:6" s="10" customFormat="1" ht="23.25" customHeight="1" x14ac:dyDescent="0.2">
      <c r="A7" s="58" t="s">
        <v>7</v>
      </c>
      <c r="B7" s="243">
        <f>SUM(C7:E7)</f>
        <v>10</v>
      </c>
      <c r="C7" s="244">
        <f>'Показатель 1.1'!J9</f>
        <v>4</v>
      </c>
      <c r="D7" s="245">
        <f>'Показатель 1.2'!H10</f>
        <v>3</v>
      </c>
      <c r="E7" s="245">
        <f>'Раздел 2'!D10</f>
        <v>3</v>
      </c>
    </row>
    <row r="8" spans="1:6" s="10" customFormat="1" ht="15.95" customHeight="1" x14ac:dyDescent="0.2">
      <c r="A8" s="64" t="s">
        <v>4327</v>
      </c>
      <c r="B8" s="243">
        <f>SUM(C8:E8)</f>
        <v>9</v>
      </c>
      <c r="C8" s="244">
        <f>'Показатель 1.1'!J10</f>
        <v>4</v>
      </c>
      <c r="D8" s="245">
        <f>'Показатель 1.2'!H11</f>
        <v>2</v>
      </c>
      <c r="E8" s="245">
        <f>'Раздел 2'!D11</f>
        <v>3</v>
      </c>
    </row>
    <row r="9" spans="1:6" s="10" customFormat="1" ht="15.95" customHeight="1" x14ac:dyDescent="0.2">
      <c r="A9" s="64" t="s">
        <v>8</v>
      </c>
      <c r="B9" s="243">
        <f>SUM(C9:E9)</f>
        <v>10</v>
      </c>
      <c r="C9" s="244">
        <f>'Показатель 1.1'!J11</f>
        <v>4</v>
      </c>
      <c r="D9" s="245">
        <f>'Показатель 1.2'!H12</f>
        <v>3</v>
      </c>
      <c r="E9" s="245">
        <f>'Раздел 2'!D12</f>
        <v>3</v>
      </c>
    </row>
    <row r="10" spans="1:6" s="10" customFormat="1" ht="15.95" customHeight="1" x14ac:dyDescent="0.2">
      <c r="A10" s="64" t="s">
        <v>9</v>
      </c>
      <c r="B10" s="243">
        <f>SUM(C10:E10)</f>
        <v>7</v>
      </c>
      <c r="C10" s="244">
        <f>'Показатель 1.1'!J12</f>
        <v>4</v>
      </c>
      <c r="D10" s="245">
        <f>'Показатель 1.2'!H13</f>
        <v>0</v>
      </c>
      <c r="E10" s="245">
        <f>'Раздел 2'!D13</f>
        <v>3</v>
      </c>
    </row>
    <row r="11" spans="1:6" s="21" customFormat="1" ht="15.95" customHeight="1" x14ac:dyDescent="0.2">
      <c r="A11" s="15" t="s">
        <v>10</v>
      </c>
      <c r="B11" s="17"/>
      <c r="C11" s="251"/>
      <c r="D11" s="252"/>
      <c r="E11" s="252"/>
    </row>
    <row r="12" spans="1:6" s="10" customFormat="1" ht="15.95" customHeight="1" x14ac:dyDescent="0.2">
      <c r="A12" s="58" t="s">
        <v>11</v>
      </c>
      <c r="B12" s="243">
        <f t="shared" ref="B12:B48" si="0">SUM(C12:E12)</f>
        <v>5</v>
      </c>
      <c r="C12" s="244">
        <f>'Показатель 1.1'!J14</f>
        <v>2</v>
      </c>
      <c r="D12" s="245">
        <f>'Показатель 1.2'!H15</f>
        <v>0</v>
      </c>
      <c r="E12" s="245">
        <f>'Раздел 2'!D15</f>
        <v>3</v>
      </c>
    </row>
    <row r="13" spans="1:6" s="10" customFormat="1" ht="15.95" customHeight="1" x14ac:dyDescent="0.2">
      <c r="A13" s="58" t="s">
        <v>12</v>
      </c>
      <c r="B13" s="243">
        <f t="shared" si="0"/>
        <v>7</v>
      </c>
      <c r="C13" s="244">
        <f>'Показатель 1.1'!J15</f>
        <v>1</v>
      </c>
      <c r="D13" s="245">
        <f>'Показатель 1.2'!H16</f>
        <v>3</v>
      </c>
      <c r="E13" s="245">
        <f>'Раздел 2'!D16</f>
        <v>3</v>
      </c>
    </row>
    <row r="14" spans="1:6" s="10" customFormat="1" ht="15.95" customHeight="1" x14ac:dyDescent="0.2">
      <c r="A14" s="58" t="s">
        <v>13</v>
      </c>
      <c r="B14" s="243">
        <f t="shared" si="0"/>
        <v>10</v>
      </c>
      <c r="C14" s="244">
        <f>'Показатель 1.1'!J16</f>
        <v>4</v>
      </c>
      <c r="D14" s="245">
        <f>'Показатель 1.2'!H17</f>
        <v>3</v>
      </c>
      <c r="E14" s="245">
        <f>'Раздел 2'!D17</f>
        <v>3</v>
      </c>
    </row>
    <row r="15" spans="1:6" s="10" customFormat="1" ht="15.95" customHeight="1" x14ac:dyDescent="0.2">
      <c r="A15" s="58" t="s">
        <v>14</v>
      </c>
      <c r="B15" s="243">
        <f t="shared" si="0"/>
        <v>10</v>
      </c>
      <c r="C15" s="244">
        <f>'Показатель 1.1'!J17</f>
        <v>4</v>
      </c>
      <c r="D15" s="245">
        <f>'Показатель 1.2'!H18</f>
        <v>3</v>
      </c>
      <c r="E15" s="245">
        <f>'Раздел 2'!D18</f>
        <v>3</v>
      </c>
    </row>
    <row r="16" spans="1:6" s="10" customFormat="1" ht="15.95" customHeight="1" x14ac:dyDescent="0.2">
      <c r="A16" s="58" t="s">
        <v>15</v>
      </c>
      <c r="B16" s="243">
        <f t="shared" si="0"/>
        <v>8.5</v>
      </c>
      <c r="C16" s="244">
        <f>'Показатель 1.1'!J18</f>
        <v>4</v>
      </c>
      <c r="D16" s="245">
        <f>'Показатель 1.2'!H19</f>
        <v>1.5</v>
      </c>
      <c r="E16" s="245">
        <f>'Раздел 2'!D19</f>
        <v>3</v>
      </c>
    </row>
    <row r="17" spans="1:5" s="10" customFormat="1" ht="15.95" customHeight="1" x14ac:dyDescent="0.2">
      <c r="A17" s="58" t="s">
        <v>16</v>
      </c>
      <c r="B17" s="243">
        <f t="shared" si="0"/>
        <v>10</v>
      </c>
      <c r="C17" s="244">
        <f>'Показатель 1.1'!J19</f>
        <v>4</v>
      </c>
      <c r="D17" s="245">
        <f>'Показатель 1.2'!H20</f>
        <v>3</v>
      </c>
      <c r="E17" s="245">
        <f>'Раздел 2'!D20</f>
        <v>3</v>
      </c>
    </row>
    <row r="18" spans="1:5" s="10" customFormat="1" ht="15.95" customHeight="1" x14ac:dyDescent="0.2">
      <c r="A18" s="58" t="s">
        <v>17</v>
      </c>
      <c r="B18" s="243">
        <f t="shared" si="0"/>
        <v>9</v>
      </c>
      <c r="C18" s="244">
        <f>'Показатель 1.1'!J20</f>
        <v>4</v>
      </c>
      <c r="D18" s="245">
        <f>'Показатель 1.2'!H21</f>
        <v>2</v>
      </c>
      <c r="E18" s="245">
        <f>'Раздел 2'!D21</f>
        <v>3</v>
      </c>
    </row>
    <row r="19" spans="1:5" s="10" customFormat="1" ht="15.95" customHeight="1" x14ac:dyDescent="0.2">
      <c r="A19" s="58" t="s">
        <v>18</v>
      </c>
      <c r="B19" s="243">
        <f t="shared" si="0"/>
        <v>3</v>
      </c>
      <c r="C19" s="244">
        <f>'Показатель 1.1'!J21</f>
        <v>2</v>
      </c>
      <c r="D19" s="245">
        <f>'Показатель 1.2'!H22</f>
        <v>0</v>
      </c>
      <c r="E19" s="245">
        <f>'Раздел 2'!D22</f>
        <v>1</v>
      </c>
    </row>
    <row r="20" spans="1:5" s="10" customFormat="1" ht="15.95" customHeight="1" x14ac:dyDescent="0.2">
      <c r="A20" s="58" t="s">
        <v>19</v>
      </c>
      <c r="B20" s="243">
        <f t="shared" si="0"/>
        <v>4</v>
      </c>
      <c r="C20" s="244">
        <f>'Показатель 1.1'!J22</f>
        <v>2</v>
      </c>
      <c r="D20" s="245">
        <f>'Показатель 1.2'!H23</f>
        <v>0</v>
      </c>
      <c r="E20" s="245">
        <f>'Раздел 2'!D23</f>
        <v>2</v>
      </c>
    </row>
    <row r="21" spans="1:5" s="10" customFormat="1" ht="15.95" customHeight="1" x14ac:dyDescent="0.2">
      <c r="A21" s="64" t="s">
        <v>20</v>
      </c>
      <c r="B21" s="243">
        <f t="shared" si="0"/>
        <v>10</v>
      </c>
      <c r="C21" s="244">
        <f>'Показатель 1.1'!J23</f>
        <v>4</v>
      </c>
      <c r="D21" s="245">
        <f>'Показатель 1.2'!H24</f>
        <v>3</v>
      </c>
      <c r="E21" s="245">
        <f>'Раздел 2'!D24</f>
        <v>3</v>
      </c>
    </row>
    <row r="22" spans="1:5" s="10" customFormat="1" ht="15.95" customHeight="1" x14ac:dyDescent="0.2">
      <c r="A22" s="58" t="s">
        <v>21</v>
      </c>
      <c r="B22" s="243">
        <f t="shared" si="0"/>
        <v>5.5</v>
      </c>
      <c r="C22" s="244">
        <f>'Показатель 1.1'!J24</f>
        <v>2</v>
      </c>
      <c r="D22" s="245">
        <f>'Показатель 1.2'!H25</f>
        <v>0.5</v>
      </c>
      <c r="E22" s="245">
        <f>'Раздел 2'!D25</f>
        <v>3</v>
      </c>
    </row>
    <row r="23" spans="1:5" s="10" customFormat="1" ht="18" customHeight="1" x14ac:dyDescent="0.2">
      <c r="A23" s="58" t="s">
        <v>22</v>
      </c>
      <c r="B23" s="243">
        <f t="shared" si="0"/>
        <v>3.5</v>
      </c>
      <c r="C23" s="244">
        <f>'Показатель 1.1'!J25</f>
        <v>2</v>
      </c>
      <c r="D23" s="245">
        <f>'Показатель 1.2'!H26</f>
        <v>0.5</v>
      </c>
      <c r="E23" s="245">
        <f>'Раздел 2'!D26</f>
        <v>1</v>
      </c>
    </row>
    <row r="24" spans="1:5" s="10" customFormat="1" ht="15.95" customHeight="1" x14ac:dyDescent="0.2">
      <c r="A24" s="58" t="s">
        <v>23</v>
      </c>
      <c r="B24" s="243">
        <f t="shared" si="0"/>
        <v>4</v>
      </c>
      <c r="C24" s="244">
        <f>'Показатель 1.1'!J26</f>
        <v>0</v>
      </c>
      <c r="D24" s="245">
        <f>'Показатель 1.2'!H27</f>
        <v>1</v>
      </c>
      <c r="E24" s="245">
        <f>'Раздел 2'!D27</f>
        <v>3</v>
      </c>
    </row>
    <row r="25" spans="1:5" s="10" customFormat="1" ht="15.95" customHeight="1" x14ac:dyDescent="0.2">
      <c r="A25" s="58" t="s">
        <v>24</v>
      </c>
      <c r="B25" s="243">
        <f t="shared" si="0"/>
        <v>10</v>
      </c>
      <c r="C25" s="244">
        <f>'Показатель 1.1'!J27</f>
        <v>4</v>
      </c>
      <c r="D25" s="245">
        <f>'Показатель 1.2'!H28</f>
        <v>3</v>
      </c>
      <c r="E25" s="245">
        <f>'Раздел 2'!D28</f>
        <v>3</v>
      </c>
    </row>
    <row r="26" spans="1:5" s="10" customFormat="1" ht="15.95" customHeight="1" x14ac:dyDescent="0.2">
      <c r="A26" s="58" t="s">
        <v>25</v>
      </c>
      <c r="B26" s="243">
        <f t="shared" si="0"/>
        <v>10</v>
      </c>
      <c r="C26" s="244">
        <f>'Показатель 1.1'!J28</f>
        <v>4</v>
      </c>
      <c r="D26" s="245">
        <f>'Показатель 1.2'!H29</f>
        <v>3</v>
      </c>
      <c r="E26" s="245">
        <f>'Раздел 2'!D29</f>
        <v>3</v>
      </c>
    </row>
    <row r="27" spans="1:5" s="10" customFormat="1" ht="15.95" customHeight="1" x14ac:dyDescent="0.2">
      <c r="A27" s="58" t="s">
        <v>26</v>
      </c>
      <c r="B27" s="243">
        <f t="shared" si="0"/>
        <v>6</v>
      </c>
      <c r="C27" s="244">
        <f>'Показатель 1.1'!J29</f>
        <v>2</v>
      </c>
      <c r="D27" s="245">
        <f>'Показатель 1.2'!H30</f>
        <v>1</v>
      </c>
      <c r="E27" s="245">
        <f>'Раздел 2'!D30</f>
        <v>3</v>
      </c>
    </row>
    <row r="28" spans="1:5" s="10" customFormat="1" ht="15.95" customHeight="1" x14ac:dyDescent="0.2">
      <c r="A28" s="58" t="s">
        <v>27</v>
      </c>
      <c r="B28" s="243">
        <f t="shared" si="0"/>
        <v>8</v>
      </c>
      <c r="C28" s="244">
        <f>'Показатель 1.1'!J30</f>
        <v>4</v>
      </c>
      <c r="D28" s="245">
        <f>'Показатель 1.2'!H31</f>
        <v>1</v>
      </c>
      <c r="E28" s="245">
        <f>'Раздел 2'!D31</f>
        <v>3</v>
      </c>
    </row>
    <row r="29" spans="1:5" s="10" customFormat="1" ht="15.95" customHeight="1" x14ac:dyDescent="0.2">
      <c r="A29" s="58" t="s">
        <v>28</v>
      </c>
      <c r="B29" s="243">
        <f t="shared" si="0"/>
        <v>10</v>
      </c>
      <c r="C29" s="244">
        <f>'Показатель 1.1'!J31</f>
        <v>4</v>
      </c>
      <c r="D29" s="245">
        <f>'Показатель 1.2'!H32</f>
        <v>3</v>
      </c>
      <c r="E29" s="245">
        <f>'Раздел 2'!D32</f>
        <v>3</v>
      </c>
    </row>
    <row r="30" spans="1:5" s="10" customFormat="1" ht="15.95" customHeight="1" x14ac:dyDescent="0.2">
      <c r="A30" s="58" t="s">
        <v>29</v>
      </c>
      <c r="B30" s="243">
        <f t="shared" si="0"/>
        <v>3</v>
      </c>
      <c r="C30" s="244">
        <f>'Показатель 1.1'!J32</f>
        <v>0</v>
      </c>
      <c r="D30" s="245">
        <f>'Показатель 1.2'!H33</f>
        <v>0</v>
      </c>
      <c r="E30" s="245">
        <f>'Раздел 2'!D33</f>
        <v>3</v>
      </c>
    </row>
    <row r="31" spans="1:5" s="10" customFormat="1" ht="15.95" customHeight="1" x14ac:dyDescent="0.2">
      <c r="A31" s="58" t="s">
        <v>30</v>
      </c>
      <c r="B31" s="243">
        <f t="shared" si="0"/>
        <v>9</v>
      </c>
      <c r="C31" s="244">
        <f>'Показатель 1.1'!J33</f>
        <v>4</v>
      </c>
      <c r="D31" s="245">
        <f>'Показатель 1.2'!H34</f>
        <v>2</v>
      </c>
      <c r="E31" s="245">
        <f>'Раздел 2'!D34</f>
        <v>3</v>
      </c>
    </row>
    <row r="32" spans="1:5" s="10" customFormat="1" ht="15.95" customHeight="1" x14ac:dyDescent="0.2">
      <c r="A32" s="58" t="s">
        <v>31</v>
      </c>
      <c r="B32" s="243">
        <f t="shared" si="0"/>
        <v>10</v>
      </c>
      <c r="C32" s="244">
        <f>'Показатель 1.1'!J34</f>
        <v>4</v>
      </c>
      <c r="D32" s="245">
        <f>'Показатель 1.2'!H35</f>
        <v>3</v>
      </c>
      <c r="E32" s="245">
        <f>'Раздел 2'!D35</f>
        <v>3</v>
      </c>
    </row>
    <row r="33" spans="1:5" s="10" customFormat="1" ht="15.95" customHeight="1" x14ac:dyDescent="0.2">
      <c r="A33" s="58" t="s">
        <v>32</v>
      </c>
      <c r="B33" s="243">
        <f t="shared" si="0"/>
        <v>6</v>
      </c>
      <c r="C33" s="244">
        <f>'Показатель 1.1'!J35</f>
        <v>2</v>
      </c>
      <c r="D33" s="245">
        <f>'Показатель 1.2'!H36</f>
        <v>2</v>
      </c>
      <c r="E33" s="245">
        <f>'Раздел 2'!D36</f>
        <v>2</v>
      </c>
    </row>
    <row r="34" spans="1:5" s="10" customFormat="1" ht="15.95" customHeight="1" x14ac:dyDescent="0.2">
      <c r="A34" s="58" t="s">
        <v>33</v>
      </c>
      <c r="B34" s="243">
        <f t="shared" si="0"/>
        <v>9</v>
      </c>
      <c r="C34" s="244">
        <f>'Показатель 1.1'!J36</f>
        <v>4</v>
      </c>
      <c r="D34" s="245">
        <f>'Показатель 1.2'!H37</f>
        <v>2</v>
      </c>
      <c r="E34" s="245">
        <f>'Раздел 2'!D37</f>
        <v>3</v>
      </c>
    </row>
    <row r="35" spans="1:5" s="10" customFormat="1" ht="15.95" customHeight="1" x14ac:dyDescent="0.2">
      <c r="A35" s="58" t="s">
        <v>34</v>
      </c>
      <c r="B35" s="243">
        <f t="shared" si="0"/>
        <v>8</v>
      </c>
      <c r="C35" s="244">
        <f>'Показатель 1.1'!J37</f>
        <v>4</v>
      </c>
      <c r="D35" s="245">
        <f>'Показатель 1.2'!H38</f>
        <v>2</v>
      </c>
      <c r="E35" s="245">
        <f>'Раздел 2'!D38</f>
        <v>2</v>
      </c>
    </row>
    <row r="36" spans="1:5" s="10" customFormat="1" ht="15.95" customHeight="1" x14ac:dyDescent="0.2">
      <c r="A36" s="58" t="s">
        <v>35</v>
      </c>
      <c r="B36" s="243">
        <f t="shared" si="0"/>
        <v>10</v>
      </c>
      <c r="C36" s="244">
        <f>'Показатель 1.1'!J38</f>
        <v>4</v>
      </c>
      <c r="D36" s="245">
        <f>'Показатель 1.2'!H39</f>
        <v>3</v>
      </c>
      <c r="E36" s="245">
        <f>'Раздел 2'!D39</f>
        <v>3</v>
      </c>
    </row>
    <row r="37" spans="1:5" s="10" customFormat="1" ht="15.95" customHeight="1" x14ac:dyDescent="0.2">
      <c r="A37" s="58" t="s">
        <v>36</v>
      </c>
      <c r="B37" s="243">
        <f t="shared" si="0"/>
        <v>9</v>
      </c>
      <c r="C37" s="244">
        <f>'Показатель 1.1'!J39</f>
        <v>4</v>
      </c>
      <c r="D37" s="245">
        <f>'Показатель 1.2'!H40</f>
        <v>2</v>
      </c>
      <c r="E37" s="245">
        <f>'Раздел 2'!D40</f>
        <v>3</v>
      </c>
    </row>
    <row r="38" spans="1:5" s="10" customFormat="1" ht="15.95" customHeight="1" x14ac:dyDescent="0.2">
      <c r="A38" s="58" t="s">
        <v>37</v>
      </c>
      <c r="B38" s="243">
        <f t="shared" si="0"/>
        <v>10</v>
      </c>
      <c r="C38" s="244">
        <f>'Показатель 1.1'!J40</f>
        <v>4</v>
      </c>
      <c r="D38" s="245">
        <f>'Показатель 1.2'!H41</f>
        <v>3</v>
      </c>
      <c r="E38" s="245">
        <f>'Раздел 2'!D41</f>
        <v>3</v>
      </c>
    </row>
    <row r="39" spans="1:5" s="10" customFormat="1" ht="15.95" customHeight="1" x14ac:dyDescent="0.2">
      <c r="A39" s="58" t="s">
        <v>38</v>
      </c>
      <c r="B39" s="243">
        <f t="shared" si="0"/>
        <v>10</v>
      </c>
      <c r="C39" s="244">
        <f>'Показатель 1.1'!J41</f>
        <v>4</v>
      </c>
      <c r="D39" s="245">
        <f>'Показатель 1.2'!H42</f>
        <v>3</v>
      </c>
      <c r="E39" s="245">
        <f>'Раздел 2'!D42</f>
        <v>3</v>
      </c>
    </row>
    <row r="40" spans="1:5" s="10" customFormat="1" ht="15.95" customHeight="1" x14ac:dyDescent="0.2">
      <c r="A40" s="58" t="s">
        <v>39</v>
      </c>
      <c r="B40" s="243">
        <f t="shared" si="0"/>
        <v>9</v>
      </c>
      <c r="C40" s="244">
        <f>'Показатель 1.1'!J42</f>
        <v>4</v>
      </c>
      <c r="D40" s="245">
        <f>'Показатель 1.2'!H43</f>
        <v>2</v>
      </c>
      <c r="E40" s="245">
        <f>'Раздел 2'!D43</f>
        <v>3</v>
      </c>
    </row>
    <row r="41" spans="1:5" s="10" customFormat="1" ht="15.95" customHeight="1" x14ac:dyDescent="0.2">
      <c r="A41" s="58" t="s">
        <v>40</v>
      </c>
      <c r="B41" s="243">
        <f t="shared" si="0"/>
        <v>10</v>
      </c>
      <c r="C41" s="244">
        <f>'Показатель 1.1'!J43</f>
        <v>4</v>
      </c>
      <c r="D41" s="245">
        <f>'Показатель 1.2'!H44</f>
        <v>3</v>
      </c>
      <c r="E41" s="245">
        <f>'Раздел 2'!D44</f>
        <v>3</v>
      </c>
    </row>
    <row r="42" spans="1:5" s="10" customFormat="1" ht="15.95" customHeight="1" x14ac:dyDescent="0.2">
      <c r="A42" s="58" t="s">
        <v>41</v>
      </c>
      <c r="B42" s="243">
        <f t="shared" si="0"/>
        <v>5</v>
      </c>
      <c r="C42" s="244">
        <f>'Показатель 1.1'!J44</f>
        <v>2</v>
      </c>
      <c r="D42" s="245">
        <f>'Показатель 1.2'!H45</f>
        <v>1</v>
      </c>
      <c r="E42" s="245">
        <f>'Раздел 2'!D45</f>
        <v>2</v>
      </c>
    </row>
    <row r="43" spans="1:5" s="10" customFormat="1" ht="15.95" customHeight="1" x14ac:dyDescent="0.2">
      <c r="A43" s="58" t="s">
        <v>42</v>
      </c>
      <c r="B43" s="243">
        <f t="shared" si="0"/>
        <v>5</v>
      </c>
      <c r="C43" s="244">
        <f>'Показатель 1.1'!J45</f>
        <v>0</v>
      </c>
      <c r="D43" s="245">
        <f>'Показатель 1.2'!H46</f>
        <v>2</v>
      </c>
      <c r="E43" s="245">
        <f>'Раздел 2'!D46</f>
        <v>3</v>
      </c>
    </row>
    <row r="44" spans="1:5" s="10" customFormat="1" ht="15.95" customHeight="1" x14ac:dyDescent="0.2">
      <c r="A44" s="58" t="s">
        <v>43</v>
      </c>
      <c r="B44" s="243">
        <f t="shared" si="0"/>
        <v>5</v>
      </c>
      <c r="C44" s="244">
        <f>'Показатель 1.1'!J46</f>
        <v>2</v>
      </c>
      <c r="D44" s="245">
        <f>'Показатель 1.2'!H47</f>
        <v>0</v>
      </c>
      <c r="E44" s="245">
        <f>'Раздел 2'!D47</f>
        <v>3</v>
      </c>
    </row>
    <row r="45" spans="1:5" s="10" customFormat="1" ht="15.95" customHeight="1" x14ac:dyDescent="0.2">
      <c r="A45" s="58" t="s">
        <v>44</v>
      </c>
      <c r="B45" s="243">
        <f t="shared" si="0"/>
        <v>2</v>
      </c>
      <c r="C45" s="244">
        <f>'Показатель 1.1'!J47</f>
        <v>0</v>
      </c>
      <c r="D45" s="245">
        <f>'Показатель 1.2'!H48</f>
        <v>2</v>
      </c>
      <c r="E45" s="245">
        <f>'Раздел 2'!D48</f>
        <v>0</v>
      </c>
    </row>
    <row r="46" spans="1:5" s="10" customFormat="1" ht="15.95" customHeight="1" x14ac:dyDescent="0.2">
      <c r="A46" s="58" t="s">
        <v>45</v>
      </c>
      <c r="B46" s="243">
        <f t="shared" si="0"/>
        <v>10</v>
      </c>
      <c r="C46" s="244">
        <f>'Показатель 1.1'!J48</f>
        <v>4</v>
      </c>
      <c r="D46" s="245">
        <f>'Показатель 1.2'!H49</f>
        <v>3</v>
      </c>
      <c r="E46" s="245">
        <f>'Раздел 2'!D49</f>
        <v>3</v>
      </c>
    </row>
    <row r="47" spans="1:5" s="10" customFormat="1" ht="15.95" customHeight="1" x14ac:dyDescent="0.2">
      <c r="A47" s="58" t="s">
        <v>46</v>
      </c>
      <c r="B47" s="243">
        <f t="shared" si="0"/>
        <v>7</v>
      </c>
      <c r="C47" s="244">
        <f>'Показатель 1.1'!J49</f>
        <v>2</v>
      </c>
      <c r="D47" s="245">
        <f>'Показатель 1.2'!H50</f>
        <v>2</v>
      </c>
      <c r="E47" s="245">
        <f>'Раздел 2'!D50</f>
        <v>3</v>
      </c>
    </row>
    <row r="48" spans="1:5" s="10" customFormat="1" ht="15.95" customHeight="1" x14ac:dyDescent="0.2">
      <c r="A48" s="58" t="s">
        <v>47</v>
      </c>
      <c r="B48" s="243">
        <f t="shared" si="0"/>
        <v>9</v>
      </c>
      <c r="C48" s="244">
        <f>'Показатель 1.1'!J50</f>
        <v>4</v>
      </c>
      <c r="D48" s="245">
        <f>'Показатель 1.2'!H51</f>
        <v>2</v>
      </c>
      <c r="E48" s="245">
        <f>'Раздел 2'!D51</f>
        <v>3</v>
      </c>
    </row>
    <row r="49" spans="2:2" x14ac:dyDescent="0.2">
      <c r="B49" s="11"/>
    </row>
  </sheetData>
  <dataConsolidate/>
  <mergeCells count="1">
    <mergeCell ref="A1:E1"/>
  </mergeCells>
  <pageMargins left="0.31496062992125984" right="0.31496062992125984" top="0.15748031496062992" bottom="0.15748031496062992" header="0" footer="0"/>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activeCell="L3" sqref="L3"/>
      <selection pane="bottomLeft" activeCell="B13" sqref="B13"/>
    </sheetView>
  </sheetViews>
  <sheetFormatPr defaultRowHeight="15" x14ac:dyDescent="0.25"/>
  <cols>
    <col min="1" max="1" width="3.28515625" style="22" customWidth="1"/>
    <col min="2" max="2" width="99.28515625" style="22" customWidth="1"/>
    <col min="3" max="3" width="6.28515625" style="22" customWidth="1"/>
    <col min="4" max="16384" width="9.140625" style="22"/>
  </cols>
  <sheetData>
    <row r="1" spans="1:3" ht="15.75" x14ac:dyDescent="0.25">
      <c r="A1" s="293" t="s">
        <v>48</v>
      </c>
      <c r="B1" s="293"/>
      <c r="C1" s="293"/>
    </row>
    <row r="2" spans="1:3" ht="15.75" x14ac:dyDescent="0.25">
      <c r="A2" s="23"/>
      <c r="B2" s="23"/>
      <c r="C2" s="23"/>
    </row>
    <row r="3" spans="1:3" x14ac:dyDescent="0.25">
      <c r="A3" s="24"/>
      <c r="B3" s="24"/>
      <c r="C3" s="25"/>
    </row>
    <row r="4" spans="1:3" ht="15" customHeight="1" x14ac:dyDescent="0.25">
      <c r="A4" s="294" t="s">
        <v>49</v>
      </c>
      <c r="B4" s="295" t="s">
        <v>50</v>
      </c>
      <c r="C4" s="295" t="s">
        <v>51</v>
      </c>
    </row>
    <row r="5" spans="1:3" x14ac:dyDescent="0.25">
      <c r="A5" s="294"/>
      <c r="B5" s="295"/>
      <c r="C5" s="295"/>
    </row>
    <row r="6" spans="1:3" x14ac:dyDescent="0.25">
      <c r="A6" s="26" t="s">
        <v>52</v>
      </c>
      <c r="B6" s="27" t="s">
        <v>53</v>
      </c>
      <c r="C6" s="28">
        <f>C9+C14</f>
        <v>7</v>
      </c>
    </row>
    <row r="7" spans="1:3" ht="29.25" customHeight="1" x14ac:dyDescent="0.25">
      <c r="A7" s="296" t="s">
        <v>54</v>
      </c>
      <c r="B7" s="29" t="s">
        <v>55</v>
      </c>
      <c r="C7" s="297"/>
    </row>
    <row r="8" spans="1:3" ht="104.25" customHeight="1" x14ac:dyDescent="0.25">
      <c r="A8" s="296"/>
      <c r="B8" s="30" t="s">
        <v>56</v>
      </c>
      <c r="C8" s="297"/>
    </row>
    <row r="9" spans="1:3" x14ac:dyDescent="0.25">
      <c r="A9" s="31"/>
      <c r="B9" s="32" t="s">
        <v>57</v>
      </c>
      <c r="C9" s="33">
        <v>4</v>
      </c>
    </row>
    <row r="10" spans="1:3" ht="25.5" x14ac:dyDescent="0.25">
      <c r="A10" s="31"/>
      <c r="B10" s="34" t="s">
        <v>58</v>
      </c>
      <c r="C10" s="33">
        <v>2</v>
      </c>
    </row>
    <row r="11" spans="1:3" x14ac:dyDescent="0.25">
      <c r="A11" s="31"/>
      <c r="B11" s="35" t="s">
        <v>59</v>
      </c>
      <c r="C11" s="33">
        <v>0</v>
      </c>
    </row>
    <row r="12" spans="1:3" ht="42.75" customHeight="1" x14ac:dyDescent="0.25">
      <c r="A12" s="287" t="s">
        <v>60</v>
      </c>
      <c r="B12" s="29" t="s">
        <v>61</v>
      </c>
      <c r="C12" s="288"/>
    </row>
    <row r="13" spans="1:3" ht="279.75" customHeight="1" x14ac:dyDescent="0.25">
      <c r="A13" s="287"/>
      <c r="B13" s="36" t="s">
        <v>144</v>
      </c>
      <c r="C13" s="288"/>
    </row>
    <row r="14" spans="1:3" x14ac:dyDescent="0.25">
      <c r="A14" s="37"/>
      <c r="B14" s="32" t="s">
        <v>62</v>
      </c>
      <c r="C14" s="33">
        <v>3</v>
      </c>
    </row>
    <row r="15" spans="1:3" x14ac:dyDescent="0.25">
      <c r="A15" s="37"/>
      <c r="B15" s="32" t="s">
        <v>63</v>
      </c>
      <c r="C15" s="33">
        <v>2</v>
      </c>
    </row>
    <row r="16" spans="1:3" x14ac:dyDescent="0.25">
      <c r="A16" s="37"/>
      <c r="B16" s="34" t="s">
        <v>64</v>
      </c>
      <c r="C16" s="33">
        <v>1</v>
      </c>
    </row>
    <row r="17" spans="1:3" x14ac:dyDescent="0.25">
      <c r="A17" s="37"/>
      <c r="B17" s="34" t="s">
        <v>65</v>
      </c>
      <c r="C17" s="33">
        <v>0</v>
      </c>
    </row>
    <row r="18" spans="1:3" x14ac:dyDescent="0.25">
      <c r="A18" s="38" t="s">
        <v>66</v>
      </c>
      <c r="B18" s="27" t="s">
        <v>67</v>
      </c>
      <c r="C18" s="28">
        <f>C21</f>
        <v>3</v>
      </c>
    </row>
    <row r="19" spans="1:3" ht="54.75" customHeight="1" x14ac:dyDescent="0.25">
      <c r="A19" s="289" t="s">
        <v>68</v>
      </c>
      <c r="B19" s="29" t="s">
        <v>69</v>
      </c>
      <c r="C19" s="291"/>
    </row>
    <row r="20" spans="1:3" ht="409.5" customHeight="1" x14ac:dyDescent="0.25">
      <c r="A20" s="290"/>
      <c r="B20" s="30" t="s">
        <v>145</v>
      </c>
      <c r="C20" s="292"/>
    </row>
    <row r="21" spans="1:3" x14ac:dyDescent="0.25">
      <c r="A21" s="39"/>
      <c r="B21" s="32" t="s">
        <v>70</v>
      </c>
      <c r="C21" s="33">
        <v>3</v>
      </c>
    </row>
    <row r="22" spans="1:3" x14ac:dyDescent="0.25">
      <c r="A22" s="39"/>
      <c r="B22" s="32" t="s">
        <v>71</v>
      </c>
      <c r="C22" s="33">
        <v>2</v>
      </c>
    </row>
    <row r="23" spans="1:3" x14ac:dyDescent="0.25">
      <c r="A23" s="39"/>
      <c r="B23" s="32" t="s">
        <v>72</v>
      </c>
      <c r="C23" s="33">
        <v>1</v>
      </c>
    </row>
    <row r="24" spans="1:3" ht="14.25" customHeight="1" x14ac:dyDescent="0.25">
      <c r="A24" s="39"/>
      <c r="B24" s="34" t="s">
        <v>73</v>
      </c>
      <c r="C24" s="33">
        <v>0</v>
      </c>
    </row>
    <row r="25" spans="1:3" x14ac:dyDescent="0.25">
      <c r="A25" s="40"/>
      <c r="B25" s="41" t="s">
        <v>74</v>
      </c>
      <c r="C25" s="42">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70" zoomScaleNormal="100" zoomScaleSheetLayoutView="70" workbookViewId="0">
      <pane ySplit="8" topLeftCell="A9" activePane="bottomLeft" state="frozenSplit"/>
      <selection activeCell="L3" sqref="L3"/>
      <selection pane="bottomLeft" activeCell="N5" sqref="N5"/>
    </sheetView>
  </sheetViews>
  <sheetFormatPr defaultRowHeight="12.75" x14ac:dyDescent="0.2"/>
  <cols>
    <col min="1" max="1" width="4.28515625" style="83" customWidth="1"/>
    <col min="2" max="2" width="22.7109375" style="1" customWidth="1"/>
    <col min="3" max="3" width="40.28515625" style="1" customWidth="1"/>
    <col min="4" max="4" width="16.42578125" style="1" customWidth="1"/>
    <col min="5" max="5" width="20" style="1" customWidth="1"/>
    <col min="6" max="6" width="21.5703125" style="84" customWidth="1"/>
    <col min="7" max="7" width="12.85546875" style="84" customWidth="1"/>
    <col min="8" max="9" width="10.85546875" style="84" customWidth="1"/>
    <col min="10" max="10" width="9.85546875" style="84" customWidth="1"/>
    <col min="11" max="11" width="36.140625" style="84" customWidth="1"/>
    <col min="12" max="12" width="46" style="84" customWidth="1"/>
    <col min="13" max="13" width="9.140625" style="1"/>
    <col min="14" max="14" width="40" style="45" customWidth="1"/>
    <col min="15" max="16384" width="9.140625" style="1"/>
  </cols>
  <sheetData>
    <row r="1" spans="1:14" ht="21" customHeight="1" x14ac:dyDescent="0.2">
      <c r="A1" s="43" t="s">
        <v>75</v>
      </c>
      <c r="B1" s="44"/>
      <c r="C1" s="44"/>
      <c r="D1" s="44"/>
      <c r="E1" s="44"/>
      <c r="F1" s="44"/>
      <c r="G1" s="44"/>
      <c r="H1" s="44"/>
      <c r="I1" s="44"/>
      <c r="J1" s="44"/>
      <c r="K1" s="44"/>
      <c r="L1" s="44"/>
      <c r="M1" s="45"/>
      <c r="N1" s="1"/>
    </row>
    <row r="2" spans="1:14" ht="12" customHeight="1" x14ac:dyDescent="0.2">
      <c r="A2" s="46" t="s">
        <v>76</v>
      </c>
      <c r="B2" s="46"/>
      <c r="C2" s="12"/>
      <c r="D2" s="12"/>
      <c r="E2" s="12"/>
      <c r="F2" s="12"/>
      <c r="G2" s="12"/>
      <c r="H2" s="12"/>
      <c r="I2" s="12"/>
      <c r="J2" s="12"/>
      <c r="K2" s="12"/>
      <c r="L2" s="12"/>
      <c r="M2" s="45"/>
      <c r="N2" s="1"/>
    </row>
    <row r="3" spans="1:14" ht="42.75" customHeight="1" x14ac:dyDescent="0.2">
      <c r="A3" s="300"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300"/>
      <c r="C3" s="300"/>
      <c r="D3" s="300"/>
      <c r="E3" s="300"/>
      <c r="F3" s="300"/>
      <c r="G3" s="300"/>
      <c r="H3" s="300"/>
      <c r="I3" s="300"/>
      <c r="J3" s="300"/>
      <c r="K3" s="300"/>
      <c r="L3" s="300"/>
      <c r="M3" s="45"/>
      <c r="N3" s="1"/>
    </row>
    <row r="4" spans="1:14" ht="69.75" customHeight="1" x14ac:dyDescent="0.2">
      <c r="A4" s="301" t="s">
        <v>49</v>
      </c>
      <c r="B4" s="231" t="s">
        <v>77</v>
      </c>
      <c r="C4" s="231"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231" t="s">
        <v>78</v>
      </c>
      <c r="E4" s="301" t="s">
        <v>79</v>
      </c>
      <c r="F4" s="301" t="s">
        <v>80</v>
      </c>
      <c r="G4" s="301"/>
      <c r="H4" s="301"/>
      <c r="I4" s="301"/>
      <c r="J4" s="301"/>
      <c r="K4" s="301" t="s">
        <v>81</v>
      </c>
      <c r="L4" s="301" t="s">
        <v>82</v>
      </c>
      <c r="N4" s="47"/>
    </row>
    <row r="5" spans="1:14" s="48" customFormat="1" ht="40.5" x14ac:dyDescent="0.2">
      <c r="A5" s="301"/>
      <c r="B5" s="301" t="s">
        <v>83</v>
      </c>
      <c r="C5" s="230" t="str">
        <f>'Методика I этап'!B9</f>
        <v>Опубликовано в структурированном виде с указанием полных или кратких наименований всех составляющих</v>
      </c>
      <c r="D5" s="299" t="s">
        <v>84</v>
      </c>
      <c r="E5" s="301"/>
      <c r="F5" s="298" t="s">
        <v>85</v>
      </c>
      <c r="G5" s="299" t="s">
        <v>86</v>
      </c>
      <c r="H5" s="299"/>
      <c r="I5" s="299"/>
      <c r="J5" s="298" t="s">
        <v>87</v>
      </c>
      <c r="K5" s="301"/>
      <c r="L5" s="301"/>
      <c r="N5" s="49"/>
    </row>
    <row r="6" spans="1:14" s="48" customFormat="1" ht="40.5" x14ac:dyDescent="0.2">
      <c r="A6" s="301"/>
      <c r="B6" s="301"/>
      <c r="C6" s="230" t="str">
        <f>'Методика I этап'!B10</f>
        <v>Опубликовано, но не в структурированном виде и (или) без указания полных или кратких наименований всех составляющих</v>
      </c>
      <c r="D6" s="301"/>
      <c r="E6" s="301"/>
      <c r="F6" s="298"/>
      <c r="G6" s="299" t="s">
        <v>88</v>
      </c>
      <c r="H6" s="299" t="s">
        <v>89</v>
      </c>
      <c r="I6" s="299" t="s">
        <v>90</v>
      </c>
      <c r="J6" s="298"/>
      <c r="K6" s="301"/>
      <c r="L6" s="301"/>
      <c r="N6" s="49"/>
    </row>
    <row r="7" spans="1:14" s="48" customFormat="1" ht="13.5" x14ac:dyDescent="0.2">
      <c r="A7" s="301"/>
      <c r="B7" s="301"/>
      <c r="C7" s="230" t="str">
        <f>'Методика I этап'!B11</f>
        <v>Не опубликовано</v>
      </c>
      <c r="D7" s="301"/>
      <c r="E7" s="301"/>
      <c r="F7" s="298"/>
      <c r="G7" s="299"/>
      <c r="H7" s="299"/>
      <c r="I7" s="299"/>
      <c r="J7" s="298"/>
      <c r="K7" s="301"/>
      <c r="L7" s="301"/>
      <c r="N7" s="49"/>
    </row>
    <row r="8" spans="1:14" s="55" customFormat="1" x14ac:dyDescent="0.2">
      <c r="A8" s="50"/>
      <c r="B8" s="15" t="s">
        <v>6</v>
      </c>
      <c r="C8" s="51"/>
      <c r="D8" s="52"/>
      <c r="E8" s="52"/>
      <c r="F8" s="53"/>
      <c r="G8" s="53"/>
      <c r="H8" s="53"/>
      <c r="I8" s="53"/>
      <c r="J8" s="53"/>
      <c r="K8" s="54"/>
      <c r="L8" s="54"/>
      <c r="N8" s="56"/>
    </row>
    <row r="9" spans="1:14" s="10" customFormat="1" ht="43.5" customHeight="1" x14ac:dyDescent="0.2">
      <c r="A9" s="57">
        <v>1</v>
      </c>
      <c r="B9" s="58" t="s">
        <v>7</v>
      </c>
      <c r="C9" s="59" t="s">
        <v>57</v>
      </c>
      <c r="D9" s="60" t="s">
        <v>4187</v>
      </c>
      <c r="E9" s="61"/>
      <c r="F9" s="62">
        <f>IF(C9=C5,4,IF(C9=C6,2,0))</f>
        <v>4</v>
      </c>
      <c r="G9" s="62"/>
      <c r="H9" s="62"/>
      <c r="I9" s="62"/>
      <c r="J9" s="62">
        <f>F9*(1-G9)*(1-H9)*(1-I9)</f>
        <v>4</v>
      </c>
      <c r="K9" s="248" t="s">
        <v>4232</v>
      </c>
      <c r="L9" s="63"/>
    </row>
    <row r="10" spans="1:14" s="10" customFormat="1" ht="60" x14ac:dyDescent="0.2">
      <c r="A10" s="57">
        <v>2</v>
      </c>
      <c r="B10" s="64" t="s">
        <v>4327</v>
      </c>
      <c r="C10" s="59" t="s">
        <v>57</v>
      </c>
      <c r="D10" s="60" t="s">
        <v>4188</v>
      </c>
      <c r="E10" s="60"/>
      <c r="F10" s="62">
        <f>IF(C10=C5,4,IF(C10=C6,2,0))</f>
        <v>4</v>
      </c>
      <c r="G10" s="62"/>
      <c r="H10" s="62"/>
      <c r="I10" s="62"/>
      <c r="J10" s="62">
        <f t="shared" ref="J10:J50" si="0">F10*(1-G10)*(1-H10)*(1-I10)</f>
        <v>4</v>
      </c>
      <c r="K10" s="248" t="s">
        <v>4234</v>
      </c>
      <c r="L10" s="63"/>
    </row>
    <row r="11" spans="1:14" s="10" customFormat="1" ht="75" x14ac:dyDescent="0.2">
      <c r="A11" s="57">
        <v>3</v>
      </c>
      <c r="B11" s="64" t="s">
        <v>8</v>
      </c>
      <c r="C11" s="59" t="s">
        <v>57</v>
      </c>
      <c r="D11" s="61" t="s">
        <v>4189</v>
      </c>
      <c r="E11" s="65"/>
      <c r="F11" s="62">
        <f>IF(C11=C5,4,IF(C11=C6,2,0))</f>
        <v>4</v>
      </c>
      <c r="G11" s="62"/>
      <c r="H11" s="62"/>
      <c r="I11" s="62"/>
      <c r="J11" s="62">
        <f t="shared" si="0"/>
        <v>4</v>
      </c>
      <c r="K11" s="248" t="s">
        <v>4237</v>
      </c>
      <c r="L11" s="63"/>
    </row>
    <row r="12" spans="1:14" s="10" customFormat="1" ht="38.25" x14ac:dyDescent="0.2">
      <c r="A12" s="57">
        <v>4</v>
      </c>
      <c r="B12" s="64" t="s">
        <v>9</v>
      </c>
      <c r="C12" s="59" t="s">
        <v>57</v>
      </c>
      <c r="D12" s="60" t="s">
        <v>4187</v>
      </c>
      <c r="E12" s="66"/>
      <c r="F12" s="62">
        <f>IF(C12=C5,4,IF(C12=C6,2,0))</f>
        <v>4</v>
      </c>
      <c r="G12" s="62"/>
      <c r="H12" s="62"/>
      <c r="I12" s="62"/>
      <c r="J12" s="62">
        <f t="shared" si="0"/>
        <v>4</v>
      </c>
      <c r="K12" s="248" t="s">
        <v>4239</v>
      </c>
      <c r="L12" s="63" t="s">
        <v>4240</v>
      </c>
    </row>
    <row r="13" spans="1:14" s="76" customFormat="1" x14ac:dyDescent="0.2">
      <c r="A13" s="67"/>
      <c r="B13" s="15" t="s">
        <v>10</v>
      </c>
      <c r="C13" s="68"/>
      <c r="D13" s="52"/>
      <c r="E13" s="52"/>
      <c r="F13" s="69"/>
      <c r="G13" s="53"/>
      <c r="H13" s="53"/>
      <c r="I13" s="53"/>
      <c r="J13" s="69"/>
      <c r="K13" s="250"/>
      <c r="L13" s="54"/>
    </row>
    <row r="14" spans="1:14" s="71" customFormat="1" ht="45" x14ac:dyDescent="0.2">
      <c r="A14" s="57">
        <v>5</v>
      </c>
      <c r="B14" s="58" t="s">
        <v>11</v>
      </c>
      <c r="C14" s="59" t="s">
        <v>58</v>
      </c>
      <c r="D14" s="60" t="s">
        <v>4187</v>
      </c>
      <c r="E14" s="70"/>
      <c r="F14" s="62">
        <f>IF(C14=C5,4,IF(C14=C6,2,0))</f>
        <v>2</v>
      </c>
      <c r="G14" s="62"/>
      <c r="H14" s="62"/>
      <c r="I14" s="62"/>
      <c r="J14" s="62">
        <f t="shared" si="0"/>
        <v>2</v>
      </c>
      <c r="K14" s="248" t="s">
        <v>4190</v>
      </c>
      <c r="L14" s="63"/>
    </row>
    <row r="15" spans="1:14" s="71" customFormat="1" ht="60" x14ac:dyDescent="0.2">
      <c r="A15" s="57">
        <v>6</v>
      </c>
      <c r="B15" s="58" t="s">
        <v>12</v>
      </c>
      <c r="C15" s="59" t="s">
        <v>58</v>
      </c>
      <c r="D15" s="60" t="s">
        <v>4187</v>
      </c>
      <c r="E15" s="61" t="s">
        <v>4244</v>
      </c>
      <c r="F15" s="62">
        <f>IF(C15=C5,4,IF(C15=C6,2,0))</f>
        <v>2</v>
      </c>
      <c r="G15" s="62"/>
      <c r="H15" s="62">
        <v>0.5</v>
      </c>
      <c r="I15" s="62"/>
      <c r="J15" s="62">
        <f t="shared" si="0"/>
        <v>1</v>
      </c>
      <c r="K15" s="248" t="s">
        <v>4243</v>
      </c>
      <c r="L15" s="63"/>
    </row>
    <row r="16" spans="1:14" s="71" customFormat="1" ht="38.25" x14ac:dyDescent="0.2">
      <c r="A16" s="57">
        <v>7</v>
      </c>
      <c r="B16" s="58" t="s">
        <v>13</v>
      </c>
      <c r="C16" s="59" t="s">
        <v>57</v>
      </c>
      <c r="D16" s="60" t="s">
        <v>4188</v>
      </c>
      <c r="E16" s="61"/>
      <c r="F16" s="62">
        <f>IF(C16=C5,4,IF(C16=C6,2,0))</f>
        <v>4</v>
      </c>
      <c r="G16" s="62"/>
      <c r="H16" s="62"/>
      <c r="I16" s="62"/>
      <c r="J16" s="62">
        <f t="shared" si="0"/>
        <v>4</v>
      </c>
      <c r="K16" s="248" t="s">
        <v>4246</v>
      </c>
      <c r="L16" s="63"/>
    </row>
    <row r="17" spans="1:12" s="71" customFormat="1" ht="90" x14ac:dyDescent="0.2">
      <c r="A17" s="57">
        <v>8</v>
      </c>
      <c r="B17" s="58" t="s">
        <v>14</v>
      </c>
      <c r="C17" s="59" t="s">
        <v>57</v>
      </c>
      <c r="D17" s="60" t="s">
        <v>4191</v>
      </c>
      <c r="E17" s="61"/>
      <c r="F17" s="62">
        <f>IF(C17=C5,4,IF(C17=C6,2,0))</f>
        <v>4</v>
      </c>
      <c r="G17" s="62"/>
      <c r="H17" s="62"/>
      <c r="I17" s="62"/>
      <c r="J17" s="62">
        <f t="shared" si="0"/>
        <v>4</v>
      </c>
      <c r="K17" s="248" t="s">
        <v>4248</v>
      </c>
      <c r="L17" s="63"/>
    </row>
    <row r="18" spans="1:12" s="71" customFormat="1" ht="38.25" x14ac:dyDescent="0.2">
      <c r="A18" s="57">
        <v>9</v>
      </c>
      <c r="B18" s="58" t="s">
        <v>15</v>
      </c>
      <c r="C18" s="59" t="s">
        <v>57</v>
      </c>
      <c r="D18" s="60" t="s">
        <v>4249</v>
      </c>
      <c r="E18" s="61"/>
      <c r="F18" s="62">
        <f>IF(C18=C5,4,IF(C18=C6,2,0))</f>
        <v>4</v>
      </c>
      <c r="G18" s="62"/>
      <c r="H18" s="62"/>
      <c r="I18" s="62"/>
      <c r="J18" s="62">
        <f t="shared" si="0"/>
        <v>4</v>
      </c>
      <c r="K18" s="248" t="s">
        <v>4192</v>
      </c>
      <c r="L18" s="63"/>
    </row>
    <row r="19" spans="1:12" s="71" customFormat="1" ht="45" x14ac:dyDescent="0.2">
      <c r="A19" s="57">
        <v>10</v>
      </c>
      <c r="B19" s="58" t="s">
        <v>16</v>
      </c>
      <c r="C19" s="59" t="s">
        <v>57</v>
      </c>
      <c r="D19" s="60" t="s">
        <v>4187</v>
      </c>
      <c r="E19" s="61"/>
      <c r="F19" s="62">
        <f>IF(C19=C5,4,IF(C19=C6,2,0))</f>
        <v>4</v>
      </c>
      <c r="G19" s="62"/>
      <c r="H19" s="62"/>
      <c r="I19" s="62"/>
      <c r="J19" s="62">
        <f t="shared" si="0"/>
        <v>4</v>
      </c>
      <c r="K19" s="248" t="s">
        <v>4250</v>
      </c>
      <c r="L19" s="63"/>
    </row>
    <row r="20" spans="1:12" s="71" customFormat="1" ht="60" x14ac:dyDescent="0.2">
      <c r="A20" s="57">
        <v>11</v>
      </c>
      <c r="B20" s="58" t="s">
        <v>17</v>
      </c>
      <c r="C20" s="59" t="s">
        <v>57</v>
      </c>
      <c r="D20" s="60" t="s">
        <v>4187</v>
      </c>
      <c r="E20" s="61"/>
      <c r="F20" s="62">
        <f>IF(C20=C5,4,IF(C20=C6,2,0))</f>
        <v>4</v>
      </c>
      <c r="G20" s="62"/>
      <c r="H20" s="62"/>
      <c r="I20" s="62"/>
      <c r="J20" s="62">
        <f t="shared" si="0"/>
        <v>4</v>
      </c>
      <c r="K20" s="248" t="s">
        <v>4251</v>
      </c>
      <c r="L20" s="63" t="s">
        <v>4240</v>
      </c>
    </row>
    <row r="21" spans="1:12" s="76" customFormat="1" ht="38.25" x14ac:dyDescent="0.2">
      <c r="A21" s="72">
        <v>12</v>
      </c>
      <c r="B21" s="73" t="s">
        <v>18</v>
      </c>
      <c r="C21" s="59" t="s">
        <v>58</v>
      </c>
      <c r="D21" s="60" t="s">
        <v>4187</v>
      </c>
      <c r="E21" s="74"/>
      <c r="F21" s="75">
        <f>IF(C21=C5,4,IF(C21=C6,2,0))</f>
        <v>2</v>
      </c>
      <c r="G21" s="75"/>
      <c r="H21" s="75"/>
      <c r="I21" s="75"/>
      <c r="J21" s="75">
        <f t="shared" si="0"/>
        <v>2</v>
      </c>
      <c r="K21" s="248" t="s">
        <v>4193</v>
      </c>
      <c r="L21" s="77"/>
    </row>
    <row r="22" spans="1:12" s="71" customFormat="1" ht="38.25" x14ac:dyDescent="0.2">
      <c r="A22" s="57">
        <v>13</v>
      </c>
      <c r="B22" s="58" t="s">
        <v>19</v>
      </c>
      <c r="C22" s="59" t="s">
        <v>58</v>
      </c>
      <c r="D22" s="60" t="s">
        <v>4187</v>
      </c>
      <c r="E22" s="70"/>
      <c r="F22" s="62">
        <f>IF(C22=C5,4,IF(C22=C6,2,0))</f>
        <v>2</v>
      </c>
      <c r="G22" s="62"/>
      <c r="H22" s="62"/>
      <c r="I22" s="62"/>
      <c r="J22" s="62">
        <f t="shared" si="0"/>
        <v>2</v>
      </c>
      <c r="K22" s="248" t="s">
        <v>4194</v>
      </c>
      <c r="L22" s="63"/>
    </row>
    <row r="23" spans="1:12" s="71" customFormat="1" ht="60" x14ac:dyDescent="0.2">
      <c r="A23" s="57">
        <v>14</v>
      </c>
      <c r="B23" s="64" t="s">
        <v>20</v>
      </c>
      <c r="C23" s="59" t="s">
        <v>57</v>
      </c>
      <c r="D23" s="60" t="s">
        <v>84</v>
      </c>
      <c r="E23" s="61"/>
      <c r="F23" s="62">
        <f>IF(C23=C5,4,IF(C23=C6,2,0))</f>
        <v>4</v>
      </c>
      <c r="G23" s="62"/>
      <c r="H23" s="62"/>
      <c r="I23" s="62"/>
      <c r="J23" s="62">
        <f t="shared" si="0"/>
        <v>4</v>
      </c>
      <c r="K23" s="248" t="s">
        <v>4257</v>
      </c>
      <c r="L23" s="77"/>
    </row>
    <row r="24" spans="1:12" s="71" customFormat="1" ht="51" x14ac:dyDescent="0.2">
      <c r="A24" s="57">
        <v>15</v>
      </c>
      <c r="B24" s="58" t="s">
        <v>21</v>
      </c>
      <c r="C24" s="59" t="s">
        <v>58</v>
      </c>
      <c r="D24" s="60" t="s">
        <v>4187</v>
      </c>
      <c r="E24" s="70"/>
      <c r="F24" s="62">
        <f>IF(C24=C5,4,IF(C24=C6,2,0))</f>
        <v>2</v>
      </c>
      <c r="G24" s="62"/>
      <c r="H24" s="62"/>
      <c r="I24" s="62"/>
      <c r="J24" s="62">
        <f t="shared" si="0"/>
        <v>2</v>
      </c>
      <c r="K24" s="248" t="s">
        <v>4260</v>
      </c>
      <c r="L24" s="63" t="s">
        <v>4259</v>
      </c>
    </row>
    <row r="25" spans="1:12" s="71" customFormat="1" ht="38.25" x14ac:dyDescent="0.2">
      <c r="A25" s="57">
        <v>16</v>
      </c>
      <c r="B25" s="58" t="s">
        <v>22</v>
      </c>
      <c r="C25" s="59" t="s">
        <v>58</v>
      </c>
      <c r="D25" s="60" t="s">
        <v>4187</v>
      </c>
      <c r="E25" s="70"/>
      <c r="F25" s="62">
        <f>IF(C25=C5,4,IF(C25=C6,2,0))</f>
        <v>2</v>
      </c>
      <c r="G25" s="62"/>
      <c r="H25" s="62"/>
      <c r="I25" s="62"/>
      <c r="J25" s="62">
        <f t="shared" si="0"/>
        <v>2</v>
      </c>
      <c r="K25" s="248" t="s">
        <v>4261</v>
      </c>
      <c r="L25" s="63"/>
    </row>
    <row r="26" spans="1:12" s="71" customFormat="1" ht="51" x14ac:dyDescent="0.2">
      <c r="A26" s="57">
        <v>17</v>
      </c>
      <c r="B26" s="58" t="s">
        <v>23</v>
      </c>
      <c r="C26" s="59" t="s">
        <v>59</v>
      </c>
      <c r="D26" s="60" t="s">
        <v>4187</v>
      </c>
      <c r="E26" s="61"/>
      <c r="F26" s="62">
        <f>IF(C26=C5,4,IF(C26=C6,2,0))</f>
        <v>0</v>
      </c>
      <c r="G26" s="62"/>
      <c r="H26" s="62"/>
      <c r="I26" s="62"/>
      <c r="J26" s="62">
        <f t="shared" si="0"/>
        <v>0</v>
      </c>
      <c r="K26" s="248" t="s">
        <v>4264</v>
      </c>
      <c r="L26" s="63" t="s">
        <v>4265</v>
      </c>
    </row>
    <row r="27" spans="1:12" s="71" customFormat="1" ht="38.25" x14ac:dyDescent="0.2">
      <c r="A27" s="57">
        <v>18</v>
      </c>
      <c r="B27" s="58" t="s">
        <v>24</v>
      </c>
      <c r="C27" s="59" t="s">
        <v>57</v>
      </c>
      <c r="D27" s="60" t="s">
        <v>4187</v>
      </c>
      <c r="E27" s="61"/>
      <c r="F27" s="62">
        <f>IF(C27=C5,4,IF(C27=C6,2,0))</f>
        <v>4</v>
      </c>
      <c r="G27" s="62"/>
      <c r="H27" s="62"/>
      <c r="I27" s="62"/>
      <c r="J27" s="62">
        <f t="shared" si="0"/>
        <v>4</v>
      </c>
      <c r="K27" s="248" t="s">
        <v>4267</v>
      </c>
      <c r="L27" s="256"/>
    </row>
    <row r="28" spans="1:12" s="10" customFormat="1" ht="45" x14ac:dyDescent="0.2">
      <c r="A28" s="57">
        <v>19</v>
      </c>
      <c r="B28" s="58" t="s">
        <v>25</v>
      </c>
      <c r="C28" s="59" t="s">
        <v>57</v>
      </c>
      <c r="D28" s="60" t="s">
        <v>4187</v>
      </c>
      <c r="E28" s="60"/>
      <c r="F28" s="62">
        <f>IF(C28=C5,4,IF(C28=C6,2,0))</f>
        <v>4</v>
      </c>
      <c r="G28" s="62"/>
      <c r="H28" s="62"/>
      <c r="I28" s="62"/>
      <c r="J28" s="62">
        <f t="shared" si="0"/>
        <v>4</v>
      </c>
      <c r="K28" s="248" t="s">
        <v>4196</v>
      </c>
      <c r="L28" s="78"/>
    </row>
    <row r="29" spans="1:12" s="10" customFormat="1" ht="45" x14ac:dyDescent="0.2">
      <c r="A29" s="57">
        <v>20</v>
      </c>
      <c r="B29" s="58" t="s">
        <v>26</v>
      </c>
      <c r="C29" s="59" t="s">
        <v>58</v>
      </c>
      <c r="D29" s="60" t="s">
        <v>4187</v>
      </c>
      <c r="E29" s="61"/>
      <c r="F29" s="62">
        <f>IF(C29=C5,4,IF(C29=C6,2,0))</f>
        <v>2</v>
      </c>
      <c r="G29" s="62"/>
      <c r="H29" s="62"/>
      <c r="I29" s="62"/>
      <c r="J29" s="62">
        <f t="shared" si="0"/>
        <v>2</v>
      </c>
      <c r="K29" s="248" t="s">
        <v>4271</v>
      </c>
      <c r="L29" s="78"/>
    </row>
    <row r="30" spans="1:12" s="10" customFormat="1" ht="38.25" x14ac:dyDescent="0.2">
      <c r="A30" s="57">
        <v>21</v>
      </c>
      <c r="B30" s="58" t="s">
        <v>27</v>
      </c>
      <c r="C30" s="59" t="s">
        <v>57</v>
      </c>
      <c r="D30" s="60" t="s">
        <v>4187</v>
      </c>
      <c r="E30" s="61"/>
      <c r="F30" s="62">
        <f>IF(C30=C5,4,IF(C30=C6,2,0))</f>
        <v>4</v>
      </c>
      <c r="G30" s="62"/>
      <c r="H30" s="62"/>
      <c r="I30" s="62"/>
      <c r="J30" s="62">
        <f t="shared" si="0"/>
        <v>4</v>
      </c>
      <c r="K30" s="248" t="s">
        <v>4197</v>
      </c>
      <c r="L30" s="63"/>
    </row>
    <row r="31" spans="1:12" s="10" customFormat="1" ht="45" x14ac:dyDescent="0.2">
      <c r="A31" s="57">
        <v>22</v>
      </c>
      <c r="B31" s="58" t="s">
        <v>28</v>
      </c>
      <c r="C31" s="59" t="s">
        <v>57</v>
      </c>
      <c r="D31" s="60" t="s">
        <v>4188</v>
      </c>
      <c r="E31" s="61"/>
      <c r="F31" s="62">
        <f>IF(C31=C5,4,IF(C31=C6,2,0))</f>
        <v>4</v>
      </c>
      <c r="G31" s="62"/>
      <c r="H31" s="62"/>
      <c r="I31" s="62"/>
      <c r="J31" s="62">
        <f t="shared" si="0"/>
        <v>4</v>
      </c>
      <c r="K31" s="248" t="s">
        <v>4274</v>
      </c>
      <c r="L31" s="63"/>
    </row>
    <row r="32" spans="1:12" s="10" customFormat="1" ht="66.75" customHeight="1" x14ac:dyDescent="0.2">
      <c r="A32" s="57">
        <v>23</v>
      </c>
      <c r="B32" s="58" t="s">
        <v>29</v>
      </c>
      <c r="C32" s="59" t="s">
        <v>59</v>
      </c>
      <c r="D32" s="60" t="s">
        <v>4187</v>
      </c>
      <c r="E32" s="61"/>
      <c r="F32" s="62">
        <f>IF(C32=C5,4,IF(C32=C6,2,0))</f>
        <v>0</v>
      </c>
      <c r="G32" s="62"/>
      <c r="H32" s="62"/>
      <c r="I32" s="62"/>
      <c r="J32" s="62">
        <f t="shared" si="0"/>
        <v>0</v>
      </c>
      <c r="K32" s="248" t="s">
        <v>4275</v>
      </c>
      <c r="L32" s="63" t="s">
        <v>4198</v>
      </c>
    </row>
    <row r="33" spans="1:12" s="10" customFormat="1" ht="38.25" x14ac:dyDescent="0.2">
      <c r="A33" s="57">
        <v>24</v>
      </c>
      <c r="B33" s="58" t="s">
        <v>30</v>
      </c>
      <c r="C33" s="59" t="s">
        <v>57</v>
      </c>
      <c r="D33" s="60" t="s">
        <v>4188</v>
      </c>
      <c r="E33" s="61"/>
      <c r="F33" s="62">
        <f>IF(C33=C5,4,IF(C33=C6,2,0))</f>
        <v>4</v>
      </c>
      <c r="G33" s="62"/>
      <c r="H33" s="62"/>
      <c r="I33" s="62"/>
      <c r="J33" s="62">
        <f t="shared" si="0"/>
        <v>4</v>
      </c>
      <c r="K33" s="248" t="s">
        <v>4199</v>
      </c>
      <c r="L33" s="63"/>
    </row>
    <row r="34" spans="1:12" s="10" customFormat="1" ht="60" x14ac:dyDescent="0.2">
      <c r="A34" s="57">
        <v>25</v>
      </c>
      <c r="B34" s="58" t="s">
        <v>31</v>
      </c>
      <c r="C34" s="59" t="s">
        <v>57</v>
      </c>
      <c r="D34" s="60" t="s">
        <v>4191</v>
      </c>
      <c r="E34" s="60"/>
      <c r="F34" s="62">
        <f>IF(C34=C5,4,IF(C34=C6,2,0))</f>
        <v>4</v>
      </c>
      <c r="G34" s="62"/>
      <c r="H34" s="62"/>
      <c r="I34" s="62"/>
      <c r="J34" s="62">
        <f t="shared" si="0"/>
        <v>4</v>
      </c>
      <c r="K34" s="248" t="s">
        <v>4280</v>
      </c>
      <c r="L34" s="63"/>
    </row>
    <row r="35" spans="1:12" s="76" customFormat="1" ht="38.25" x14ac:dyDescent="0.2">
      <c r="A35" s="72">
        <v>26</v>
      </c>
      <c r="B35" s="73" t="s">
        <v>32</v>
      </c>
      <c r="C35" s="59" t="s">
        <v>58</v>
      </c>
      <c r="D35" s="60" t="s">
        <v>4187</v>
      </c>
      <c r="E35" s="74"/>
      <c r="F35" s="75">
        <f>IF(C35=C5,4,IF(C35=C6,2,0))</f>
        <v>2</v>
      </c>
      <c r="G35" s="75"/>
      <c r="H35" s="75"/>
      <c r="I35" s="75"/>
      <c r="J35" s="75">
        <f t="shared" si="0"/>
        <v>2</v>
      </c>
      <c r="K35" s="248" t="s">
        <v>4282</v>
      </c>
      <c r="L35" s="77"/>
    </row>
    <row r="36" spans="1:12" s="76" customFormat="1" ht="45" x14ac:dyDescent="0.2">
      <c r="A36" s="72">
        <v>27</v>
      </c>
      <c r="B36" s="73" t="s">
        <v>33</v>
      </c>
      <c r="C36" s="59" t="s">
        <v>57</v>
      </c>
      <c r="D36" s="60" t="s">
        <v>4188</v>
      </c>
      <c r="E36" s="74"/>
      <c r="F36" s="75">
        <f>IF(C36=C5,4,IF(C36=C6,2,0))</f>
        <v>4</v>
      </c>
      <c r="G36" s="75"/>
      <c r="H36" s="75"/>
      <c r="I36" s="75"/>
      <c r="J36" s="75">
        <f>F36*(1-G36)*(1-H36)*(1-I36)</f>
        <v>4</v>
      </c>
      <c r="K36" s="248" t="s">
        <v>4286</v>
      </c>
      <c r="L36" s="77"/>
    </row>
    <row r="37" spans="1:12" s="10" customFormat="1" ht="38.25" x14ac:dyDescent="0.2">
      <c r="A37" s="57">
        <v>28</v>
      </c>
      <c r="B37" s="58" t="s">
        <v>34</v>
      </c>
      <c r="C37" s="59" t="s">
        <v>57</v>
      </c>
      <c r="D37" s="60" t="s">
        <v>4188</v>
      </c>
      <c r="E37" s="61" t="s">
        <v>4195</v>
      </c>
      <c r="F37" s="62">
        <f>IF(C37=C5,4,IF(C37=C6,2,0))</f>
        <v>4</v>
      </c>
      <c r="G37" s="62"/>
      <c r="H37" s="62"/>
      <c r="I37" s="62"/>
      <c r="J37" s="62">
        <f t="shared" si="0"/>
        <v>4</v>
      </c>
      <c r="K37" s="248" t="s">
        <v>4200</v>
      </c>
      <c r="L37" s="63"/>
    </row>
    <row r="38" spans="1:12" s="10" customFormat="1" ht="51" customHeight="1" x14ac:dyDescent="0.2">
      <c r="A38" s="57">
        <v>29</v>
      </c>
      <c r="B38" s="58" t="s">
        <v>35</v>
      </c>
      <c r="C38" s="59" t="s">
        <v>57</v>
      </c>
      <c r="D38" s="60" t="s">
        <v>4189</v>
      </c>
      <c r="E38" s="61"/>
      <c r="F38" s="62">
        <f>IF(C38=C5,4,IF(C38=C6,2,0))</f>
        <v>4</v>
      </c>
      <c r="G38" s="62"/>
      <c r="H38" s="62"/>
      <c r="I38" s="62"/>
      <c r="J38" s="62">
        <f t="shared" si="0"/>
        <v>4</v>
      </c>
      <c r="K38" s="248" t="s">
        <v>4290</v>
      </c>
      <c r="L38" s="63"/>
    </row>
    <row r="39" spans="1:12" s="10" customFormat="1" ht="75" x14ac:dyDescent="0.2">
      <c r="A39" s="79">
        <v>30</v>
      </c>
      <c r="B39" s="58" t="s">
        <v>36</v>
      </c>
      <c r="C39" s="59" t="s">
        <v>57</v>
      </c>
      <c r="D39" s="60" t="s">
        <v>4187</v>
      </c>
      <c r="E39" s="61"/>
      <c r="F39" s="62">
        <f>IF(C39=C5,4,IF(C39=C6,2,0))</f>
        <v>4</v>
      </c>
      <c r="G39" s="62"/>
      <c r="H39" s="62"/>
      <c r="I39" s="62"/>
      <c r="J39" s="62">
        <f t="shared" si="0"/>
        <v>4</v>
      </c>
      <c r="K39" s="248" t="s">
        <v>4291</v>
      </c>
      <c r="L39" s="63"/>
    </row>
    <row r="40" spans="1:12" s="10" customFormat="1" ht="45" x14ac:dyDescent="0.2">
      <c r="A40" s="79">
        <v>31</v>
      </c>
      <c r="B40" s="58" t="s">
        <v>37</v>
      </c>
      <c r="C40" s="59" t="s">
        <v>57</v>
      </c>
      <c r="D40" s="60" t="s">
        <v>4187</v>
      </c>
      <c r="E40" s="61"/>
      <c r="F40" s="62">
        <f>IF(C40=C5,4,IF(C40=C6,2,0))</f>
        <v>4</v>
      </c>
      <c r="G40" s="62"/>
      <c r="H40" s="62"/>
      <c r="I40" s="62"/>
      <c r="J40" s="62">
        <f t="shared" si="0"/>
        <v>4</v>
      </c>
      <c r="K40" s="248" t="s">
        <v>4297</v>
      </c>
      <c r="L40" s="63"/>
    </row>
    <row r="41" spans="1:12" s="10" customFormat="1" ht="38.25" x14ac:dyDescent="0.2">
      <c r="A41" s="79">
        <v>32</v>
      </c>
      <c r="B41" s="58" t="s">
        <v>38</v>
      </c>
      <c r="C41" s="59" t="s">
        <v>57</v>
      </c>
      <c r="D41" s="60" t="s">
        <v>4188</v>
      </c>
      <c r="E41" s="61"/>
      <c r="F41" s="62">
        <f>IF(C41=C5,4,IF(C41=C6,2,0))</f>
        <v>4</v>
      </c>
      <c r="G41" s="62"/>
      <c r="H41" s="62"/>
      <c r="I41" s="62"/>
      <c r="J41" s="62">
        <f t="shared" si="0"/>
        <v>4</v>
      </c>
      <c r="K41" s="248" t="s">
        <v>4299</v>
      </c>
      <c r="L41" s="63"/>
    </row>
    <row r="42" spans="1:12" s="10" customFormat="1" ht="60" x14ac:dyDescent="0.2">
      <c r="A42" s="79">
        <v>33</v>
      </c>
      <c r="B42" s="58" t="s">
        <v>39</v>
      </c>
      <c r="C42" s="59" t="s">
        <v>57</v>
      </c>
      <c r="D42" s="60" t="s">
        <v>4187</v>
      </c>
      <c r="E42" s="61"/>
      <c r="F42" s="62">
        <f>IF(C42=C5,4,IF(C42=C6,2,0))</f>
        <v>4</v>
      </c>
      <c r="G42" s="62"/>
      <c r="H42" s="62"/>
      <c r="I42" s="62"/>
      <c r="J42" s="62">
        <f t="shared" si="0"/>
        <v>4</v>
      </c>
      <c r="K42" s="248" t="s">
        <v>4201</v>
      </c>
      <c r="L42" s="63"/>
    </row>
    <row r="43" spans="1:12" s="10" customFormat="1" ht="75" x14ac:dyDescent="0.2">
      <c r="A43" s="79">
        <v>34</v>
      </c>
      <c r="B43" s="58" t="s">
        <v>40</v>
      </c>
      <c r="C43" s="59" t="s">
        <v>57</v>
      </c>
      <c r="D43" s="60" t="s">
        <v>4191</v>
      </c>
      <c r="E43" s="61"/>
      <c r="F43" s="62">
        <f>IF(C43=C5,4,IF(C43=C6,2,0))</f>
        <v>4</v>
      </c>
      <c r="G43" s="62"/>
      <c r="H43" s="62"/>
      <c r="I43" s="62"/>
      <c r="J43" s="62">
        <f t="shared" si="0"/>
        <v>4</v>
      </c>
      <c r="K43" s="248" t="s">
        <v>4301</v>
      </c>
      <c r="L43" s="63"/>
    </row>
    <row r="44" spans="1:12" s="10" customFormat="1" ht="45" x14ac:dyDescent="0.2">
      <c r="A44" s="79">
        <v>35</v>
      </c>
      <c r="B44" s="58" t="s">
        <v>41</v>
      </c>
      <c r="C44" s="59" t="s">
        <v>58</v>
      </c>
      <c r="D44" s="60" t="s">
        <v>4187</v>
      </c>
      <c r="E44" s="61"/>
      <c r="F44" s="62">
        <f>IF(C44=C5,4,IF(C44=C6,2,0))</f>
        <v>2</v>
      </c>
      <c r="G44" s="62"/>
      <c r="H44" s="62"/>
      <c r="I44" s="62"/>
      <c r="J44" s="62">
        <f t="shared" si="0"/>
        <v>2</v>
      </c>
      <c r="K44" s="248" t="s">
        <v>4202</v>
      </c>
      <c r="L44" s="63"/>
    </row>
    <row r="45" spans="1:12" s="10" customFormat="1" ht="45" x14ac:dyDescent="0.2">
      <c r="A45" s="57">
        <v>36</v>
      </c>
      <c r="B45" s="58" t="s">
        <v>42</v>
      </c>
      <c r="C45" s="59" t="s">
        <v>59</v>
      </c>
      <c r="D45" s="60" t="s">
        <v>4187</v>
      </c>
      <c r="E45" s="61"/>
      <c r="F45" s="62">
        <f>IF(C45=C5,4,IF(C45=C6,2,0))</f>
        <v>0</v>
      </c>
      <c r="G45" s="62"/>
      <c r="H45" s="62"/>
      <c r="I45" s="62"/>
      <c r="J45" s="62">
        <f t="shared" si="0"/>
        <v>0</v>
      </c>
      <c r="K45" s="248" t="s">
        <v>4203</v>
      </c>
      <c r="L45" s="63" t="s">
        <v>4303</v>
      </c>
    </row>
    <row r="46" spans="1:12" s="10" customFormat="1" ht="75" x14ac:dyDescent="0.2">
      <c r="A46" s="57">
        <v>37</v>
      </c>
      <c r="B46" s="58" t="s">
        <v>43</v>
      </c>
      <c r="C46" s="59" t="s">
        <v>58</v>
      </c>
      <c r="D46" s="60" t="s">
        <v>4187</v>
      </c>
      <c r="E46" s="61"/>
      <c r="F46" s="62">
        <f>IF(C46=C5,4,IF(C46=C6,2,0))</f>
        <v>2</v>
      </c>
      <c r="G46" s="62"/>
      <c r="H46" s="62"/>
      <c r="I46" s="62"/>
      <c r="J46" s="62">
        <f t="shared" si="0"/>
        <v>2</v>
      </c>
      <c r="K46" s="248" t="s">
        <v>4204</v>
      </c>
      <c r="L46" s="63"/>
    </row>
    <row r="47" spans="1:12" s="10" customFormat="1" ht="63.75" x14ac:dyDescent="0.2">
      <c r="A47" s="57">
        <v>38</v>
      </c>
      <c r="B47" s="58" t="s">
        <v>44</v>
      </c>
      <c r="C47" s="59" t="s">
        <v>59</v>
      </c>
      <c r="D47" s="60"/>
      <c r="E47" s="61"/>
      <c r="F47" s="62">
        <f>IF(C47=C5,4,IF(C47=C6,2,0))</f>
        <v>0</v>
      </c>
      <c r="G47" s="62"/>
      <c r="H47" s="62"/>
      <c r="I47" s="62"/>
      <c r="J47" s="62">
        <f>F47*(1-G47)*(1-H47)*(1-I47)</f>
        <v>0</v>
      </c>
      <c r="K47" s="248" t="s">
        <v>4205</v>
      </c>
      <c r="L47" s="63" t="s">
        <v>4307</v>
      </c>
    </row>
    <row r="48" spans="1:12" s="10" customFormat="1" ht="38.25" x14ac:dyDescent="0.2">
      <c r="A48" s="57">
        <v>39</v>
      </c>
      <c r="B48" s="58" t="s">
        <v>45</v>
      </c>
      <c r="C48" s="59" t="s">
        <v>57</v>
      </c>
      <c r="D48" s="60" t="s">
        <v>4188</v>
      </c>
      <c r="E48" s="61"/>
      <c r="F48" s="62">
        <f>IF(C48=C5,4,IF(C48=C6,2,0))</f>
        <v>4</v>
      </c>
      <c r="G48" s="62"/>
      <c r="H48" s="62"/>
      <c r="I48" s="62"/>
      <c r="J48" s="62">
        <f t="shared" si="0"/>
        <v>4</v>
      </c>
      <c r="K48" s="248" t="s">
        <v>4309</v>
      </c>
      <c r="L48" s="63"/>
    </row>
    <row r="49" spans="1:12" s="10" customFormat="1" ht="63.75" x14ac:dyDescent="0.2">
      <c r="A49" s="57">
        <v>40</v>
      </c>
      <c r="B49" s="58" t="s">
        <v>46</v>
      </c>
      <c r="C49" s="59" t="s">
        <v>58</v>
      </c>
      <c r="D49" s="60" t="s">
        <v>4187</v>
      </c>
      <c r="E49" s="61"/>
      <c r="F49" s="62">
        <f>IF(C49=C5,4,IF(C49=C6,2,0))</f>
        <v>2</v>
      </c>
      <c r="G49" s="62"/>
      <c r="H49" s="62"/>
      <c r="I49" s="62"/>
      <c r="J49" s="62">
        <f t="shared" si="0"/>
        <v>2</v>
      </c>
      <c r="K49" s="248" t="s">
        <v>4206</v>
      </c>
      <c r="L49" s="63" t="s">
        <v>4310</v>
      </c>
    </row>
    <row r="50" spans="1:12" s="10" customFormat="1" ht="38.25" x14ac:dyDescent="0.2">
      <c r="A50" s="57">
        <v>41</v>
      </c>
      <c r="B50" s="58" t="s">
        <v>47</v>
      </c>
      <c r="C50" s="59" t="s">
        <v>57</v>
      </c>
      <c r="D50" s="60" t="s">
        <v>4191</v>
      </c>
      <c r="E50" s="61"/>
      <c r="F50" s="62">
        <f>IF(C50=C5,4,IF(C50=C6,2,0))</f>
        <v>4</v>
      </c>
      <c r="G50" s="62"/>
      <c r="H50" s="62"/>
      <c r="I50" s="62"/>
      <c r="J50" s="62">
        <f t="shared" si="0"/>
        <v>4</v>
      </c>
      <c r="K50" s="248" t="s">
        <v>4207</v>
      </c>
      <c r="L50" s="63"/>
    </row>
    <row r="53" spans="1:12" x14ac:dyDescent="0.2">
      <c r="A53" s="80"/>
      <c r="B53" s="81"/>
      <c r="C53" s="81"/>
      <c r="D53" s="81"/>
      <c r="E53" s="81"/>
      <c r="F53" s="82"/>
      <c r="G53" s="82"/>
      <c r="H53" s="82"/>
      <c r="I53" s="82"/>
      <c r="J53" s="82"/>
      <c r="K53" s="82"/>
      <c r="L53" s="82"/>
    </row>
    <row r="57" spans="1:12" x14ac:dyDescent="0.2">
      <c r="A57" s="80"/>
      <c r="B57" s="81"/>
      <c r="C57" s="81"/>
      <c r="D57" s="81"/>
      <c r="E57" s="81"/>
      <c r="F57" s="82"/>
      <c r="G57" s="82"/>
      <c r="H57" s="82"/>
      <c r="I57" s="82"/>
      <c r="J57" s="82"/>
      <c r="K57" s="82"/>
      <c r="L57" s="82"/>
    </row>
    <row r="60" spans="1:12" x14ac:dyDescent="0.2">
      <c r="A60" s="80"/>
      <c r="B60" s="81"/>
      <c r="C60" s="81"/>
      <c r="D60" s="81"/>
      <c r="E60" s="81"/>
      <c r="F60" s="82"/>
      <c r="G60" s="82"/>
      <c r="H60" s="82"/>
      <c r="I60" s="82"/>
      <c r="J60" s="82"/>
      <c r="K60" s="82"/>
      <c r="L60" s="82"/>
    </row>
    <row r="64" spans="1:12" x14ac:dyDescent="0.2">
      <c r="A64" s="80"/>
      <c r="B64" s="81"/>
      <c r="C64" s="81"/>
      <c r="D64" s="81"/>
      <c r="E64" s="81"/>
      <c r="F64" s="82"/>
      <c r="G64" s="82"/>
      <c r="H64" s="82"/>
      <c r="I64" s="82"/>
      <c r="J64" s="82"/>
      <c r="K64" s="82"/>
      <c r="L64" s="82"/>
    </row>
    <row r="67" spans="1:12" x14ac:dyDescent="0.2">
      <c r="A67" s="80"/>
      <c r="B67" s="81"/>
      <c r="C67" s="81"/>
      <c r="D67" s="81"/>
      <c r="E67" s="81"/>
      <c r="F67" s="82"/>
      <c r="G67" s="82"/>
      <c r="H67" s="82"/>
      <c r="I67" s="82"/>
      <c r="J67" s="82"/>
      <c r="K67" s="82"/>
      <c r="L67" s="82"/>
    </row>
    <row r="71" spans="1:12" x14ac:dyDescent="0.2">
      <c r="A71" s="80"/>
      <c r="B71" s="81"/>
      <c r="C71" s="81"/>
      <c r="D71" s="81"/>
      <c r="E71" s="81"/>
      <c r="F71" s="82"/>
      <c r="G71" s="82"/>
      <c r="H71" s="82"/>
      <c r="I71" s="82"/>
      <c r="J71" s="82"/>
      <c r="K71" s="82"/>
      <c r="L71" s="82"/>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G14">
      <formula1 xml:space="preserve"> Формат</formula1>
    </dataValidation>
    <dataValidation type="list" allowBlank="1" showInputMessage="1" showErrorMessage="1" sqref="G9:I12 H14:I50 G15:G50">
      <formula1>Формат</formula1>
    </dataValidation>
    <dataValidation type="list" allowBlank="1" showInputMessage="1" showErrorMessage="1" sqref="C14:C25 C9:C12">
      <formula1>Выбор_1.1</formula1>
    </dataValidation>
    <dataValidation type="list" allowBlank="1" showInputMessage="1" showErrorMessage="1" sqref="C26:C50">
      <formula1>$C$5:$C$7</formula1>
    </dataValidation>
  </dataValidations>
  <hyperlinks>
    <hyperlink ref="K9" r:id="rId1"/>
    <hyperlink ref="K12" r:id="rId2"/>
    <hyperlink ref="K14" r:id="rId3"/>
    <hyperlink ref="K15" r:id="rId4"/>
    <hyperlink ref="K17" r:id="rId5"/>
    <hyperlink ref="K19" r:id="rId6"/>
    <hyperlink ref="K20" r:id="rId7" display="http://adm-baltay.ru/finansovoe-upravlenie/resheniya-o-mestnom-byudzhete-na-2022-god-i-planovyj-period-2023-2024-gg/"/>
    <hyperlink ref="K22" r:id="rId8"/>
    <hyperlink ref="K24" r:id="rId9"/>
    <hyperlink ref="K25" r:id="rId10"/>
    <hyperlink ref="K31" r:id="rId11"/>
    <hyperlink ref="K32" r:id="rId12"/>
    <hyperlink ref="K36" r:id="rId13"/>
    <hyperlink ref="K38" r:id="rId14"/>
    <hyperlink ref="K39" r:id="rId15"/>
    <hyperlink ref="K42" r:id="rId16"/>
    <hyperlink ref="K47" r:id="rId17"/>
  </hyperlinks>
  <pageMargins left="0.31496062992125984" right="0.31496062992125984" top="0.15748031496062992" bottom="0.15748031496062992" header="0" footer="0"/>
  <pageSetup paperSize="9" scale="56" fitToHeight="0" orientation="landscape"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70" zoomScaleNormal="100" zoomScaleSheetLayoutView="70" workbookViewId="0">
      <pane ySplit="8" topLeftCell="A9" activePane="bottomLeft" state="frozenSplit"/>
      <selection activeCell="L3" sqref="L3"/>
      <selection pane="bottomLeft" activeCell="L3" sqref="L3"/>
    </sheetView>
  </sheetViews>
  <sheetFormatPr defaultRowHeight="12.75" x14ac:dyDescent="0.2"/>
  <cols>
    <col min="1" max="1" width="3.85546875" style="101" customWidth="1"/>
    <col min="2" max="2" width="23.28515625" style="1" customWidth="1"/>
    <col min="3" max="3" width="55.140625" style="84" customWidth="1"/>
    <col min="4" max="4" width="25.28515625" style="84" customWidth="1"/>
    <col min="5" max="5" width="11" style="84" customWidth="1"/>
    <col min="6" max="6" width="10.42578125" style="84"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ht="36" customHeight="1" x14ac:dyDescent="0.2">
      <c r="A1" s="302" t="s">
        <v>91</v>
      </c>
      <c r="B1" s="302"/>
      <c r="C1" s="302"/>
      <c r="D1" s="302"/>
      <c r="E1" s="302"/>
      <c r="F1" s="302"/>
      <c r="G1" s="302"/>
      <c r="H1" s="302"/>
      <c r="I1" s="302"/>
      <c r="J1" s="302"/>
    </row>
    <row r="2" spans="1:10" ht="16.5" customHeight="1" x14ac:dyDescent="0.2">
      <c r="A2" s="85" t="s">
        <v>76</v>
      </c>
      <c r="B2" s="86"/>
      <c r="C2" s="87"/>
      <c r="D2" s="87"/>
      <c r="E2" s="87"/>
      <c r="F2" s="12"/>
    </row>
    <row r="3" spans="1:10" ht="156.75" customHeight="1" x14ac:dyDescent="0.2">
      <c r="A3" s="303"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по разделам и подразделам классификации расходов бюджета;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об объеме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303"/>
      <c r="C3" s="303"/>
      <c r="D3" s="303"/>
      <c r="E3" s="303"/>
      <c r="F3" s="303"/>
      <c r="G3" s="303"/>
      <c r="H3" s="303"/>
      <c r="I3" s="303"/>
      <c r="J3" s="303"/>
    </row>
    <row r="4" spans="1:10" ht="60.75" customHeight="1" x14ac:dyDescent="0.2">
      <c r="A4" s="301" t="s">
        <v>49</v>
      </c>
      <c r="B4" s="231" t="s">
        <v>5</v>
      </c>
      <c r="C4" s="231"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301" t="s">
        <v>79</v>
      </c>
      <c r="E4" s="301" t="s">
        <v>92</v>
      </c>
      <c r="F4" s="301"/>
      <c r="G4" s="301"/>
      <c r="H4" s="301"/>
      <c r="I4" s="301" t="s">
        <v>81</v>
      </c>
      <c r="J4" s="301" t="s">
        <v>82</v>
      </c>
    </row>
    <row r="5" spans="1:10" s="48" customFormat="1" ht="30.75" customHeight="1" x14ac:dyDescent="0.2">
      <c r="A5" s="301"/>
      <c r="B5" s="301" t="s">
        <v>83</v>
      </c>
      <c r="C5" s="230" t="str">
        <f>'Методика I этап'!B14</f>
        <v>Опубликован и содержит информацию по всем ключевым элементам</v>
      </c>
      <c r="D5" s="301"/>
      <c r="E5" s="298" t="s">
        <v>85</v>
      </c>
      <c r="F5" s="299" t="s">
        <v>86</v>
      </c>
      <c r="G5" s="299"/>
      <c r="H5" s="298" t="s">
        <v>87</v>
      </c>
      <c r="I5" s="301"/>
      <c r="J5" s="301"/>
    </row>
    <row r="6" spans="1:10" s="48" customFormat="1" ht="25.5" customHeight="1" x14ac:dyDescent="0.2">
      <c r="A6" s="301"/>
      <c r="B6" s="301"/>
      <c r="C6" s="230" t="str">
        <f>'Методика I этап'!B15</f>
        <v>Опубликован и содержит информацию по пяти и более ключевым элементам</v>
      </c>
      <c r="D6" s="301"/>
      <c r="E6" s="298"/>
      <c r="F6" s="299" t="s">
        <v>89</v>
      </c>
      <c r="G6" s="299" t="s">
        <v>90</v>
      </c>
      <c r="H6" s="298"/>
      <c r="I6" s="301"/>
      <c r="J6" s="301"/>
    </row>
    <row r="7" spans="1:10" s="48" customFormat="1" ht="27" x14ac:dyDescent="0.2">
      <c r="A7" s="301"/>
      <c r="B7" s="301"/>
      <c r="C7" s="230" t="str">
        <f>'Методика I этап'!B16</f>
        <v>Опубликован и содержит информацию по трем и более ключевым элементам</v>
      </c>
      <c r="D7" s="301"/>
      <c r="E7" s="298"/>
      <c r="F7" s="299"/>
      <c r="G7" s="299"/>
      <c r="H7" s="298"/>
      <c r="I7" s="301"/>
      <c r="J7" s="301"/>
    </row>
    <row r="8" spans="1:10" s="48" customFormat="1" ht="27" x14ac:dyDescent="0.2">
      <c r="A8" s="301"/>
      <c r="B8" s="301"/>
      <c r="C8" s="88" t="str">
        <f>'Методика I этап'!B17</f>
        <v>Не опубликован или содержит информацию менее чем по трем ключевым элементам</v>
      </c>
      <c r="D8" s="301"/>
      <c r="E8" s="298"/>
      <c r="F8" s="299"/>
      <c r="G8" s="299"/>
      <c r="H8" s="298"/>
      <c r="I8" s="301"/>
      <c r="J8" s="301"/>
    </row>
    <row r="9" spans="1:10" s="20" customFormat="1" x14ac:dyDescent="0.2">
      <c r="A9" s="50"/>
      <c r="B9" s="15" t="s">
        <v>6</v>
      </c>
      <c r="C9" s="89"/>
      <c r="D9" s="90"/>
      <c r="E9" s="69"/>
      <c r="F9" s="69"/>
      <c r="G9" s="69"/>
      <c r="H9" s="69"/>
      <c r="I9" s="91"/>
      <c r="J9" s="40"/>
    </row>
    <row r="10" spans="1:10" s="10" customFormat="1" ht="25.5" x14ac:dyDescent="0.2">
      <c r="A10" s="57">
        <v>1</v>
      </c>
      <c r="B10" s="58" t="s">
        <v>7</v>
      </c>
      <c r="C10" s="92" t="s">
        <v>62</v>
      </c>
      <c r="D10" s="60"/>
      <c r="E10" s="62">
        <f>IF(C10=C5,3,IF(C10=C6,2,IF(C10=C7,1,0)))</f>
        <v>3</v>
      </c>
      <c r="F10" s="62"/>
      <c r="G10" s="62"/>
      <c r="H10" s="62">
        <f>E10*(1-F10)*(1-G10)</f>
        <v>3</v>
      </c>
      <c r="I10" s="249" t="s">
        <v>4208</v>
      </c>
      <c r="J10" s="59"/>
    </row>
    <row r="11" spans="1:10" s="10" customFormat="1" ht="45" x14ac:dyDescent="0.2">
      <c r="A11" s="57">
        <v>2</v>
      </c>
      <c r="B11" s="64" t="s">
        <v>4327</v>
      </c>
      <c r="C11" s="92" t="s">
        <v>63</v>
      </c>
      <c r="D11" s="61"/>
      <c r="E11" s="62">
        <f>IF(C11=C5,3,IF(C11=C6,2,IF(C11=C7,1,0)))</f>
        <v>2</v>
      </c>
      <c r="F11" s="62"/>
      <c r="G11" s="62"/>
      <c r="H11" s="62">
        <f t="shared" ref="H11:H51" si="0">E11*(1-F11)*(1-G11)</f>
        <v>2</v>
      </c>
      <c r="I11" s="248" t="s">
        <v>4235</v>
      </c>
      <c r="J11" s="59" t="s">
        <v>4236</v>
      </c>
    </row>
    <row r="12" spans="1:10" s="10" customFormat="1" ht="45" x14ac:dyDescent="0.2">
      <c r="A12" s="57">
        <v>3</v>
      </c>
      <c r="B12" s="64" t="s">
        <v>8</v>
      </c>
      <c r="C12" s="92" t="s">
        <v>62</v>
      </c>
      <c r="D12" s="93"/>
      <c r="E12" s="62">
        <f>IF(C12=C5,3,IF(C12=C6,2,IF(C12=C7,1,0)))</f>
        <v>3</v>
      </c>
      <c r="F12" s="62"/>
      <c r="G12" s="62"/>
      <c r="H12" s="62">
        <f t="shared" si="0"/>
        <v>3</v>
      </c>
      <c r="I12" s="248" t="s">
        <v>4238</v>
      </c>
      <c r="J12" s="59"/>
    </row>
    <row r="13" spans="1:10" s="10" customFormat="1" ht="51" x14ac:dyDescent="0.2">
      <c r="A13" s="57">
        <v>4</v>
      </c>
      <c r="B13" s="64" t="s">
        <v>9</v>
      </c>
      <c r="C13" s="92" t="s">
        <v>65</v>
      </c>
      <c r="D13" s="60"/>
      <c r="E13" s="62">
        <f>IF(C13=C5,3,IF(C13=C6,2,IF(C13=C7,1,0)))</f>
        <v>0</v>
      </c>
      <c r="F13" s="62"/>
      <c r="G13" s="62"/>
      <c r="H13" s="62">
        <f t="shared" si="0"/>
        <v>0</v>
      </c>
      <c r="I13" s="248" t="s">
        <v>4209</v>
      </c>
      <c r="J13" s="63" t="s">
        <v>4241</v>
      </c>
    </row>
    <row r="14" spans="1:10" s="96" customFormat="1" x14ac:dyDescent="0.2">
      <c r="A14" s="67"/>
      <c r="B14" s="15" t="s">
        <v>10</v>
      </c>
      <c r="C14" s="94"/>
      <c r="D14" s="52"/>
      <c r="E14" s="69"/>
      <c r="F14" s="69"/>
      <c r="G14" s="69"/>
      <c r="H14" s="69"/>
      <c r="I14" s="69"/>
      <c r="J14" s="95"/>
    </row>
    <row r="15" spans="1:10" s="11" customFormat="1" ht="165.75" x14ac:dyDescent="0.2">
      <c r="A15" s="57">
        <v>5</v>
      </c>
      <c r="B15" s="58" t="s">
        <v>11</v>
      </c>
      <c r="C15" s="92" t="s">
        <v>65</v>
      </c>
      <c r="D15" s="61"/>
      <c r="E15" s="62">
        <f>IF(C15=C5,3,IF(C15=C6,2,IF(C15=C7,1,0)))</f>
        <v>0</v>
      </c>
      <c r="F15" s="62"/>
      <c r="G15" s="62"/>
      <c r="H15" s="62">
        <f t="shared" si="0"/>
        <v>0</v>
      </c>
      <c r="I15" s="248" t="s">
        <v>4210</v>
      </c>
      <c r="J15" s="98" t="s">
        <v>4242</v>
      </c>
    </row>
    <row r="16" spans="1:10" s="11" customFormat="1" ht="53.25" customHeight="1" x14ac:dyDescent="0.2">
      <c r="A16" s="57">
        <v>6</v>
      </c>
      <c r="B16" s="58" t="s">
        <v>12</v>
      </c>
      <c r="C16" s="92" t="s">
        <v>62</v>
      </c>
      <c r="D16" s="70"/>
      <c r="E16" s="62">
        <f>IF(C16=C5,3,IF(C16=C6,2,IF(C16=C7,1,0)))</f>
        <v>3</v>
      </c>
      <c r="F16" s="62"/>
      <c r="G16" s="62"/>
      <c r="H16" s="62">
        <f t="shared" si="0"/>
        <v>3</v>
      </c>
      <c r="I16" s="248" t="s">
        <v>4245</v>
      </c>
      <c r="J16" s="59"/>
    </row>
    <row r="17" spans="1:11" s="11" customFormat="1" ht="30" x14ac:dyDescent="0.2">
      <c r="A17" s="57">
        <v>7</v>
      </c>
      <c r="B17" s="58" t="s">
        <v>13</v>
      </c>
      <c r="C17" s="92" t="s">
        <v>62</v>
      </c>
      <c r="D17" s="61"/>
      <c r="E17" s="62">
        <f>IF(C17=C5,3,IF(C17=C6,2,IF(C17=C7,1,0)))</f>
        <v>3</v>
      </c>
      <c r="F17" s="62"/>
      <c r="G17" s="62"/>
      <c r="H17" s="62">
        <f t="shared" si="0"/>
        <v>3</v>
      </c>
      <c r="I17" s="248" t="s">
        <v>4247</v>
      </c>
      <c r="J17" s="63"/>
    </row>
    <row r="18" spans="1:11" s="11" customFormat="1" ht="45" x14ac:dyDescent="0.2">
      <c r="A18" s="57">
        <v>8</v>
      </c>
      <c r="B18" s="58" t="s">
        <v>14</v>
      </c>
      <c r="C18" s="92" t="s">
        <v>62</v>
      </c>
      <c r="D18" s="61"/>
      <c r="E18" s="62">
        <f>IF(C18=C5,3,IF(C18=C6,2,IF(C18=C7,1,0)))</f>
        <v>3</v>
      </c>
      <c r="F18" s="62"/>
      <c r="G18" s="62"/>
      <c r="H18" s="62">
        <f t="shared" si="0"/>
        <v>3</v>
      </c>
      <c r="I18" s="248" t="s">
        <v>4211</v>
      </c>
      <c r="J18" s="59"/>
    </row>
    <row r="19" spans="1:11" s="11" customFormat="1" ht="117" customHeight="1" x14ac:dyDescent="0.2">
      <c r="A19" s="57">
        <v>9</v>
      </c>
      <c r="B19" s="58" t="s">
        <v>15</v>
      </c>
      <c r="C19" s="92" t="s">
        <v>62</v>
      </c>
      <c r="D19" s="61"/>
      <c r="E19" s="62">
        <f>IF(C19=C5,3,IF(C19=C6,2,IF(C19=C7,1,0)))</f>
        <v>3</v>
      </c>
      <c r="F19" s="62"/>
      <c r="G19" s="62">
        <v>0.5</v>
      </c>
      <c r="H19" s="62">
        <f t="shared" si="0"/>
        <v>1.5</v>
      </c>
      <c r="I19" s="248" t="s">
        <v>4192</v>
      </c>
      <c r="J19" s="59" t="s">
        <v>4255</v>
      </c>
      <c r="K19" s="97"/>
    </row>
    <row r="20" spans="1:11" s="10" customFormat="1" ht="33" customHeight="1" x14ac:dyDescent="0.2">
      <c r="A20" s="57">
        <v>10</v>
      </c>
      <c r="B20" s="58" t="s">
        <v>16</v>
      </c>
      <c r="C20" s="92" t="s">
        <v>62</v>
      </c>
      <c r="D20" s="61"/>
      <c r="E20" s="62">
        <f>IF(C20=C5,3,IF(C20=C6,2,IF(C20=C7,1,0)))</f>
        <v>3</v>
      </c>
      <c r="F20" s="62"/>
      <c r="G20" s="62"/>
      <c r="H20" s="62">
        <f t="shared" si="0"/>
        <v>3</v>
      </c>
      <c r="I20" s="248" t="s">
        <v>4212</v>
      </c>
      <c r="J20" s="59"/>
    </row>
    <row r="21" spans="1:11" s="10" customFormat="1" ht="38.25" x14ac:dyDescent="0.2">
      <c r="A21" s="57">
        <v>11</v>
      </c>
      <c r="B21" s="58" t="s">
        <v>17</v>
      </c>
      <c r="C21" s="92" t="s">
        <v>63</v>
      </c>
      <c r="D21" s="61"/>
      <c r="E21" s="62">
        <f>IF(C21=C5,3,IF(C21=C6,2,IF(C21=C7,1,0)))</f>
        <v>2</v>
      </c>
      <c r="F21" s="62"/>
      <c r="G21" s="62"/>
      <c r="H21" s="62">
        <f t="shared" si="0"/>
        <v>2</v>
      </c>
      <c r="I21" s="248" t="s">
        <v>4213</v>
      </c>
      <c r="J21" s="59" t="s">
        <v>4252</v>
      </c>
    </row>
    <row r="22" spans="1:11" s="10" customFormat="1" ht="38.25" x14ac:dyDescent="0.2">
      <c r="A22" s="57">
        <v>12</v>
      </c>
      <c r="B22" s="58" t="s">
        <v>18</v>
      </c>
      <c r="C22" s="92" t="s">
        <v>65</v>
      </c>
      <c r="D22" s="61"/>
      <c r="E22" s="62">
        <f>IF(C22=C5,3,IF(C22=C6,2,IF(C22=C7,1,0)))</f>
        <v>0</v>
      </c>
      <c r="F22" s="62"/>
      <c r="G22" s="62"/>
      <c r="H22" s="62">
        <f t="shared" si="0"/>
        <v>0</v>
      </c>
      <c r="I22" s="248" t="s">
        <v>4214</v>
      </c>
      <c r="J22" s="63" t="s">
        <v>4277</v>
      </c>
    </row>
    <row r="23" spans="1:11" s="10" customFormat="1" ht="51" x14ac:dyDescent="0.2">
      <c r="A23" s="57">
        <v>13</v>
      </c>
      <c r="B23" s="58" t="s">
        <v>19</v>
      </c>
      <c r="C23" s="92" t="s">
        <v>65</v>
      </c>
      <c r="D23" s="61"/>
      <c r="E23" s="62">
        <f>IF(C23=C5,3,IF(C23=C6,2,IF(C23=C7,1,0)))</f>
        <v>0</v>
      </c>
      <c r="F23" s="62"/>
      <c r="G23" s="62"/>
      <c r="H23" s="62">
        <f t="shared" si="0"/>
        <v>0</v>
      </c>
      <c r="I23" s="248" t="s">
        <v>4253</v>
      </c>
      <c r="J23" s="98" t="s">
        <v>4256</v>
      </c>
    </row>
    <row r="24" spans="1:11" s="10" customFormat="1" ht="25.5" x14ac:dyDescent="0.2">
      <c r="A24" s="57">
        <v>14</v>
      </c>
      <c r="B24" s="64" t="s">
        <v>20</v>
      </c>
      <c r="C24" s="92" t="s">
        <v>62</v>
      </c>
      <c r="D24" s="61"/>
      <c r="E24" s="62">
        <f>IF(C24=C5,3,IF(C24=C6,2,IF(C24=C7,1,0)))</f>
        <v>3</v>
      </c>
      <c r="F24" s="62"/>
      <c r="G24" s="62"/>
      <c r="H24" s="62">
        <f t="shared" si="0"/>
        <v>3</v>
      </c>
      <c r="I24" s="248" t="s">
        <v>4258</v>
      </c>
      <c r="J24" s="63"/>
    </row>
    <row r="25" spans="1:11" s="10" customFormat="1" ht="140.25" x14ac:dyDescent="0.2">
      <c r="A25" s="57">
        <v>15</v>
      </c>
      <c r="B25" s="58" t="s">
        <v>21</v>
      </c>
      <c r="C25" s="92" t="s">
        <v>64</v>
      </c>
      <c r="D25" s="61"/>
      <c r="E25" s="62">
        <f>IF(C25=C5,3,IF(C25=C6,2,IF(C25=C7,1,0)))</f>
        <v>1</v>
      </c>
      <c r="F25" s="62"/>
      <c r="G25" s="62">
        <v>0.5</v>
      </c>
      <c r="H25" s="62">
        <f t="shared" si="0"/>
        <v>0.5</v>
      </c>
      <c r="I25" s="248" t="s">
        <v>4215</v>
      </c>
      <c r="J25" s="59" t="s">
        <v>4262</v>
      </c>
    </row>
    <row r="26" spans="1:11" s="10" customFormat="1" ht="114.75" x14ac:dyDescent="0.2">
      <c r="A26" s="57">
        <v>16</v>
      </c>
      <c r="B26" s="58" t="s">
        <v>22</v>
      </c>
      <c r="C26" s="92" t="s">
        <v>64</v>
      </c>
      <c r="D26" s="61"/>
      <c r="E26" s="62">
        <f>IF(C26=C5,3,IF(C26=C6,2,IF(C26=C7,1,0)))</f>
        <v>1</v>
      </c>
      <c r="F26" s="62"/>
      <c r="G26" s="62">
        <v>0.5</v>
      </c>
      <c r="H26" s="62">
        <f t="shared" si="0"/>
        <v>0.5</v>
      </c>
      <c r="I26" s="248" t="s">
        <v>4216</v>
      </c>
      <c r="J26" s="59" t="s">
        <v>4263</v>
      </c>
    </row>
    <row r="27" spans="1:11" s="11" customFormat="1" ht="150" customHeight="1" x14ac:dyDescent="0.2">
      <c r="A27" s="57">
        <v>17</v>
      </c>
      <c r="B27" s="58" t="s">
        <v>23</v>
      </c>
      <c r="C27" s="92" t="s">
        <v>64</v>
      </c>
      <c r="D27" s="61"/>
      <c r="E27" s="62">
        <f>IF(C27=C5,3,IF(C27=C6,2,IF(C27=C7,1,0)))</f>
        <v>1</v>
      </c>
      <c r="F27" s="62"/>
      <c r="G27" s="62"/>
      <c r="H27" s="62">
        <f t="shared" si="0"/>
        <v>1</v>
      </c>
      <c r="I27" s="248" t="s">
        <v>4217</v>
      </c>
      <c r="J27" s="59" t="s">
        <v>4266</v>
      </c>
    </row>
    <row r="28" spans="1:11" s="99" customFormat="1" ht="36.75" customHeight="1" x14ac:dyDescent="0.2">
      <c r="A28" s="57">
        <v>18</v>
      </c>
      <c r="B28" s="58" t="s">
        <v>24</v>
      </c>
      <c r="C28" s="92" t="s">
        <v>62</v>
      </c>
      <c r="D28" s="61"/>
      <c r="E28" s="62">
        <f>IF(C28=C5,3,IF(C28=C6,2,IF(C28=C7,1,0)))</f>
        <v>3</v>
      </c>
      <c r="F28" s="62"/>
      <c r="G28" s="62"/>
      <c r="H28" s="62">
        <f t="shared" si="0"/>
        <v>3</v>
      </c>
      <c r="I28" s="248" t="s">
        <v>4268</v>
      </c>
      <c r="J28" s="59"/>
    </row>
    <row r="29" spans="1:11" s="99" customFormat="1" ht="33.75" customHeight="1" x14ac:dyDescent="0.2">
      <c r="A29" s="72">
        <v>19</v>
      </c>
      <c r="B29" s="73" t="s">
        <v>25</v>
      </c>
      <c r="C29" s="92" t="s">
        <v>62</v>
      </c>
      <c r="D29" s="74"/>
      <c r="E29" s="75">
        <f>IF(C29=C5,3,IF(C29=C6,2,IF(C29=C7,1,0)))</f>
        <v>3</v>
      </c>
      <c r="F29" s="75"/>
      <c r="G29" s="75"/>
      <c r="H29" s="75">
        <f t="shared" si="0"/>
        <v>3</v>
      </c>
      <c r="I29" s="248" t="s">
        <v>4270</v>
      </c>
      <c r="J29" s="59"/>
    </row>
    <row r="30" spans="1:11" s="11" customFormat="1" ht="114.75" x14ac:dyDescent="0.2">
      <c r="A30" s="57">
        <v>20</v>
      </c>
      <c r="B30" s="58" t="s">
        <v>26</v>
      </c>
      <c r="C30" s="92" t="s">
        <v>63</v>
      </c>
      <c r="D30" s="61"/>
      <c r="E30" s="62">
        <f>IF(C30=C5,3,IF(C30=C6,2,IF(C30=C7,1,0)))</f>
        <v>2</v>
      </c>
      <c r="F30" s="62"/>
      <c r="G30" s="62">
        <v>0.5</v>
      </c>
      <c r="H30" s="62">
        <f t="shared" si="0"/>
        <v>1</v>
      </c>
      <c r="I30" s="248" t="s">
        <v>4218</v>
      </c>
      <c r="J30" s="59" t="s">
        <v>4272</v>
      </c>
    </row>
    <row r="31" spans="1:11" s="11" customFormat="1" ht="63.75" x14ac:dyDescent="0.2">
      <c r="A31" s="57">
        <v>21</v>
      </c>
      <c r="B31" s="58" t="s">
        <v>27</v>
      </c>
      <c r="C31" s="92" t="s">
        <v>64</v>
      </c>
      <c r="D31" s="61"/>
      <c r="E31" s="62">
        <f>IF(C31=C5,3,IF(C31=C6,2,IF(C31=C7,1,0)))</f>
        <v>1</v>
      </c>
      <c r="F31" s="62"/>
      <c r="G31" s="62"/>
      <c r="H31" s="62">
        <f t="shared" si="0"/>
        <v>1</v>
      </c>
      <c r="I31" s="248" t="s">
        <v>4219</v>
      </c>
      <c r="J31" s="59" t="s">
        <v>4273</v>
      </c>
    </row>
    <row r="32" spans="1:11" s="11" customFormat="1" ht="30" x14ac:dyDescent="0.2">
      <c r="A32" s="57">
        <v>22</v>
      </c>
      <c r="B32" s="58" t="s">
        <v>28</v>
      </c>
      <c r="C32" s="92" t="s">
        <v>62</v>
      </c>
      <c r="D32" s="61"/>
      <c r="E32" s="62">
        <f>IF(C32=C5,3,IF(C32=C6,2,IF(C32=C7,1,0)))</f>
        <v>3</v>
      </c>
      <c r="F32" s="62"/>
      <c r="G32" s="62"/>
      <c r="H32" s="62">
        <f t="shared" si="0"/>
        <v>3</v>
      </c>
      <c r="I32" s="248" t="s">
        <v>4220</v>
      </c>
      <c r="J32" s="257"/>
    </row>
    <row r="33" spans="1:10" s="100" customFormat="1" ht="45" x14ac:dyDescent="0.2">
      <c r="A33" s="72">
        <v>23</v>
      </c>
      <c r="B33" s="73" t="s">
        <v>29</v>
      </c>
      <c r="C33" s="92" t="s">
        <v>65</v>
      </c>
      <c r="D33" s="74"/>
      <c r="E33" s="75">
        <f>IF(C33=C5,3,IF(C33=C6,2,IF(C33=C7,1,0)))</f>
        <v>0</v>
      </c>
      <c r="F33" s="75"/>
      <c r="G33" s="75"/>
      <c r="H33" s="75">
        <f t="shared" si="0"/>
        <v>0</v>
      </c>
      <c r="I33" s="248" t="s">
        <v>4276</v>
      </c>
      <c r="J33" s="59" t="s">
        <v>4278</v>
      </c>
    </row>
    <row r="34" spans="1:10" s="11" customFormat="1" ht="38.25" x14ac:dyDescent="0.2">
      <c r="A34" s="57">
        <v>24</v>
      </c>
      <c r="B34" s="58" t="s">
        <v>30</v>
      </c>
      <c r="C34" s="92" t="s">
        <v>63</v>
      </c>
      <c r="D34" s="61"/>
      <c r="E34" s="62">
        <f>IF(C34=C5,3,IF(C34=C6,2,IF(C34=C7,1,0)))</f>
        <v>2</v>
      </c>
      <c r="F34" s="62"/>
      <c r="G34" s="62"/>
      <c r="H34" s="62">
        <f t="shared" si="0"/>
        <v>2</v>
      </c>
      <c r="I34" s="248" t="s">
        <v>4221</v>
      </c>
      <c r="J34" s="59" t="s">
        <v>4279</v>
      </c>
    </row>
    <row r="35" spans="1:10" s="11" customFormat="1" ht="30" x14ac:dyDescent="0.2">
      <c r="A35" s="57">
        <v>25</v>
      </c>
      <c r="B35" s="58" t="s">
        <v>31</v>
      </c>
      <c r="C35" s="92" t="s">
        <v>62</v>
      </c>
      <c r="D35" s="61"/>
      <c r="E35" s="62">
        <f>IF(C35=C5,3,IF(C35=C6,2,IF(C35=C7,1,0)))</f>
        <v>3</v>
      </c>
      <c r="F35" s="62"/>
      <c r="G35" s="62"/>
      <c r="H35" s="62">
        <f>E35*(1-F35)*(1-G35)</f>
        <v>3</v>
      </c>
      <c r="I35" s="248" t="s">
        <v>4281</v>
      </c>
      <c r="J35" s="59"/>
    </row>
    <row r="36" spans="1:10" s="11" customFormat="1" ht="38.25" x14ac:dyDescent="0.2">
      <c r="A36" s="57">
        <v>26</v>
      </c>
      <c r="B36" s="58" t="s">
        <v>32</v>
      </c>
      <c r="C36" s="92" t="s">
        <v>63</v>
      </c>
      <c r="D36" s="61"/>
      <c r="E36" s="62">
        <f>IF(C36=C5,3,IF(C36=C6,2,IF(C36=C7,1,0)))</f>
        <v>2</v>
      </c>
      <c r="F36" s="62"/>
      <c r="G36" s="62"/>
      <c r="H36" s="62">
        <f t="shared" si="0"/>
        <v>2</v>
      </c>
      <c r="I36" s="248" t="s">
        <v>4283</v>
      </c>
      <c r="J36" s="59" t="s">
        <v>4284</v>
      </c>
    </row>
    <row r="37" spans="1:10" s="11" customFormat="1" ht="51" x14ac:dyDescent="0.2">
      <c r="A37" s="57">
        <v>27</v>
      </c>
      <c r="B37" s="58" t="s">
        <v>33</v>
      </c>
      <c r="C37" s="92" t="s">
        <v>63</v>
      </c>
      <c r="D37" s="61"/>
      <c r="E37" s="62">
        <f>IF(C37=C5,3,IF(C37=C6,2,IF(C37=C7,1,0)))</f>
        <v>2</v>
      </c>
      <c r="F37" s="62"/>
      <c r="G37" s="62"/>
      <c r="H37" s="62">
        <f t="shared" si="0"/>
        <v>2</v>
      </c>
      <c r="I37" s="248" t="s">
        <v>4287</v>
      </c>
      <c r="J37" s="59" t="s">
        <v>4222</v>
      </c>
    </row>
    <row r="38" spans="1:10" s="11" customFormat="1" ht="38.25" x14ac:dyDescent="0.2">
      <c r="A38" s="57">
        <v>28</v>
      </c>
      <c r="B38" s="58" t="s">
        <v>34</v>
      </c>
      <c r="C38" s="92" t="s">
        <v>63</v>
      </c>
      <c r="D38" s="61"/>
      <c r="E38" s="62">
        <f>IF(C38=C5,3,IF(C38=C6,2,IF(C38=C7,1,0)))</f>
        <v>2</v>
      </c>
      <c r="F38" s="62"/>
      <c r="G38" s="62"/>
      <c r="H38" s="62">
        <f t="shared" si="0"/>
        <v>2</v>
      </c>
      <c r="I38" s="248" t="s">
        <v>4288</v>
      </c>
      <c r="J38" s="59" t="s">
        <v>4289</v>
      </c>
    </row>
    <row r="39" spans="1:10" s="11" customFormat="1" ht="30" x14ac:dyDescent="0.2">
      <c r="A39" s="57">
        <v>29</v>
      </c>
      <c r="B39" s="58" t="s">
        <v>35</v>
      </c>
      <c r="C39" s="92" t="s">
        <v>62</v>
      </c>
      <c r="D39" s="60"/>
      <c r="E39" s="62">
        <f>IF(C39=C5,3,IF(C39=C6,2,IF(C39=C7,1,0)))</f>
        <v>3</v>
      </c>
      <c r="F39" s="62"/>
      <c r="G39" s="62"/>
      <c r="H39" s="62">
        <f t="shared" si="0"/>
        <v>3</v>
      </c>
      <c r="I39" s="248" t="s">
        <v>4223</v>
      </c>
      <c r="J39" s="59"/>
    </row>
    <row r="40" spans="1:10" s="99" customFormat="1" ht="60" x14ac:dyDescent="0.2">
      <c r="A40" s="79">
        <v>30</v>
      </c>
      <c r="B40" s="58" t="s">
        <v>36</v>
      </c>
      <c r="C40" s="92" t="s">
        <v>63</v>
      </c>
      <c r="D40" s="61"/>
      <c r="E40" s="62">
        <f>IF(C40=C5,3,IF(C40=C6,2,IF(C40=C7,1,0)))</f>
        <v>2</v>
      </c>
      <c r="F40" s="62"/>
      <c r="G40" s="62"/>
      <c r="H40" s="62">
        <f t="shared" si="0"/>
        <v>2</v>
      </c>
      <c r="I40" s="248" t="s">
        <v>4292</v>
      </c>
      <c r="J40" s="59" t="s">
        <v>4294</v>
      </c>
    </row>
    <row r="41" spans="1:10" s="11" customFormat="1" ht="30" x14ac:dyDescent="0.2">
      <c r="A41" s="79">
        <v>31</v>
      </c>
      <c r="B41" s="58" t="s">
        <v>37</v>
      </c>
      <c r="C41" s="92" t="s">
        <v>62</v>
      </c>
      <c r="D41" s="61"/>
      <c r="E41" s="62">
        <f>IF(C41=C5,3,IF(C41=C6,2,IF(C41=C7,1,0)))</f>
        <v>3</v>
      </c>
      <c r="F41" s="62"/>
      <c r="G41" s="62"/>
      <c r="H41" s="62">
        <f t="shared" si="0"/>
        <v>3</v>
      </c>
      <c r="I41" s="248" t="s">
        <v>4298</v>
      </c>
      <c r="J41" s="59"/>
    </row>
    <row r="42" spans="1:10" s="11" customFormat="1" ht="30" x14ac:dyDescent="0.2">
      <c r="A42" s="79">
        <v>32</v>
      </c>
      <c r="B42" s="58" t="s">
        <v>38</v>
      </c>
      <c r="C42" s="92" t="s">
        <v>62</v>
      </c>
      <c r="D42" s="61"/>
      <c r="E42" s="62">
        <f>IF(C42=C5,3,IF(C42=C6,2,IF(C42=C7,1,0)))</f>
        <v>3</v>
      </c>
      <c r="F42" s="62"/>
      <c r="G42" s="62"/>
      <c r="H42" s="62">
        <f t="shared" si="0"/>
        <v>3</v>
      </c>
      <c r="I42" s="248" t="s">
        <v>4224</v>
      </c>
      <c r="J42" s="59"/>
    </row>
    <row r="43" spans="1:10" s="11" customFormat="1" ht="45" x14ac:dyDescent="0.2">
      <c r="A43" s="79">
        <v>33</v>
      </c>
      <c r="B43" s="58" t="s">
        <v>39</v>
      </c>
      <c r="C43" s="92" t="s">
        <v>63</v>
      </c>
      <c r="D43" s="61"/>
      <c r="E43" s="62">
        <f>IF(C43=C5,3,IF(C43=C6,2,IF(C43=C7,1,0)))</f>
        <v>2</v>
      </c>
      <c r="F43" s="62"/>
      <c r="G43" s="62"/>
      <c r="H43" s="62">
        <f t="shared" si="0"/>
        <v>2</v>
      </c>
      <c r="I43" s="248" t="s">
        <v>4225</v>
      </c>
      <c r="J43" s="59" t="s">
        <v>4300</v>
      </c>
    </row>
    <row r="44" spans="1:10" s="11" customFormat="1" ht="33" customHeight="1" x14ac:dyDescent="0.2">
      <c r="A44" s="79">
        <v>34</v>
      </c>
      <c r="B44" s="58" t="s">
        <v>40</v>
      </c>
      <c r="C44" s="92" t="s">
        <v>62</v>
      </c>
      <c r="D44" s="61"/>
      <c r="E44" s="62">
        <f>IF(C44=C5,3,IF(C44=C6,2,IF(C44=C7,1,0)))</f>
        <v>3</v>
      </c>
      <c r="F44" s="62"/>
      <c r="G44" s="62"/>
      <c r="H44" s="62">
        <f t="shared" si="0"/>
        <v>3</v>
      </c>
      <c r="I44" s="248" t="s">
        <v>4302</v>
      </c>
      <c r="J44" s="59"/>
    </row>
    <row r="45" spans="1:10" s="11" customFormat="1" ht="76.5" x14ac:dyDescent="0.2">
      <c r="A45" s="79">
        <v>35</v>
      </c>
      <c r="B45" s="58" t="s">
        <v>41</v>
      </c>
      <c r="C45" s="92" t="s">
        <v>64</v>
      </c>
      <c r="D45" s="61"/>
      <c r="E45" s="62">
        <f>IF(C45=C5,3,IF(C45=C6,2,IF(C45=C7,1,0)))</f>
        <v>1</v>
      </c>
      <c r="F45" s="62"/>
      <c r="G45" s="62"/>
      <c r="H45" s="62">
        <f t="shared" si="0"/>
        <v>1</v>
      </c>
      <c r="I45" s="248" t="s">
        <v>4226</v>
      </c>
      <c r="J45" s="59" t="s">
        <v>4305</v>
      </c>
    </row>
    <row r="46" spans="1:10" s="99" customFormat="1" ht="30" x14ac:dyDescent="0.2">
      <c r="A46" s="57">
        <v>36</v>
      </c>
      <c r="B46" s="58" t="s">
        <v>42</v>
      </c>
      <c r="C46" s="92" t="s">
        <v>63</v>
      </c>
      <c r="D46" s="60"/>
      <c r="E46" s="62">
        <f>IF(C46=C5,3,IF(C46=C6,2,IF(C46=C7,1,0)))</f>
        <v>2</v>
      </c>
      <c r="F46" s="62"/>
      <c r="G46" s="62"/>
      <c r="H46" s="62">
        <f t="shared" si="0"/>
        <v>2</v>
      </c>
      <c r="I46" s="248" t="s">
        <v>4227</v>
      </c>
      <c r="J46" s="63" t="s">
        <v>4304</v>
      </c>
    </row>
    <row r="47" spans="1:10" s="11" customFormat="1" ht="102" x14ac:dyDescent="0.2">
      <c r="A47" s="57">
        <v>37</v>
      </c>
      <c r="B47" s="58" t="s">
        <v>43</v>
      </c>
      <c r="C47" s="92" t="s">
        <v>65</v>
      </c>
      <c r="D47" s="61"/>
      <c r="E47" s="62">
        <f>IF(C47=C5,3,IF(C47=C6,2,IF(C47=C7,1,0)))</f>
        <v>0</v>
      </c>
      <c r="F47" s="62"/>
      <c r="G47" s="62"/>
      <c r="H47" s="62">
        <f t="shared" si="0"/>
        <v>0</v>
      </c>
      <c r="I47" s="248" t="s">
        <v>4228</v>
      </c>
      <c r="J47" s="63" t="s">
        <v>4306</v>
      </c>
    </row>
    <row r="48" spans="1:10" s="11" customFormat="1" ht="30" x14ac:dyDescent="0.2">
      <c r="A48" s="57">
        <v>38</v>
      </c>
      <c r="B48" s="58" t="s">
        <v>44</v>
      </c>
      <c r="C48" s="92" t="s">
        <v>63</v>
      </c>
      <c r="D48" s="61"/>
      <c r="E48" s="62">
        <f>IF(C48=C5,3,IF(C48=C6,2,IF(C48=C7,1,0)))</f>
        <v>2</v>
      </c>
      <c r="F48" s="62"/>
      <c r="G48" s="62"/>
      <c r="H48" s="62">
        <f t="shared" si="0"/>
        <v>2</v>
      </c>
      <c r="I48" s="248" t="s">
        <v>4229</v>
      </c>
      <c r="J48" s="59" t="s">
        <v>4308</v>
      </c>
    </row>
    <row r="49" spans="1:10" s="11" customFormat="1" ht="25.5" x14ac:dyDescent="0.2">
      <c r="A49" s="57">
        <v>39</v>
      </c>
      <c r="B49" s="58" t="s">
        <v>45</v>
      </c>
      <c r="C49" s="92" t="s">
        <v>62</v>
      </c>
      <c r="D49" s="61"/>
      <c r="E49" s="62">
        <f>IF(C49=C5,3,IF(C49=C6,2,IF(C49=C7,1,0)))</f>
        <v>3</v>
      </c>
      <c r="F49" s="62"/>
      <c r="G49" s="62"/>
      <c r="H49" s="62">
        <f t="shared" si="0"/>
        <v>3</v>
      </c>
      <c r="I49" s="248" t="s">
        <v>4309</v>
      </c>
      <c r="J49" s="59"/>
    </row>
    <row r="50" spans="1:10" s="11" customFormat="1" ht="45" x14ac:dyDescent="0.2">
      <c r="A50" s="57">
        <v>40</v>
      </c>
      <c r="B50" s="58" t="s">
        <v>46</v>
      </c>
      <c r="C50" s="92" t="s">
        <v>63</v>
      </c>
      <c r="D50" s="263"/>
      <c r="E50" s="62">
        <f>IF(C50=C5,3,IF(C50=C6,2,IF(C50=C7,1,0)))</f>
        <v>2</v>
      </c>
      <c r="F50" s="62"/>
      <c r="G50" s="62"/>
      <c r="H50" s="62">
        <f t="shared" si="0"/>
        <v>2</v>
      </c>
      <c r="I50" s="248" t="s">
        <v>4230</v>
      </c>
      <c r="J50" s="63" t="s">
        <v>4311</v>
      </c>
    </row>
    <row r="51" spans="1:10" s="11" customFormat="1" ht="38.25" x14ac:dyDescent="0.2">
      <c r="A51" s="57">
        <v>41</v>
      </c>
      <c r="B51" s="58" t="s">
        <v>47</v>
      </c>
      <c r="C51" s="92" t="s">
        <v>63</v>
      </c>
      <c r="D51" s="264"/>
      <c r="E51" s="62">
        <f>IF(C51=C5,3,IF(C51=C6,2,IF(C51=C7,1,0)))</f>
        <v>2</v>
      </c>
      <c r="F51" s="62"/>
      <c r="G51" s="62"/>
      <c r="H51" s="62">
        <f t="shared" si="0"/>
        <v>2</v>
      </c>
      <c r="I51" s="248" t="s">
        <v>4231</v>
      </c>
      <c r="J51" s="59" t="s">
        <v>4300</v>
      </c>
    </row>
    <row r="52" spans="1:10" x14ac:dyDescent="0.2">
      <c r="C52" s="102"/>
      <c r="D52" s="102"/>
      <c r="E52" s="102"/>
      <c r="F52" s="102"/>
      <c r="J52" s="103"/>
    </row>
    <row r="53" spans="1:10" x14ac:dyDescent="0.2">
      <c r="C53" s="102"/>
      <c r="D53" s="102"/>
      <c r="E53" s="102"/>
      <c r="F53" s="102"/>
    </row>
    <row r="55" spans="1:10" x14ac:dyDescent="0.2">
      <c r="A55" s="104"/>
      <c r="B55" s="81"/>
      <c r="C55" s="82"/>
      <c r="D55" s="82"/>
      <c r="E55" s="82"/>
      <c r="F55" s="82"/>
    </row>
    <row r="62" spans="1:10" x14ac:dyDescent="0.2">
      <c r="A62" s="104"/>
      <c r="B62" s="81"/>
      <c r="C62" s="82"/>
      <c r="D62" s="82"/>
      <c r="E62" s="82"/>
      <c r="F62" s="82"/>
    </row>
    <row r="66" spans="1:6" x14ac:dyDescent="0.2">
      <c r="A66" s="104"/>
      <c r="B66" s="81"/>
      <c r="C66" s="82"/>
      <c r="D66" s="82"/>
      <c r="E66" s="82"/>
      <c r="F66" s="82"/>
    </row>
    <row r="69" spans="1:6" x14ac:dyDescent="0.2">
      <c r="A69" s="104"/>
      <c r="B69" s="81"/>
      <c r="C69" s="82"/>
      <c r="D69" s="82"/>
      <c r="E69" s="82"/>
      <c r="F69" s="82"/>
    </row>
    <row r="73" spans="1:6" x14ac:dyDescent="0.2">
      <c r="A73" s="104"/>
      <c r="B73" s="81"/>
      <c r="C73" s="82"/>
      <c r="D73" s="82"/>
      <c r="E73" s="82"/>
      <c r="F73" s="82"/>
    </row>
    <row r="76" spans="1:6" x14ac:dyDescent="0.2">
      <c r="A76" s="104"/>
      <c r="B76" s="81"/>
      <c r="C76" s="82"/>
      <c r="D76" s="82"/>
      <c r="E76" s="82"/>
      <c r="F76" s="82"/>
    </row>
    <row r="80" spans="1:6" x14ac:dyDescent="0.2">
      <c r="A80" s="104"/>
      <c r="B80" s="81"/>
      <c r="C80" s="82"/>
      <c r="D80" s="82"/>
      <c r="E80" s="82"/>
      <c r="F80" s="82"/>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15:C50 C10:C13 C51:D51">
      <formula1>$C$5:$C$8</formula1>
    </dataValidation>
    <dataValidation type="list" allowBlank="1" showInputMessage="1" showErrorMessage="1" sqref="C14">
      <formula1>Выбор_1.2</formula1>
    </dataValidation>
    <dataValidation type="list" allowBlank="1" showInputMessage="1" showErrorMessage="1" sqref="F9:G51">
      <formula1>Формат</formula1>
    </dataValidation>
  </dataValidations>
  <hyperlinks>
    <hyperlink ref="I18" r:id="rId1"/>
    <hyperlink ref="I30" r:id="rId2"/>
    <hyperlink ref="I10" r:id="rId3"/>
    <hyperlink ref="I13" r:id="rId4"/>
    <hyperlink ref="I15" r:id="rId5"/>
    <hyperlink ref="I20" r:id="rId6"/>
    <hyperlink ref="I21" r:id="rId7"/>
    <hyperlink ref="I24" r:id="rId8"/>
    <hyperlink ref="I26" r:id="rId9"/>
    <hyperlink ref="I32" r:id="rId10"/>
    <hyperlink ref="I34" r:id="rId11"/>
    <hyperlink ref="I39" r:id="rId12"/>
    <hyperlink ref="I40" r:id="rId13"/>
    <hyperlink ref="I41" r:id="rId14" display="https://pugachev-adm.ru/byudzhet-rayona-2/byudzhet-dlya-grazhdan/2023-2"/>
    <hyperlink ref="I43" r:id="rId15"/>
    <hyperlink ref="I44" r:id="rId16"/>
    <hyperlink ref="I49" r:id="rId17"/>
    <hyperlink ref="I51" r:id="rId18"/>
  </hyperlinks>
  <pageMargins left="0.31496062992125984" right="0.31496062992125984" top="0.15748031496062992" bottom="0.15748031496062992" header="0" footer="0"/>
  <pageSetup paperSize="9" scale="55" fitToHeight="0" orientation="landscape"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view="pageBreakPreview" zoomScale="85" zoomScaleNormal="100" zoomScaleSheetLayoutView="85" workbookViewId="0">
      <pane ySplit="8" topLeftCell="A9" activePane="bottomLeft" state="frozenSplit"/>
      <selection activeCell="L3" sqref="L3"/>
      <selection pane="bottomLeft" activeCell="J4" sqref="J4"/>
    </sheetView>
  </sheetViews>
  <sheetFormatPr defaultRowHeight="12.75" x14ac:dyDescent="0.2"/>
  <cols>
    <col min="1" max="1" width="4.28515625" style="10" customWidth="1"/>
    <col min="2" max="2" width="33.42578125" style="10" customWidth="1"/>
    <col min="3" max="3" width="52.85546875" style="108" customWidth="1"/>
    <col min="4" max="4" width="31.85546875" style="108" customWidth="1"/>
    <col min="5" max="253" width="9.140625" style="10"/>
    <col min="254" max="254" width="33.42578125" style="10" customWidth="1"/>
    <col min="255" max="255" width="41.5703125" style="10" customWidth="1"/>
    <col min="256" max="256" width="15.7109375" style="10" customWidth="1"/>
    <col min="257" max="257" width="41" style="10" customWidth="1"/>
    <col min="258" max="258" width="15.7109375" style="10" customWidth="1"/>
    <col min="259" max="259" width="36.7109375" style="10" customWidth="1"/>
    <col min="260" max="260" width="15.7109375" style="10" customWidth="1"/>
    <col min="261" max="509" width="9.140625" style="10"/>
    <col min="510" max="510" width="33.42578125" style="10" customWidth="1"/>
    <col min="511" max="511" width="41.5703125" style="10" customWidth="1"/>
    <col min="512" max="512" width="15.7109375" style="10" customWidth="1"/>
    <col min="513" max="513" width="41" style="10" customWidth="1"/>
    <col min="514" max="514" width="15.7109375" style="10" customWidth="1"/>
    <col min="515" max="515" width="36.7109375" style="10" customWidth="1"/>
    <col min="516" max="516" width="15.7109375" style="10" customWidth="1"/>
    <col min="517" max="765" width="9.140625" style="10"/>
    <col min="766" max="766" width="33.42578125" style="10" customWidth="1"/>
    <col min="767" max="767" width="41.5703125" style="10" customWidth="1"/>
    <col min="768" max="768" width="15.7109375" style="10" customWidth="1"/>
    <col min="769" max="769" width="41" style="10" customWidth="1"/>
    <col min="770" max="770" width="15.7109375" style="10" customWidth="1"/>
    <col min="771" max="771" width="36.7109375" style="10" customWidth="1"/>
    <col min="772" max="772" width="15.7109375" style="10" customWidth="1"/>
    <col min="773" max="1021" width="9.140625" style="10"/>
    <col min="1022" max="1022" width="33.42578125" style="10" customWidth="1"/>
    <col min="1023" max="1023" width="41.5703125" style="10" customWidth="1"/>
    <col min="1024" max="1024" width="15.7109375" style="10" customWidth="1"/>
    <col min="1025" max="1025" width="41" style="10" customWidth="1"/>
    <col min="1026" max="1026" width="15.7109375" style="10" customWidth="1"/>
    <col min="1027" max="1027" width="36.7109375" style="10" customWidth="1"/>
    <col min="1028" max="1028" width="15.7109375" style="10" customWidth="1"/>
    <col min="1029" max="1277" width="9.140625" style="10"/>
    <col min="1278" max="1278" width="33.42578125" style="10" customWidth="1"/>
    <col min="1279" max="1279" width="41.5703125" style="10" customWidth="1"/>
    <col min="1280" max="1280" width="15.7109375" style="10" customWidth="1"/>
    <col min="1281" max="1281" width="41" style="10" customWidth="1"/>
    <col min="1282" max="1282" width="15.7109375" style="10" customWidth="1"/>
    <col min="1283" max="1283" width="36.7109375" style="10" customWidth="1"/>
    <col min="1284" max="1284" width="15.7109375" style="10" customWidth="1"/>
    <col min="1285" max="1533" width="9.140625" style="10"/>
    <col min="1534" max="1534" width="33.42578125" style="10" customWidth="1"/>
    <col min="1535" max="1535" width="41.5703125" style="10" customWidth="1"/>
    <col min="1536" max="1536" width="15.7109375" style="10" customWidth="1"/>
    <col min="1537" max="1537" width="41" style="10" customWidth="1"/>
    <col min="1538" max="1538" width="15.7109375" style="10" customWidth="1"/>
    <col min="1539" max="1539" width="36.7109375" style="10" customWidth="1"/>
    <col min="1540" max="1540" width="15.7109375" style="10" customWidth="1"/>
    <col min="1541" max="1789" width="9.140625" style="10"/>
    <col min="1790" max="1790" width="33.42578125" style="10" customWidth="1"/>
    <col min="1791" max="1791" width="41.5703125" style="10" customWidth="1"/>
    <col min="1792" max="1792" width="15.7109375" style="10" customWidth="1"/>
    <col min="1793" max="1793" width="41" style="10" customWidth="1"/>
    <col min="1794" max="1794" width="15.7109375" style="10" customWidth="1"/>
    <col min="1795" max="1795" width="36.7109375" style="10" customWidth="1"/>
    <col min="1796" max="1796" width="15.7109375" style="10" customWidth="1"/>
    <col min="1797" max="2045" width="9.140625" style="10"/>
    <col min="2046" max="2046" width="33.42578125" style="10" customWidth="1"/>
    <col min="2047" max="2047" width="41.5703125" style="10" customWidth="1"/>
    <col min="2048" max="2048" width="15.7109375" style="10" customWidth="1"/>
    <col min="2049" max="2049" width="41" style="10" customWidth="1"/>
    <col min="2050" max="2050" width="15.7109375" style="10" customWidth="1"/>
    <col min="2051" max="2051" width="36.7109375" style="10" customWidth="1"/>
    <col min="2052" max="2052" width="15.7109375" style="10" customWidth="1"/>
    <col min="2053" max="2301" width="9.140625" style="10"/>
    <col min="2302" max="2302" width="33.42578125" style="10" customWidth="1"/>
    <col min="2303" max="2303" width="41.5703125" style="10" customWidth="1"/>
    <col min="2304" max="2304" width="15.7109375" style="10" customWidth="1"/>
    <col min="2305" max="2305" width="41" style="10" customWidth="1"/>
    <col min="2306" max="2306" width="15.7109375" style="10" customWidth="1"/>
    <col min="2307" max="2307" width="36.7109375" style="10" customWidth="1"/>
    <col min="2308" max="2308" width="15.7109375" style="10" customWidth="1"/>
    <col min="2309" max="2557" width="9.140625" style="10"/>
    <col min="2558" max="2558" width="33.42578125" style="10" customWidth="1"/>
    <col min="2559" max="2559" width="41.5703125" style="10" customWidth="1"/>
    <col min="2560" max="2560" width="15.7109375" style="10" customWidth="1"/>
    <col min="2561" max="2561" width="41" style="10" customWidth="1"/>
    <col min="2562" max="2562" width="15.7109375" style="10" customWidth="1"/>
    <col min="2563" max="2563" width="36.7109375" style="10" customWidth="1"/>
    <col min="2564" max="2564" width="15.7109375" style="10" customWidth="1"/>
    <col min="2565" max="2813" width="9.140625" style="10"/>
    <col min="2814" max="2814" width="33.42578125" style="10" customWidth="1"/>
    <col min="2815" max="2815" width="41.5703125" style="10" customWidth="1"/>
    <col min="2816" max="2816" width="15.7109375" style="10" customWidth="1"/>
    <col min="2817" max="2817" width="41" style="10" customWidth="1"/>
    <col min="2818" max="2818" width="15.7109375" style="10" customWidth="1"/>
    <col min="2819" max="2819" width="36.7109375" style="10" customWidth="1"/>
    <col min="2820" max="2820" width="15.7109375" style="10" customWidth="1"/>
    <col min="2821" max="3069" width="9.140625" style="10"/>
    <col min="3070" max="3070" width="33.42578125" style="10" customWidth="1"/>
    <col min="3071" max="3071" width="41.5703125" style="10" customWidth="1"/>
    <col min="3072" max="3072" width="15.7109375" style="10" customWidth="1"/>
    <col min="3073" max="3073" width="41" style="10" customWidth="1"/>
    <col min="3074" max="3074" width="15.7109375" style="10" customWidth="1"/>
    <col min="3075" max="3075" width="36.7109375" style="10" customWidth="1"/>
    <col min="3076" max="3076" width="15.7109375" style="10" customWidth="1"/>
    <col min="3077" max="3325" width="9.140625" style="10"/>
    <col min="3326" max="3326" width="33.42578125" style="10" customWidth="1"/>
    <col min="3327" max="3327" width="41.5703125" style="10" customWidth="1"/>
    <col min="3328" max="3328" width="15.7109375" style="10" customWidth="1"/>
    <col min="3329" max="3329" width="41" style="10" customWidth="1"/>
    <col min="3330" max="3330" width="15.7109375" style="10" customWidth="1"/>
    <col min="3331" max="3331" width="36.7109375" style="10" customWidth="1"/>
    <col min="3332" max="3332" width="15.7109375" style="10" customWidth="1"/>
    <col min="3333" max="3581" width="9.140625" style="10"/>
    <col min="3582" max="3582" width="33.42578125" style="10" customWidth="1"/>
    <col min="3583" max="3583" width="41.5703125" style="10" customWidth="1"/>
    <col min="3584" max="3584" width="15.7109375" style="10" customWidth="1"/>
    <col min="3585" max="3585" width="41" style="10" customWidth="1"/>
    <col min="3586" max="3586" width="15.7109375" style="10" customWidth="1"/>
    <col min="3587" max="3587" width="36.7109375" style="10" customWidth="1"/>
    <col min="3588" max="3588" width="15.7109375" style="10" customWidth="1"/>
    <col min="3589" max="3837" width="9.140625" style="10"/>
    <col min="3838" max="3838" width="33.42578125" style="10" customWidth="1"/>
    <col min="3839" max="3839" width="41.5703125" style="10" customWidth="1"/>
    <col min="3840" max="3840" width="15.7109375" style="10" customWidth="1"/>
    <col min="3841" max="3841" width="41" style="10" customWidth="1"/>
    <col min="3842" max="3842" width="15.7109375" style="10" customWidth="1"/>
    <col min="3843" max="3843" width="36.7109375" style="10" customWidth="1"/>
    <col min="3844" max="3844" width="15.7109375" style="10" customWidth="1"/>
    <col min="3845" max="4093" width="9.140625" style="10"/>
    <col min="4094" max="4094" width="33.42578125" style="10" customWidth="1"/>
    <col min="4095" max="4095" width="41.5703125" style="10" customWidth="1"/>
    <col min="4096" max="4096" width="15.7109375" style="10" customWidth="1"/>
    <col min="4097" max="4097" width="41" style="10" customWidth="1"/>
    <col min="4098" max="4098" width="15.7109375" style="10" customWidth="1"/>
    <col min="4099" max="4099" width="36.7109375" style="10" customWidth="1"/>
    <col min="4100" max="4100" width="15.7109375" style="10" customWidth="1"/>
    <col min="4101" max="4349" width="9.140625" style="10"/>
    <col min="4350" max="4350" width="33.42578125" style="10" customWidth="1"/>
    <col min="4351" max="4351" width="41.5703125" style="10" customWidth="1"/>
    <col min="4352" max="4352" width="15.7109375" style="10" customWidth="1"/>
    <col min="4353" max="4353" width="41" style="10" customWidth="1"/>
    <col min="4354" max="4354" width="15.7109375" style="10" customWidth="1"/>
    <col min="4355" max="4355" width="36.7109375" style="10" customWidth="1"/>
    <col min="4356" max="4356" width="15.7109375" style="10" customWidth="1"/>
    <col min="4357" max="4605" width="9.140625" style="10"/>
    <col min="4606" max="4606" width="33.42578125" style="10" customWidth="1"/>
    <col min="4607" max="4607" width="41.5703125" style="10" customWidth="1"/>
    <col min="4608" max="4608" width="15.7109375" style="10" customWidth="1"/>
    <col min="4609" max="4609" width="41" style="10" customWidth="1"/>
    <col min="4610" max="4610" width="15.7109375" style="10" customWidth="1"/>
    <col min="4611" max="4611" width="36.7109375" style="10" customWidth="1"/>
    <col min="4612" max="4612" width="15.7109375" style="10" customWidth="1"/>
    <col min="4613" max="4861" width="9.140625" style="10"/>
    <col min="4862" max="4862" width="33.42578125" style="10" customWidth="1"/>
    <col min="4863" max="4863" width="41.5703125" style="10" customWidth="1"/>
    <col min="4864" max="4864" width="15.7109375" style="10" customWidth="1"/>
    <col min="4865" max="4865" width="41" style="10" customWidth="1"/>
    <col min="4866" max="4866" width="15.7109375" style="10" customWidth="1"/>
    <col min="4867" max="4867" width="36.7109375" style="10" customWidth="1"/>
    <col min="4868" max="4868" width="15.7109375" style="10" customWidth="1"/>
    <col min="4869" max="5117" width="9.140625" style="10"/>
    <col min="5118" max="5118" width="33.42578125" style="10" customWidth="1"/>
    <col min="5119" max="5119" width="41.5703125" style="10" customWidth="1"/>
    <col min="5120" max="5120" width="15.7109375" style="10" customWidth="1"/>
    <col min="5121" max="5121" width="41" style="10" customWidth="1"/>
    <col min="5122" max="5122" width="15.7109375" style="10" customWidth="1"/>
    <col min="5123" max="5123" width="36.7109375" style="10" customWidth="1"/>
    <col min="5124" max="5124" width="15.7109375" style="10" customWidth="1"/>
    <col min="5125" max="5373" width="9.140625" style="10"/>
    <col min="5374" max="5374" width="33.42578125" style="10" customWidth="1"/>
    <col min="5375" max="5375" width="41.5703125" style="10" customWidth="1"/>
    <col min="5376" max="5376" width="15.7109375" style="10" customWidth="1"/>
    <col min="5377" max="5377" width="41" style="10" customWidth="1"/>
    <col min="5378" max="5378" width="15.7109375" style="10" customWidth="1"/>
    <col min="5379" max="5379" width="36.7109375" style="10" customWidth="1"/>
    <col min="5380" max="5380" width="15.7109375" style="10" customWidth="1"/>
    <col min="5381" max="5629" width="9.140625" style="10"/>
    <col min="5630" max="5630" width="33.42578125" style="10" customWidth="1"/>
    <col min="5631" max="5631" width="41.5703125" style="10" customWidth="1"/>
    <col min="5632" max="5632" width="15.7109375" style="10" customWidth="1"/>
    <col min="5633" max="5633" width="41" style="10" customWidth="1"/>
    <col min="5634" max="5634" width="15.7109375" style="10" customWidth="1"/>
    <col min="5635" max="5635" width="36.7109375" style="10" customWidth="1"/>
    <col min="5636" max="5636" width="15.7109375" style="10" customWidth="1"/>
    <col min="5637" max="5885" width="9.140625" style="10"/>
    <col min="5886" max="5886" width="33.42578125" style="10" customWidth="1"/>
    <col min="5887" max="5887" width="41.5703125" style="10" customWidth="1"/>
    <col min="5888" max="5888" width="15.7109375" style="10" customWidth="1"/>
    <col min="5889" max="5889" width="41" style="10" customWidth="1"/>
    <col min="5890" max="5890" width="15.7109375" style="10" customWidth="1"/>
    <col min="5891" max="5891" width="36.7109375" style="10" customWidth="1"/>
    <col min="5892" max="5892" width="15.7109375" style="10" customWidth="1"/>
    <col min="5893" max="6141" width="9.140625" style="10"/>
    <col min="6142" max="6142" width="33.42578125" style="10" customWidth="1"/>
    <col min="6143" max="6143" width="41.5703125" style="10" customWidth="1"/>
    <col min="6144" max="6144" width="15.7109375" style="10" customWidth="1"/>
    <col min="6145" max="6145" width="41" style="10" customWidth="1"/>
    <col min="6146" max="6146" width="15.7109375" style="10" customWidth="1"/>
    <col min="6147" max="6147" width="36.7109375" style="10" customWidth="1"/>
    <col min="6148" max="6148" width="15.7109375" style="10" customWidth="1"/>
    <col min="6149" max="6397" width="9.140625" style="10"/>
    <col min="6398" max="6398" width="33.42578125" style="10" customWidth="1"/>
    <col min="6399" max="6399" width="41.5703125" style="10" customWidth="1"/>
    <col min="6400" max="6400" width="15.7109375" style="10" customWidth="1"/>
    <col min="6401" max="6401" width="41" style="10" customWidth="1"/>
    <col min="6402" max="6402" width="15.7109375" style="10" customWidth="1"/>
    <col min="6403" max="6403" width="36.7109375" style="10" customWidth="1"/>
    <col min="6404" max="6404" width="15.7109375" style="10" customWidth="1"/>
    <col min="6405" max="6653" width="9.140625" style="10"/>
    <col min="6654" max="6654" width="33.42578125" style="10" customWidth="1"/>
    <col min="6655" max="6655" width="41.5703125" style="10" customWidth="1"/>
    <col min="6656" max="6656" width="15.7109375" style="10" customWidth="1"/>
    <col min="6657" max="6657" width="41" style="10" customWidth="1"/>
    <col min="6658" max="6658" width="15.7109375" style="10" customWidth="1"/>
    <col min="6659" max="6659" width="36.7109375" style="10" customWidth="1"/>
    <col min="6660" max="6660" width="15.7109375" style="10" customWidth="1"/>
    <col min="6661" max="6909" width="9.140625" style="10"/>
    <col min="6910" max="6910" width="33.42578125" style="10" customWidth="1"/>
    <col min="6911" max="6911" width="41.5703125" style="10" customWidth="1"/>
    <col min="6912" max="6912" width="15.7109375" style="10" customWidth="1"/>
    <col min="6913" max="6913" width="41" style="10" customWidth="1"/>
    <col min="6914" max="6914" width="15.7109375" style="10" customWidth="1"/>
    <col min="6915" max="6915" width="36.7109375" style="10" customWidth="1"/>
    <col min="6916" max="6916" width="15.7109375" style="10" customWidth="1"/>
    <col min="6917" max="7165" width="9.140625" style="10"/>
    <col min="7166" max="7166" width="33.42578125" style="10" customWidth="1"/>
    <col min="7167" max="7167" width="41.5703125" style="10" customWidth="1"/>
    <col min="7168" max="7168" width="15.7109375" style="10" customWidth="1"/>
    <col min="7169" max="7169" width="41" style="10" customWidth="1"/>
    <col min="7170" max="7170" width="15.7109375" style="10" customWidth="1"/>
    <col min="7171" max="7171" width="36.7109375" style="10" customWidth="1"/>
    <col min="7172" max="7172" width="15.7109375" style="10" customWidth="1"/>
    <col min="7173" max="7421" width="9.140625" style="10"/>
    <col min="7422" max="7422" width="33.42578125" style="10" customWidth="1"/>
    <col min="7423" max="7423" width="41.5703125" style="10" customWidth="1"/>
    <col min="7424" max="7424" width="15.7109375" style="10" customWidth="1"/>
    <col min="7425" max="7425" width="41" style="10" customWidth="1"/>
    <col min="7426" max="7426" width="15.7109375" style="10" customWidth="1"/>
    <col min="7427" max="7427" width="36.7109375" style="10" customWidth="1"/>
    <col min="7428" max="7428" width="15.7109375" style="10" customWidth="1"/>
    <col min="7429" max="7677" width="9.140625" style="10"/>
    <col min="7678" max="7678" width="33.42578125" style="10" customWidth="1"/>
    <col min="7679" max="7679" width="41.5703125" style="10" customWidth="1"/>
    <col min="7680" max="7680" width="15.7109375" style="10" customWidth="1"/>
    <col min="7681" max="7681" width="41" style="10" customWidth="1"/>
    <col min="7682" max="7682" width="15.7109375" style="10" customWidth="1"/>
    <col min="7683" max="7683" width="36.7109375" style="10" customWidth="1"/>
    <col min="7684" max="7684" width="15.7109375" style="10" customWidth="1"/>
    <col min="7685" max="7933" width="9.140625" style="10"/>
    <col min="7934" max="7934" width="33.42578125" style="10" customWidth="1"/>
    <col min="7935" max="7935" width="41.5703125" style="10" customWidth="1"/>
    <col min="7936" max="7936" width="15.7109375" style="10" customWidth="1"/>
    <col min="7937" max="7937" width="41" style="10" customWidth="1"/>
    <col min="7938" max="7938" width="15.7109375" style="10" customWidth="1"/>
    <col min="7939" max="7939" width="36.7109375" style="10" customWidth="1"/>
    <col min="7940" max="7940" width="15.7109375" style="10" customWidth="1"/>
    <col min="7941" max="8189" width="9.140625" style="10"/>
    <col min="8190" max="8190" width="33.42578125" style="10" customWidth="1"/>
    <col min="8191" max="8191" width="41.5703125" style="10" customWidth="1"/>
    <col min="8192" max="8192" width="15.7109375" style="10" customWidth="1"/>
    <col min="8193" max="8193" width="41" style="10" customWidth="1"/>
    <col min="8194" max="8194" width="15.7109375" style="10" customWidth="1"/>
    <col min="8195" max="8195" width="36.7109375" style="10" customWidth="1"/>
    <col min="8196" max="8196" width="15.7109375" style="10" customWidth="1"/>
    <col min="8197" max="8445" width="9.140625" style="10"/>
    <col min="8446" max="8446" width="33.42578125" style="10" customWidth="1"/>
    <col min="8447" max="8447" width="41.5703125" style="10" customWidth="1"/>
    <col min="8448" max="8448" width="15.7109375" style="10" customWidth="1"/>
    <col min="8449" max="8449" width="41" style="10" customWidth="1"/>
    <col min="8450" max="8450" width="15.7109375" style="10" customWidth="1"/>
    <col min="8451" max="8451" width="36.7109375" style="10" customWidth="1"/>
    <col min="8452" max="8452" width="15.7109375" style="10" customWidth="1"/>
    <col min="8453" max="8701" width="9.140625" style="10"/>
    <col min="8702" max="8702" width="33.42578125" style="10" customWidth="1"/>
    <col min="8703" max="8703" width="41.5703125" style="10" customWidth="1"/>
    <col min="8704" max="8704" width="15.7109375" style="10" customWidth="1"/>
    <col min="8705" max="8705" width="41" style="10" customWidth="1"/>
    <col min="8706" max="8706" width="15.7109375" style="10" customWidth="1"/>
    <col min="8707" max="8707" width="36.7109375" style="10" customWidth="1"/>
    <col min="8708" max="8708" width="15.7109375" style="10" customWidth="1"/>
    <col min="8709" max="8957" width="9.140625" style="10"/>
    <col min="8958" max="8958" width="33.42578125" style="10" customWidth="1"/>
    <col min="8959" max="8959" width="41.5703125" style="10" customWidth="1"/>
    <col min="8960" max="8960" width="15.7109375" style="10" customWidth="1"/>
    <col min="8961" max="8961" width="41" style="10" customWidth="1"/>
    <col min="8962" max="8962" width="15.7109375" style="10" customWidth="1"/>
    <col min="8963" max="8963" width="36.7109375" style="10" customWidth="1"/>
    <col min="8964" max="8964" width="15.7109375" style="10" customWidth="1"/>
    <col min="8965" max="9213" width="9.140625" style="10"/>
    <col min="9214" max="9214" width="33.42578125" style="10" customWidth="1"/>
    <col min="9215" max="9215" width="41.5703125" style="10" customWidth="1"/>
    <col min="9216" max="9216" width="15.7109375" style="10" customWidth="1"/>
    <col min="9217" max="9217" width="41" style="10" customWidth="1"/>
    <col min="9218" max="9218" width="15.7109375" style="10" customWidth="1"/>
    <col min="9219" max="9219" width="36.7109375" style="10" customWidth="1"/>
    <col min="9220" max="9220" width="15.7109375" style="10" customWidth="1"/>
    <col min="9221" max="9469" width="9.140625" style="10"/>
    <col min="9470" max="9470" width="33.42578125" style="10" customWidth="1"/>
    <col min="9471" max="9471" width="41.5703125" style="10" customWidth="1"/>
    <col min="9472" max="9472" width="15.7109375" style="10" customWidth="1"/>
    <col min="9473" max="9473" width="41" style="10" customWidth="1"/>
    <col min="9474" max="9474" width="15.7109375" style="10" customWidth="1"/>
    <col min="9475" max="9475" width="36.7109375" style="10" customWidth="1"/>
    <col min="9476" max="9476" width="15.7109375" style="10" customWidth="1"/>
    <col min="9477" max="9725" width="9.140625" style="10"/>
    <col min="9726" max="9726" width="33.42578125" style="10" customWidth="1"/>
    <col min="9727" max="9727" width="41.5703125" style="10" customWidth="1"/>
    <col min="9728" max="9728" width="15.7109375" style="10" customWidth="1"/>
    <col min="9729" max="9729" width="41" style="10" customWidth="1"/>
    <col min="9730" max="9730" width="15.7109375" style="10" customWidth="1"/>
    <col min="9731" max="9731" width="36.7109375" style="10" customWidth="1"/>
    <col min="9732" max="9732" width="15.7109375" style="10" customWidth="1"/>
    <col min="9733" max="9981" width="9.140625" style="10"/>
    <col min="9982" max="9982" width="33.42578125" style="10" customWidth="1"/>
    <col min="9983" max="9983" width="41.5703125" style="10" customWidth="1"/>
    <col min="9984" max="9984" width="15.7109375" style="10" customWidth="1"/>
    <col min="9985" max="9985" width="41" style="10" customWidth="1"/>
    <col min="9986" max="9986" width="15.7109375" style="10" customWidth="1"/>
    <col min="9987" max="9987" width="36.7109375" style="10" customWidth="1"/>
    <col min="9988" max="9988" width="15.7109375" style="10" customWidth="1"/>
    <col min="9989" max="10237" width="9.140625" style="10"/>
    <col min="10238" max="10238" width="33.42578125" style="10" customWidth="1"/>
    <col min="10239" max="10239" width="41.5703125" style="10" customWidth="1"/>
    <col min="10240" max="10240" width="15.7109375" style="10" customWidth="1"/>
    <col min="10241" max="10241" width="41" style="10" customWidth="1"/>
    <col min="10242" max="10242" width="15.7109375" style="10" customWidth="1"/>
    <col min="10243" max="10243" width="36.7109375" style="10" customWidth="1"/>
    <col min="10244" max="10244" width="15.7109375" style="10" customWidth="1"/>
    <col min="10245" max="10493" width="9.140625" style="10"/>
    <col min="10494" max="10494" width="33.42578125" style="10" customWidth="1"/>
    <col min="10495" max="10495" width="41.5703125" style="10" customWidth="1"/>
    <col min="10496" max="10496" width="15.7109375" style="10" customWidth="1"/>
    <col min="10497" max="10497" width="41" style="10" customWidth="1"/>
    <col min="10498" max="10498" width="15.7109375" style="10" customWidth="1"/>
    <col min="10499" max="10499" width="36.7109375" style="10" customWidth="1"/>
    <col min="10500" max="10500" width="15.7109375" style="10" customWidth="1"/>
    <col min="10501" max="10749" width="9.140625" style="10"/>
    <col min="10750" max="10750" width="33.42578125" style="10" customWidth="1"/>
    <col min="10751" max="10751" width="41.5703125" style="10" customWidth="1"/>
    <col min="10752" max="10752" width="15.7109375" style="10" customWidth="1"/>
    <col min="10753" max="10753" width="41" style="10" customWidth="1"/>
    <col min="10754" max="10754" width="15.7109375" style="10" customWidth="1"/>
    <col min="10755" max="10755" width="36.7109375" style="10" customWidth="1"/>
    <col min="10756" max="10756" width="15.7109375" style="10" customWidth="1"/>
    <col min="10757" max="11005" width="9.140625" style="10"/>
    <col min="11006" max="11006" width="33.42578125" style="10" customWidth="1"/>
    <col min="11007" max="11007" width="41.5703125" style="10" customWidth="1"/>
    <col min="11008" max="11008" width="15.7109375" style="10" customWidth="1"/>
    <col min="11009" max="11009" width="41" style="10" customWidth="1"/>
    <col min="11010" max="11010" width="15.7109375" style="10" customWidth="1"/>
    <col min="11011" max="11011" width="36.7109375" style="10" customWidth="1"/>
    <col min="11012" max="11012" width="15.7109375" style="10" customWidth="1"/>
    <col min="11013" max="11261" width="9.140625" style="10"/>
    <col min="11262" max="11262" width="33.42578125" style="10" customWidth="1"/>
    <col min="11263" max="11263" width="41.5703125" style="10" customWidth="1"/>
    <col min="11264" max="11264" width="15.7109375" style="10" customWidth="1"/>
    <col min="11265" max="11265" width="41" style="10" customWidth="1"/>
    <col min="11266" max="11266" width="15.7109375" style="10" customWidth="1"/>
    <col min="11267" max="11267" width="36.7109375" style="10" customWidth="1"/>
    <col min="11268" max="11268" width="15.7109375" style="10" customWidth="1"/>
    <col min="11269" max="11517" width="9.140625" style="10"/>
    <col min="11518" max="11518" width="33.42578125" style="10" customWidth="1"/>
    <col min="11519" max="11519" width="41.5703125" style="10" customWidth="1"/>
    <col min="11520" max="11520" width="15.7109375" style="10" customWidth="1"/>
    <col min="11521" max="11521" width="41" style="10" customWidth="1"/>
    <col min="11522" max="11522" width="15.7109375" style="10" customWidth="1"/>
    <col min="11523" max="11523" width="36.7109375" style="10" customWidth="1"/>
    <col min="11524" max="11524" width="15.7109375" style="10" customWidth="1"/>
    <col min="11525" max="11773" width="9.140625" style="10"/>
    <col min="11774" max="11774" width="33.42578125" style="10" customWidth="1"/>
    <col min="11775" max="11775" width="41.5703125" style="10" customWidth="1"/>
    <col min="11776" max="11776" width="15.7109375" style="10" customWidth="1"/>
    <col min="11777" max="11777" width="41" style="10" customWidth="1"/>
    <col min="11778" max="11778" width="15.7109375" style="10" customWidth="1"/>
    <col min="11779" max="11779" width="36.7109375" style="10" customWidth="1"/>
    <col min="11780" max="11780" width="15.7109375" style="10" customWidth="1"/>
    <col min="11781" max="12029" width="9.140625" style="10"/>
    <col min="12030" max="12030" width="33.42578125" style="10" customWidth="1"/>
    <col min="12031" max="12031" width="41.5703125" style="10" customWidth="1"/>
    <col min="12032" max="12032" width="15.7109375" style="10" customWidth="1"/>
    <col min="12033" max="12033" width="41" style="10" customWidth="1"/>
    <col min="12034" max="12034" width="15.7109375" style="10" customWidth="1"/>
    <col min="12035" max="12035" width="36.7109375" style="10" customWidth="1"/>
    <col min="12036" max="12036" width="15.7109375" style="10" customWidth="1"/>
    <col min="12037" max="12285" width="9.140625" style="10"/>
    <col min="12286" max="12286" width="33.42578125" style="10" customWidth="1"/>
    <col min="12287" max="12287" width="41.5703125" style="10" customWidth="1"/>
    <col min="12288" max="12288" width="15.7109375" style="10" customWidth="1"/>
    <col min="12289" max="12289" width="41" style="10" customWidth="1"/>
    <col min="12290" max="12290" width="15.7109375" style="10" customWidth="1"/>
    <col min="12291" max="12291" width="36.7109375" style="10" customWidth="1"/>
    <col min="12292" max="12292" width="15.7109375" style="10" customWidth="1"/>
    <col min="12293" max="12541" width="9.140625" style="10"/>
    <col min="12542" max="12542" width="33.42578125" style="10" customWidth="1"/>
    <col min="12543" max="12543" width="41.5703125" style="10" customWidth="1"/>
    <col min="12544" max="12544" width="15.7109375" style="10" customWidth="1"/>
    <col min="12545" max="12545" width="41" style="10" customWidth="1"/>
    <col min="12546" max="12546" width="15.7109375" style="10" customWidth="1"/>
    <col min="12547" max="12547" width="36.7109375" style="10" customWidth="1"/>
    <col min="12548" max="12548" width="15.7109375" style="10" customWidth="1"/>
    <col min="12549" max="12797" width="9.140625" style="10"/>
    <col min="12798" max="12798" width="33.42578125" style="10" customWidth="1"/>
    <col min="12799" max="12799" width="41.5703125" style="10" customWidth="1"/>
    <col min="12800" max="12800" width="15.7109375" style="10" customWidth="1"/>
    <col min="12801" max="12801" width="41" style="10" customWidth="1"/>
    <col min="12802" max="12802" width="15.7109375" style="10" customWidth="1"/>
    <col min="12803" max="12803" width="36.7109375" style="10" customWidth="1"/>
    <col min="12804" max="12804" width="15.7109375" style="10" customWidth="1"/>
    <col min="12805" max="13053" width="9.140625" style="10"/>
    <col min="13054" max="13054" width="33.42578125" style="10" customWidth="1"/>
    <col min="13055" max="13055" width="41.5703125" style="10" customWidth="1"/>
    <col min="13056" max="13056" width="15.7109375" style="10" customWidth="1"/>
    <col min="13057" max="13057" width="41" style="10" customWidth="1"/>
    <col min="13058" max="13058" width="15.7109375" style="10" customWidth="1"/>
    <col min="13059" max="13059" width="36.7109375" style="10" customWidth="1"/>
    <col min="13060" max="13060" width="15.7109375" style="10" customWidth="1"/>
    <col min="13061" max="13309" width="9.140625" style="10"/>
    <col min="13310" max="13310" width="33.42578125" style="10" customWidth="1"/>
    <col min="13311" max="13311" width="41.5703125" style="10" customWidth="1"/>
    <col min="13312" max="13312" width="15.7109375" style="10" customWidth="1"/>
    <col min="13313" max="13313" width="41" style="10" customWidth="1"/>
    <col min="13314" max="13314" width="15.7109375" style="10" customWidth="1"/>
    <col min="13315" max="13315" width="36.7109375" style="10" customWidth="1"/>
    <col min="13316" max="13316" width="15.7109375" style="10" customWidth="1"/>
    <col min="13317" max="13565" width="9.140625" style="10"/>
    <col min="13566" max="13566" width="33.42578125" style="10" customWidth="1"/>
    <col min="13567" max="13567" width="41.5703125" style="10" customWidth="1"/>
    <col min="13568" max="13568" width="15.7109375" style="10" customWidth="1"/>
    <col min="13569" max="13569" width="41" style="10" customWidth="1"/>
    <col min="13570" max="13570" width="15.7109375" style="10" customWidth="1"/>
    <col min="13571" max="13571" width="36.7109375" style="10" customWidth="1"/>
    <col min="13572" max="13572" width="15.7109375" style="10" customWidth="1"/>
    <col min="13573" max="13821" width="9.140625" style="10"/>
    <col min="13822" max="13822" width="33.42578125" style="10" customWidth="1"/>
    <col min="13823" max="13823" width="41.5703125" style="10" customWidth="1"/>
    <col min="13824" max="13824" width="15.7109375" style="10" customWidth="1"/>
    <col min="13825" max="13825" width="41" style="10" customWidth="1"/>
    <col min="13826" max="13826" width="15.7109375" style="10" customWidth="1"/>
    <col min="13827" max="13827" width="36.7109375" style="10" customWidth="1"/>
    <col min="13828" max="13828" width="15.7109375" style="10" customWidth="1"/>
    <col min="13829" max="14077" width="9.140625" style="10"/>
    <col min="14078" max="14078" width="33.42578125" style="10" customWidth="1"/>
    <col min="14079" max="14079" width="41.5703125" style="10" customWidth="1"/>
    <col min="14080" max="14080" width="15.7109375" style="10" customWidth="1"/>
    <col min="14081" max="14081" width="41" style="10" customWidth="1"/>
    <col min="14082" max="14082" width="15.7109375" style="10" customWidth="1"/>
    <col min="14083" max="14083" width="36.7109375" style="10" customWidth="1"/>
    <col min="14084" max="14084" width="15.7109375" style="10" customWidth="1"/>
    <col min="14085" max="14333" width="9.140625" style="10"/>
    <col min="14334" max="14334" width="33.42578125" style="10" customWidth="1"/>
    <col min="14335" max="14335" width="41.5703125" style="10" customWidth="1"/>
    <col min="14336" max="14336" width="15.7109375" style="10" customWidth="1"/>
    <col min="14337" max="14337" width="41" style="10" customWidth="1"/>
    <col min="14338" max="14338" width="15.7109375" style="10" customWidth="1"/>
    <col min="14339" max="14339" width="36.7109375" style="10" customWidth="1"/>
    <col min="14340" max="14340" width="15.7109375" style="10" customWidth="1"/>
    <col min="14341" max="14589" width="9.140625" style="10"/>
    <col min="14590" max="14590" width="33.42578125" style="10" customWidth="1"/>
    <col min="14591" max="14591" width="41.5703125" style="10" customWidth="1"/>
    <col min="14592" max="14592" width="15.7109375" style="10" customWidth="1"/>
    <col min="14593" max="14593" width="41" style="10" customWidth="1"/>
    <col min="14594" max="14594" width="15.7109375" style="10" customWidth="1"/>
    <col min="14595" max="14595" width="36.7109375" style="10" customWidth="1"/>
    <col min="14596" max="14596" width="15.7109375" style="10" customWidth="1"/>
    <col min="14597" max="14845" width="9.140625" style="10"/>
    <col min="14846" max="14846" width="33.42578125" style="10" customWidth="1"/>
    <col min="14847" max="14847" width="41.5703125" style="10" customWidth="1"/>
    <col min="14848" max="14848" width="15.7109375" style="10" customWidth="1"/>
    <col min="14849" max="14849" width="41" style="10" customWidth="1"/>
    <col min="14850" max="14850" width="15.7109375" style="10" customWidth="1"/>
    <col min="14851" max="14851" width="36.7109375" style="10" customWidth="1"/>
    <col min="14852" max="14852" width="15.7109375" style="10" customWidth="1"/>
    <col min="14853" max="15101" width="9.140625" style="10"/>
    <col min="15102" max="15102" width="33.42578125" style="10" customWidth="1"/>
    <col min="15103" max="15103" width="41.5703125" style="10" customWidth="1"/>
    <col min="15104" max="15104" width="15.7109375" style="10" customWidth="1"/>
    <col min="15105" max="15105" width="41" style="10" customWidth="1"/>
    <col min="15106" max="15106" width="15.7109375" style="10" customWidth="1"/>
    <col min="15107" max="15107" width="36.7109375" style="10" customWidth="1"/>
    <col min="15108" max="15108" width="15.7109375" style="10" customWidth="1"/>
    <col min="15109" max="15357" width="9.140625" style="10"/>
    <col min="15358" max="15358" width="33.42578125" style="10" customWidth="1"/>
    <col min="15359" max="15359" width="41.5703125" style="10" customWidth="1"/>
    <col min="15360" max="15360" width="15.7109375" style="10" customWidth="1"/>
    <col min="15361" max="15361" width="41" style="10" customWidth="1"/>
    <col min="15362" max="15362" width="15.7109375" style="10" customWidth="1"/>
    <col min="15363" max="15363" width="36.7109375" style="10" customWidth="1"/>
    <col min="15364" max="15364" width="15.7109375" style="10" customWidth="1"/>
    <col min="15365" max="15613" width="9.140625" style="10"/>
    <col min="15614" max="15614" width="33.42578125" style="10" customWidth="1"/>
    <col min="15615" max="15615" width="41.5703125" style="10" customWidth="1"/>
    <col min="15616" max="15616" width="15.7109375" style="10" customWidth="1"/>
    <col min="15617" max="15617" width="41" style="10" customWidth="1"/>
    <col min="15618" max="15618" width="15.7109375" style="10" customWidth="1"/>
    <col min="15619" max="15619" width="36.7109375" style="10" customWidth="1"/>
    <col min="15620" max="15620" width="15.7109375" style="10" customWidth="1"/>
    <col min="15621" max="15869" width="9.140625" style="10"/>
    <col min="15870" max="15870" width="33.42578125" style="10" customWidth="1"/>
    <col min="15871" max="15871" width="41.5703125" style="10" customWidth="1"/>
    <col min="15872" max="15872" width="15.7109375" style="10" customWidth="1"/>
    <col min="15873" max="15873" width="41" style="10" customWidth="1"/>
    <col min="15874" max="15874" width="15.7109375" style="10" customWidth="1"/>
    <col min="15875" max="15875" width="36.7109375" style="10" customWidth="1"/>
    <col min="15876" max="15876" width="15.7109375" style="10" customWidth="1"/>
    <col min="15877" max="16125" width="9.140625" style="10"/>
    <col min="16126" max="16126" width="33.42578125" style="10" customWidth="1"/>
    <col min="16127" max="16127" width="41.5703125" style="10" customWidth="1"/>
    <col min="16128" max="16128" width="15.7109375" style="10" customWidth="1"/>
    <col min="16129" max="16129" width="41" style="10" customWidth="1"/>
    <col min="16130" max="16130" width="15.7109375" style="10" customWidth="1"/>
    <col min="16131" max="16131" width="36.7109375" style="10" customWidth="1"/>
    <col min="16132" max="16132" width="15.7109375" style="10" customWidth="1"/>
    <col min="16133" max="16384" width="9.140625" style="10"/>
  </cols>
  <sheetData>
    <row r="1" spans="1:4" ht="66" customHeight="1" x14ac:dyDescent="0.2">
      <c r="A1" s="304" t="s">
        <v>93</v>
      </c>
      <c r="B1" s="304"/>
      <c r="C1" s="304"/>
      <c r="D1" s="304"/>
    </row>
    <row r="2" spans="1:4" ht="85.5" customHeight="1" x14ac:dyDescent="0.2">
      <c r="A2" s="105" t="s">
        <v>94</v>
      </c>
      <c r="B2" s="105"/>
      <c r="C2" s="305" t="s">
        <v>95</v>
      </c>
      <c r="D2" s="305"/>
    </row>
    <row r="3" spans="1:4" ht="15.75" customHeight="1" x14ac:dyDescent="0.2">
      <c r="A3" s="105" t="s">
        <v>96</v>
      </c>
      <c r="B3" s="105"/>
      <c r="C3" s="129" t="s">
        <v>4233</v>
      </c>
      <c r="D3" s="4"/>
    </row>
    <row r="4" spans="1:4" ht="90.75" customHeight="1" x14ac:dyDescent="0.2">
      <c r="A4" s="301" t="s">
        <v>49</v>
      </c>
      <c r="B4" s="301" t="s">
        <v>5</v>
      </c>
      <c r="C4" s="285"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285" t="s">
        <v>97</v>
      </c>
    </row>
    <row r="5" spans="1:4" ht="17.25" customHeight="1" x14ac:dyDescent="0.2">
      <c r="A5" s="301"/>
      <c r="B5" s="301"/>
      <c r="C5" s="285" t="s">
        <v>70</v>
      </c>
      <c r="D5" s="301" t="s">
        <v>85</v>
      </c>
    </row>
    <row r="6" spans="1:4" ht="14.25" customHeight="1" x14ac:dyDescent="0.2">
      <c r="A6" s="301"/>
      <c r="B6" s="301"/>
      <c r="C6" s="285" t="s">
        <v>71</v>
      </c>
      <c r="D6" s="301"/>
    </row>
    <row r="7" spans="1:4" ht="14.25" customHeight="1" x14ac:dyDescent="0.2">
      <c r="A7" s="301"/>
      <c r="B7" s="301"/>
      <c r="C7" s="285" t="s">
        <v>72</v>
      </c>
      <c r="D7" s="301"/>
    </row>
    <row r="8" spans="1:4" ht="14.25" customHeight="1" x14ac:dyDescent="0.2">
      <c r="A8" s="301"/>
      <c r="B8" s="301"/>
      <c r="C8" s="285" t="s">
        <v>73</v>
      </c>
      <c r="D8" s="301"/>
    </row>
    <row r="9" spans="1:4" s="21" customFormat="1" ht="15.95" customHeight="1" x14ac:dyDescent="0.2">
      <c r="A9" s="317"/>
      <c r="B9" s="16" t="s">
        <v>6</v>
      </c>
      <c r="C9" s="19"/>
      <c r="D9" s="19"/>
    </row>
    <row r="10" spans="1:4" ht="15.95" customHeight="1" x14ac:dyDescent="0.2">
      <c r="A10" s="57">
        <v>1</v>
      </c>
      <c r="B10" s="64" t="s">
        <v>7</v>
      </c>
      <c r="C10" s="246">
        <f>'Раздел 2. г. Саратов'!I434</f>
        <v>0.99765258215962438</v>
      </c>
      <c r="D10" s="247">
        <f>IF(C10&gt;=0.95,3,IF(C10&gt;=0.9,2,IF(C10&gt;=0.8,1,0)))</f>
        <v>3</v>
      </c>
    </row>
    <row r="11" spans="1:4" ht="15.95" customHeight="1" x14ac:dyDescent="0.2">
      <c r="A11" s="57">
        <v>2</v>
      </c>
      <c r="B11" s="64" t="s">
        <v>4327</v>
      </c>
      <c r="C11" s="246">
        <f>'Раздел 2. п. Михайловский'!I15</f>
        <v>1</v>
      </c>
      <c r="D11" s="247">
        <f t="shared" ref="D11:D45" si="0">IF(C11&gt;=0.95,3,IF(C11&gt;=0.9,2,IF(C11&gt;=0.8,1,0)))</f>
        <v>3</v>
      </c>
    </row>
    <row r="12" spans="1:4" ht="15.95" customHeight="1" x14ac:dyDescent="0.2">
      <c r="A12" s="57">
        <v>3</v>
      </c>
      <c r="B12" s="64" t="s">
        <v>8</v>
      </c>
      <c r="C12" s="246">
        <f>'Раздел 2. ЗАТО Светлый'!I21</f>
        <v>1</v>
      </c>
      <c r="D12" s="247">
        <f t="shared" si="0"/>
        <v>3</v>
      </c>
    </row>
    <row r="13" spans="1:4" ht="15.95" customHeight="1" x14ac:dyDescent="0.2">
      <c r="A13" s="57">
        <v>4</v>
      </c>
      <c r="B13" s="64" t="s">
        <v>9</v>
      </c>
      <c r="C13" s="246">
        <f>'Раздел 2. г. Шиханы'!I18</f>
        <v>1</v>
      </c>
      <c r="D13" s="247">
        <f t="shared" si="0"/>
        <v>3</v>
      </c>
    </row>
    <row r="14" spans="1:4" s="21" customFormat="1" ht="15.75" customHeight="1" x14ac:dyDescent="0.2">
      <c r="A14" s="67"/>
      <c r="B14" s="16" t="s">
        <v>10</v>
      </c>
      <c r="C14" s="318"/>
      <c r="D14" s="318"/>
    </row>
    <row r="15" spans="1:4" ht="15.95" customHeight="1" x14ac:dyDescent="0.2">
      <c r="A15" s="57">
        <v>5</v>
      </c>
      <c r="B15" s="64" t="s">
        <v>11</v>
      </c>
      <c r="C15" s="246">
        <f>'Раздел 2.Александрово-Гайский '!I30</f>
        <v>1</v>
      </c>
      <c r="D15" s="247">
        <f t="shared" si="0"/>
        <v>3</v>
      </c>
    </row>
    <row r="16" spans="1:4" ht="15.95" customHeight="1" x14ac:dyDescent="0.2">
      <c r="A16" s="57">
        <v>6</v>
      </c>
      <c r="B16" s="64" t="s">
        <v>12</v>
      </c>
      <c r="C16" s="246">
        <f>'Раздел 2. Аркадский '!I38</f>
        <v>1</v>
      </c>
      <c r="D16" s="247">
        <f t="shared" si="0"/>
        <v>3</v>
      </c>
    </row>
    <row r="17" spans="1:4" ht="15.95" customHeight="1" x14ac:dyDescent="0.2">
      <c r="A17" s="57">
        <v>7</v>
      </c>
      <c r="B17" s="64" t="s">
        <v>13</v>
      </c>
      <c r="C17" s="246">
        <f>'Раздел 2. Аткарский'!I36</f>
        <v>1</v>
      </c>
      <c r="D17" s="247">
        <f t="shared" si="0"/>
        <v>3</v>
      </c>
    </row>
    <row r="18" spans="1:4" ht="15.95" customHeight="1" x14ac:dyDescent="0.2">
      <c r="A18" s="57">
        <v>8</v>
      </c>
      <c r="B18" s="64" t="s">
        <v>14</v>
      </c>
      <c r="C18" s="246">
        <f>'Раздел 2. Базарно-Карабулакский'!I64</f>
        <v>1</v>
      </c>
      <c r="D18" s="247">
        <f t="shared" si="0"/>
        <v>3</v>
      </c>
    </row>
    <row r="19" spans="1:4" ht="15.95" customHeight="1" x14ac:dyDescent="0.2">
      <c r="A19" s="57">
        <v>9</v>
      </c>
      <c r="B19" s="64" t="s">
        <v>15</v>
      </c>
      <c r="C19" s="246">
        <f>'Раздел 2. Балаковский'!I124</f>
        <v>0.97413793103448276</v>
      </c>
      <c r="D19" s="247">
        <f t="shared" si="0"/>
        <v>3</v>
      </c>
    </row>
    <row r="20" spans="1:4" ht="15.95" customHeight="1" x14ac:dyDescent="0.2">
      <c r="A20" s="57">
        <v>10</v>
      </c>
      <c r="B20" s="64" t="s">
        <v>16</v>
      </c>
      <c r="C20" s="246">
        <f>'Раздел 2. Балашовский'!I81</f>
        <v>0.98630136986301364</v>
      </c>
      <c r="D20" s="247">
        <f t="shared" si="0"/>
        <v>3</v>
      </c>
    </row>
    <row r="21" spans="1:4" ht="15.95" customHeight="1" x14ac:dyDescent="0.2">
      <c r="A21" s="57">
        <v>11</v>
      </c>
      <c r="B21" s="64" t="s">
        <v>17</v>
      </c>
      <c r="C21" s="246">
        <f>'Раздел 2. Балтайский'!I32</f>
        <v>1</v>
      </c>
      <c r="D21" s="247">
        <f t="shared" si="0"/>
        <v>3</v>
      </c>
    </row>
    <row r="22" spans="1:4" ht="15.95" customHeight="1" x14ac:dyDescent="0.2">
      <c r="A22" s="57">
        <v>12</v>
      </c>
      <c r="B22" s="64" t="s">
        <v>18</v>
      </c>
      <c r="C22" s="246">
        <f>'Раздел 2. Вольский '!I79</f>
        <v>0.80281690140845074</v>
      </c>
      <c r="D22" s="247">
        <f t="shared" si="0"/>
        <v>1</v>
      </c>
    </row>
    <row r="23" spans="1:4" ht="15.95" customHeight="1" x14ac:dyDescent="0.2">
      <c r="A23" s="57">
        <v>13</v>
      </c>
      <c r="B23" s="64" t="s">
        <v>19</v>
      </c>
      <c r="C23" s="246">
        <f>'Раздел 2. Воскресенский'!I32</f>
        <v>0.91666666666666663</v>
      </c>
      <c r="D23" s="247">
        <f t="shared" si="0"/>
        <v>2</v>
      </c>
    </row>
    <row r="24" spans="1:4" ht="15.95" customHeight="1" x14ac:dyDescent="0.2">
      <c r="A24" s="57">
        <v>14</v>
      </c>
      <c r="B24" s="64" t="s">
        <v>20</v>
      </c>
      <c r="C24" s="246">
        <f>'Раздел 2. Дергачевский'!I33</f>
        <v>0.9840000000000001</v>
      </c>
      <c r="D24" s="247">
        <f t="shared" si="0"/>
        <v>3</v>
      </c>
    </row>
    <row r="25" spans="1:4" ht="15.95" customHeight="1" x14ac:dyDescent="0.2">
      <c r="A25" s="57">
        <v>15</v>
      </c>
      <c r="B25" s="64" t="s">
        <v>21</v>
      </c>
      <c r="C25" s="246">
        <f>'Раздел 2. Духовницкий'!I31</f>
        <v>0.95652173913043481</v>
      </c>
      <c r="D25" s="247">
        <f t="shared" si="0"/>
        <v>3</v>
      </c>
    </row>
    <row r="26" spans="1:4" ht="15.95" customHeight="1" x14ac:dyDescent="0.2">
      <c r="A26" s="57">
        <v>16</v>
      </c>
      <c r="B26" s="64" t="s">
        <v>22</v>
      </c>
      <c r="C26" s="246">
        <f>'Раздел 2. Екатериновский'!I45</f>
        <v>0.86486486486486491</v>
      </c>
      <c r="D26" s="247">
        <f t="shared" si="0"/>
        <v>1</v>
      </c>
    </row>
    <row r="27" spans="1:4" ht="15.95" customHeight="1" x14ac:dyDescent="0.2">
      <c r="A27" s="57">
        <v>17</v>
      </c>
      <c r="B27" s="64" t="s">
        <v>23</v>
      </c>
      <c r="C27" s="246">
        <f>'Раздел 2. Ершовский'!I42</f>
        <v>0.97058823529411764</v>
      </c>
      <c r="D27" s="247">
        <f t="shared" si="0"/>
        <v>3</v>
      </c>
    </row>
    <row r="28" spans="1:4" ht="15.95" customHeight="1" x14ac:dyDescent="0.2">
      <c r="A28" s="57">
        <v>18</v>
      </c>
      <c r="B28" s="64" t="s">
        <v>24</v>
      </c>
      <c r="C28" s="246">
        <f>'Раздел 2. Ивантеевский'!I32</f>
        <v>1</v>
      </c>
      <c r="D28" s="247">
        <f t="shared" si="0"/>
        <v>3</v>
      </c>
    </row>
    <row r="29" spans="1:4" ht="15.95" customHeight="1" x14ac:dyDescent="0.2">
      <c r="A29" s="57">
        <v>19</v>
      </c>
      <c r="B29" s="64" t="s">
        <v>25</v>
      </c>
      <c r="C29" s="246">
        <f>'Раздел 2. Калининский'!I49</f>
        <v>0.97560975609756095</v>
      </c>
      <c r="D29" s="247">
        <f t="shared" si="0"/>
        <v>3</v>
      </c>
    </row>
    <row r="30" spans="1:4" ht="15.95" customHeight="1" x14ac:dyDescent="0.2">
      <c r="A30" s="57">
        <v>20</v>
      </c>
      <c r="B30" s="64" t="s">
        <v>26</v>
      </c>
      <c r="C30" s="246">
        <f>'Раздел 2. Красноармейский'!I52</f>
        <v>1</v>
      </c>
      <c r="D30" s="247">
        <f t="shared" si="0"/>
        <v>3</v>
      </c>
    </row>
    <row r="31" spans="1:4" ht="15.95" customHeight="1" x14ac:dyDescent="0.2">
      <c r="A31" s="57">
        <v>21</v>
      </c>
      <c r="B31" s="64" t="s">
        <v>27</v>
      </c>
      <c r="C31" s="246">
        <f>'Раздел 2. Краснокутский'!I50</f>
        <v>1</v>
      </c>
      <c r="D31" s="247">
        <f t="shared" si="0"/>
        <v>3</v>
      </c>
    </row>
    <row r="32" spans="1:4" ht="15.95" customHeight="1" x14ac:dyDescent="0.2">
      <c r="A32" s="57">
        <v>22</v>
      </c>
      <c r="B32" s="64" t="s">
        <v>28</v>
      </c>
      <c r="C32" s="246">
        <f>'Раздел 2. Краснопартизанский'!I28</f>
        <v>1</v>
      </c>
      <c r="D32" s="247">
        <f t="shared" si="0"/>
        <v>3</v>
      </c>
    </row>
    <row r="33" spans="1:4" ht="15.95" customHeight="1" x14ac:dyDescent="0.2">
      <c r="A33" s="57">
        <v>23</v>
      </c>
      <c r="B33" s="64" t="s">
        <v>29</v>
      </c>
      <c r="C33" s="246">
        <f>'Раздел 2. Лысогорский'!I34</f>
        <v>1</v>
      </c>
      <c r="D33" s="247">
        <f t="shared" si="0"/>
        <v>3</v>
      </c>
    </row>
    <row r="34" spans="1:4" ht="15.95" customHeight="1" x14ac:dyDescent="0.2">
      <c r="A34" s="57">
        <v>24</v>
      </c>
      <c r="B34" s="64" t="s">
        <v>30</v>
      </c>
      <c r="C34" s="246">
        <f>'Раздел 2. Марксовский'!I64</f>
        <v>1</v>
      </c>
      <c r="D34" s="247">
        <f t="shared" si="0"/>
        <v>3</v>
      </c>
    </row>
    <row r="35" spans="1:4" ht="15.95" customHeight="1" x14ac:dyDescent="0.2">
      <c r="A35" s="57">
        <v>25</v>
      </c>
      <c r="B35" s="64" t="s">
        <v>31</v>
      </c>
      <c r="C35" s="246">
        <f>'Раздел 2. Новобурасский'!I43</f>
        <v>1</v>
      </c>
      <c r="D35" s="247">
        <f t="shared" si="0"/>
        <v>3</v>
      </c>
    </row>
    <row r="36" spans="1:4" ht="15.95" customHeight="1" x14ac:dyDescent="0.2">
      <c r="A36" s="57">
        <v>26</v>
      </c>
      <c r="B36" s="64" t="s">
        <v>32</v>
      </c>
      <c r="C36" s="246">
        <f>'Раздел 2. Новоузенский'!I62</f>
        <v>0.91111111111111143</v>
      </c>
      <c r="D36" s="247">
        <f t="shared" si="0"/>
        <v>2</v>
      </c>
    </row>
    <row r="37" spans="1:4" ht="15.95" customHeight="1" x14ac:dyDescent="0.2">
      <c r="A37" s="57">
        <v>27</v>
      </c>
      <c r="B37" s="64" t="s">
        <v>33</v>
      </c>
      <c r="C37" s="246">
        <f>'Раздел 2. Озинский'!I46</f>
        <v>0.9631578947368421</v>
      </c>
      <c r="D37" s="247">
        <f t="shared" si="0"/>
        <v>3</v>
      </c>
    </row>
    <row r="38" spans="1:4" ht="15.95" customHeight="1" x14ac:dyDescent="0.2">
      <c r="A38" s="57">
        <v>28</v>
      </c>
      <c r="B38" s="64" t="s">
        <v>34</v>
      </c>
      <c r="C38" s="246">
        <f>'Раздел 2. Перелюбский'!I42</f>
        <v>0.94117647058823528</v>
      </c>
      <c r="D38" s="247">
        <f t="shared" si="0"/>
        <v>2</v>
      </c>
    </row>
    <row r="39" spans="1:4" ht="15.95" customHeight="1" x14ac:dyDescent="0.2">
      <c r="A39" s="57">
        <v>29</v>
      </c>
      <c r="B39" s="64" t="s">
        <v>35</v>
      </c>
      <c r="C39" s="246">
        <f>'Раздел 2. Петровский'!I45</f>
        <v>1</v>
      </c>
      <c r="D39" s="247">
        <f t="shared" si="0"/>
        <v>3</v>
      </c>
    </row>
    <row r="40" spans="1:4" ht="15.95" customHeight="1" x14ac:dyDescent="0.2">
      <c r="A40" s="79">
        <v>30</v>
      </c>
      <c r="B40" s="64" t="s">
        <v>36</v>
      </c>
      <c r="C40" s="246">
        <f>'Раздел 2. Питерский'!I34</f>
        <v>1</v>
      </c>
      <c r="D40" s="247">
        <f t="shared" si="0"/>
        <v>3</v>
      </c>
    </row>
    <row r="41" spans="1:4" ht="15.95" customHeight="1" x14ac:dyDescent="0.2">
      <c r="A41" s="79">
        <v>31</v>
      </c>
      <c r="B41" s="64" t="s">
        <v>37</v>
      </c>
      <c r="C41" s="246">
        <f>'Раздел 2. Пугачевский'!I65</f>
        <v>1</v>
      </c>
      <c r="D41" s="247">
        <f t="shared" si="0"/>
        <v>3</v>
      </c>
    </row>
    <row r="42" spans="1:4" ht="15.95" customHeight="1" x14ac:dyDescent="0.2">
      <c r="A42" s="79">
        <v>32</v>
      </c>
      <c r="B42" s="64" t="s">
        <v>38</v>
      </c>
      <c r="C42" s="246">
        <f>'Раздел 2. Ровенский'!I44</f>
        <v>1.0285714285714285</v>
      </c>
      <c r="D42" s="247">
        <f t="shared" si="0"/>
        <v>3</v>
      </c>
    </row>
    <row r="43" spans="1:4" ht="15.95" customHeight="1" x14ac:dyDescent="0.2">
      <c r="A43" s="79">
        <v>33</v>
      </c>
      <c r="B43" s="64" t="s">
        <v>39</v>
      </c>
      <c r="C43" s="246">
        <f>'Раздел 2. Романовский'!I33</f>
        <v>1</v>
      </c>
      <c r="D43" s="247">
        <f t="shared" si="0"/>
        <v>3</v>
      </c>
    </row>
    <row r="44" spans="1:4" ht="15.95" customHeight="1" x14ac:dyDescent="0.2">
      <c r="A44" s="79">
        <v>34</v>
      </c>
      <c r="B44" s="64" t="s">
        <v>40</v>
      </c>
      <c r="C44" s="246">
        <f>'Раздел 2. Ртищевский'!I61</f>
        <v>1</v>
      </c>
      <c r="D44" s="247">
        <f t="shared" si="0"/>
        <v>3</v>
      </c>
    </row>
    <row r="45" spans="1:4" ht="15.95" customHeight="1" x14ac:dyDescent="0.2">
      <c r="A45" s="79">
        <v>35</v>
      </c>
      <c r="B45" s="64" t="s">
        <v>41</v>
      </c>
      <c r="C45" s="246">
        <f>'Раздел 2. Самойловский'!I32</f>
        <v>0.94166666666666676</v>
      </c>
      <c r="D45" s="247">
        <f t="shared" si="0"/>
        <v>2</v>
      </c>
    </row>
    <row r="46" spans="1:4" ht="15.95" customHeight="1" x14ac:dyDescent="0.2">
      <c r="A46" s="57">
        <v>36</v>
      </c>
      <c r="B46" s="64" t="s">
        <v>42</v>
      </c>
      <c r="C46" s="246">
        <f>'Раздел 2. Советский'!I34</f>
        <v>1</v>
      </c>
      <c r="D46" s="247">
        <f t="shared" ref="D46:D51" si="1">IF(C46&gt;=0.95,3,IF(C46&gt;=0.9,2,IF(C46&gt;=0.8,1,0)))</f>
        <v>3</v>
      </c>
    </row>
    <row r="47" spans="1:4" ht="15.95" customHeight="1" x14ac:dyDescent="0.2">
      <c r="A47" s="57">
        <v>37</v>
      </c>
      <c r="B47" s="64" t="s">
        <v>43</v>
      </c>
      <c r="C47" s="246">
        <f>'Раздел 2. Татищевский'!I36</f>
        <v>1</v>
      </c>
      <c r="D47" s="247">
        <f t="shared" si="1"/>
        <v>3</v>
      </c>
    </row>
    <row r="48" spans="1:4" ht="15.95" customHeight="1" x14ac:dyDescent="0.2">
      <c r="A48" s="57">
        <v>38</v>
      </c>
      <c r="B48" s="64" t="s">
        <v>44</v>
      </c>
      <c r="C48" s="246">
        <f>'Раздел 2. Турковский'!I37</f>
        <v>0.65517241379310343</v>
      </c>
      <c r="D48" s="247">
        <f t="shared" si="1"/>
        <v>0</v>
      </c>
    </row>
    <row r="49" spans="1:4" ht="15.95" customHeight="1" x14ac:dyDescent="0.2">
      <c r="A49" s="57">
        <v>39</v>
      </c>
      <c r="B49" s="64" t="s">
        <v>45</v>
      </c>
      <c r="C49" s="246">
        <f>'Раздел 2. Федоровский'!I27</f>
        <v>1</v>
      </c>
      <c r="D49" s="247">
        <f t="shared" si="1"/>
        <v>3</v>
      </c>
    </row>
    <row r="50" spans="1:4" ht="15.95" customHeight="1" x14ac:dyDescent="0.2">
      <c r="A50" s="57">
        <v>40</v>
      </c>
      <c r="B50" s="64" t="s">
        <v>46</v>
      </c>
      <c r="C50" s="246">
        <f>'Раздел 2. Хвалынский'!I28</f>
        <v>1</v>
      </c>
      <c r="D50" s="247">
        <f t="shared" si="1"/>
        <v>3</v>
      </c>
    </row>
    <row r="51" spans="1:4" ht="15.95" customHeight="1" x14ac:dyDescent="0.2">
      <c r="A51" s="57">
        <v>41</v>
      </c>
      <c r="B51" s="64" t="s">
        <v>47</v>
      </c>
      <c r="C51" s="246">
        <f>'Раздел 2. Энгельсский'!I185</f>
        <v>0.99774011299435028</v>
      </c>
      <c r="D51" s="247">
        <f t="shared" si="1"/>
        <v>3</v>
      </c>
    </row>
    <row r="55" spans="1:4" x14ac:dyDescent="0.2">
      <c r="B55" s="168"/>
      <c r="C55" s="107"/>
      <c r="D55" s="107"/>
    </row>
    <row r="62" spans="1:4" x14ac:dyDescent="0.2">
      <c r="B62" s="168"/>
      <c r="C62" s="107"/>
      <c r="D62" s="107"/>
    </row>
    <row r="66" spans="2:4" x14ac:dyDescent="0.2">
      <c r="B66" s="168"/>
      <c r="C66" s="107"/>
      <c r="D66" s="107"/>
    </row>
    <row r="69" spans="2:4" x14ac:dyDescent="0.2">
      <c r="B69" s="168"/>
      <c r="C69" s="107"/>
      <c r="D69" s="107"/>
    </row>
    <row r="73" spans="2:4" x14ac:dyDescent="0.2">
      <c r="B73" s="168"/>
      <c r="C73" s="107"/>
      <c r="D73" s="107"/>
    </row>
    <row r="76" spans="2:4" x14ac:dyDescent="0.2">
      <c r="B76" s="168"/>
      <c r="C76" s="107"/>
      <c r="D76" s="107"/>
    </row>
    <row r="80" spans="2:4" x14ac:dyDescent="0.2">
      <c r="B80" s="168"/>
      <c r="C80" s="107"/>
      <c r="D80" s="107"/>
    </row>
  </sheetData>
  <mergeCells count="5">
    <mergeCell ref="A1:D1"/>
    <mergeCell ref="C2:D2"/>
    <mergeCell ref="A4:A8"/>
    <mergeCell ref="B4:B8"/>
    <mergeCell ref="D5:D8"/>
  </mergeCells>
  <printOptions horizontalCentered="1"/>
  <pageMargins left="0.31496062992125984" right="0.31496062992125984" top="0.35433070866141736" bottom="0.35433070866141736"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463"/>
  <sheetViews>
    <sheetView view="pageBreakPreview" zoomScale="85" zoomScaleNormal="100" zoomScaleSheetLayoutView="85" workbookViewId="0">
      <pane ySplit="7" topLeftCell="A8" activePane="bottomLeft" state="frozenSplit"/>
      <selection activeCell="E6" sqref="E6:E7"/>
      <selection pane="bottomLeft" activeCell="K8" sqref="K8"/>
    </sheetView>
  </sheetViews>
  <sheetFormatPr defaultRowHeight="12.75" x14ac:dyDescent="0.2"/>
  <cols>
    <col min="1" max="1" width="4.28515625" style="10"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1.710937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304" t="s">
        <v>93</v>
      </c>
      <c r="B1" s="304"/>
      <c r="C1" s="304"/>
      <c r="D1" s="304"/>
      <c r="E1" s="304"/>
      <c r="F1" s="304"/>
      <c r="G1" s="304"/>
      <c r="H1" s="304"/>
      <c r="I1" s="304"/>
      <c r="J1" s="304"/>
    </row>
    <row r="2" spans="1:10" ht="30.75" customHeight="1" x14ac:dyDescent="0.2">
      <c r="A2" s="105" t="s">
        <v>98</v>
      </c>
      <c r="B2" s="105"/>
      <c r="C2" s="305" t="s">
        <v>7</v>
      </c>
      <c r="D2" s="305"/>
      <c r="E2" s="305"/>
      <c r="F2" s="305"/>
      <c r="G2" s="305"/>
      <c r="H2" s="305"/>
      <c r="I2" s="305"/>
      <c r="J2" s="305"/>
    </row>
    <row r="3" spans="1:10" ht="15.75" customHeight="1" x14ac:dyDescent="0.2">
      <c r="A3" s="105" t="s">
        <v>96</v>
      </c>
      <c r="B3" s="105"/>
      <c r="C3" s="129" t="s">
        <v>4162</v>
      </c>
      <c r="D3" s="106"/>
      <c r="E3" s="106"/>
      <c r="F3" s="106"/>
      <c r="G3" s="106"/>
      <c r="H3" s="106"/>
      <c r="I3" s="106"/>
    </row>
    <row r="4" spans="1:10" ht="17.25" customHeight="1" x14ac:dyDescent="0.2">
      <c r="A4" s="109" t="s">
        <v>76</v>
      </c>
      <c r="B4" s="105"/>
      <c r="C4" s="106"/>
      <c r="D4" s="106"/>
      <c r="E4" s="106"/>
      <c r="F4" s="106"/>
      <c r="G4" s="106"/>
      <c r="H4" s="106"/>
      <c r="I4" s="106"/>
    </row>
    <row r="5" spans="1:10" ht="55.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s="11" customFormat="1" ht="51" x14ac:dyDescent="0.2">
      <c r="A8" s="57">
        <v>1</v>
      </c>
      <c r="B8" s="98" t="s">
        <v>2813</v>
      </c>
      <c r="C8" s="74" t="s">
        <v>2814</v>
      </c>
      <c r="D8" s="74" t="s">
        <v>240</v>
      </c>
      <c r="E8" s="74"/>
      <c r="F8" s="79">
        <v>1</v>
      </c>
      <c r="G8" s="79">
        <v>1</v>
      </c>
      <c r="H8" s="79">
        <v>1</v>
      </c>
      <c r="I8" s="79">
        <f>F8*0.2+G8*0.4+H8*0.4</f>
        <v>1</v>
      </c>
      <c r="J8" s="79"/>
    </row>
    <row r="9" spans="1:10" s="11" customFormat="1" ht="38.25" x14ac:dyDescent="0.2">
      <c r="A9" s="57">
        <v>2</v>
      </c>
      <c r="B9" s="98" t="s">
        <v>2815</v>
      </c>
      <c r="C9" s="74" t="s">
        <v>2816</v>
      </c>
      <c r="D9" s="74" t="s">
        <v>240</v>
      </c>
      <c r="E9" s="111"/>
      <c r="F9" s="79">
        <v>1</v>
      </c>
      <c r="G9" s="79">
        <v>1</v>
      </c>
      <c r="H9" s="79">
        <v>1</v>
      </c>
      <c r="I9" s="79">
        <f t="shared" ref="I9:I72" si="0">F9*0.2+G9*0.4+H9*0.4</f>
        <v>1</v>
      </c>
      <c r="J9" s="79"/>
    </row>
    <row r="10" spans="1:10" s="11" customFormat="1" ht="38.25" x14ac:dyDescent="0.2">
      <c r="A10" s="57">
        <v>3</v>
      </c>
      <c r="B10" s="98" t="s">
        <v>2817</v>
      </c>
      <c r="C10" s="74" t="s">
        <v>2818</v>
      </c>
      <c r="D10" s="74" t="s">
        <v>240</v>
      </c>
      <c r="E10" s="112"/>
      <c r="F10" s="79">
        <v>1</v>
      </c>
      <c r="G10" s="79">
        <v>1</v>
      </c>
      <c r="H10" s="79">
        <v>1</v>
      </c>
      <c r="I10" s="79">
        <f t="shared" si="0"/>
        <v>1</v>
      </c>
      <c r="J10" s="79"/>
    </row>
    <row r="11" spans="1:10" s="11" customFormat="1" ht="38.25" x14ac:dyDescent="0.2">
      <c r="A11" s="57">
        <v>4</v>
      </c>
      <c r="B11" s="98" t="s">
        <v>2819</v>
      </c>
      <c r="C11" s="74" t="s">
        <v>2820</v>
      </c>
      <c r="D11" s="74" t="s">
        <v>240</v>
      </c>
      <c r="E11" s="74"/>
      <c r="F11" s="79">
        <v>1</v>
      </c>
      <c r="G11" s="79">
        <v>1</v>
      </c>
      <c r="H11" s="79">
        <v>1</v>
      </c>
      <c r="I11" s="79">
        <f t="shared" si="0"/>
        <v>1</v>
      </c>
      <c r="J11" s="79"/>
    </row>
    <row r="12" spans="1:10" s="11" customFormat="1" ht="38.25" x14ac:dyDescent="0.2">
      <c r="A12" s="57">
        <v>5</v>
      </c>
      <c r="B12" s="98" t="s">
        <v>2821</v>
      </c>
      <c r="C12" s="74" t="s">
        <v>2822</v>
      </c>
      <c r="D12" s="74" t="s">
        <v>240</v>
      </c>
      <c r="E12" s="74"/>
      <c r="F12" s="79">
        <v>1</v>
      </c>
      <c r="G12" s="79">
        <v>1</v>
      </c>
      <c r="H12" s="79">
        <v>1</v>
      </c>
      <c r="I12" s="79">
        <f t="shared" si="0"/>
        <v>1</v>
      </c>
      <c r="J12" s="79"/>
    </row>
    <row r="13" spans="1:10" s="11" customFormat="1" ht="38.25" x14ac:dyDescent="0.2">
      <c r="A13" s="57">
        <v>6</v>
      </c>
      <c r="B13" s="98" t="s">
        <v>2823</v>
      </c>
      <c r="C13" s="74" t="s">
        <v>2824</v>
      </c>
      <c r="D13" s="74" t="s">
        <v>240</v>
      </c>
      <c r="E13" s="74"/>
      <c r="F13" s="79">
        <v>1</v>
      </c>
      <c r="G13" s="79">
        <v>1</v>
      </c>
      <c r="H13" s="79">
        <v>1</v>
      </c>
      <c r="I13" s="79">
        <f t="shared" si="0"/>
        <v>1</v>
      </c>
      <c r="J13" s="79"/>
    </row>
    <row r="14" spans="1:10" s="10" customFormat="1" ht="38.25" x14ac:dyDescent="0.2">
      <c r="A14" s="57">
        <v>7</v>
      </c>
      <c r="B14" s="98" t="s">
        <v>2825</v>
      </c>
      <c r="C14" s="74" t="s">
        <v>2826</v>
      </c>
      <c r="D14" s="74" t="s">
        <v>240</v>
      </c>
      <c r="E14" s="111"/>
      <c r="F14" s="79">
        <v>1</v>
      </c>
      <c r="G14" s="79">
        <v>1</v>
      </c>
      <c r="H14" s="79">
        <v>1</v>
      </c>
      <c r="I14" s="79">
        <f t="shared" si="0"/>
        <v>1</v>
      </c>
      <c r="J14" s="79"/>
    </row>
    <row r="15" spans="1:10" s="11" customFormat="1" ht="38.25" x14ac:dyDescent="0.2">
      <c r="A15" s="57">
        <v>8</v>
      </c>
      <c r="B15" s="98" t="s">
        <v>2827</v>
      </c>
      <c r="C15" s="74" t="s">
        <v>2828</v>
      </c>
      <c r="D15" s="74" t="s">
        <v>240</v>
      </c>
      <c r="E15" s="74"/>
      <c r="F15" s="79">
        <v>1</v>
      </c>
      <c r="G15" s="79">
        <v>1</v>
      </c>
      <c r="H15" s="79">
        <v>1</v>
      </c>
      <c r="I15" s="79">
        <f t="shared" si="0"/>
        <v>1</v>
      </c>
      <c r="J15" s="79"/>
    </row>
    <row r="16" spans="1:10" s="11" customFormat="1" ht="38.25" x14ac:dyDescent="0.2">
      <c r="A16" s="57">
        <v>9</v>
      </c>
      <c r="B16" s="98" t="s">
        <v>2829</v>
      </c>
      <c r="C16" s="74" t="s">
        <v>2830</v>
      </c>
      <c r="D16" s="74" t="s">
        <v>240</v>
      </c>
      <c r="E16" s="74"/>
      <c r="F16" s="79">
        <v>1</v>
      </c>
      <c r="G16" s="79">
        <v>1</v>
      </c>
      <c r="H16" s="79">
        <v>1</v>
      </c>
      <c r="I16" s="79">
        <f t="shared" si="0"/>
        <v>1</v>
      </c>
      <c r="J16" s="79"/>
    </row>
    <row r="17" spans="1:10" s="11" customFormat="1" ht="38.25" x14ac:dyDescent="0.2">
      <c r="A17" s="57">
        <v>10</v>
      </c>
      <c r="B17" s="98" t="s">
        <v>2831</v>
      </c>
      <c r="C17" s="74" t="s">
        <v>2832</v>
      </c>
      <c r="D17" s="74" t="s">
        <v>240</v>
      </c>
      <c r="E17" s="111"/>
      <c r="F17" s="79">
        <v>1</v>
      </c>
      <c r="G17" s="79">
        <v>1</v>
      </c>
      <c r="H17" s="79">
        <v>1</v>
      </c>
      <c r="I17" s="79">
        <f t="shared" si="0"/>
        <v>1</v>
      </c>
      <c r="J17" s="79"/>
    </row>
    <row r="18" spans="1:10" s="11" customFormat="1" ht="38.25" x14ac:dyDescent="0.2">
      <c r="A18" s="57">
        <v>11</v>
      </c>
      <c r="B18" s="98" t="s">
        <v>2833</v>
      </c>
      <c r="C18" s="74" t="s">
        <v>2834</v>
      </c>
      <c r="D18" s="74" t="s">
        <v>240</v>
      </c>
      <c r="E18" s="113"/>
      <c r="F18" s="79">
        <v>1</v>
      </c>
      <c r="G18" s="79">
        <v>1</v>
      </c>
      <c r="H18" s="79">
        <v>1</v>
      </c>
      <c r="I18" s="79">
        <f t="shared" si="0"/>
        <v>1</v>
      </c>
      <c r="J18" s="79"/>
    </row>
    <row r="19" spans="1:10" s="11" customFormat="1" ht="38.25" x14ac:dyDescent="0.2">
      <c r="A19" s="57">
        <v>12</v>
      </c>
      <c r="B19" s="98" t="s">
        <v>2835</v>
      </c>
      <c r="C19" s="74" t="s">
        <v>2836</v>
      </c>
      <c r="D19" s="74" t="s">
        <v>240</v>
      </c>
      <c r="E19" s="113"/>
      <c r="F19" s="79">
        <v>1</v>
      </c>
      <c r="G19" s="79">
        <v>1</v>
      </c>
      <c r="H19" s="79">
        <v>1</v>
      </c>
      <c r="I19" s="79">
        <f t="shared" si="0"/>
        <v>1</v>
      </c>
      <c r="J19" s="79"/>
    </row>
    <row r="20" spans="1:10" s="11" customFormat="1" ht="38.25" x14ac:dyDescent="0.2">
      <c r="A20" s="57">
        <v>13</v>
      </c>
      <c r="B20" s="98" t="s">
        <v>2837</v>
      </c>
      <c r="C20" s="74" t="s">
        <v>2838</v>
      </c>
      <c r="D20" s="74" t="s">
        <v>240</v>
      </c>
      <c r="E20" s="111"/>
      <c r="F20" s="79">
        <v>1</v>
      </c>
      <c r="G20" s="79">
        <v>1</v>
      </c>
      <c r="H20" s="79">
        <v>1</v>
      </c>
      <c r="I20" s="79">
        <f t="shared" si="0"/>
        <v>1</v>
      </c>
      <c r="J20" s="79"/>
    </row>
    <row r="21" spans="1:10" s="11" customFormat="1" ht="38.25" x14ac:dyDescent="0.2">
      <c r="A21" s="57">
        <v>14</v>
      </c>
      <c r="B21" s="98" t="s">
        <v>2839</v>
      </c>
      <c r="C21" s="74" t="s">
        <v>2840</v>
      </c>
      <c r="D21" s="74" t="s">
        <v>240</v>
      </c>
      <c r="E21" s="113"/>
      <c r="F21" s="79">
        <v>1</v>
      </c>
      <c r="G21" s="79">
        <v>1</v>
      </c>
      <c r="H21" s="79">
        <v>1</v>
      </c>
      <c r="I21" s="79">
        <f t="shared" si="0"/>
        <v>1</v>
      </c>
      <c r="J21" s="79"/>
    </row>
    <row r="22" spans="1:10" s="11" customFormat="1" ht="38.25" x14ac:dyDescent="0.2">
      <c r="A22" s="57">
        <v>15</v>
      </c>
      <c r="B22" s="98" t="s">
        <v>2841</v>
      </c>
      <c r="C22" s="74" t="s">
        <v>2842</v>
      </c>
      <c r="D22" s="74" t="s">
        <v>240</v>
      </c>
      <c r="E22" s="74"/>
      <c r="F22" s="79">
        <v>1</v>
      </c>
      <c r="G22" s="79">
        <v>1</v>
      </c>
      <c r="H22" s="79">
        <v>1</v>
      </c>
      <c r="I22" s="79">
        <f t="shared" si="0"/>
        <v>1</v>
      </c>
      <c r="J22" s="79"/>
    </row>
    <row r="23" spans="1:10" s="11" customFormat="1" ht="51" x14ac:dyDescent="0.2">
      <c r="A23" s="57">
        <v>16</v>
      </c>
      <c r="B23" s="98" t="s">
        <v>2843</v>
      </c>
      <c r="C23" s="74" t="s">
        <v>2844</v>
      </c>
      <c r="D23" s="74" t="s">
        <v>240</v>
      </c>
      <c r="E23" s="114"/>
      <c r="F23" s="79">
        <v>1</v>
      </c>
      <c r="G23" s="79">
        <v>1</v>
      </c>
      <c r="H23" s="79">
        <v>1</v>
      </c>
      <c r="I23" s="79">
        <f t="shared" si="0"/>
        <v>1</v>
      </c>
      <c r="J23" s="79"/>
    </row>
    <row r="24" spans="1:10" s="11" customFormat="1" ht="38.25" x14ac:dyDescent="0.2">
      <c r="A24" s="57">
        <v>17</v>
      </c>
      <c r="B24" s="98" t="s">
        <v>2845</v>
      </c>
      <c r="C24" s="74" t="s">
        <v>2846</v>
      </c>
      <c r="D24" s="74" t="s">
        <v>240</v>
      </c>
      <c r="E24" s="111"/>
      <c r="F24" s="79">
        <v>1</v>
      </c>
      <c r="G24" s="79">
        <v>1</v>
      </c>
      <c r="H24" s="79">
        <v>1</v>
      </c>
      <c r="I24" s="79">
        <f t="shared" si="0"/>
        <v>1</v>
      </c>
      <c r="J24" s="79"/>
    </row>
    <row r="25" spans="1:10" s="11" customFormat="1" ht="51" x14ac:dyDescent="0.2">
      <c r="A25" s="57">
        <v>18</v>
      </c>
      <c r="B25" s="98" t="s">
        <v>2847</v>
      </c>
      <c r="C25" s="74" t="s">
        <v>2848</v>
      </c>
      <c r="D25" s="74" t="s">
        <v>240</v>
      </c>
      <c r="E25" s="74"/>
      <c r="F25" s="79">
        <v>1</v>
      </c>
      <c r="G25" s="79">
        <v>1</v>
      </c>
      <c r="H25" s="79">
        <v>1</v>
      </c>
      <c r="I25" s="79">
        <f t="shared" si="0"/>
        <v>1</v>
      </c>
      <c r="J25" s="79"/>
    </row>
    <row r="26" spans="1:10" s="10" customFormat="1" ht="38.25" x14ac:dyDescent="0.2">
      <c r="A26" s="57">
        <v>19</v>
      </c>
      <c r="B26" s="98" t="s">
        <v>2849</v>
      </c>
      <c r="C26" s="74" t="s">
        <v>2850</v>
      </c>
      <c r="D26" s="74" t="s">
        <v>240</v>
      </c>
      <c r="E26" s="115"/>
      <c r="F26" s="79">
        <v>1</v>
      </c>
      <c r="G26" s="79">
        <v>1</v>
      </c>
      <c r="H26" s="79">
        <v>1</v>
      </c>
      <c r="I26" s="79">
        <f t="shared" si="0"/>
        <v>1</v>
      </c>
      <c r="J26" s="79"/>
    </row>
    <row r="27" spans="1:10" s="11" customFormat="1" ht="38.25" x14ac:dyDescent="0.2">
      <c r="A27" s="57">
        <v>20</v>
      </c>
      <c r="B27" s="98" t="s">
        <v>2851</v>
      </c>
      <c r="C27" s="74" t="s">
        <v>2852</v>
      </c>
      <c r="D27" s="74" t="s">
        <v>240</v>
      </c>
      <c r="E27" s="116"/>
      <c r="F27" s="79">
        <v>1</v>
      </c>
      <c r="G27" s="79">
        <v>1</v>
      </c>
      <c r="H27" s="79">
        <v>1</v>
      </c>
      <c r="I27" s="79">
        <f t="shared" si="0"/>
        <v>1</v>
      </c>
      <c r="J27" s="79"/>
    </row>
    <row r="28" spans="1:10" s="11" customFormat="1" ht="38.25" x14ac:dyDescent="0.2">
      <c r="A28" s="57">
        <v>21</v>
      </c>
      <c r="B28" s="98" t="s">
        <v>2853</v>
      </c>
      <c r="C28" s="74" t="s">
        <v>2854</v>
      </c>
      <c r="D28" s="74" t="s">
        <v>240</v>
      </c>
      <c r="E28" s="74"/>
      <c r="F28" s="79">
        <v>1</v>
      </c>
      <c r="G28" s="79">
        <v>1</v>
      </c>
      <c r="H28" s="79">
        <v>1</v>
      </c>
      <c r="I28" s="79">
        <f t="shared" si="0"/>
        <v>1</v>
      </c>
      <c r="J28" s="79"/>
    </row>
    <row r="29" spans="1:10" s="11" customFormat="1" ht="38.25" x14ac:dyDescent="0.2">
      <c r="A29" s="57">
        <v>22</v>
      </c>
      <c r="B29" s="98" t="s">
        <v>2855</v>
      </c>
      <c r="C29" s="74" t="s">
        <v>2856</v>
      </c>
      <c r="D29" s="74" t="s">
        <v>240</v>
      </c>
      <c r="E29" s="111"/>
      <c r="F29" s="79">
        <v>1</v>
      </c>
      <c r="G29" s="79">
        <v>1</v>
      </c>
      <c r="H29" s="79">
        <v>1</v>
      </c>
      <c r="I29" s="79">
        <f t="shared" si="0"/>
        <v>1</v>
      </c>
      <c r="J29" s="79"/>
    </row>
    <row r="30" spans="1:10" s="11" customFormat="1" ht="38.25" x14ac:dyDescent="0.2">
      <c r="A30" s="57">
        <v>23</v>
      </c>
      <c r="B30" s="98" t="s">
        <v>2857</v>
      </c>
      <c r="C30" s="74" t="s">
        <v>2858</v>
      </c>
      <c r="D30" s="74" t="s">
        <v>240</v>
      </c>
      <c r="E30" s="74"/>
      <c r="F30" s="79">
        <v>1</v>
      </c>
      <c r="G30" s="79">
        <v>1</v>
      </c>
      <c r="H30" s="79">
        <v>1</v>
      </c>
      <c r="I30" s="79">
        <f t="shared" si="0"/>
        <v>1</v>
      </c>
      <c r="J30" s="79"/>
    </row>
    <row r="31" spans="1:10" s="11" customFormat="1" ht="63.75" x14ac:dyDescent="0.2">
      <c r="A31" s="57">
        <v>24</v>
      </c>
      <c r="B31" s="98" t="s">
        <v>2859</v>
      </c>
      <c r="C31" s="74" t="s">
        <v>2860</v>
      </c>
      <c r="D31" s="74" t="s">
        <v>237</v>
      </c>
      <c r="E31" s="74"/>
      <c r="F31" s="79">
        <v>1</v>
      </c>
      <c r="G31" s="79">
        <v>1</v>
      </c>
      <c r="H31" s="79">
        <v>1</v>
      </c>
      <c r="I31" s="79">
        <f t="shared" si="0"/>
        <v>1</v>
      </c>
      <c r="J31" s="79"/>
    </row>
    <row r="32" spans="1:10" s="11" customFormat="1" ht="38.25" x14ac:dyDescent="0.2">
      <c r="A32" s="57">
        <v>25</v>
      </c>
      <c r="B32" s="98" t="s">
        <v>2861</v>
      </c>
      <c r="C32" s="74" t="s">
        <v>2862</v>
      </c>
      <c r="D32" s="74" t="s">
        <v>240</v>
      </c>
      <c r="E32" s="74"/>
      <c r="F32" s="79">
        <v>1</v>
      </c>
      <c r="G32" s="79">
        <v>1</v>
      </c>
      <c r="H32" s="79">
        <v>1</v>
      </c>
      <c r="I32" s="79">
        <f t="shared" si="0"/>
        <v>1</v>
      </c>
      <c r="J32" s="79"/>
    </row>
    <row r="33" spans="1:10" s="11" customFormat="1" ht="51" x14ac:dyDescent="0.2">
      <c r="A33" s="57">
        <v>26</v>
      </c>
      <c r="B33" s="98" t="s">
        <v>2863</v>
      </c>
      <c r="C33" s="74" t="s">
        <v>2864</v>
      </c>
      <c r="D33" s="74" t="s">
        <v>240</v>
      </c>
      <c r="E33" s="111"/>
      <c r="F33" s="79">
        <v>1</v>
      </c>
      <c r="G33" s="79">
        <v>1</v>
      </c>
      <c r="H33" s="79">
        <v>1</v>
      </c>
      <c r="I33" s="79">
        <f t="shared" si="0"/>
        <v>1</v>
      </c>
      <c r="J33" s="79"/>
    </row>
    <row r="34" spans="1:10" s="11" customFormat="1" ht="38.25" x14ac:dyDescent="0.2">
      <c r="A34" s="57">
        <v>27</v>
      </c>
      <c r="B34" s="98" t="s">
        <v>2865</v>
      </c>
      <c r="C34" s="74" t="s">
        <v>2866</v>
      </c>
      <c r="D34" s="74" t="s">
        <v>240</v>
      </c>
      <c r="E34" s="111"/>
      <c r="F34" s="79">
        <v>1</v>
      </c>
      <c r="G34" s="79">
        <v>1</v>
      </c>
      <c r="H34" s="79">
        <v>1</v>
      </c>
      <c r="I34" s="79">
        <f t="shared" si="0"/>
        <v>1</v>
      </c>
      <c r="J34" s="79"/>
    </row>
    <row r="35" spans="1:10" s="11" customFormat="1" ht="25.5" x14ac:dyDescent="0.2">
      <c r="A35" s="57">
        <v>28</v>
      </c>
      <c r="B35" s="98" t="s">
        <v>2867</v>
      </c>
      <c r="C35" s="74" t="s">
        <v>2868</v>
      </c>
      <c r="D35" s="74" t="s">
        <v>240</v>
      </c>
      <c r="E35" s="111"/>
      <c r="F35" s="79">
        <v>1</v>
      </c>
      <c r="G35" s="79">
        <v>1</v>
      </c>
      <c r="H35" s="79">
        <v>1</v>
      </c>
      <c r="I35" s="79">
        <f t="shared" si="0"/>
        <v>1</v>
      </c>
      <c r="J35" s="79"/>
    </row>
    <row r="36" spans="1:10" s="11" customFormat="1" ht="25.5" x14ac:dyDescent="0.2">
      <c r="A36" s="57">
        <v>29</v>
      </c>
      <c r="B36" s="98" t="s">
        <v>2869</v>
      </c>
      <c r="C36" s="74" t="s">
        <v>2870</v>
      </c>
      <c r="D36" s="74" t="s">
        <v>240</v>
      </c>
      <c r="E36" s="111"/>
      <c r="F36" s="79">
        <v>1</v>
      </c>
      <c r="G36" s="79">
        <v>1</v>
      </c>
      <c r="H36" s="79">
        <v>1</v>
      </c>
      <c r="I36" s="79">
        <f t="shared" si="0"/>
        <v>1</v>
      </c>
      <c r="J36" s="79"/>
    </row>
    <row r="37" spans="1:10" s="11" customFormat="1" ht="25.5" x14ac:dyDescent="0.2">
      <c r="A37" s="79">
        <v>30</v>
      </c>
      <c r="B37" s="98" t="s">
        <v>2871</v>
      </c>
      <c r="C37" s="74" t="s">
        <v>2872</v>
      </c>
      <c r="D37" s="74" t="s">
        <v>240</v>
      </c>
      <c r="E37" s="74"/>
      <c r="F37" s="79">
        <v>1</v>
      </c>
      <c r="G37" s="79">
        <v>1</v>
      </c>
      <c r="H37" s="79">
        <v>1</v>
      </c>
      <c r="I37" s="79">
        <f t="shared" si="0"/>
        <v>1</v>
      </c>
      <c r="J37" s="79"/>
    </row>
    <row r="38" spans="1:10" s="11" customFormat="1" ht="25.5" x14ac:dyDescent="0.2">
      <c r="A38" s="79">
        <v>31</v>
      </c>
      <c r="B38" s="98" t="s">
        <v>2873</v>
      </c>
      <c r="C38" s="74" t="s">
        <v>2874</v>
      </c>
      <c r="D38" s="74" t="s">
        <v>240</v>
      </c>
      <c r="E38" s="111"/>
      <c r="F38" s="79">
        <v>1</v>
      </c>
      <c r="G38" s="79">
        <v>1</v>
      </c>
      <c r="H38" s="79">
        <v>1</v>
      </c>
      <c r="I38" s="79">
        <f t="shared" si="0"/>
        <v>1</v>
      </c>
      <c r="J38" s="79"/>
    </row>
    <row r="39" spans="1:10" s="11" customFormat="1" ht="25.5" x14ac:dyDescent="0.2">
      <c r="A39" s="79">
        <v>32</v>
      </c>
      <c r="B39" s="98" t="s">
        <v>2875</v>
      </c>
      <c r="C39" s="74" t="s">
        <v>2876</v>
      </c>
      <c r="D39" s="74" t="s">
        <v>240</v>
      </c>
      <c r="E39" s="74"/>
      <c r="F39" s="79">
        <v>1</v>
      </c>
      <c r="G39" s="79">
        <v>1</v>
      </c>
      <c r="H39" s="79">
        <v>1</v>
      </c>
      <c r="I39" s="79">
        <f t="shared" si="0"/>
        <v>1</v>
      </c>
      <c r="J39" s="79"/>
    </row>
    <row r="40" spans="1:10" s="11" customFormat="1" ht="25.5" x14ac:dyDescent="0.2">
      <c r="A40" s="79">
        <v>33</v>
      </c>
      <c r="B40" s="98" t="s">
        <v>2877</v>
      </c>
      <c r="C40" s="74" t="s">
        <v>2878</v>
      </c>
      <c r="D40" s="74" t="s">
        <v>240</v>
      </c>
      <c r="E40" s="74"/>
      <c r="F40" s="79">
        <v>1</v>
      </c>
      <c r="G40" s="79">
        <v>1</v>
      </c>
      <c r="H40" s="79">
        <v>1</v>
      </c>
      <c r="I40" s="79">
        <f t="shared" si="0"/>
        <v>1</v>
      </c>
      <c r="J40" s="79"/>
    </row>
    <row r="41" spans="1:10" s="11" customFormat="1" ht="25.5" x14ac:dyDescent="0.2">
      <c r="A41" s="79">
        <v>34</v>
      </c>
      <c r="B41" s="98" t="s">
        <v>2879</v>
      </c>
      <c r="C41" s="74" t="s">
        <v>2880</v>
      </c>
      <c r="D41" s="74" t="s">
        <v>240</v>
      </c>
      <c r="E41" s="74"/>
      <c r="F41" s="79">
        <v>1</v>
      </c>
      <c r="G41" s="79">
        <v>1</v>
      </c>
      <c r="H41" s="79">
        <v>1</v>
      </c>
      <c r="I41" s="79">
        <f t="shared" si="0"/>
        <v>1</v>
      </c>
      <c r="J41" s="79"/>
    </row>
    <row r="42" spans="1:10" s="11" customFormat="1" ht="38.25" x14ac:dyDescent="0.2">
      <c r="A42" s="79">
        <v>35</v>
      </c>
      <c r="B42" s="98" t="s">
        <v>2881</v>
      </c>
      <c r="C42" s="74" t="s">
        <v>2882</v>
      </c>
      <c r="D42" s="74" t="s">
        <v>240</v>
      </c>
      <c r="E42" s="111"/>
      <c r="F42" s="79">
        <v>1</v>
      </c>
      <c r="G42" s="79">
        <v>1</v>
      </c>
      <c r="H42" s="79">
        <v>1</v>
      </c>
      <c r="I42" s="79">
        <f t="shared" si="0"/>
        <v>1</v>
      </c>
      <c r="J42" s="79"/>
    </row>
    <row r="43" spans="1:10" s="11" customFormat="1" ht="38.25" x14ac:dyDescent="0.2">
      <c r="A43" s="57">
        <v>36</v>
      </c>
      <c r="B43" s="98" t="s">
        <v>2883</v>
      </c>
      <c r="C43" s="74" t="s">
        <v>2884</v>
      </c>
      <c r="D43" s="74" t="s">
        <v>240</v>
      </c>
      <c r="E43" s="74"/>
      <c r="F43" s="79">
        <v>1</v>
      </c>
      <c r="G43" s="79">
        <v>1</v>
      </c>
      <c r="H43" s="79">
        <v>1</v>
      </c>
      <c r="I43" s="79">
        <f t="shared" si="0"/>
        <v>1</v>
      </c>
      <c r="J43" s="79"/>
    </row>
    <row r="44" spans="1:10" s="11" customFormat="1" ht="25.5" x14ac:dyDescent="0.2">
      <c r="A44" s="57">
        <v>37</v>
      </c>
      <c r="B44" s="98" t="s">
        <v>2885</v>
      </c>
      <c r="C44" s="74" t="s">
        <v>2886</v>
      </c>
      <c r="D44" s="74" t="s">
        <v>240</v>
      </c>
      <c r="E44" s="74"/>
      <c r="F44" s="79">
        <v>1</v>
      </c>
      <c r="G44" s="79">
        <v>1</v>
      </c>
      <c r="H44" s="79">
        <v>1</v>
      </c>
      <c r="I44" s="79">
        <f t="shared" si="0"/>
        <v>1</v>
      </c>
      <c r="J44" s="79"/>
    </row>
    <row r="45" spans="1:10" s="11" customFormat="1" ht="38.25" x14ac:dyDescent="0.2">
      <c r="A45" s="57">
        <v>38</v>
      </c>
      <c r="B45" s="98" t="s">
        <v>2887</v>
      </c>
      <c r="C45" s="74" t="s">
        <v>2888</v>
      </c>
      <c r="D45" s="74" t="s">
        <v>240</v>
      </c>
      <c r="E45" s="111"/>
      <c r="F45" s="79">
        <v>1</v>
      </c>
      <c r="G45" s="79">
        <v>1</v>
      </c>
      <c r="H45" s="79">
        <v>1</v>
      </c>
      <c r="I45" s="79">
        <f t="shared" si="0"/>
        <v>1</v>
      </c>
      <c r="J45" s="79"/>
    </row>
    <row r="46" spans="1:10" s="10" customFormat="1" ht="33.75" customHeight="1" x14ac:dyDescent="0.2">
      <c r="A46" s="57">
        <v>39</v>
      </c>
      <c r="B46" s="98" t="s">
        <v>2889</v>
      </c>
      <c r="C46" s="74" t="s">
        <v>2890</v>
      </c>
      <c r="D46" s="74" t="s">
        <v>240</v>
      </c>
      <c r="E46" s="74"/>
      <c r="F46" s="79">
        <v>1</v>
      </c>
      <c r="G46" s="79">
        <v>1</v>
      </c>
      <c r="H46" s="79">
        <v>1</v>
      </c>
      <c r="I46" s="79">
        <f t="shared" si="0"/>
        <v>1</v>
      </c>
      <c r="J46" s="79"/>
    </row>
    <row r="47" spans="1:10" s="11" customFormat="1" ht="25.5" x14ac:dyDescent="0.2">
      <c r="A47" s="57">
        <v>40</v>
      </c>
      <c r="B47" s="98" t="s">
        <v>2891</v>
      </c>
      <c r="C47" s="74" t="s">
        <v>2892</v>
      </c>
      <c r="D47" s="74" t="s">
        <v>240</v>
      </c>
      <c r="E47" s="111"/>
      <c r="F47" s="79">
        <v>1</v>
      </c>
      <c r="G47" s="79">
        <v>1</v>
      </c>
      <c r="H47" s="79">
        <v>1</v>
      </c>
      <c r="I47" s="79">
        <f t="shared" si="0"/>
        <v>1</v>
      </c>
      <c r="J47" s="79"/>
    </row>
    <row r="48" spans="1:10" s="10" customFormat="1" ht="38.25" x14ac:dyDescent="0.2">
      <c r="A48" s="57">
        <v>41</v>
      </c>
      <c r="B48" s="98" t="s">
        <v>2893</v>
      </c>
      <c r="C48" s="74" t="s">
        <v>2894</v>
      </c>
      <c r="D48" s="74" t="s">
        <v>240</v>
      </c>
      <c r="E48" s="74"/>
      <c r="F48" s="79">
        <v>1</v>
      </c>
      <c r="G48" s="79">
        <v>1</v>
      </c>
      <c r="H48" s="79">
        <v>1</v>
      </c>
      <c r="I48" s="79">
        <f t="shared" si="0"/>
        <v>1</v>
      </c>
      <c r="J48" s="79"/>
    </row>
    <row r="49" spans="1:10" s="11" customFormat="1" ht="51" x14ac:dyDescent="0.2">
      <c r="A49" s="57">
        <v>42</v>
      </c>
      <c r="B49" s="98" t="s">
        <v>2895</v>
      </c>
      <c r="C49" s="74" t="s">
        <v>2896</v>
      </c>
      <c r="D49" s="74" t="s">
        <v>237</v>
      </c>
      <c r="E49" s="111"/>
      <c r="F49" s="79">
        <v>1</v>
      </c>
      <c r="G49" s="79">
        <v>1</v>
      </c>
      <c r="H49" s="79">
        <v>1</v>
      </c>
      <c r="I49" s="79">
        <f t="shared" si="0"/>
        <v>1</v>
      </c>
      <c r="J49" s="79"/>
    </row>
    <row r="50" spans="1:10" s="11" customFormat="1" ht="25.5" x14ac:dyDescent="0.2">
      <c r="A50" s="57">
        <v>43</v>
      </c>
      <c r="B50" s="98" t="s">
        <v>2897</v>
      </c>
      <c r="C50" s="74" t="s">
        <v>2898</v>
      </c>
      <c r="D50" s="74" t="s">
        <v>240</v>
      </c>
      <c r="E50" s="74"/>
      <c r="F50" s="79">
        <v>1</v>
      </c>
      <c r="G50" s="79">
        <v>1</v>
      </c>
      <c r="H50" s="79">
        <v>1</v>
      </c>
      <c r="I50" s="79">
        <f t="shared" si="0"/>
        <v>1</v>
      </c>
      <c r="J50" s="79"/>
    </row>
    <row r="51" spans="1:10" s="11" customFormat="1" ht="51" x14ac:dyDescent="0.2">
      <c r="A51" s="57">
        <v>44</v>
      </c>
      <c r="B51" s="98" t="s">
        <v>2899</v>
      </c>
      <c r="C51" s="74" t="s">
        <v>2900</v>
      </c>
      <c r="D51" s="117" t="s">
        <v>237</v>
      </c>
      <c r="E51" s="118"/>
      <c r="F51" s="79">
        <v>1</v>
      </c>
      <c r="G51" s="79">
        <v>1</v>
      </c>
      <c r="H51" s="79">
        <v>1</v>
      </c>
      <c r="I51" s="79">
        <f t="shared" si="0"/>
        <v>1</v>
      </c>
      <c r="J51" s="79"/>
    </row>
    <row r="52" spans="1:10" s="11" customFormat="1" ht="25.5" x14ac:dyDescent="0.2">
      <c r="A52" s="57">
        <v>45</v>
      </c>
      <c r="B52" s="98" t="s">
        <v>2901</v>
      </c>
      <c r="C52" s="74" t="s">
        <v>2902</v>
      </c>
      <c r="D52" s="117" t="s">
        <v>240</v>
      </c>
      <c r="E52" s="112"/>
      <c r="F52" s="79">
        <v>1</v>
      </c>
      <c r="G52" s="79">
        <v>1</v>
      </c>
      <c r="H52" s="79">
        <v>1</v>
      </c>
      <c r="I52" s="79">
        <f t="shared" si="0"/>
        <v>1</v>
      </c>
      <c r="J52" s="79"/>
    </row>
    <row r="53" spans="1:10" s="11" customFormat="1" ht="51" x14ac:dyDescent="0.2">
      <c r="A53" s="57">
        <v>46</v>
      </c>
      <c r="B53" s="98" t="s">
        <v>2903</v>
      </c>
      <c r="C53" s="74" t="s">
        <v>2904</v>
      </c>
      <c r="D53" s="117" t="s">
        <v>240</v>
      </c>
      <c r="E53" s="112"/>
      <c r="F53" s="79">
        <v>1</v>
      </c>
      <c r="G53" s="79">
        <v>1</v>
      </c>
      <c r="H53" s="79">
        <v>1</v>
      </c>
      <c r="I53" s="79">
        <f t="shared" si="0"/>
        <v>1</v>
      </c>
      <c r="J53" s="79"/>
    </row>
    <row r="54" spans="1:10" s="11" customFormat="1" ht="38.25" x14ac:dyDescent="0.2">
      <c r="A54" s="57">
        <v>47</v>
      </c>
      <c r="B54" s="98" t="s">
        <v>2905</v>
      </c>
      <c r="C54" s="74" t="s">
        <v>2906</v>
      </c>
      <c r="D54" s="117" t="s">
        <v>237</v>
      </c>
      <c r="E54" s="112"/>
      <c r="F54" s="79">
        <v>1</v>
      </c>
      <c r="G54" s="79">
        <v>1</v>
      </c>
      <c r="H54" s="79">
        <v>1</v>
      </c>
      <c r="I54" s="79">
        <f t="shared" si="0"/>
        <v>1</v>
      </c>
      <c r="J54" s="79"/>
    </row>
    <row r="55" spans="1:10" s="11" customFormat="1" ht="38.25" x14ac:dyDescent="0.2">
      <c r="A55" s="57">
        <v>48</v>
      </c>
      <c r="B55" s="98" t="s">
        <v>2907</v>
      </c>
      <c r="C55" s="74" t="s">
        <v>2908</v>
      </c>
      <c r="D55" s="117" t="s">
        <v>240</v>
      </c>
      <c r="E55" s="112"/>
      <c r="F55" s="79">
        <v>1</v>
      </c>
      <c r="G55" s="79">
        <v>1</v>
      </c>
      <c r="H55" s="79">
        <v>1</v>
      </c>
      <c r="I55" s="79">
        <f t="shared" si="0"/>
        <v>1</v>
      </c>
      <c r="J55" s="79"/>
    </row>
    <row r="56" spans="1:10" s="11" customFormat="1" ht="38.25" x14ac:dyDescent="0.2">
      <c r="A56" s="57">
        <v>49</v>
      </c>
      <c r="B56" s="98" t="s">
        <v>2909</v>
      </c>
      <c r="C56" s="74" t="s">
        <v>2910</v>
      </c>
      <c r="D56" s="117" t="s">
        <v>240</v>
      </c>
      <c r="E56" s="112"/>
      <c r="F56" s="79">
        <v>1</v>
      </c>
      <c r="G56" s="79">
        <v>1</v>
      </c>
      <c r="H56" s="79">
        <v>1</v>
      </c>
      <c r="I56" s="79">
        <f t="shared" si="0"/>
        <v>1</v>
      </c>
      <c r="J56" s="79"/>
    </row>
    <row r="57" spans="1:10" s="11" customFormat="1" ht="51" x14ac:dyDescent="0.2">
      <c r="A57" s="57">
        <v>50</v>
      </c>
      <c r="B57" s="98" t="s">
        <v>2911</v>
      </c>
      <c r="C57" s="74" t="s">
        <v>2912</v>
      </c>
      <c r="D57" s="117" t="s">
        <v>237</v>
      </c>
      <c r="E57" s="112"/>
      <c r="F57" s="79">
        <v>1</v>
      </c>
      <c r="G57" s="79">
        <v>1</v>
      </c>
      <c r="H57" s="79">
        <v>1</v>
      </c>
      <c r="I57" s="79">
        <f t="shared" si="0"/>
        <v>1</v>
      </c>
      <c r="J57" s="79"/>
    </row>
    <row r="58" spans="1:10" s="11" customFormat="1" ht="51" x14ac:dyDescent="0.2">
      <c r="A58" s="57">
        <v>51</v>
      </c>
      <c r="B58" s="98" t="s">
        <v>2913</v>
      </c>
      <c r="C58" s="74" t="s">
        <v>2914</v>
      </c>
      <c r="D58" s="117" t="s">
        <v>237</v>
      </c>
      <c r="E58" s="112"/>
      <c r="F58" s="79">
        <v>1</v>
      </c>
      <c r="G58" s="79">
        <v>1</v>
      </c>
      <c r="H58" s="79">
        <v>1</v>
      </c>
      <c r="I58" s="79">
        <f t="shared" si="0"/>
        <v>1</v>
      </c>
      <c r="J58" s="74"/>
    </row>
    <row r="59" spans="1:10" s="11" customFormat="1" ht="51" x14ac:dyDescent="0.2">
      <c r="A59" s="57">
        <v>52</v>
      </c>
      <c r="B59" s="98" t="s">
        <v>2915</v>
      </c>
      <c r="C59" s="74" t="s">
        <v>2916</v>
      </c>
      <c r="D59" s="117" t="s">
        <v>237</v>
      </c>
      <c r="E59" s="112"/>
      <c r="F59" s="79">
        <v>1</v>
      </c>
      <c r="G59" s="79">
        <v>1</v>
      </c>
      <c r="H59" s="79">
        <v>1</v>
      </c>
      <c r="I59" s="79">
        <f t="shared" si="0"/>
        <v>1</v>
      </c>
      <c r="J59" s="79"/>
    </row>
    <row r="60" spans="1:10" s="11" customFormat="1" ht="63.75" x14ac:dyDescent="0.2">
      <c r="A60" s="57">
        <v>53</v>
      </c>
      <c r="B60" s="98" t="s">
        <v>2917</v>
      </c>
      <c r="C60" s="74" t="s">
        <v>2918</v>
      </c>
      <c r="D60" s="117" t="s">
        <v>237</v>
      </c>
      <c r="E60" s="112"/>
      <c r="F60" s="223">
        <v>1</v>
      </c>
      <c r="G60" s="79">
        <v>1</v>
      </c>
      <c r="H60" s="79">
        <v>1</v>
      </c>
      <c r="I60" s="79">
        <f t="shared" si="0"/>
        <v>1</v>
      </c>
      <c r="J60" s="226" t="s">
        <v>4163</v>
      </c>
    </row>
    <row r="61" spans="1:10" s="11" customFormat="1" ht="51" x14ac:dyDescent="0.2">
      <c r="A61" s="57">
        <v>54</v>
      </c>
      <c r="B61" s="98" t="s">
        <v>2919</v>
      </c>
      <c r="C61" s="74" t="s">
        <v>2920</v>
      </c>
      <c r="D61" s="117" t="s">
        <v>237</v>
      </c>
      <c r="E61" s="112"/>
      <c r="F61" s="79">
        <v>1</v>
      </c>
      <c r="G61" s="79">
        <v>1</v>
      </c>
      <c r="H61" s="79">
        <v>1</v>
      </c>
      <c r="I61" s="79">
        <f t="shared" si="0"/>
        <v>1</v>
      </c>
      <c r="J61" s="79"/>
    </row>
    <row r="62" spans="1:10" s="11" customFormat="1" ht="63.75" x14ac:dyDescent="0.2">
      <c r="A62" s="57">
        <v>55</v>
      </c>
      <c r="B62" s="98" t="s">
        <v>2921</v>
      </c>
      <c r="C62" s="74" t="s">
        <v>2922</v>
      </c>
      <c r="D62" s="117" t="s">
        <v>237</v>
      </c>
      <c r="E62" s="112"/>
      <c r="F62" s="223">
        <v>1</v>
      </c>
      <c r="G62" s="79">
        <v>1</v>
      </c>
      <c r="H62" s="79">
        <v>1</v>
      </c>
      <c r="I62" s="79">
        <f t="shared" si="0"/>
        <v>1</v>
      </c>
      <c r="J62" s="226" t="s">
        <v>4163</v>
      </c>
    </row>
    <row r="63" spans="1:10" s="11" customFormat="1" ht="51" x14ac:dyDescent="0.2">
      <c r="A63" s="57">
        <v>56</v>
      </c>
      <c r="B63" s="119" t="s">
        <v>2923</v>
      </c>
      <c r="C63" s="120" t="s">
        <v>2924</v>
      </c>
      <c r="D63" s="117" t="s">
        <v>237</v>
      </c>
      <c r="E63" s="112"/>
      <c r="F63" s="79">
        <v>1</v>
      </c>
      <c r="G63" s="79">
        <v>1</v>
      </c>
      <c r="H63" s="79">
        <v>1</v>
      </c>
      <c r="I63" s="79">
        <f t="shared" si="0"/>
        <v>1</v>
      </c>
      <c r="J63" s="79"/>
    </row>
    <row r="64" spans="1:10" s="11" customFormat="1" ht="51" x14ac:dyDescent="0.2">
      <c r="A64" s="57">
        <v>57</v>
      </c>
      <c r="B64" s="119" t="s">
        <v>2925</v>
      </c>
      <c r="C64" s="120" t="s">
        <v>2926</v>
      </c>
      <c r="D64" s="117" t="s">
        <v>240</v>
      </c>
      <c r="E64" s="112"/>
      <c r="F64" s="79">
        <v>1</v>
      </c>
      <c r="G64" s="79">
        <v>1</v>
      </c>
      <c r="H64" s="79">
        <v>1</v>
      </c>
      <c r="I64" s="79">
        <f t="shared" si="0"/>
        <v>1</v>
      </c>
      <c r="J64" s="79"/>
    </row>
    <row r="65" spans="1:10" s="10" customFormat="1" ht="51" x14ac:dyDescent="0.2">
      <c r="A65" s="57">
        <v>58</v>
      </c>
      <c r="B65" s="98" t="s">
        <v>2927</v>
      </c>
      <c r="C65" s="74" t="s">
        <v>2928</v>
      </c>
      <c r="D65" s="117" t="s">
        <v>240</v>
      </c>
      <c r="E65" s="112"/>
      <c r="F65" s="79">
        <v>1</v>
      </c>
      <c r="G65" s="79">
        <v>1</v>
      </c>
      <c r="H65" s="79">
        <v>1</v>
      </c>
      <c r="I65" s="79">
        <f t="shared" si="0"/>
        <v>1</v>
      </c>
      <c r="J65" s="79"/>
    </row>
    <row r="66" spans="1:10" s="11" customFormat="1" ht="38.25" x14ac:dyDescent="0.2">
      <c r="A66" s="57">
        <v>59</v>
      </c>
      <c r="B66" s="98" t="s">
        <v>2929</v>
      </c>
      <c r="C66" s="74" t="s">
        <v>2930</v>
      </c>
      <c r="D66" s="117" t="s">
        <v>240</v>
      </c>
      <c r="E66" s="112"/>
      <c r="F66" s="79">
        <v>1</v>
      </c>
      <c r="G66" s="79">
        <v>1</v>
      </c>
      <c r="H66" s="79">
        <v>1</v>
      </c>
      <c r="I66" s="79">
        <f t="shared" si="0"/>
        <v>1</v>
      </c>
      <c r="J66" s="79"/>
    </row>
    <row r="67" spans="1:10" s="11" customFormat="1" ht="38.25" x14ac:dyDescent="0.2">
      <c r="A67" s="57">
        <v>60</v>
      </c>
      <c r="B67" s="98" t="s">
        <v>2931</v>
      </c>
      <c r="C67" s="74" t="s">
        <v>2932</v>
      </c>
      <c r="D67" s="117" t="s">
        <v>240</v>
      </c>
      <c r="E67" s="112"/>
      <c r="F67" s="79">
        <v>1</v>
      </c>
      <c r="G67" s="79">
        <v>1</v>
      </c>
      <c r="H67" s="79">
        <v>1</v>
      </c>
      <c r="I67" s="79">
        <f t="shared" si="0"/>
        <v>1</v>
      </c>
      <c r="J67" s="79"/>
    </row>
    <row r="68" spans="1:10" s="11" customFormat="1" ht="38.25" x14ac:dyDescent="0.2">
      <c r="A68" s="57">
        <v>61</v>
      </c>
      <c r="B68" s="98" t="s">
        <v>2933</v>
      </c>
      <c r="C68" s="74" t="s">
        <v>2934</v>
      </c>
      <c r="D68" s="117" t="s">
        <v>240</v>
      </c>
      <c r="E68" s="112"/>
      <c r="F68" s="79">
        <v>1</v>
      </c>
      <c r="G68" s="79">
        <v>1</v>
      </c>
      <c r="H68" s="79">
        <v>1</v>
      </c>
      <c r="I68" s="79">
        <f t="shared" si="0"/>
        <v>1</v>
      </c>
      <c r="J68" s="79"/>
    </row>
    <row r="69" spans="1:10" s="11" customFormat="1" ht="63.75" x14ac:dyDescent="0.2">
      <c r="A69" s="57">
        <v>62</v>
      </c>
      <c r="B69" s="98" t="s">
        <v>2935</v>
      </c>
      <c r="C69" s="74" t="s">
        <v>2936</v>
      </c>
      <c r="D69" s="117" t="s">
        <v>240</v>
      </c>
      <c r="E69" s="112"/>
      <c r="F69" s="79">
        <v>1</v>
      </c>
      <c r="G69" s="223">
        <v>1</v>
      </c>
      <c r="H69" s="79">
        <v>1</v>
      </c>
      <c r="I69" s="79">
        <f t="shared" si="0"/>
        <v>1</v>
      </c>
      <c r="J69" s="227" t="s">
        <v>4165</v>
      </c>
    </row>
    <row r="70" spans="1:10" s="11" customFormat="1" ht="38.25" x14ac:dyDescent="0.2">
      <c r="A70" s="57">
        <v>63</v>
      </c>
      <c r="B70" s="98" t="s">
        <v>2937</v>
      </c>
      <c r="C70" s="74" t="s">
        <v>2938</v>
      </c>
      <c r="D70" s="117" t="s">
        <v>240</v>
      </c>
      <c r="E70" s="112"/>
      <c r="F70" s="79">
        <v>1</v>
      </c>
      <c r="G70" s="79">
        <v>1</v>
      </c>
      <c r="H70" s="79">
        <v>1</v>
      </c>
      <c r="I70" s="79">
        <f t="shared" si="0"/>
        <v>1</v>
      </c>
      <c r="J70" s="79"/>
    </row>
    <row r="71" spans="1:10" s="11" customFormat="1" ht="38.25" x14ac:dyDescent="0.2">
      <c r="A71" s="57">
        <v>64</v>
      </c>
      <c r="B71" s="98" t="s">
        <v>2939</v>
      </c>
      <c r="C71" s="74" t="s">
        <v>2940</v>
      </c>
      <c r="D71" s="117" t="s">
        <v>240</v>
      </c>
      <c r="E71" s="112"/>
      <c r="F71" s="79">
        <v>1</v>
      </c>
      <c r="G71" s="79">
        <v>1</v>
      </c>
      <c r="H71" s="79">
        <v>1</v>
      </c>
      <c r="I71" s="79">
        <f t="shared" si="0"/>
        <v>1</v>
      </c>
      <c r="J71" s="79"/>
    </row>
    <row r="72" spans="1:10" s="11" customFormat="1" ht="51" x14ac:dyDescent="0.2">
      <c r="A72" s="57">
        <v>65</v>
      </c>
      <c r="B72" s="98" t="s">
        <v>2941</v>
      </c>
      <c r="C72" s="74" t="s">
        <v>2942</v>
      </c>
      <c r="D72" s="117" t="s">
        <v>237</v>
      </c>
      <c r="E72" s="112"/>
      <c r="F72" s="79">
        <v>1</v>
      </c>
      <c r="G72" s="79">
        <v>1</v>
      </c>
      <c r="H72" s="79">
        <v>1</v>
      </c>
      <c r="I72" s="79">
        <f t="shared" si="0"/>
        <v>1</v>
      </c>
      <c r="J72" s="79"/>
    </row>
    <row r="73" spans="1:10" s="11" customFormat="1" ht="38.25" x14ac:dyDescent="0.2">
      <c r="A73" s="57">
        <v>66</v>
      </c>
      <c r="B73" s="119" t="s">
        <v>2943</v>
      </c>
      <c r="C73" s="120" t="s">
        <v>2944</v>
      </c>
      <c r="D73" s="117" t="s">
        <v>240</v>
      </c>
      <c r="E73" s="112"/>
      <c r="F73" s="79">
        <v>1</v>
      </c>
      <c r="G73" s="79">
        <v>1</v>
      </c>
      <c r="H73" s="79">
        <v>1</v>
      </c>
      <c r="I73" s="79">
        <f t="shared" ref="I73:I136" si="1">F73*0.2+G73*0.4+H73*0.4</f>
        <v>1</v>
      </c>
      <c r="J73" s="79"/>
    </row>
    <row r="74" spans="1:10" s="11" customFormat="1" ht="38.25" x14ac:dyDescent="0.2">
      <c r="A74" s="57">
        <v>67</v>
      </c>
      <c r="B74" s="119" t="s">
        <v>2945</v>
      </c>
      <c r="C74" s="120" t="s">
        <v>2946</v>
      </c>
      <c r="D74" s="117" t="s">
        <v>240</v>
      </c>
      <c r="E74" s="112"/>
      <c r="F74" s="79">
        <v>1</v>
      </c>
      <c r="G74" s="79">
        <v>1</v>
      </c>
      <c r="H74" s="79">
        <v>1</v>
      </c>
      <c r="I74" s="79">
        <f t="shared" si="1"/>
        <v>1</v>
      </c>
      <c r="J74" s="79"/>
    </row>
    <row r="75" spans="1:10" s="11" customFormat="1" ht="51" x14ac:dyDescent="0.2">
      <c r="A75" s="57">
        <v>68</v>
      </c>
      <c r="B75" s="98" t="s">
        <v>2947</v>
      </c>
      <c r="C75" s="74" t="s">
        <v>2948</v>
      </c>
      <c r="D75" s="117" t="s">
        <v>237</v>
      </c>
      <c r="E75" s="112"/>
      <c r="F75" s="79">
        <v>1</v>
      </c>
      <c r="G75" s="79">
        <v>1</v>
      </c>
      <c r="H75" s="79">
        <v>1</v>
      </c>
      <c r="I75" s="79">
        <f t="shared" si="1"/>
        <v>1</v>
      </c>
      <c r="J75" s="79"/>
    </row>
    <row r="76" spans="1:10" s="11" customFormat="1" ht="38.25" x14ac:dyDescent="0.2">
      <c r="A76" s="57">
        <v>69</v>
      </c>
      <c r="B76" s="98" t="s">
        <v>2949</v>
      </c>
      <c r="C76" s="74" t="s">
        <v>2950</v>
      </c>
      <c r="D76" s="117" t="s">
        <v>240</v>
      </c>
      <c r="E76" s="112"/>
      <c r="F76" s="79">
        <v>1</v>
      </c>
      <c r="G76" s="79">
        <v>1</v>
      </c>
      <c r="H76" s="79">
        <v>1</v>
      </c>
      <c r="I76" s="79">
        <f t="shared" si="1"/>
        <v>1</v>
      </c>
      <c r="J76" s="79"/>
    </row>
    <row r="77" spans="1:10" s="11" customFormat="1" ht="51" x14ac:dyDescent="0.2">
      <c r="A77" s="57">
        <v>70</v>
      </c>
      <c r="B77" s="98" t="s">
        <v>2951</v>
      </c>
      <c r="C77" s="74" t="s">
        <v>2952</v>
      </c>
      <c r="D77" s="117" t="s">
        <v>240</v>
      </c>
      <c r="E77" s="112"/>
      <c r="F77" s="79">
        <v>1</v>
      </c>
      <c r="G77" s="79">
        <v>1</v>
      </c>
      <c r="H77" s="79">
        <v>1</v>
      </c>
      <c r="I77" s="79">
        <f t="shared" si="1"/>
        <v>1</v>
      </c>
      <c r="J77" s="79"/>
    </row>
    <row r="78" spans="1:10" s="11" customFormat="1" ht="51" x14ac:dyDescent="0.2">
      <c r="A78" s="57">
        <v>71</v>
      </c>
      <c r="B78" s="98" t="s">
        <v>2953</v>
      </c>
      <c r="C78" s="74" t="s">
        <v>2954</v>
      </c>
      <c r="D78" s="117" t="s">
        <v>240</v>
      </c>
      <c r="E78" s="112"/>
      <c r="F78" s="79">
        <v>1</v>
      </c>
      <c r="G78" s="79">
        <v>1</v>
      </c>
      <c r="H78" s="79">
        <v>1</v>
      </c>
      <c r="I78" s="79">
        <f t="shared" si="1"/>
        <v>1</v>
      </c>
      <c r="J78" s="79"/>
    </row>
    <row r="79" spans="1:10" s="11" customFormat="1" ht="51" x14ac:dyDescent="0.2">
      <c r="A79" s="57">
        <v>72</v>
      </c>
      <c r="B79" s="98" t="s">
        <v>2955</v>
      </c>
      <c r="C79" s="74" t="s">
        <v>2956</v>
      </c>
      <c r="D79" s="117" t="s">
        <v>240</v>
      </c>
      <c r="E79" s="112"/>
      <c r="F79" s="79">
        <v>1</v>
      </c>
      <c r="G79" s="79">
        <v>1</v>
      </c>
      <c r="H79" s="79">
        <v>1</v>
      </c>
      <c r="I79" s="79">
        <f t="shared" si="1"/>
        <v>1</v>
      </c>
      <c r="J79" s="79"/>
    </row>
    <row r="80" spans="1:10" s="10" customFormat="1" ht="51" x14ac:dyDescent="0.2">
      <c r="A80" s="57">
        <v>73</v>
      </c>
      <c r="B80" s="98" t="s">
        <v>2957</v>
      </c>
      <c r="C80" s="74" t="s">
        <v>2958</v>
      </c>
      <c r="D80" s="117" t="s">
        <v>240</v>
      </c>
      <c r="E80" s="112"/>
      <c r="F80" s="79">
        <v>1</v>
      </c>
      <c r="G80" s="79">
        <v>1</v>
      </c>
      <c r="H80" s="79">
        <v>1</v>
      </c>
      <c r="I80" s="79">
        <f t="shared" si="1"/>
        <v>1</v>
      </c>
      <c r="J80" s="74"/>
    </row>
    <row r="81" spans="1:10" s="11" customFormat="1" ht="51" x14ac:dyDescent="0.2">
      <c r="A81" s="57">
        <v>74</v>
      </c>
      <c r="B81" s="119" t="s">
        <v>2959</v>
      </c>
      <c r="C81" s="120" t="s">
        <v>2960</v>
      </c>
      <c r="D81" s="117" t="s">
        <v>240</v>
      </c>
      <c r="E81" s="112"/>
      <c r="F81" s="79">
        <v>1</v>
      </c>
      <c r="G81" s="79">
        <v>1</v>
      </c>
      <c r="H81" s="79">
        <v>1</v>
      </c>
      <c r="I81" s="79">
        <f t="shared" si="1"/>
        <v>1</v>
      </c>
      <c r="J81" s="79"/>
    </row>
    <row r="82" spans="1:10" s="11" customFormat="1" ht="51" x14ac:dyDescent="0.2">
      <c r="A82" s="57">
        <v>75</v>
      </c>
      <c r="B82" s="98" t="s">
        <v>2961</v>
      </c>
      <c r="C82" s="74" t="s">
        <v>2962</v>
      </c>
      <c r="D82" s="117" t="s">
        <v>240</v>
      </c>
      <c r="E82" s="112"/>
      <c r="F82" s="79">
        <v>1</v>
      </c>
      <c r="G82" s="79">
        <v>1</v>
      </c>
      <c r="H82" s="79">
        <v>1</v>
      </c>
      <c r="I82" s="79">
        <f t="shared" si="1"/>
        <v>1</v>
      </c>
      <c r="J82" s="79"/>
    </row>
    <row r="83" spans="1:10" s="11" customFormat="1" ht="51" x14ac:dyDescent="0.2">
      <c r="A83" s="57">
        <v>76</v>
      </c>
      <c r="B83" s="98" t="s">
        <v>2963</v>
      </c>
      <c r="C83" s="74" t="s">
        <v>2964</v>
      </c>
      <c r="D83" s="117" t="s">
        <v>240</v>
      </c>
      <c r="E83" s="112"/>
      <c r="F83" s="79">
        <v>1</v>
      </c>
      <c r="G83" s="79">
        <v>1</v>
      </c>
      <c r="H83" s="79">
        <v>1</v>
      </c>
      <c r="I83" s="79">
        <f t="shared" si="1"/>
        <v>1</v>
      </c>
      <c r="J83" s="79"/>
    </row>
    <row r="84" spans="1:10" s="11" customFormat="1" ht="51" x14ac:dyDescent="0.2">
      <c r="A84" s="57">
        <v>77</v>
      </c>
      <c r="B84" s="119" t="s">
        <v>2965</v>
      </c>
      <c r="C84" s="120" t="s">
        <v>2966</v>
      </c>
      <c r="D84" s="117" t="s">
        <v>240</v>
      </c>
      <c r="E84" s="112"/>
      <c r="F84" s="79">
        <v>1</v>
      </c>
      <c r="G84" s="79">
        <v>1</v>
      </c>
      <c r="H84" s="79">
        <v>1</v>
      </c>
      <c r="I84" s="79">
        <f t="shared" si="1"/>
        <v>1</v>
      </c>
      <c r="J84" s="79"/>
    </row>
    <row r="85" spans="1:10" s="11" customFormat="1" ht="51" x14ac:dyDescent="0.2">
      <c r="A85" s="57">
        <v>78</v>
      </c>
      <c r="B85" s="98" t="s">
        <v>2967</v>
      </c>
      <c r="C85" s="74" t="s">
        <v>2968</v>
      </c>
      <c r="D85" s="117" t="s">
        <v>240</v>
      </c>
      <c r="E85" s="112"/>
      <c r="F85" s="79">
        <v>1</v>
      </c>
      <c r="G85" s="79">
        <v>1</v>
      </c>
      <c r="H85" s="79">
        <v>1</v>
      </c>
      <c r="I85" s="79">
        <f t="shared" si="1"/>
        <v>1</v>
      </c>
      <c r="J85" s="79"/>
    </row>
    <row r="86" spans="1:10" s="11" customFormat="1" ht="63.75" x14ac:dyDescent="0.2">
      <c r="A86" s="57">
        <v>79</v>
      </c>
      <c r="B86" s="98" t="s">
        <v>2969</v>
      </c>
      <c r="C86" s="74" t="s">
        <v>2970</v>
      </c>
      <c r="D86" s="117" t="s">
        <v>240</v>
      </c>
      <c r="E86" s="112"/>
      <c r="F86" s="79">
        <v>1</v>
      </c>
      <c r="G86" s="223">
        <v>1</v>
      </c>
      <c r="H86" s="79">
        <v>1</v>
      </c>
      <c r="I86" s="79">
        <f t="shared" si="1"/>
        <v>1</v>
      </c>
      <c r="J86" s="227" t="s">
        <v>4165</v>
      </c>
    </row>
    <row r="87" spans="1:10" s="11" customFormat="1" ht="51" x14ac:dyDescent="0.2">
      <c r="A87" s="57">
        <v>80</v>
      </c>
      <c r="B87" s="98" t="s">
        <v>2971</v>
      </c>
      <c r="C87" s="74" t="s">
        <v>2972</v>
      </c>
      <c r="D87" s="117" t="s">
        <v>240</v>
      </c>
      <c r="E87" s="112"/>
      <c r="F87" s="79">
        <v>1</v>
      </c>
      <c r="G87" s="79">
        <v>1</v>
      </c>
      <c r="H87" s="79">
        <v>1</v>
      </c>
      <c r="I87" s="79">
        <f t="shared" si="1"/>
        <v>1</v>
      </c>
      <c r="J87" s="79"/>
    </row>
    <row r="88" spans="1:10" s="11" customFormat="1" ht="51" x14ac:dyDescent="0.2">
      <c r="A88" s="57">
        <v>81</v>
      </c>
      <c r="B88" s="98" t="s">
        <v>2973</v>
      </c>
      <c r="C88" s="74" t="s">
        <v>2974</v>
      </c>
      <c r="D88" s="117" t="s">
        <v>240</v>
      </c>
      <c r="E88" s="112"/>
      <c r="F88" s="79"/>
      <c r="G88" s="79" t="str">
        <f t="shared" ref="G88" si="2">IF(MID(D88,1,1)="к",1,"0")</f>
        <v>0</v>
      </c>
      <c r="H88" s="79">
        <v>1</v>
      </c>
      <c r="I88" s="79">
        <f t="shared" si="1"/>
        <v>0.4</v>
      </c>
      <c r="J88" s="79"/>
    </row>
    <row r="89" spans="1:10" s="11" customFormat="1" ht="51" x14ac:dyDescent="0.2">
      <c r="A89" s="57">
        <v>82</v>
      </c>
      <c r="B89" s="98" t="s">
        <v>2975</v>
      </c>
      <c r="C89" s="74" t="s">
        <v>2976</v>
      </c>
      <c r="D89" s="117" t="s">
        <v>240</v>
      </c>
      <c r="E89" s="112"/>
      <c r="F89" s="79">
        <v>1</v>
      </c>
      <c r="G89" s="79">
        <v>1</v>
      </c>
      <c r="H89" s="79">
        <v>1</v>
      </c>
      <c r="I89" s="79">
        <f t="shared" si="1"/>
        <v>1</v>
      </c>
      <c r="J89" s="79"/>
    </row>
    <row r="90" spans="1:10" s="11" customFormat="1" ht="63.75" x14ac:dyDescent="0.2">
      <c r="A90" s="57">
        <v>83</v>
      </c>
      <c r="B90" s="98" t="s">
        <v>2977</v>
      </c>
      <c r="C90" s="74" t="s">
        <v>2978</v>
      </c>
      <c r="D90" s="117" t="s">
        <v>240</v>
      </c>
      <c r="E90" s="112"/>
      <c r="F90" s="79">
        <v>1</v>
      </c>
      <c r="G90" s="223">
        <v>1</v>
      </c>
      <c r="H90" s="79">
        <v>1</v>
      </c>
      <c r="I90" s="79">
        <f t="shared" si="1"/>
        <v>1</v>
      </c>
      <c r="J90" s="227" t="s">
        <v>4165</v>
      </c>
    </row>
    <row r="91" spans="1:10" s="11" customFormat="1" ht="51" x14ac:dyDescent="0.2">
      <c r="A91" s="57">
        <v>84</v>
      </c>
      <c r="B91" s="98" t="s">
        <v>2979</v>
      </c>
      <c r="C91" s="74" t="s">
        <v>2980</v>
      </c>
      <c r="D91" s="117" t="s">
        <v>240</v>
      </c>
      <c r="E91" s="112"/>
      <c r="F91" s="79">
        <v>1</v>
      </c>
      <c r="G91" s="79">
        <v>1</v>
      </c>
      <c r="H91" s="79">
        <v>1</v>
      </c>
      <c r="I91" s="79">
        <f t="shared" si="1"/>
        <v>1</v>
      </c>
      <c r="J91" s="79"/>
    </row>
    <row r="92" spans="1:10" s="11" customFormat="1" ht="51" x14ac:dyDescent="0.2">
      <c r="A92" s="57">
        <v>85</v>
      </c>
      <c r="B92" s="98" t="s">
        <v>2981</v>
      </c>
      <c r="C92" s="74" t="s">
        <v>2982</v>
      </c>
      <c r="D92" s="117" t="s">
        <v>240</v>
      </c>
      <c r="E92" s="112"/>
      <c r="F92" s="79">
        <v>1</v>
      </c>
      <c r="G92" s="79">
        <v>1</v>
      </c>
      <c r="H92" s="79">
        <v>1</v>
      </c>
      <c r="I92" s="79">
        <f t="shared" si="1"/>
        <v>1</v>
      </c>
      <c r="J92" s="79"/>
    </row>
    <row r="93" spans="1:10" s="11" customFormat="1" ht="51" x14ac:dyDescent="0.2">
      <c r="A93" s="57">
        <v>86</v>
      </c>
      <c r="B93" s="98" t="s">
        <v>2983</v>
      </c>
      <c r="C93" s="74" t="s">
        <v>2984</v>
      </c>
      <c r="D93" s="117" t="s">
        <v>240</v>
      </c>
      <c r="E93" s="112"/>
      <c r="F93" s="79">
        <v>1</v>
      </c>
      <c r="G93" s="79">
        <v>1</v>
      </c>
      <c r="H93" s="79">
        <v>1</v>
      </c>
      <c r="I93" s="79">
        <f t="shared" si="1"/>
        <v>1</v>
      </c>
      <c r="J93" s="79"/>
    </row>
    <row r="94" spans="1:10" s="11" customFormat="1" ht="51" x14ac:dyDescent="0.2">
      <c r="A94" s="57">
        <v>87</v>
      </c>
      <c r="B94" s="98" t="s">
        <v>2985</v>
      </c>
      <c r="C94" s="74" t="s">
        <v>2986</v>
      </c>
      <c r="D94" s="117" t="s">
        <v>240</v>
      </c>
      <c r="E94" s="112"/>
      <c r="F94" s="79">
        <v>1</v>
      </c>
      <c r="G94" s="79">
        <v>1</v>
      </c>
      <c r="H94" s="79">
        <v>1</v>
      </c>
      <c r="I94" s="79">
        <f t="shared" si="1"/>
        <v>1</v>
      </c>
      <c r="J94" s="79"/>
    </row>
    <row r="95" spans="1:10" s="11" customFormat="1" ht="51" x14ac:dyDescent="0.2">
      <c r="A95" s="57">
        <v>88</v>
      </c>
      <c r="B95" s="98" t="s">
        <v>2987</v>
      </c>
      <c r="C95" s="74" t="s">
        <v>2988</v>
      </c>
      <c r="D95" s="117" t="s">
        <v>240</v>
      </c>
      <c r="E95" s="112"/>
      <c r="F95" s="79">
        <v>1</v>
      </c>
      <c r="G95" s="79">
        <v>1</v>
      </c>
      <c r="H95" s="79">
        <v>1</v>
      </c>
      <c r="I95" s="79">
        <f t="shared" si="1"/>
        <v>1</v>
      </c>
      <c r="J95" s="79"/>
    </row>
    <row r="96" spans="1:10" s="11" customFormat="1" ht="63.75" x14ac:dyDescent="0.2">
      <c r="A96" s="57">
        <v>89</v>
      </c>
      <c r="B96" s="98" t="s">
        <v>2989</v>
      </c>
      <c r="C96" s="74" t="s">
        <v>2990</v>
      </c>
      <c r="D96" s="117" t="s">
        <v>240</v>
      </c>
      <c r="E96" s="112"/>
      <c r="F96" s="79">
        <v>1</v>
      </c>
      <c r="G96" s="79">
        <v>1</v>
      </c>
      <c r="H96" s="79">
        <v>1</v>
      </c>
      <c r="I96" s="79">
        <f t="shared" si="1"/>
        <v>1</v>
      </c>
      <c r="J96" s="79"/>
    </row>
    <row r="97" spans="1:10" s="11" customFormat="1" ht="51" x14ac:dyDescent="0.2">
      <c r="A97" s="57">
        <v>90</v>
      </c>
      <c r="B97" s="98" t="s">
        <v>2991</v>
      </c>
      <c r="C97" s="74" t="s">
        <v>2992</v>
      </c>
      <c r="D97" s="117" t="s">
        <v>240</v>
      </c>
      <c r="E97" s="112"/>
      <c r="F97" s="79">
        <v>1</v>
      </c>
      <c r="G97" s="79">
        <v>1</v>
      </c>
      <c r="H97" s="79">
        <v>1</v>
      </c>
      <c r="I97" s="79">
        <f t="shared" si="1"/>
        <v>1</v>
      </c>
      <c r="J97" s="79"/>
    </row>
    <row r="98" spans="1:10" s="11" customFormat="1" ht="51" x14ac:dyDescent="0.2">
      <c r="A98" s="57">
        <v>91</v>
      </c>
      <c r="B98" s="98" t="s">
        <v>2993</v>
      </c>
      <c r="C98" s="74" t="s">
        <v>2994</v>
      </c>
      <c r="D98" s="117" t="s">
        <v>240</v>
      </c>
      <c r="E98" s="112"/>
      <c r="F98" s="79">
        <v>1</v>
      </c>
      <c r="G98" s="79">
        <v>1</v>
      </c>
      <c r="H98" s="79">
        <v>1</v>
      </c>
      <c r="I98" s="79">
        <f t="shared" si="1"/>
        <v>1</v>
      </c>
      <c r="J98" s="79"/>
    </row>
    <row r="99" spans="1:10" s="11" customFormat="1" ht="38.25" x14ac:dyDescent="0.2">
      <c r="A99" s="57">
        <v>92</v>
      </c>
      <c r="B99" s="98" t="s">
        <v>2995</v>
      </c>
      <c r="C99" s="74" t="s">
        <v>2996</v>
      </c>
      <c r="D99" s="117" t="s">
        <v>240</v>
      </c>
      <c r="E99" s="112"/>
      <c r="F99" s="79">
        <v>1</v>
      </c>
      <c r="G99" s="79">
        <v>1</v>
      </c>
      <c r="H99" s="79">
        <v>1</v>
      </c>
      <c r="I99" s="79">
        <f t="shared" si="1"/>
        <v>1</v>
      </c>
      <c r="J99" s="79"/>
    </row>
    <row r="100" spans="1:10" s="11" customFormat="1" ht="51" x14ac:dyDescent="0.2">
      <c r="A100" s="57">
        <v>93</v>
      </c>
      <c r="B100" s="98" t="s">
        <v>2997</v>
      </c>
      <c r="C100" s="74" t="s">
        <v>2998</v>
      </c>
      <c r="D100" s="117" t="s">
        <v>240</v>
      </c>
      <c r="E100" s="112"/>
      <c r="F100" s="79">
        <v>1</v>
      </c>
      <c r="G100" s="79">
        <v>1</v>
      </c>
      <c r="H100" s="79">
        <v>1</v>
      </c>
      <c r="I100" s="79">
        <f t="shared" si="1"/>
        <v>1</v>
      </c>
      <c r="J100" s="79"/>
    </row>
    <row r="101" spans="1:10" s="11" customFormat="1" ht="51" x14ac:dyDescent="0.2">
      <c r="A101" s="57">
        <v>94</v>
      </c>
      <c r="B101" s="98" t="s">
        <v>2999</v>
      </c>
      <c r="C101" s="74" t="s">
        <v>3000</v>
      </c>
      <c r="D101" s="117" t="s">
        <v>240</v>
      </c>
      <c r="E101" s="112"/>
      <c r="F101" s="79">
        <v>1</v>
      </c>
      <c r="G101" s="79">
        <v>1</v>
      </c>
      <c r="H101" s="79">
        <v>1</v>
      </c>
      <c r="I101" s="79">
        <f t="shared" si="1"/>
        <v>1</v>
      </c>
      <c r="J101" s="79"/>
    </row>
    <row r="102" spans="1:10" s="11" customFormat="1" ht="51" x14ac:dyDescent="0.2">
      <c r="A102" s="57">
        <v>95</v>
      </c>
      <c r="B102" s="98" t="s">
        <v>3001</v>
      </c>
      <c r="C102" s="74" t="s">
        <v>3002</v>
      </c>
      <c r="D102" s="117" t="s">
        <v>240</v>
      </c>
      <c r="E102" s="112"/>
      <c r="F102" s="79">
        <v>1</v>
      </c>
      <c r="G102" s="79">
        <v>1</v>
      </c>
      <c r="H102" s="79">
        <v>1</v>
      </c>
      <c r="I102" s="79">
        <f t="shared" si="1"/>
        <v>1</v>
      </c>
      <c r="J102" s="79"/>
    </row>
    <row r="103" spans="1:10" s="10" customFormat="1" ht="51" x14ac:dyDescent="0.2">
      <c r="A103" s="57">
        <v>96</v>
      </c>
      <c r="B103" s="98" t="s">
        <v>3003</v>
      </c>
      <c r="C103" s="74" t="s">
        <v>3004</v>
      </c>
      <c r="D103" s="117" t="s">
        <v>240</v>
      </c>
      <c r="E103" s="112"/>
      <c r="F103" s="79">
        <v>1</v>
      </c>
      <c r="G103" s="79">
        <v>1</v>
      </c>
      <c r="H103" s="79">
        <v>1</v>
      </c>
      <c r="I103" s="79">
        <f t="shared" si="1"/>
        <v>1</v>
      </c>
      <c r="J103" s="79"/>
    </row>
    <row r="104" spans="1:10" s="11" customFormat="1" ht="51" x14ac:dyDescent="0.2">
      <c r="A104" s="57">
        <v>97</v>
      </c>
      <c r="B104" s="98" t="s">
        <v>3005</v>
      </c>
      <c r="C104" s="74" t="s">
        <v>3006</v>
      </c>
      <c r="D104" s="117" t="s">
        <v>240</v>
      </c>
      <c r="E104" s="112"/>
      <c r="F104" s="79">
        <v>1</v>
      </c>
      <c r="G104" s="79">
        <v>1</v>
      </c>
      <c r="H104" s="79">
        <v>1</v>
      </c>
      <c r="I104" s="79">
        <f t="shared" si="1"/>
        <v>1</v>
      </c>
      <c r="J104" s="79"/>
    </row>
    <row r="105" spans="1:10" s="11" customFormat="1" ht="51" x14ac:dyDescent="0.2">
      <c r="A105" s="57">
        <v>98</v>
      </c>
      <c r="B105" s="98" t="s">
        <v>3007</v>
      </c>
      <c r="C105" s="74" t="s">
        <v>3008</v>
      </c>
      <c r="D105" s="117" t="s">
        <v>240</v>
      </c>
      <c r="E105" s="112"/>
      <c r="F105" s="79">
        <v>1</v>
      </c>
      <c r="G105" s="79">
        <v>1</v>
      </c>
      <c r="H105" s="79">
        <v>1</v>
      </c>
      <c r="I105" s="79">
        <f t="shared" si="1"/>
        <v>1</v>
      </c>
      <c r="J105" s="79"/>
    </row>
    <row r="106" spans="1:10" s="11" customFormat="1" ht="51" x14ac:dyDescent="0.2">
      <c r="A106" s="57">
        <v>99</v>
      </c>
      <c r="B106" s="98" t="s">
        <v>3009</v>
      </c>
      <c r="C106" s="74" t="s">
        <v>3010</v>
      </c>
      <c r="D106" s="117" t="s">
        <v>240</v>
      </c>
      <c r="E106" s="112"/>
      <c r="F106" s="79">
        <v>1</v>
      </c>
      <c r="G106" s="79">
        <v>1</v>
      </c>
      <c r="H106" s="79">
        <v>1</v>
      </c>
      <c r="I106" s="79">
        <f t="shared" si="1"/>
        <v>1</v>
      </c>
      <c r="J106" s="79"/>
    </row>
    <row r="107" spans="1:10" s="10" customFormat="1" ht="51" x14ac:dyDescent="0.2">
      <c r="A107" s="57">
        <v>100</v>
      </c>
      <c r="B107" s="98" t="s">
        <v>3011</v>
      </c>
      <c r="C107" s="74" t="s">
        <v>3012</v>
      </c>
      <c r="D107" s="117" t="s">
        <v>240</v>
      </c>
      <c r="E107" s="112"/>
      <c r="F107" s="79">
        <v>1</v>
      </c>
      <c r="G107" s="79">
        <v>1</v>
      </c>
      <c r="H107" s="79">
        <v>1</v>
      </c>
      <c r="I107" s="79">
        <f t="shared" si="1"/>
        <v>1</v>
      </c>
      <c r="J107" s="79"/>
    </row>
    <row r="108" spans="1:10" s="11" customFormat="1" ht="51" x14ac:dyDescent="0.2">
      <c r="A108" s="57">
        <v>101</v>
      </c>
      <c r="B108" s="98" t="s">
        <v>3013</v>
      </c>
      <c r="C108" s="74" t="s">
        <v>3014</v>
      </c>
      <c r="D108" s="117" t="s">
        <v>240</v>
      </c>
      <c r="E108" s="112"/>
      <c r="F108" s="79">
        <v>1</v>
      </c>
      <c r="G108" s="79">
        <v>1</v>
      </c>
      <c r="H108" s="79">
        <v>1</v>
      </c>
      <c r="I108" s="79">
        <f t="shared" si="1"/>
        <v>1</v>
      </c>
      <c r="J108" s="79"/>
    </row>
    <row r="109" spans="1:10" s="10" customFormat="1" ht="51" x14ac:dyDescent="0.2">
      <c r="A109" s="57">
        <v>102</v>
      </c>
      <c r="B109" s="98" t="s">
        <v>3015</v>
      </c>
      <c r="C109" s="74" t="s">
        <v>3016</v>
      </c>
      <c r="D109" s="117" t="s">
        <v>240</v>
      </c>
      <c r="E109" s="112"/>
      <c r="F109" s="79">
        <v>1</v>
      </c>
      <c r="G109" s="79">
        <v>1</v>
      </c>
      <c r="H109" s="79">
        <v>1</v>
      </c>
      <c r="I109" s="79">
        <f t="shared" si="1"/>
        <v>1</v>
      </c>
      <c r="J109" s="74"/>
    </row>
    <row r="110" spans="1:10" s="10" customFormat="1" ht="63.75" x14ac:dyDescent="0.2">
      <c r="A110" s="57">
        <v>103</v>
      </c>
      <c r="B110" s="98" t="s">
        <v>3017</v>
      </c>
      <c r="C110" s="74" t="s">
        <v>3018</v>
      </c>
      <c r="D110" s="117" t="s">
        <v>240</v>
      </c>
      <c r="E110" s="112"/>
      <c r="F110" s="79">
        <v>1</v>
      </c>
      <c r="G110" s="223">
        <v>1</v>
      </c>
      <c r="H110" s="79">
        <v>1</v>
      </c>
      <c r="I110" s="79">
        <f t="shared" si="1"/>
        <v>1</v>
      </c>
      <c r="J110" s="227" t="s">
        <v>4165</v>
      </c>
    </row>
    <row r="111" spans="1:10" s="10" customFormat="1" ht="51" x14ac:dyDescent="0.2">
      <c r="A111" s="57">
        <v>104</v>
      </c>
      <c r="B111" s="98" t="s">
        <v>3019</v>
      </c>
      <c r="C111" s="74" t="s">
        <v>3020</v>
      </c>
      <c r="D111" s="117" t="s">
        <v>240</v>
      </c>
      <c r="E111" s="112"/>
      <c r="F111" s="79">
        <v>1</v>
      </c>
      <c r="G111" s="79">
        <v>1</v>
      </c>
      <c r="H111" s="79">
        <v>1</v>
      </c>
      <c r="I111" s="79">
        <f t="shared" si="1"/>
        <v>1</v>
      </c>
      <c r="J111" s="74"/>
    </row>
    <row r="112" spans="1:10" s="10" customFormat="1" ht="51" x14ac:dyDescent="0.2">
      <c r="A112" s="57">
        <v>105</v>
      </c>
      <c r="B112" s="98" t="s">
        <v>3021</v>
      </c>
      <c r="C112" s="74" t="s">
        <v>3022</v>
      </c>
      <c r="D112" s="117" t="s">
        <v>240</v>
      </c>
      <c r="E112" s="112"/>
      <c r="F112" s="79">
        <v>1</v>
      </c>
      <c r="G112" s="223">
        <v>1</v>
      </c>
      <c r="H112" s="79">
        <v>1</v>
      </c>
      <c r="I112" s="79">
        <f t="shared" si="1"/>
        <v>1</v>
      </c>
      <c r="J112" s="227" t="s">
        <v>4167</v>
      </c>
    </row>
    <row r="113" spans="1:10" s="10" customFormat="1" ht="51" x14ac:dyDescent="0.2">
      <c r="A113" s="57">
        <v>106</v>
      </c>
      <c r="B113" s="98" t="s">
        <v>3023</v>
      </c>
      <c r="C113" s="74" t="s">
        <v>3024</v>
      </c>
      <c r="D113" s="117" t="s">
        <v>240</v>
      </c>
      <c r="E113" s="112"/>
      <c r="F113" s="79">
        <v>1</v>
      </c>
      <c r="G113" s="79">
        <v>1</v>
      </c>
      <c r="H113" s="79">
        <v>1</v>
      </c>
      <c r="I113" s="79">
        <f t="shared" si="1"/>
        <v>1</v>
      </c>
      <c r="J113" s="79"/>
    </row>
    <row r="114" spans="1:10" s="10" customFormat="1" ht="51" x14ac:dyDescent="0.2">
      <c r="A114" s="57">
        <v>107</v>
      </c>
      <c r="B114" s="98" t="s">
        <v>3025</v>
      </c>
      <c r="C114" s="74" t="s">
        <v>3026</v>
      </c>
      <c r="D114" s="117" t="s">
        <v>240</v>
      </c>
      <c r="E114" s="112"/>
      <c r="F114" s="79">
        <v>1</v>
      </c>
      <c r="G114" s="79">
        <v>1</v>
      </c>
      <c r="H114" s="79">
        <v>1</v>
      </c>
      <c r="I114" s="79">
        <f t="shared" si="1"/>
        <v>1</v>
      </c>
      <c r="J114" s="79"/>
    </row>
    <row r="115" spans="1:10" s="10" customFormat="1" ht="51" x14ac:dyDescent="0.2">
      <c r="A115" s="57">
        <v>108</v>
      </c>
      <c r="B115" s="98" t="s">
        <v>3027</v>
      </c>
      <c r="C115" s="74" t="s">
        <v>3028</v>
      </c>
      <c r="D115" s="117" t="s">
        <v>240</v>
      </c>
      <c r="E115" s="112"/>
      <c r="F115" s="79">
        <v>1</v>
      </c>
      <c r="G115" s="79">
        <v>1</v>
      </c>
      <c r="H115" s="79">
        <v>1</v>
      </c>
      <c r="I115" s="79">
        <f t="shared" si="1"/>
        <v>1</v>
      </c>
      <c r="J115" s="79"/>
    </row>
    <row r="116" spans="1:10" s="10" customFormat="1" ht="76.5" x14ac:dyDescent="0.2">
      <c r="A116" s="57">
        <v>109</v>
      </c>
      <c r="B116" s="98" t="s">
        <v>3029</v>
      </c>
      <c r="C116" s="74" t="s">
        <v>3030</v>
      </c>
      <c r="D116" s="117" t="s">
        <v>237</v>
      </c>
      <c r="E116" s="112"/>
      <c r="F116" s="79">
        <v>1</v>
      </c>
      <c r="G116" s="223">
        <v>1</v>
      </c>
      <c r="H116" s="79">
        <v>1</v>
      </c>
      <c r="I116" s="79">
        <f t="shared" si="1"/>
        <v>1</v>
      </c>
      <c r="J116" s="227" t="s">
        <v>4166</v>
      </c>
    </row>
    <row r="117" spans="1:10" s="10" customFormat="1" ht="51" x14ac:dyDescent="0.2">
      <c r="A117" s="57">
        <v>110</v>
      </c>
      <c r="B117" s="98" t="s">
        <v>3031</v>
      </c>
      <c r="C117" s="74" t="s">
        <v>3032</v>
      </c>
      <c r="D117" s="117" t="s">
        <v>240</v>
      </c>
      <c r="E117" s="112"/>
      <c r="F117" s="79">
        <v>1</v>
      </c>
      <c r="G117" s="79">
        <v>1</v>
      </c>
      <c r="H117" s="79">
        <v>1</v>
      </c>
      <c r="I117" s="79">
        <f t="shared" si="1"/>
        <v>1</v>
      </c>
      <c r="J117" s="79"/>
    </row>
    <row r="118" spans="1:10" s="10" customFormat="1" ht="63.75" x14ac:dyDescent="0.2">
      <c r="A118" s="57">
        <v>111</v>
      </c>
      <c r="B118" s="98" t="s">
        <v>3033</v>
      </c>
      <c r="C118" s="74" t="s">
        <v>3034</v>
      </c>
      <c r="D118" s="117" t="s">
        <v>240</v>
      </c>
      <c r="E118" s="112"/>
      <c r="F118" s="79">
        <v>1</v>
      </c>
      <c r="G118" s="79">
        <v>1</v>
      </c>
      <c r="H118" s="79">
        <v>1</v>
      </c>
      <c r="I118" s="79">
        <f t="shared" si="1"/>
        <v>1</v>
      </c>
      <c r="J118" s="79"/>
    </row>
    <row r="119" spans="1:10" s="71" customFormat="1" ht="42" customHeight="1" x14ac:dyDescent="0.2">
      <c r="A119" s="121">
        <v>112</v>
      </c>
      <c r="B119" s="98" t="s">
        <v>3035</v>
      </c>
      <c r="C119" s="74" t="s">
        <v>3036</v>
      </c>
      <c r="D119" s="117" t="s">
        <v>237</v>
      </c>
      <c r="E119" s="112"/>
      <c r="F119" s="79">
        <v>1</v>
      </c>
      <c r="G119" s="79">
        <v>1</v>
      </c>
      <c r="H119" s="79">
        <v>1</v>
      </c>
      <c r="I119" s="79">
        <f t="shared" si="1"/>
        <v>1</v>
      </c>
      <c r="J119" s="74"/>
    </row>
    <row r="120" spans="1:10" s="10" customFormat="1" ht="51" x14ac:dyDescent="0.2">
      <c r="A120" s="57">
        <v>113</v>
      </c>
      <c r="B120" s="98" t="s">
        <v>3037</v>
      </c>
      <c r="C120" s="74" t="s">
        <v>3038</v>
      </c>
      <c r="D120" s="117" t="s">
        <v>237</v>
      </c>
      <c r="E120" s="112"/>
      <c r="F120" s="79">
        <v>1</v>
      </c>
      <c r="G120" s="79">
        <v>1</v>
      </c>
      <c r="H120" s="79">
        <v>1</v>
      </c>
      <c r="I120" s="79">
        <f t="shared" si="1"/>
        <v>1</v>
      </c>
      <c r="J120" s="74"/>
    </row>
    <row r="121" spans="1:10" s="10" customFormat="1" ht="63.75" x14ac:dyDescent="0.2">
      <c r="A121" s="57">
        <v>114</v>
      </c>
      <c r="B121" s="98" t="s">
        <v>3039</v>
      </c>
      <c r="C121" s="74" t="s">
        <v>3040</v>
      </c>
      <c r="D121" s="117" t="s">
        <v>237</v>
      </c>
      <c r="E121" s="112"/>
      <c r="F121" s="79">
        <v>1</v>
      </c>
      <c r="G121" s="223">
        <v>1</v>
      </c>
      <c r="H121" s="79">
        <v>1</v>
      </c>
      <c r="I121" s="79">
        <f t="shared" si="1"/>
        <v>1</v>
      </c>
      <c r="J121" s="227" t="s">
        <v>4165</v>
      </c>
    </row>
    <row r="122" spans="1:10" s="10" customFormat="1" ht="51" x14ac:dyDescent="0.2">
      <c r="A122" s="57">
        <v>115</v>
      </c>
      <c r="B122" s="98" t="s">
        <v>3041</v>
      </c>
      <c r="C122" s="74" t="s">
        <v>3042</v>
      </c>
      <c r="D122" s="117" t="s">
        <v>237</v>
      </c>
      <c r="E122" s="112"/>
      <c r="F122" s="79">
        <v>1</v>
      </c>
      <c r="G122" s="79">
        <v>1</v>
      </c>
      <c r="H122" s="79">
        <v>1</v>
      </c>
      <c r="I122" s="79">
        <f t="shared" si="1"/>
        <v>1</v>
      </c>
      <c r="J122" s="79"/>
    </row>
    <row r="123" spans="1:10" s="10" customFormat="1" ht="51" x14ac:dyDescent="0.2">
      <c r="A123" s="57">
        <v>116</v>
      </c>
      <c r="B123" s="98" t="s">
        <v>3043</v>
      </c>
      <c r="C123" s="74" t="s">
        <v>3044</v>
      </c>
      <c r="D123" s="117" t="s">
        <v>237</v>
      </c>
      <c r="E123" s="112"/>
      <c r="F123" s="79">
        <v>1</v>
      </c>
      <c r="G123" s="79">
        <v>1</v>
      </c>
      <c r="H123" s="79">
        <v>1</v>
      </c>
      <c r="I123" s="79">
        <f t="shared" si="1"/>
        <v>1</v>
      </c>
      <c r="J123" s="79"/>
    </row>
    <row r="124" spans="1:10" s="10" customFormat="1" ht="51" x14ac:dyDescent="0.2">
      <c r="A124" s="57">
        <v>117</v>
      </c>
      <c r="B124" s="98" t="s">
        <v>3045</v>
      </c>
      <c r="C124" s="74" t="s">
        <v>3046</v>
      </c>
      <c r="D124" s="117" t="s">
        <v>237</v>
      </c>
      <c r="E124" s="112"/>
      <c r="F124" s="79">
        <v>1</v>
      </c>
      <c r="G124" s="79">
        <v>1</v>
      </c>
      <c r="H124" s="79">
        <v>1</v>
      </c>
      <c r="I124" s="79">
        <f t="shared" si="1"/>
        <v>1</v>
      </c>
      <c r="J124" s="79"/>
    </row>
    <row r="125" spans="1:10" s="10" customFormat="1" ht="51" x14ac:dyDescent="0.2">
      <c r="A125" s="57">
        <v>118</v>
      </c>
      <c r="B125" s="98" t="s">
        <v>3047</v>
      </c>
      <c r="C125" s="74" t="s">
        <v>3048</v>
      </c>
      <c r="D125" s="117" t="s">
        <v>237</v>
      </c>
      <c r="E125" s="112"/>
      <c r="F125" s="79">
        <v>1</v>
      </c>
      <c r="G125" s="79">
        <v>1</v>
      </c>
      <c r="H125" s="79">
        <v>1</v>
      </c>
      <c r="I125" s="79">
        <f t="shared" si="1"/>
        <v>1</v>
      </c>
      <c r="J125" s="74"/>
    </row>
    <row r="126" spans="1:10" s="10" customFormat="1" ht="51" x14ac:dyDescent="0.2">
      <c r="A126" s="57">
        <v>119</v>
      </c>
      <c r="B126" s="98" t="s">
        <v>3049</v>
      </c>
      <c r="C126" s="74" t="s">
        <v>3050</v>
      </c>
      <c r="D126" s="117" t="s">
        <v>237</v>
      </c>
      <c r="E126" s="112"/>
      <c r="F126" s="79">
        <v>1</v>
      </c>
      <c r="G126" s="79">
        <v>1</v>
      </c>
      <c r="H126" s="79">
        <v>1</v>
      </c>
      <c r="I126" s="79">
        <f t="shared" si="1"/>
        <v>1</v>
      </c>
      <c r="J126" s="79"/>
    </row>
    <row r="127" spans="1:10" s="10" customFormat="1" ht="63.75" x14ac:dyDescent="0.2">
      <c r="A127" s="57">
        <v>120</v>
      </c>
      <c r="B127" s="98" t="s">
        <v>3051</v>
      </c>
      <c r="C127" s="74" t="s">
        <v>3052</v>
      </c>
      <c r="D127" s="117" t="s">
        <v>237</v>
      </c>
      <c r="E127" s="112"/>
      <c r="F127" s="79">
        <v>1</v>
      </c>
      <c r="G127" s="223">
        <v>1</v>
      </c>
      <c r="H127" s="79">
        <v>1</v>
      </c>
      <c r="I127" s="79">
        <f t="shared" si="1"/>
        <v>1</v>
      </c>
      <c r="J127" s="227" t="s">
        <v>4165</v>
      </c>
    </row>
    <row r="128" spans="1:10" s="10" customFormat="1" ht="51" x14ac:dyDescent="0.2">
      <c r="A128" s="57">
        <v>121</v>
      </c>
      <c r="B128" s="98" t="s">
        <v>3053</v>
      </c>
      <c r="C128" s="74" t="s">
        <v>3054</v>
      </c>
      <c r="D128" s="117" t="s">
        <v>237</v>
      </c>
      <c r="E128" s="112"/>
      <c r="F128" s="79">
        <v>1</v>
      </c>
      <c r="G128" s="79">
        <v>1</v>
      </c>
      <c r="H128" s="79">
        <v>1</v>
      </c>
      <c r="I128" s="79">
        <f t="shared" si="1"/>
        <v>1</v>
      </c>
      <c r="J128" s="74"/>
    </row>
    <row r="129" spans="1:10" s="10" customFormat="1" ht="38.25" x14ac:dyDescent="0.2">
      <c r="A129" s="57">
        <v>122</v>
      </c>
      <c r="B129" s="98" t="s">
        <v>3055</v>
      </c>
      <c r="C129" s="74" t="s">
        <v>3056</v>
      </c>
      <c r="D129" s="117" t="s">
        <v>237</v>
      </c>
      <c r="E129" s="112"/>
      <c r="F129" s="79">
        <v>1</v>
      </c>
      <c r="G129" s="79">
        <v>1</v>
      </c>
      <c r="H129" s="79">
        <v>1</v>
      </c>
      <c r="I129" s="79">
        <f t="shared" si="1"/>
        <v>1</v>
      </c>
      <c r="J129" s="74"/>
    </row>
    <row r="130" spans="1:10" s="10" customFormat="1" ht="63.75" x14ac:dyDescent="0.2">
      <c r="A130" s="57">
        <v>123</v>
      </c>
      <c r="B130" s="98" t="s">
        <v>3057</v>
      </c>
      <c r="C130" s="74" t="s">
        <v>3058</v>
      </c>
      <c r="D130" s="117" t="s">
        <v>237</v>
      </c>
      <c r="E130" s="112"/>
      <c r="F130" s="79">
        <v>1</v>
      </c>
      <c r="G130" s="79">
        <v>1</v>
      </c>
      <c r="H130" s="79">
        <v>1</v>
      </c>
      <c r="I130" s="79">
        <f t="shared" si="1"/>
        <v>1</v>
      </c>
      <c r="J130" s="79"/>
    </row>
    <row r="131" spans="1:10" s="10" customFormat="1" ht="63.75" x14ac:dyDescent="0.2">
      <c r="A131" s="57">
        <v>124</v>
      </c>
      <c r="B131" s="98" t="s">
        <v>3059</v>
      </c>
      <c r="C131" s="74" t="s">
        <v>3060</v>
      </c>
      <c r="D131" s="117" t="s">
        <v>237</v>
      </c>
      <c r="E131" s="112"/>
      <c r="F131" s="79">
        <v>1</v>
      </c>
      <c r="G131" s="79">
        <v>1</v>
      </c>
      <c r="H131" s="79">
        <v>1</v>
      </c>
      <c r="I131" s="79">
        <f t="shared" si="1"/>
        <v>1</v>
      </c>
      <c r="J131" s="79"/>
    </row>
    <row r="132" spans="1:10" s="10" customFormat="1" ht="63.75" x14ac:dyDescent="0.2">
      <c r="A132" s="57">
        <v>125</v>
      </c>
      <c r="B132" s="98" t="s">
        <v>3061</v>
      </c>
      <c r="C132" s="74" t="s">
        <v>3062</v>
      </c>
      <c r="D132" s="117" t="s">
        <v>237</v>
      </c>
      <c r="E132" s="112"/>
      <c r="F132" s="79">
        <v>1</v>
      </c>
      <c r="G132" s="79">
        <v>1</v>
      </c>
      <c r="H132" s="79">
        <v>1</v>
      </c>
      <c r="I132" s="79">
        <f t="shared" si="1"/>
        <v>1</v>
      </c>
      <c r="J132" s="74"/>
    </row>
    <row r="133" spans="1:10" s="10" customFormat="1" ht="76.5" x14ac:dyDescent="0.2">
      <c r="A133" s="57">
        <v>126</v>
      </c>
      <c r="B133" s="98" t="s">
        <v>3063</v>
      </c>
      <c r="C133" s="74" t="s">
        <v>3064</v>
      </c>
      <c r="D133" s="117" t="s">
        <v>237</v>
      </c>
      <c r="E133" s="112"/>
      <c r="F133" s="79">
        <v>1</v>
      </c>
      <c r="G133" s="79">
        <v>1</v>
      </c>
      <c r="H133" s="79">
        <v>1</v>
      </c>
      <c r="I133" s="79">
        <f t="shared" si="1"/>
        <v>1</v>
      </c>
      <c r="J133" s="79"/>
    </row>
    <row r="134" spans="1:10" s="10" customFormat="1" ht="76.5" x14ac:dyDescent="0.2">
      <c r="A134" s="57">
        <v>127</v>
      </c>
      <c r="B134" s="98" t="s">
        <v>3065</v>
      </c>
      <c r="C134" s="74" t="s">
        <v>3066</v>
      </c>
      <c r="D134" s="117" t="s">
        <v>237</v>
      </c>
      <c r="E134" s="112"/>
      <c r="F134" s="79">
        <v>1</v>
      </c>
      <c r="G134" s="79">
        <v>1</v>
      </c>
      <c r="H134" s="79">
        <v>1</v>
      </c>
      <c r="I134" s="79">
        <f t="shared" si="1"/>
        <v>1</v>
      </c>
      <c r="J134" s="79"/>
    </row>
    <row r="135" spans="1:10" s="10" customFormat="1" ht="76.5" x14ac:dyDescent="0.2">
      <c r="A135" s="57">
        <v>128</v>
      </c>
      <c r="B135" s="98" t="s">
        <v>3067</v>
      </c>
      <c r="C135" s="74" t="s">
        <v>3068</v>
      </c>
      <c r="D135" s="117" t="s">
        <v>237</v>
      </c>
      <c r="E135" s="112"/>
      <c r="F135" s="79">
        <v>1</v>
      </c>
      <c r="G135" s="79">
        <v>1</v>
      </c>
      <c r="H135" s="79">
        <v>1</v>
      </c>
      <c r="I135" s="79">
        <f t="shared" si="1"/>
        <v>1</v>
      </c>
      <c r="J135" s="74"/>
    </row>
    <row r="136" spans="1:10" s="10" customFormat="1" ht="51" x14ac:dyDescent="0.2">
      <c r="A136" s="57">
        <v>129</v>
      </c>
      <c r="B136" s="98" t="s">
        <v>3069</v>
      </c>
      <c r="C136" s="74" t="s">
        <v>3070</v>
      </c>
      <c r="D136" s="117" t="s">
        <v>237</v>
      </c>
      <c r="E136" s="112"/>
      <c r="F136" s="79">
        <v>1</v>
      </c>
      <c r="G136" s="79">
        <v>1</v>
      </c>
      <c r="H136" s="79">
        <v>1</v>
      </c>
      <c r="I136" s="79">
        <f t="shared" si="1"/>
        <v>1</v>
      </c>
      <c r="J136" s="79"/>
    </row>
    <row r="137" spans="1:10" s="10" customFormat="1" ht="51" x14ac:dyDescent="0.2">
      <c r="A137" s="57">
        <v>130</v>
      </c>
      <c r="B137" s="98" t="s">
        <v>3071</v>
      </c>
      <c r="C137" s="74" t="s">
        <v>3072</v>
      </c>
      <c r="D137" s="117" t="s">
        <v>237</v>
      </c>
      <c r="E137" s="112"/>
      <c r="F137" s="79">
        <v>1</v>
      </c>
      <c r="G137" s="79">
        <v>1</v>
      </c>
      <c r="H137" s="79">
        <v>1</v>
      </c>
      <c r="I137" s="79">
        <f t="shared" ref="I137:I200" si="3">F137*0.2+G137*0.4+H137*0.4</f>
        <v>1</v>
      </c>
      <c r="J137" s="74"/>
    </row>
    <row r="138" spans="1:10" s="10" customFormat="1" ht="63.75" x14ac:dyDescent="0.2">
      <c r="A138" s="57">
        <v>131</v>
      </c>
      <c r="B138" s="98" t="s">
        <v>3073</v>
      </c>
      <c r="C138" s="74" t="s">
        <v>3074</v>
      </c>
      <c r="D138" s="117" t="s">
        <v>237</v>
      </c>
      <c r="E138" s="112"/>
      <c r="F138" s="79">
        <v>1</v>
      </c>
      <c r="G138" s="79">
        <v>1</v>
      </c>
      <c r="H138" s="79">
        <v>1</v>
      </c>
      <c r="I138" s="79">
        <f t="shared" si="3"/>
        <v>1</v>
      </c>
      <c r="J138" s="74"/>
    </row>
    <row r="139" spans="1:10" s="10" customFormat="1" ht="51" x14ac:dyDescent="0.2">
      <c r="A139" s="57">
        <v>132</v>
      </c>
      <c r="B139" s="98" t="s">
        <v>3075</v>
      </c>
      <c r="C139" s="74" t="s">
        <v>3076</v>
      </c>
      <c r="D139" s="117" t="s">
        <v>237</v>
      </c>
      <c r="E139" s="112"/>
      <c r="F139" s="79">
        <v>1</v>
      </c>
      <c r="G139" s="79">
        <v>1</v>
      </c>
      <c r="H139" s="79">
        <v>1</v>
      </c>
      <c r="I139" s="79">
        <f t="shared" si="3"/>
        <v>1</v>
      </c>
      <c r="J139" s="79"/>
    </row>
    <row r="140" spans="1:10" s="10" customFormat="1" ht="38.25" x14ac:dyDescent="0.2">
      <c r="A140" s="57">
        <v>133</v>
      </c>
      <c r="B140" s="98" t="s">
        <v>3077</v>
      </c>
      <c r="C140" s="74" t="s">
        <v>3078</v>
      </c>
      <c r="D140" s="117" t="s">
        <v>237</v>
      </c>
      <c r="E140" s="112"/>
      <c r="F140" s="79">
        <v>1</v>
      </c>
      <c r="G140" s="79">
        <v>1</v>
      </c>
      <c r="H140" s="79">
        <v>1</v>
      </c>
      <c r="I140" s="79">
        <f t="shared" si="3"/>
        <v>1</v>
      </c>
      <c r="J140" s="79"/>
    </row>
    <row r="141" spans="1:10" s="10" customFormat="1" ht="38.25" x14ac:dyDescent="0.2">
      <c r="A141" s="57">
        <v>134</v>
      </c>
      <c r="B141" s="98" t="s">
        <v>3079</v>
      </c>
      <c r="C141" s="74" t="s">
        <v>3080</v>
      </c>
      <c r="D141" s="117" t="s">
        <v>237</v>
      </c>
      <c r="E141" s="112"/>
      <c r="F141" s="79">
        <v>1</v>
      </c>
      <c r="G141" s="79">
        <v>1</v>
      </c>
      <c r="H141" s="79">
        <v>1</v>
      </c>
      <c r="I141" s="79">
        <f t="shared" si="3"/>
        <v>1</v>
      </c>
      <c r="J141" s="74"/>
    </row>
    <row r="142" spans="1:10" s="10" customFormat="1" ht="51" x14ac:dyDescent="0.2">
      <c r="A142" s="57">
        <v>135</v>
      </c>
      <c r="B142" s="98" t="s">
        <v>3081</v>
      </c>
      <c r="C142" s="74" t="s">
        <v>3082</v>
      </c>
      <c r="D142" s="117" t="s">
        <v>237</v>
      </c>
      <c r="E142" s="112"/>
      <c r="F142" s="79">
        <v>1</v>
      </c>
      <c r="G142" s="79">
        <v>1</v>
      </c>
      <c r="H142" s="79">
        <v>1</v>
      </c>
      <c r="I142" s="79">
        <f t="shared" si="3"/>
        <v>1</v>
      </c>
      <c r="J142" s="79"/>
    </row>
    <row r="143" spans="1:10" s="10" customFormat="1" ht="51" x14ac:dyDescent="0.2">
      <c r="A143" s="57">
        <v>136</v>
      </c>
      <c r="B143" s="98" t="s">
        <v>3083</v>
      </c>
      <c r="C143" s="74" t="s">
        <v>3084</v>
      </c>
      <c r="D143" s="117" t="s">
        <v>237</v>
      </c>
      <c r="E143" s="112"/>
      <c r="F143" s="79">
        <v>1</v>
      </c>
      <c r="G143" s="79">
        <v>1</v>
      </c>
      <c r="H143" s="79">
        <v>1</v>
      </c>
      <c r="I143" s="79">
        <f t="shared" si="3"/>
        <v>1</v>
      </c>
      <c r="J143" s="79"/>
    </row>
    <row r="144" spans="1:10" s="10" customFormat="1" ht="51" x14ac:dyDescent="0.2">
      <c r="A144" s="57">
        <v>137</v>
      </c>
      <c r="B144" s="98" t="s">
        <v>3085</v>
      </c>
      <c r="C144" s="74" t="s">
        <v>3086</v>
      </c>
      <c r="D144" s="117" t="s">
        <v>237</v>
      </c>
      <c r="E144" s="112"/>
      <c r="F144" s="79">
        <v>1</v>
      </c>
      <c r="G144" s="79">
        <v>1</v>
      </c>
      <c r="H144" s="79">
        <v>1</v>
      </c>
      <c r="I144" s="79">
        <f t="shared" si="3"/>
        <v>1</v>
      </c>
      <c r="J144" s="74"/>
    </row>
    <row r="145" spans="1:10" s="10" customFormat="1" ht="51" x14ac:dyDescent="0.2">
      <c r="A145" s="57">
        <v>138</v>
      </c>
      <c r="B145" s="98" t="s">
        <v>3087</v>
      </c>
      <c r="C145" s="74" t="s">
        <v>3088</v>
      </c>
      <c r="D145" s="117" t="s">
        <v>237</v>
      </c>
      <c r="E145" s="112"/>
      <c r="F145" s="79">
        <v>1</v>
      </c>
      <c r="G145" s="79">
        <v>1</v>
      </c>
      <c r="H145" s="79">
        <v>1</v>
      </c>
      <c r="I145" s="79">
        <f t="shared" si="3"/>
        <v>1</v>
      </c>
      <c r="J145" s="74"/>
    </row>
    <row r="146" spans="1:10" s="10" customFormat="1" ht="51" x14ac:dyDescent="0.2">
      <c r="A146" s="57">
        <v>139</v>
      </c>
      <c r="B146" s="98" t="s">
        <v>3089</v>
      </c>
      <c r="C146" s="74" t="s">
        <v>3090</v>
      </c>
      <c r="D146" s="117" t="s">
        <v>237</v>
      </c>
      <c r="E146" s="112"/>
      <c r="F146" s="79">
        <v>1</v>
      </c>
      <c r="G146" s="223">
        <v>1</v>
      </c>
      <c r="H146" s="79">
        <v>1</v>
      </c>
      <c r="I146" s="79">
        <f t="shared" si="3"/>
        <v>1</v>
      </c>
      <c r="J146" s="227" t="s">
        <v>4167</v>
      </c>
    </row>
    <row r="147" spans="1:10" s="10" customFormat="1" ht="51" x14ac:dyDescent="0.2">
      <c r="A147" s="57">
        <v>140</v>
      </c>
      <c r="B147" s="98" t="s">
        <v>3091</v>
      </c>
      <c r="C147" s="74" t="s">
        <v>3092</v>
      </c>
      <c r="D147" s="117" t="s">
        <v>237</v>
      </c>
      <c r="E147" s="112"/>
      <c r="F147" s="79">
        <v>1</v>
      </c>
      <c r="G147" s="223">
        <v>1</v>
      </c>
      <c r="H147" s="79">
        <v>1</v>
      </c>
      <c r="I147" s="79">
        <f t="shared" si="3"/>
        <v>1</v>
      </c>
      <c r="J147" s="227" t="s">
        <v>4167</v>
      </c>
    </row>
    <row r="148" spans="1:10" s="10" customFormat="1" ht="51" x14ac:dyDescent="0.2">
      <c r="A148" s="57">
        <v>141</v>
      </c>
      <c r="B148" s="98" t="s">
        <v>3093</v>
      </c>
      <c r="C148" s="74" t="s">
        <v>3094</v>
      </c>
      <c r="D148" s="117" t="s">
        <v>240</v>
      </c>
      <c r="E148" s="112"/>
      <c r="F148" s="79">
        <v>1</v>
      </c>
      <c r="G148" s="79">
        <v>1</v>
      </c>
      <c r="H148" s="79">
        <v>1</v>
      </c>
      <c r="I148" s="79">
        <f t="shared" si="3"/>
        <v>1</v>
      </c>
      <c r="J148" s="79"/>
    </row>
    <row r="149" spans="1:10" s="10" customFormat="1" ht="51" x14ac:dyDescent="0.2">
      <c r="A149" s="57">
        <v>142</v>
      </c>
      <c r="B149" s="98" t="s">
        <v>3095</v>
      </c>
      <c r="C149" s="74" t="s">
        <v>3096</v>
      </c>
      <c r="D149" s="117" t="s">
        <v>237</v>
      </c>
      <c r="E149" s="112"/>
      <c r="F149" s="79">
        <v>1</v>
      </c>
      <c r="G149" s="79">
        <v>1</v>
      </c>
      <c r="H149" s="79">
        <v>1</v>
      </c>
      <c r="I149" s="79">
        <f t="shared" si="3"/>
        <v>1</v>
      </c>
      <c r="J149" s="79"/>
    </row>
    <row r="150" spans="1:10" s="10" customFormat="1" ht="51" x14ac:dyDescent="0.2">
      <c r="A150" s="57">
        <v>143</v>
      </c>
      <c r="B150" s="98" t="s">
        <v>3097</v>
      </c>
      <c r="C150" s="74" t="s">
        <v>3098</v>
      </c>
      <c r="D150" s="117" t="s">
        <v>240</v>
      </c>
      <c r="E150" s="112"/>
      <c r="F150" s="79">
        <v>1</v>
      </c>
      <c r="G150" s="79">
        <v>1</v>
      </c>
      <c r="H150" s="79">
        <v>1</v>
      </c>
      <c r="I150" s="79">
        <f t="shared" si="3"/>
        <v>1</v>
      </c>
      <c r="J150" s="74"/>
    </row>
    <row r="151" spans="1:10" s="10" customFormat="1" ht="51" x14ac:dyDescent="0.2">
      <c r="A151" s="57">
        <v>144</v>
      </c>
      <c r="B151" s="98" t="s">
        <v>3099</v>
      </c>
      <c r="C151" s="74" t="s">
        <v>3100</v>
      </c>
      <c r="D151" s="117" t="s">
        <v>240</v>
      </c>
      <c r="E151" s="112"/>
      <c r="F151" s="79">
        <v>1</v>
      </c>
      <c r="G151" s="79">
        <v>1</v>
      </c>
      <c r="H151" s="79">
        <v>1</v>
      </c>
      <c r="I151" s="79">
        <f t="shared" si="3"/>
        <v>1</v>
      </c>
      <c r="J151" s="74"/>
    </row>
    <row r="152" spans="1:10" s="10" customFormat="1" ht="102" x14ac:dyDescent="0.2">
      <c r="A152" s="57">
        <v>145</v>
      </c>
      <c r="B152" s="98" t="s">
        <v>3101</v>
      </c>
      <c r="C152" s="74" t="s">
        <v>3102</v>
      </c>
      <c r="D152" s="117" t="s">
        <v>240</v>
      </c>
      <c r="E152" s="112"/>
      <c r="F152" s="223">
        <v>1</v>
      </c>
      <c r="G152" s="223">
        <v>1</v>
      </c>
      <c r="H152" s="79">
        <v>1</v>
      </c>
      <c r="I152" s="79">
        <f t="shared" si="3"/>
        <v>1</v>
      </c>
      <c r="J152" s="227" t="s">
        <v>4168</v>
      </c>
    </row>
    <row r="153" spans="1:10" s="10" customFormat="1" ht="51" x14ac:dyDescent="0.2">
      <c r="A153" s="57">
        <v>146</v>
      </c>
      <c r="B153" s="98" t="s">
        <v>3103</v>
      </c>
      <c r="C153" s="74" t="s">
        <v>3104</v>
      </c>
      <c r="D153" s="117" t="s">
        <v>240</v>
      </c>
      <c r="E153" s="112"/>
      <c r="F153" s="79">
        <v>1</v>
      </c>
      <c r="G153" s="79">
        <v>1</v>
      </c>
      <c r="H153" s="79">
        <v>1</v>
      </c>
      <c r="I153" s="79">
        <f t="shared" si="3"/>
        <v>1</v>
      </c>
      <c r="J153" s="79"/>
    </row>
    <row r="154" spans="1:10" s="10" customFormat="1" ht="51" x14ac:dyDescent="0.2">
      <c r="A154" s="57">
        <v>147</v>
      </c>
      <c r="B154" s="98" t="s">
        <v>3105</v>
      </c>
      <c r="C154" s="74" t="s">
        <v>3106</v>
      </c>
      <c r="D154" s="117" t="s">
        <v>240</v>
      </c>
      <c r="E154" s="112"/>
      <c r="F154" s="79">
        <v>1</v>
      </c>
      <c r="G154" s="79">
        <v>1</v>
      </c>
      <c r="H154" s="79">
        <v>1</v>
      </c>
      <c r="I154" s="79">
        <f t="shared" si="3"/>
        <v>1</v>
      </c>
      <c r="J154" s="79"/>
    </row>
    <row r="155" spans="1:10" s="10" customFormat="1" ht="51" x14ac:dyDescent="0.2">
      <c r="A155" s="57">
        <v>148</v>
      </c>
      <c r="B155" s="98" t="s">
        <v>3107</v>
      </c>
      <c r="C155" s="74" t="s">
        <v>3108</v>
      </c>
      <c r="D155" s="117" t="s">
        <v>237</v>
      </c>
      <c r="E155" s="112"/>
      <c r="F155" s="79">
        <v>1</v>
      </c>
      <c r="G155" s="79">
        <v>1</v>
      </c>
      <c r="H155" s="79">
        <v>1</v>
      </c>
      <c r="I155" s="79">
        <f t="shared" si="3"/>
        <v>1</v>
      </c>
      <c r="J155" s="74"/>
    </row>
    <row r="156" spans="1:10" s="10" customFormat="1" ht="51" x14ac:dyDescent="0.2">
      <c r="A156" s="57">
        <v>149</v>
      </c>
      <c r="B156" s="98" t="s">
        <v>3109</v>
      </c>
      <c r="C156" s="74" t="s">
        <v>3110</v>
      </c>
      <c r="D156" s="117" t="s">
        <v>240</v>
      </c>
      <c r="E156" s="112"/>
      <c r="F156" s="79">
        <v>1</v>
      </c>
      <c r="G156" s="79">
        <v>1</v>
      </c>
      <c r="H156" s="79">
        <v>1</v>
      </c>
      <c r="I156" s="79">
        <f t="shared" si="3"/>
        <v>1</v>
      </c>
      <c r="J156" s="79"/>
    </row>
    <row r="157" spans="1:10" s="10" customFormat="1" ht="51" x14ac:dyDescent="0.2">
      <c r="A157" s="57">
        <v>150</v>
      </c>
      <c r="B157" s="98" t="s">
        <v>3111</v>
      </c>
      <c r="C157" s="74" t="s">
        <v>3112</v>
      </c>
      <c r="D157" s="117" t="s">
        <v>240</v>
      </c>
      <c r="E157" s="225"/>
      <c r="F157" s="60">
        <v>1</v>
      </c>
      <c r="G157" s="60">
        <v>1</v>
      </c>
      <c r="H157" s="60">
        <v>1</v>
      </c>
      <c r="I157" s="60">
        <f t="shared" si="3"/>
        <v>1</v>
      </c>
      <c r="J157" s="60"/>
    </row>
    <row r="158" spans="1:10" s="10" customFormat="1" ht="38.25" x14ac:dyDescent="0.2">
      <c r="A158" s="57">
        <v>151</v>
      </c>
      <c r="B158" s="98" t="s">
        <v>3113</v>
      </c>
      <c r="C158" s="74" t="s">
        <v>3114</v>
      </c>
      <c r="D158" s="117" t="s">
        <v>240</v>
      </c>
      <c r="E158" s="112"/>
      <c r="F158" s="79">
        <v>1</v>
      </c>
      <c r="G158" s="79">
        <v>1</v>
      </c>
      <c r="H158" s="79">
        <v>1</v>
      </c>
      <c r="I158" s="79">
        <f t="shared" si="3"/>
        <v>1</v>
      </c>
      <c r="J158" s="74"/>
    </row>
    <row r="159" spans="1:10" s="10" customFormat="1" ht="51" x14ac:dyDescent="0.2">
      <c r="A159" s="57">
        <v>152</v>
      </c>
      <c r="B159" s="98" t="s">
        <v>3115</v>
      </c>
      <c r="C159" s="74" t="s">
        <v>3116</v>
      </c>
      <c r="D159" s="117" t="s">
        <v>240</v>
      </c>
      <c r="E159" s="112"/>
      <c r="F159" s="79">
        <v>1</v>
      </c>
      <c r="G159" s="79">
        <v>1</v>
      </c>
      <c r="H159" s="79">
        <v>1</v>
      </c>
      <c r="I159" s="79">
        <f t="shared" si="3"/>
        <v>1</v>
      </c>
      <c r="J159" s="74"/>
    </row>
    <row r="160" spans="1:10" s="10" customFormat="1" ht="51" x14ac:dyDescent="0.2">
      <c r="A160" s="57">
        <v>153</v>
      </c>
      <c r="B160" s="98" t="s">
        <v>3117</v>
      </c>
      <c r="C160" s="74" t="s">
        <v>3118</v>
      </c>
      <c r="D160" s="117" t="s">
        <v>240</v>
      </c>
      <c r="E160" s="112"/>
      <c r="F160" s="79">
        <v>1</v>
      </c>
      <c r="G160" s="79">
        <v>1</v>
      </c>
      <c r="H160" s="79">
        <v>1</v>
      </c>
      <c r="I160" s="79">
        <f t="shared" si="3"/>
        <v>1</v>
      </c>
      <c r="J160" s="79"/>
    </row>
    <row r="161" spans="1:10" s="10" customFormat="1" ht="51" x14ac:dyDescent="0.2">
      <c r="A161" s="57">
        <v>154</v>
      </c>
      <c r="B161" s="98" t="s">
        <v>3119</v>
      </c>
      <c r="C161" s="74" t="s">
        <v>3120</v>
      </c>
      <c r="D161" s="117" t="s">
        <v>240</v>
      </c>
      <c r="E161" s="112"/>
      <c r="F161" s="79">
        <v>1</v>
      </c>
      <c r="G161" s="79">
        <v>1</v>
      </c>
      <c r="H161" s="79">
        <v>1</v>
      </c>
      <c r="I161" s="79">
        <f t="shared" si="3"/>
        <v>1</v>
      </c>
      <c r="J161" s="79"/>
    </row>
    <row r="162" spans="1:10" s="10" customFormat="1" ht="51" x14ac:dyDescent="0.2">
      <c r="A162" s="57">
        <v>155</v>
      </c>
      <c r="B162" s="98" t="s">
        <v>3121</v>
      </c>
      <c r="C162" s="74" t="s">
        <v>3122</v>
      </c>
      <c r="D162" s="117" t="s">
        <v>240</v>
      </c>
      <c r="E162" s="112"/>
      <c r="F162" s="79">
        <v>1</v>
      </c>
      <c r="G162" s="79">
        <v>1</v>
      </c>
      <c r="H162" s="60">
        <v>1</v>
      </c>
      <c r="I162" s="60">
        <f t="shared" si="3"/>
        <v>1</v>
      </c>
      <c r="J162" s="61"/>
    </row>
    <row r="163" spans="1:10" s="10" customFormat="1" ht="51" x14ac:dyDescent="0.2">
      <c r="A163" s="57">
        <v>156</v>
      </c>
      <c r="B163" s="98" t="s">
        <v>3123</v>
      </c>
      <c r="C163" s="74" t="s">
        <v>3124</v>
      </c>
      <c r="D163" s="117" t="s">
        <v>240</v>
      </c>
      <c r="E163" s="112"/>
      <c r="F163" s="79">
        <v>1</v>
      </c>
      <c r="G163" s="79">
        <v>1</v>
      </c>
      <c r="H163" s="79">
        <v>1</v>
      </c>
      <c r="I163" s="79">
        <f t="shared" si="3"/>
        <v>1</v>
      </c>
      <c r="J163" s="74"/>
    </row>
    <row r="164" spans="1:10" s="10" customFormat="1" ht="51" x14ac:dyDescent="0.2">
      <c r="A164" s="57">
        <v>157</v>
      </c>
      <c r="B164" s="98" t="s">
        <v>3125</v>
      </c>
      <c r="C164" s="74" t="s">
        <v>3126</v>
      </c>
      <c r="D164" s="117" t="s">
        <v>240</v>
      </c>
      <c r="E164" s="112"/>
      <c r="F164" s="79">
        <v>1</v>
      </c>
      <c r="G164" s="79">
        <v>1</v>
      </c>
      <c r="H164" s="79">
        <v>1</v>
      </c>
      <c r="I164" s="79">
        <f t="shared" si="3"/>
        <v>1</v>
      </c>
      <c r="J164" s="74"/>
    </row>
    <row r="165" spans="1:10" s="10" customFormat="1" ht="51" x14ac:dyDescent="0.2">
      <c r="A165" s="57">
        <v>158</v>
      </c>
      <c r="B165" s="98" t="s">
        <v>3127</v>
      </c>
      <c r="C165" s="74" t="s">
        <v>3128</v>
      </c>
      <c r="D165" s="117" t="s">
        <v>240</v>
      </c>
      <c r="E165" s="112"/>
      <c r="F165" s="79">
        <v>1</v>
      </c>
      <c r="G165" s="79">
        <v>1</v>
      </c>
      <c r="H165" s="79">
        <v>1</v>
      </c>
      <c r="I165" s="79">
        <f t="shared" si="3"/>
        <v>1</v>
      </c>
      <c r="J165" s="79"/>
    </row>
    <row r="166" spans="1:10" s="10" customFormat="1" ht="51" x14ac:dyDescent="0.2">
      <c r="A166" s="57">
        <v>159</v>
      </c>
      <c r="B166" s="98" t="s">
        <v>3129</v>
      </c>
      <c r="C166" s="74" t="s">
        <v>3130</v>
      </c>
      <c r="D166" s="117" t="s">
        <v>240</v>
      </c>
      <c r="E166" s="112"/>
      <c r="F166" s="79">
        <v>1</v>
      </c>
      <c r="G166" s="79">
        <v>1</v>
      </c>
      <c r="H166" s="79">
        <v>1</v>
      </c>
      <c r="I166" s="79">
        <f t="shared" si="3"/>
        <v>1</v>
      </c>
      <c r="J166" s="79"/>
    </row>
    <row r="167" spans="1:10" s="10" customFormat="1" ht="51" x14ac:dyDescent="0.2">
      <c r="A167" s="57">
        <v>160</v>
      </c>
      <c r="B167" s="98" t="s">
        <v>3131</v>
      </c>
      <c r="C167" s="74" t="s">
        <v>3132</v>
      </c>
      <c r="D167" s="117" t="s">
        <v>240</v>
      </c>
      <c r="E167" s="112"/>
      <c r="F167" s="79">
        <v>1</v>
      </c>
      <c r="G167" s="79">
        <v>1</v>
      </c>
      <c r="H167" s="79">
        <v>1</v>
      </c>
      <c r="I167" s="79">
        <f t="shared" si="3"/>
        <v>1</v>
      </c>
      <c r="J167" s="79"/>
    </row>
    <row r="168" spans="1:10" s="10" customFormat="1" ht="51" x14ac:dyDescent="0.2">
      <c r="A168" s="57">
        <v>161</v>
      </c>
      <c r="B168" s="98" t="s">
        <v>3133</v>
      </c>
      <c r="C168" s="74" t="s">
        <v>3134</v>
      </c>
      <c r="D168" s="117" t="s">
        <v>240</v>
      </c>
      <c r="E168" s="112"/>
      <c r="F168" s="79">
        <v>1</v>
      </c>
      <c r="G168" s="79">
        <v>1</v>
      </c>
      <c r="H168" s="79">
        <v>1</v>
      </c>
      <c r="I168" s="79">
        <f t="shared" si="3"/>
        <v>1</v>
      </c>
      <c r="J168" s="79"/>
    </row>
    <row r="169" spans="1:10" s="10" customFormat="1" ht="51" x14ac:dyDescent="0.2">
      <c r="A169" s="57">
        <v>162</v>
      </c>
      <c r="B169" s="98" t="s">
        <v>3135</v>
      </c>
      <c r="C169" s="74" t="s">
        <v>3136</v>
      </c>
      <c r="D169" s="117" t="s">
        <v>240</v>
      </c>
      <c r="E169" s="112"/>
      <c r="F169" s="79">
        <v>1</v>
      </c>
      <c r="G169" s="79">
        <v>1</v>
      </c>
      <c r="H169" s="79">
        <v>1</v>
      </c>
      <c r="I169" s="79">
        <f t="shared" si="3"/>
        <v>1</v>
      </c>
      <c r="J169" s="74"/>
    </row>
    <row r="170" spans="1:10" s="10" customFormat="1" ht="51" x14ac:dyDescent="0.2">
      <c r="A170" s="57">
        <v>163</v>
      </c>
      <c r="B170" s="98" t="s">
        <v>3137</v>
      </c>
      <c r="C170" s="74" t="s">
        <v>3138</v>
      </c>
      <c r="D170" s="117" t="s">
        <v>240</v>
      </c>
      <c r="E170" s="112"/>
      <c r="F170" s="60">
        <v>1</v>
      </c>
      <c r="G170" s="60">
        <v>1</v>
      </c>
      <c r="H170" s="60">
        <v>1</v>
      </c>
      <c r="I170" s="60">
        <f t="shared" si="3"/>
        <v>1</v>
      </c>
      <c r="J170" s="61"/>
    </row>
    <row r="171" spans="1:10" s="10" customFormat="1" ht="51" x14ac:dyDescent="0.2">
      <c r="A171" s="57">
        <v>164</v>
      </c>
      <c r="B171" s="98" t="s">
        <v>3139</v>
      </c>
      <c r="C171" s="74" t="s">
        <v>3140</v>
      </c>
      <c r="D171" s="117" t="s">
        <v>240</v>
      </c>
      <c r="E171" s="112"/>
      <c r="F171" s="79">
        <v>1</v>
      </c>
      <c r="G171" s="79">
        <v>1</v>
      </c>
      <c r="H171" s="79">
        <v>1</v>
      </c>
      <c r="I171" s="79">
        <f t="shared" si="3"/>
        <v>1</v>
      </c>
      <c r="J171" s="74"/>
    </row>
    <row r="172" spans="1:10" s="10" customFormat="1" ht="51" x14ac:dyDescent="0.2">
      <c r="A172" s="57">
        <v>165</v>
      </c>
      <c r="B172" s="98" t="s">
        <v>3141</v>
      </c>
      <c r="C172" s="74" t="s">
        <v>3142</v>
      </c>
      <c r="D172" s="117" t="s">
        <v>240</v>
      </c>
      <c r="E172" s="112"/>
      <c r="F172" s="79">
        <v>1</v>
      </c>
      <c r="G172" s="79">
        <v>1</v>
      </c>
      <c r="H172" s="79">
        <v>1</v>
      </c>
      <c r="I172" s="79">
        <f t="shared" si="3"/>
        <v>1</v>
      </c>
      <c r="J172" s="74"/>
    </row>
    <row r="173" spans="1:10" s="10" customFormat="1" ht="25.5" x14ac:dyDescent="0.2">
      <c r="A173" s="57">
        <v>166</v>
      </c>
      <c r="B173" s="98" t="s">
        <v>3143</v>
      </c>
      <c r="C173" s="74" t="s">
        <v>3144</v>
      </c>
      <c r="D173" s="117" t="s">
        <v>240</v>
      </c>
      <c r="E173" s="112"/>
      <c r="F173" s="79">
        <v>1</v>
      </c>
      <c r="G173" s="79">
        <v>1</v>
      </c>
      <c r="H173" s="79">
        <v>1</v>
      </c>
      <c r="I173" s="79">
        <f t="shared" si="3"/>
        <v>1</v>
      </c>
      <c r="J173" s="74"/>
    </row>
    <row r="174" spans="1:10" s="10" customFormat="1" ht="51" x14ac:dyDescent="0.2">
      <c r="A174" s="57">
        <v>167</v>
      </c>
      <c r="B174" s="98" t="s">
        <v>3145</v>
      </c>
      <c r="C174" s="74" t="s">
        <v>3146</v>
      </c>
      <c r="D174" s="117" t="s">
        <v>240</v>
      </c>
      <c r="E174" s="112"/>
      <c r="F174" s="60">
        <v>1</v>
      </c>
      <c r="G174" s="60">
        <v>1</v>
      </c>
      <c r="H174" s="60">
        <v>1</v>
      </c>
      <c r="I174" s="60">
        <f t="shared" si="3"/>
        <v>1</v>
      </c>
      <c r="J174" s="61"/>
    </row>
    <row r="175" spans="1:10" s="10" customFormat="1" ht="63.75" x14ac:dyDescent="0.2">
      <c r="A175" s="57">
        <v>168</v>
      </c>
      <c r="B175" s="98" t="s">
        <v>3147</v>
      </c>
      <c r="C175" s="74" t="s">
        <v>3148</v>
      </c>
      <c r="D175" s="117" t="s">
        <v>240</v>
      </c>
      <c r="E175" s="112"/>
      <c r="F175" s="79">
        <v>1</v>
      </c>
      <c r="G175" s="223">
        <v>1</v>
      </c>
      <c r="H175" s="79">
        <v>1</v>
      </c>
      <c r="I175" s="79">
        <f t="shared" si="3"/>
        <v>1</v>
      </c>
      <c r="J175" s="227" t="s">
        <v>4165</v>
      </c>
    </row>
    <row r="176" spans="1:10" s="10" customFormat="1" ht="51" x14ac:dyDescent="0.2">
      <c r="A176" s="57">
        <v>169</v>
      </c>
      <c r="B176" s="98" t="s">
        <v>3149</v>
      </c>
      <c r="C176" s="74" t="s">
        <v>3150</v>
      </c>
      <c r="D176" s="117" t="s">
        <v>240</v>
      </c>
      <c r="E176" s="112"/>
      <c r="F176" s="79">
        <v>1</v>
      </c>
      <c r="G176" s="79">
        <v>1</v>
      </c>
      <c r="H176" s="79">
        <v>1</v>
      </c>
      <c r="I176" s="79">
        <f t="shared" si="3"/>
        <v>1</v>
      </c>
      <c r="J176" s="79"/>
    </row>
    <row r="177" spans="1:10" s="10" customFormat="1" ht="51" x14ac:dyDescent="0.2">
      <c r="A177" s="57">
        <v>170</v>
      </c>
      <c r="B177" s="98" t="s">
        <v>3151</v>
      </c>
      <c r="C177" s="74" t="s">
        <v>3152</v>
      </c>
      <c r="D177" s="117" t="s">
        <v>240</v>
      </c>
      <c r="E177" s="112"/>
      <c r="F177" s="79">
        <v>1</v>
      </c>
      <c r="G177" s="79">
        <v>1</v>
      </c>
      <c r="H177" s="79">
        <v>1</v>
      </c>
      <c r="I177" s="79">
        <f t="shared" si="3"/>
        <v>1</v>
      </c>
      <c r="J177" s="74"/>
    </row>
    <row r="178" spans="1:10" s="10" customFormat="1" ht="38.25" x14ac:dyDescent="0.2">
      <c r="A178" s="57">
        <v>171</v>
      </c>
      <c r="B178" s="98" t="s">
        <v>3153</v>
      </c>
      <c r="C178" s="74" t="s">
        <v>3154</v>
      </c>
      <c r="D178" s="117" t="s">
        <v>240</v>
      </c>
      <c r="E178" s="112"/>
      <c r="F178" s="79">
        <v>1</v>
      </c>
      <c r="G178" s="79">
        <v>1</v>
      </c>
      <c r="H178" s="79">
        <v>1</v>
      </c>
      <c r="I178" s="79">
        <f t="shared" si="3"/>
        <v>1</v>
      </c>
      <c r="J178" s="74"/>
    </row>
    <row r="179" spans="1:10" s="10" customFormat="1" ht="63.75" x14ac:dyDescent="0.2">
      <c r="A179" s="57">
        <v>172</v>
      </c>
      <c r="B179" s="98" t="s">
        <v>3155</v>
      </c>
      <c r="C179" s="74" t="s">
        <v>3156</v>
      </c>
      <c r="D179" s="117" t="s">
        <v>240</v>
      </c>
      <c r="E179" s="112"/>
      <c r="F179" s="223">
        <v>1</v>
      </c>
      <c r="G179" s="79">
        <v>1</v>
      </c>
      <c r="H179" s="79">
        <v>1</v>
      </c>
      <c r="I179" s="79">
        <f t="shared" si="3"/>
        <v>1</v>
      </c>
      <c r="J179" s="226" t="s">
        <v>4163</v>
      </c>
    </row>
    <row r="180" spans="1:10" s="10" customFormat="1" ht="51" x14ac:dyDescent="0.2">
      <c r="A180" s="57">
        <v>173</v>
      </c>
      <c r="B180" s="98" t="s">
        <v>3157</v>
      </c>
      <c r="C180" s="74" t="s">
        <v>3158</v>
      </c>
      <c r="D180" s="117" t="s">
        <v>240</v>
      </c>
      <c r="E180" s="112"/>
      <c r="F180" s="79">
        <v>1</v>
      </c>
      <c r="G180" s="79">
        <v>1</v>
      </c>
      <c r="H180" s="79">
        <v>1</v>
      </c>
      <c r="I180" s="79">
        <f t="shared" si="3"/>
        <v>1</v>
      </c>
      <c r="J180" s="79"/>
    </row>
    <row r="181" spans="1:10" s="10" customFormat="1" ht="38.25" x14ac:dyDescent="0.2">
      <c r="A181" s="57">
        <v>174</v>
      </c>
      <c r="B181" s="98" t="s">
        <v>3159</v>
      </c>
      <c r="C181" s="74" t="s">
        <v>3160</v>
      </c>
      <c r="D181" s="117" t="s">
        <v>240</v>
      </c>
      <c r="E181" s="112"/>
      <c r="F181" s="79">
        <v>1</v>
      </c>
      <c r="G181" s="79">
        <v>1</v>
      </c>
      <c r="H181" s="79">
        <v>1</v>
      </c>
      <c r="I181" s="79">
        <f t="shared" si="3"/>
        <v>1</v>
      </c>
      <c r="J181" s="79"/>
    </row>
    <row r="182" spans="1:10" s="10" customFormat="1" ht="38.25" x14ac:dyDescent="0.2">
      <c r="A182" s="57">
        <v>175</v>
      </c>
      <c r="B182" s="98" t="s">
        <v>3161</v>
      </c>
      <c r="C182" s="74" t="s">
        <v>3162</v>
      </c>
      <c r="D182" s="117" t="s">
        <v>240</v>
      </c>
      <c r="E182" s="112"/>
      <c r="F182" s="79">
        <v>1</v>
      </c>
      <c r="G182" s="79">
        <v>1</v>
      </c>
      <c r="H182" s="79">
        <v>1</v>
      </c>
      <c r="I182" s="79">
        <f t="shared" si="3"/>
        <v>1</v>
      </c>
      <c r="J182" s="74"/>
    </row>
    <row r="183" spans="1:10" s="10" customFormat="1" ht="51" x14ac:dyDescent="0.2">
      <c r="A183" s="57">
        <v>176</v>
      </c>
      <c r="B183" s="98" t="s">
        <v>3163</v>
      </c>
      <c r="C183" s="74" t="s">
        <v>3164</v>
      </c>
      <c r="D183" s="117" t="s">
        <v>240</v>
      </c>
      <c r="E183" s="112"/>
      <c r="F183" s="79">
        <v>1</v>
      </c>
      <c r="G183" s="79">
        <v>1</v>
      </c>
      <c r="H183" s="79">
        <v>1</v>
      </c>
      <c r="I183" s="79">
        <f t="shared" si="3"/>
        <v>1</v>
      </c>
      <c r="J183" s="79"/>
    </row>
    <row r="184" spans="1:10" s="10" customFormat="1" ht="51" x14ac:dyDescent="0.2">
      <c r="A184" s="57">
        <v>177</v>
      </c>
      <c r="B184" s="98" t="s">
        <v>3165</v>
      </c>
      <c r="C184" s="74" t="s">
        <v>3166</v>
      </c>
      <c r="D184" s="117" t="s">
        <v>240</v>
      </c>
      <c r="E184" s="112"/>
      <c r="F184" s="79">
        <v>1</v>
      </c>
      <c r="G184" s="79">
        <v>1</v>
      </c>
      <c r="H184" s="79">
        <v>1</v>
      </c>
      <c r="I184" s="79">
        <f t="shared" si="3"/>
        <v>1</v>
      </c>
      <c r="J184" s="74"/>
    </row>
    <row r="185" spans="1:10" s="10" customFormat="1" ht="51" x14ac:dyDescent="0.2">
      <c r="A185" s="57">
        <v>178</v>
      </c>
      <c r="B185" s="98" t="s">
        <v>3167</v>
      </c>
      <c r="C185" s="74" t="s">
        <v>3168</v>
      </c>
      <c r="D185" s="117" t="s">
        <v>240</v>
      </c>
      <c r="E185" s="112"/>
      <c r="F185" s="79">
        <v>1</v>
      </c>
      <c r="G185" s="79">
        <v>1</v>
      </c>
      <c r="H185" s="79">
        <v>1</v>
      </c>
      <c r="I185" s="79">
        <f t="shared" si="3"/>
        <v>1</v>
      </c>
      <c r="J185" s="74"/>
    </row>
    <row r="186" spans="1:10" s="10" customFormat="1" ht="51" x14ac:dyDescent="0.2">
      <c r="A186" s="57">
        <v>179</v>
      </c>
      <c r="B186" s="98" t="s">
        <v>3169</v>
      </c>
      <c r="C186" s="74" t="s">
        <v>3170</v>
      </c>
      <c r="D186" s="117" t="s">
        <v>240</v>
      </c>
      <c r="E186" s="112"/>
      <c r="F186" s="79">
        <v>1</v>
      </c>
      <c r="G186" s="79">
        <v>1</v>
      </c>
      <c r="H186" s="79">
        <v>1</v>
      </c>
      <c r="I186" s="79">
        <f t="shared" si="3"/>
        <v>1</v>
      </c>
      <c r="J186" s="79"/>
    </row>
    <row r="187" spans="1:10" s="10" customFormat="1" ht="51" x14ac:dyDescent="0.2">
      <c r="A187" s="57">
        <v>180</v>
      </c>
      <c r="B187" s="98" t="s">
        <v>3171</v>
      </c>
      <c r="C187" s="74" t="s">
        <v>3172</v>
      </c>
      <c r="D187" s="117" t="s">
        <v>240</v>
      </c>
      <c r="E187" s="112"/>
      <c r="F187" s="79">
        <v>1</v>
      </c>
      <c r="G187" s="79">
        <v>1</v>
      </c>
      <c r="H187" s="79">
        <v>1</v>
      </c>
      <c r="I187" s="79">
        <f t="shared" si="3"/>
        <v>1</v>
      </c>
      <c r="J187" s="74"/>
    </row>
    <row r="188" spans="1:10" s="10" customFormat="1" ht="51" x14ac:dyDescent="0.2">
      <c r="A188" s="57">
        <v>181</v>
      </c>
      <c r="B188" s="98" t="s">
        <v>3173</v>
      </c>
      <c r="C188" s="74" t="s">
        <v>3174</v>
      </c>
      <c r="D188" s="117" t="s">
        <v>240</v>
      </c>
      <c r="E188" s="112"/>
      <c r="F188" s="79">
        <v>1</v>
      </c>
      <c r="G188" s="79">
        <v>1</v>
      </c>
      <c r="H188" s="79">
        <v>1</v>
      </c>
      <c r="I188" s="79">
        <f t="shared" si="3"/>
        <v>1</v>
      </c>
      <c r="J188" s="74"/>
    </row>
    <row r="189" spans="1:10" s="10" customFormat="1" ht="51" x14ac:dyDescent="0.2">
      <c r="A189" s="57">
        <v>182</v>
      </c>
      <c r="B189" s="98" t="s">
        <v>3175</v>
      </c>
      <c r="C189" s="74" t="s">
        <v>3176</v>
      </c>
      <c r="D189" s="117" t="s">
        <v>240</v>
      </c>
      <c r="E189" s="112"/>
      <c r="F189" s="79">
        <v>1</v>
      </c>
      <c r="G189" s="79">
        <v>1</v>
      </c>
      <c r="H189" s="79">
        <v>1</v>
      </c>
      <c r="I189" s="79">
        <f t="shared" si="3"/>
        <v>1</v>
      </c>
      <c r="J189" s="74"/>
    </row>
    <row r="190" spans="1:10" s="10" customFormat="1" ht="51" x14ac:dyDescent="0.2">
      <c r="A190" s="57">
        <v>183</v>
      </c>
      <c r="B190" s="98" t="s">
        <v>3177</v>
      </c>
      <c r="C190" s="74" t="s">
        <v>3178</v>
      </c>
      <c r="D190" s="117" t="s">
        <v>240</v>
      </c>
      <c r="E190" s="112"/>
      <c r="F190" s="79">
        <v>1</v>
      </c>
      <c r="G190" s="79">
        <v>1</v>
      </c>
      <c r="H190" s="79">
        <v>1</v>
      </c>
      <c r="I190" s="79">
        <f t="shared" si="3"/>
        <v>1</v>
      </c>
      <c r="J190" s="74"/>
    </row>
    <row r="191" spans="1:10" s="10" customFormat="1" ht="51" x14ac:dyDescent="0.2">
      <c r="A191" s="57">
        <v>184</v>
      </c>
      <c r="B191" s="98" t="s">
        <v>3179</v>
      </c>
      <c r="C191" s="74" t="s">
        <v>3180</v>
      </c>
      <c r="D191" s="117" t="s">
        <v>240</v>
      </c>
      <c r="E191" s="112"/>
      <c r="F191" s="79">
        <v>1</v>
      </c>
      <c r="G191" s="79">
        <v>1</v>
      </c>
      <c r="H191" s="79">
        <v>1</v>
      </c>
      <c r="I191" s="79">
        <f t="shared" si="3"/>
        <v>1</v>
      </c>
      <c r="J191" s="74"/>
    </row>
    <row r="192" spans="1:10" s="10" customFormat="1" ht="51" x14ac:dyDescent="0.2">
      <c r="A192" s="57">
        <v>185</v>
      </c>
      <c r="B192" s="98" t="s">
        <v>3181</v>
      </c>
      <c r="C192" s="74" t="s">
        <v>3182</v>
      </c>
      <c r="D192" s="117" t="s">
        <v>237</v>
      </c>
      <c r="E192" s="112"/>
      <c r="F192" s="79">
        <v>1</v>
      </c>
      <c r="G192" s="79">
        <v>1</v>
      </c>
      <c r="H192" s="79">
        <v>1</v>
      </c>
      <c r="I192" s="79">
        <f t="shared" si="3"/>
        <v>1</v>
      </c>
      <c r="J192" s="79"/>
    </row>
    <row r="193" spans="1:10" s="10" customFormat="1" ht="51" x14ac:dyDescent="0.2">
      <c r="A193" s="57">
        <v>186</v>
      </c>
      <c r="B193" s="98" t="s">
        <v>3183</v>
      </c>
      <c r="C193" s="74" t="s">
        <v>3184</v>
      </c>
      <c r="D193" s="117" t="s">
        <v>240</v>
      </c>
      <c r="E193" s="112"/>
      <c r="F193" s="79">
        <v>1</v>
      </c>
      <c r="G193" s="79">
        <v>1</v>
      </c>
      <c r="H193" s="79">
        <v>1</v>
      </c>
      <c r="I193" s="79">
        <f t="shared" si="3"/>
        <v>1</v>
      </c>
      <c r="J193" s="79"/>
    </row>
    <row r="194" spans="1:10" s="10" customFormat="1" ht="51" x14ac:dyDescent="0.2">
      <c r="A194" s="57">
        <v>187</v>
      </c>
      <c r="B194" s="98" t="s">
        <v>3185</v>
      </c>
      <c r="C194" s="74" t="s">
        <v>3186</v>
      </c>
      <c r="D194" s="117" t="s">
        <v>240</v>
      </c>
      <c r="E194" s="112"/>
      <c r="F194" s="79">
        <v>1</v>
      </c>
      <c r="G194" s="79">
        <v>1</v>
      </c>
      <c r="H194" s="79">
        <v>1</v>
      </c>
      <c r="I194" s="79">
        <f t="shared" si="3"/>
        <v>1</v>
      </c>
      <c r="J194" s="79"/>
    </row>
    <row r="195" spans="1:10" s="10" customFormat="1" ht="51" x14ac:dyDescent="0.2">
      <c r="A195" s="57">
        <v>188</v>
      </c>
      <c r="B195" s="98" t="s">
        <v>3187</v>
      </c>
      <c r="C195" s="74" t="s">
        <v>3188</v>
      </c>
      <c r="D195" s="117" t="s">
        <v>240</v>
      </c>
      <c r="E195" s="112"/>
      <c r="F195" s="79">
        <v>1</v>
      </c>
      <c r="G195" s="79">
        <v>1</v>
      </c>
      <c r="H195" s="79">
        <v>1</v>
      </c>
      <c r="I195" s="79">
        <f t="shared" si="3"/>
        <v>1</v>
      </c>
      <c r="J195" s="79"/>
    </row>
    <row r="196" spans="1:10" s="10" customFormat="1" ht="51" x14ac:dyDescent="0.2">
      <c r="A196" s="57">
        <v>189</v>
      </c>
      <c r="B196" s="98" t="s">
        <v>3189</v>
      </c>
      <c r="C196" s="74" t="s">
        <v>3190</v>
      </c>
      <c r="D196" s="117" t="s">
        <v>240</v>
      </c>
      <c r="E196" s="112"/>
      <c r="F196" s="79">
        <v>1</v>
      </c>
      <c r="G196" s="79">
        <v>1</v>
      </c>
      <c r="H196" s="79">
        <v>1</v>
      </c>
      <c r="I196" s="79">
        <f t="shared" si="3"/>
        <v>1</v>
      </c>
      <c r="J196" s="74"/>
    </row>
    <row r="197" spans="1:10" s="10" customFormat="1" ht="51" x14ac:dyDescent="0.2">
      <c r="A197" s="57">
        <v>190</v>
      </c>
      <c r="B197" s="98" t="s">
        <v>3191</v>
      </c>
      <c r="C197" s="74" t="s">
        <v>3192</v>
      </c>
      <c r="D197" s="117" t="s">
        <v>240</v>
      </c>
      <c r="E197" s="112"/>
      <c r="F197" s="79">
        <v>1</v>
      </c>
      <c r="G197" s="79">
        <v>1</v>
      </c>
      <c r="H197" s="79">
        <v>1</v>
      </c>
      <c r="I197" s="79">
        <f t="shared" si="3"/>
        <v>1</v>
      </c>
      <c r="J197" s="79"/>
    </row>
    <row r="198" spans="1:10" s="10" customFormat="1" ht="51" x14ac:dyDescent="0.2">
      <c r="A198" s="57">
        <v>191</v>
      </c>
      <c r="B198" s="98" t="s">
        <v>3193</v>
      </c>
      <c r="C198" s="74" t="s">
        <v>3194</v>
      </c>
      <c r="D198" s="117" t="s">
        <v>240</v>
      </c>
      <c r="E198" s="112"/>
      <c r="F198" s="79">
        <v>1</v>
      </c>
      <c r="G198" s="79">
        <v>1</v>
      </c>
      <c r="H198" s="79">
        <v>1</v>
      </c>
      <c r="I198" s="79">
        <f t="shared" si="3"/>
        <v>1</v>
      </c>
      <c r="J198" s="79"/>
    </row>
    <row r="199" spans="1:10" s="10" customFormat="1" ht="51" x14ac:dyDescent="0.2">
      <c r="A199" s="57">
        <v>192</v>
      </c>
      <c r="B199" s="98" t="s">
        <v>3195</v>
      </c>
      <c r="C199" s="74" t="s">
        <v>3196</v>
      </c>
      <c r="D199" s="117" t="s">
        <v>240</v>
      </c>
      <c r="E199" s="112"/>
      <c r="F199" s="79">
        <v>1</v>
      </c>
      <c r="G199" s="79">
        <v>1</v>
      </c>
      <c r="H199" s="79">
        <v>1</v>
      </c>
      <c r="I199" s="79">
        <f t="shared" si="3"/>
        <v>1</v>
      </c>
      <c r="J199" s="74"/>
    </row>
    <row r="200" spans="1:10" s="10" customFormat="1" ht="51" x14ac:dyDescent="0.2">
      <c r="A200" s="57">
        <v>193</v>
      </c>
      <c r="B200" s="98" t="s">
        <v>3197</v>
      </c>
      <c r="C200" s="74" t="s">
        <v>3198</v>
      </c>
      <c r="D200" s="117" t="s">
        <v>240</v>
      </c>
      <c r="E200" s="112"/>
      <c r="F200" s="79">
        <v>1</v>
      </c>
      <c r="G200" s="79">
        <v>1</v>
      </c>
      <c r="H200" s="79">
        <v>1</v>
      </c>
      <c r="I200" s="79">
        <f t="shared" si="3"/>
        <v>1</v>
      </c>
      <c r="J200" s="74"/>
    </row>
    <row r="201" spans="1:10" s="10" customFormat="1" ht="51" x14ac:dyDescent="0.2">
      <c r="A201" s="57">
        <v>194</v>
      </c>
      <c r="B201" s="98" t="s">
        <v>3199</v>
      </c>
      <c r="C201" s="74" t="s">
        <v>3200</v>
      </c>
      <c r="D201" s="117" t="s">
        <v>240</v>
      </c>
      <c r="E201" s="112"/>
      <c r="F201" s="79">
        <v>1</v>
      </c>
      <c r="G201" s="79">
        <v>1</v>
      </c>
      <c r="H201" s="79">
        <v>1</v>
      </c>
      <c r="I201" s="79">
        <f t="shared" ref="I201:I264" si="4">F201*0.2+G201*0.4+H201*0.4</f>
        <v>1</v>
      </c>
      <c r="J201" s="79"/>
    </row>
    <row r="202" spans="1:10" s="10" customFormat="1" ht="51" x14ac:dyDescent="0.2">
      <c r="A202" s="57">
        <v>195</v>
      </c>
      <c r="B202" s="98" t="s">
        <v>3201</v>
      </c>
      <c r="C202" s="74" t="s">
        <v>3202</v>
      </c>
      <c r="D202" s="117" t="s">
        <v>240</v>
      </c>
      <c r="E202" s="112"/>
      <c r="F202" s="79">
        <v>1</v>
      </c>
      <c r="G202" s="79">
        <v>1</v>
      </c>
      <c r="H202" s="79">
        <v>1</v>
      </c>
      <c r="I202" s="79">
        <f t="shared" si="4"/>
        <v>1</v>
      </c>
      <c r="J202" s="74"/>
    </row>
    <row r="203" spans="1:10" s="10" customFormat="1" ht="51" x14ac:dyDescent="0.2">
      <c r="A203" s="57">
        <v>196</v>
      </c>
      <c r="B203" s="98" t="s">
        <v>3203</v>
      </c>
      <c r="C203" s="74" t="s">
        <v>3204</v>
      </c>
      <c r="D203" s="117" t="s">
        <v>240</v>
      </c>
      <c r="E203" s="112"/>
      <c r="F203" s="79">
        <v>1</v>
      </c>
      <c r="G203" s="79">
        <v>1</v>
      </c>
      <c r="H203" s="79">
        <v>1</v>
      </c>
      <c r="I203" s="79">
        <f t="shared" si="4"/>
        <v>1</v>
      </c>
      <c r="J203" s="74"/>
    </row>
    <row r="204" spans="1:10" s="10" customFormat="1" ht="51" x14ac:dyDescent="0.2">
      <c r="A204" s="57">
        <v>197</v>
      </c>
      <c r="B204" s="98" t="s">
        <v>3205</v>
      </c>
      <c r="C204" s="74" t="s">
        <v>3206</v>
      </c>
      <c r="D204" s="117" t="s">
        <v>240</v>
      </c>
      <c r="E204" s="112"/>
      <c r="F204" s="79">
        <v>1</v>
      </c>
      <c r="G204" s="79">
        <v>1</v>
      </c>
      <c r="H204" s="79">
        <v>1</v>
      </c>
      <c r="I204" s="79">
        <f t="shared" si="4"/>
        <v>1</v>
      </c>
      <c r="J204" s="79"/>
    </row>
    <row r="205" spans="1:10" s="10" customFormat="1" ht="51" x14ac:dyDescent="0.2">
      <c r="A205" s="57">
        <v>198</v>
      </c>
      <c r="B205" s="98" t="s">
        <v>3207</v>
      </c>
      <c r="C205" s="74" t="s">
        <v>3208</v>
      </c>
      <c r="D205" s="117" t="s">
        <v>240</v>
      </c>
      <c r="E205" s="112"/>
      <c r="F205" s="79">
        <v>1</v>
      </c>
      <c r="G205" s="79">
        <v>1</v>
      </c>
      <c r="H205" s="79">
        <v>1</v>
      </c>
      <c r="I205" s="79">
        <f t="shared" si="4"/>
        <v>1</v>
      </c>
      <c r="J205" s="74"/>
    </row>
    <row r="206" spans="1:10" s="10" customFormat="1" ht="51" x14ac:dyDescent="0.2">
      <c r="A206" s="57">
        <v>199</v>
      </c>
      <c r="B206" s="98" t="s">
        <v>3209</v>
      </c>
      <c r="C206" s="74" t="s">
        <v>3210</v>
      </c>
      <c r="D206" s="117" t="s">
        <v>240</v>
      </c>
      <c r="E206" s="112"/>
      <c r="F206" s="79">
        <v>1</v>
      </c>
      <c r="G206" s="79">
        <v>1</v>
      </c>
      <c r="H206" s="79">
        <v>1</v>
      </c>
      <c r="I206" s="79">
        <f t="shared" si="4"/>
        <v>1</v>
      </c>
      <c r="J206" s="79"/>
    </row>
    <row r="207" spans="1:10" s="10" customFormat="1" ht="38.25" x14ac:dyDescent="0.2">
      <c r="A207" s="57">
        <v>200</v>
      </c>
      <c r="B207" s="98" t="s">
        <v>3211</v>
      </c>
      <c r="C207" s="74" t="s">
        <v>3212</v>
      </c>
      <c r="D207" s="117" t="s">
        <v>237</v>
      </c>
      <c r="E207" s="112"/>
      <c r="F207" s="79">
        <v>1</v>
      </c>
      <c r="G207" s="79">
        <v>1</v>
      </c>
      <c r="H207" s="79">
        <v>1</v>
      </c>
      <c r="I207" s="79">
        <f t="shared" si="4"/>
        <v>1</v>
      </c>
      <c r="J207" s="79"/>
    </row>
    <row r="208" spans="1:10" s="10" customFormat="1" ht="38.25" x14ac:dyDescent="0.2">
      <c r="A208" s="57">
        <v>201</v>
      </c>
      <c r="B208" s="98" t="s">
        <v>3213</v>
      </c>
      <c r="C208" s="74" t="s">
        <v>3214</v>
      </c>
      <c r="D208" s="117" t="s">
        <v>237</v>
      </c>
      <c r="E208" s="112"/>
      <c r="F208" s="79">
        <v>1</v>
      </c>
      <c r="G208" s="79">
        <v>1</v>
      </c>
      <c r="H208" s="79">
        <v>1</v>
      </c>
      <c r="I208" s="79">
        <f t="shared" si="4"/>
        <v>1</v>
      </c>
      <c r="J208" s="79"/>
    </row>
    <row r="209" spans="1:10" s="10" customFormat="1" ht="38.25" x14ac:dyDescent="0.2">
      <c r="A209" s="57">
        <v>202</v>
      </c>
      <c r="B209" s="98" t="s">
        <v>3215</v>
      </c>
      <c r="C209" s="74" t="s">
        <v>3216</v>
      </c>
      <c r="D209" s="117" t="s">
        <v>237</v>
      </c>
      <c r="E209" s="112"/>
      <c r="F209" s="79">
        <v>1</v>
      </c>
      <c r="G209" s="79">
        <v>1</v>
      </c>
      <c r="H209" s="79">
        <v>1</v>
      </c>
      <c r="I209" s="79">
        <f t="shared" si="4"/>
        <v>1</v>
      </c>
      <c r="J209" s="79"/>
    </row>
    <row r="210" spans="1:10" s="10" customFormat="1" ht="51" x14ac:dyDescent="0.2">
      <c r="A210" s="57">
        <v>203</v>
      </c>
      <c r="B210" s="98" t="s">
        <v>3217</v>
      </c>
      <c r="C210" s="74" t="s">
        <v>3218</v>
      </c>
      <c r="D210" s="117" t="s">
        <v>237</v>
      </c>
      <c r="E210" s="112"/>
      <c r="F210" s="79">
        <v>1</v>
      </c>
      <c r="G210" s="79">
        <v>1</v>
      </c>
      <c r="H210" s="79">
        <v>1</v>
      </c>
      <c r="I210" s="79">
        <f t="shared" si="4"/>
        <v>1</v>
      </c>
      <c r="J210" s="74"/>
    </row>
    <row r="211" spans="1:10" s="10" customFormat="1" ht="63.75" x14ac:dyDescent="0.2">
      <c r="A211" s="57">
        <v>204</v>
      </c>
      <c r="B211" s="98" t="s">
        <v>3219</v>
      </c>
      <c r="C211" s="74" t="s">
        <v>3220</v>
      </c>
      <c r="D211" s="117" t="s">
        <v>237</v>
      </c>
      <c r="E211" s="112"/>
      <c r="F211" s="79">
        <v>1</v>
      </c>
      <c r="G211" s="79">
        <v>1</v>
      </c>
      <c r="H211" s="79">
        <v>1</v>
      </c>
      <c r="I211" s="79">
        <f t="shared" si="4"/>
        <v>1</v>
      </c>
      <c r="J211" s="79"/>
    </row>
    <row r="212" spans="1:10" s="10" customFormat="1" ht="63.75" x14ac:dyDescent="0.2">
      <c r="A212" s="57">
        <v>205</v>
      </c>
      <c r="B212" s="98" t="s">
        <v>3221</v>
      </c>
      <c r="C212" s="74" t="s">
        <v>3222</v>
      </c>
      <c r="D212" s="117" t="s">
        <v>237</v>
      </c>
      <c r="E212" s="112"/>
      <c r="F212" s="79">
        <v>1</v>
      </c>
      <c r="G212" s="79">
        <v>1</v>
      </c>
      <c r="H212" s="79">
        <v>1</v>
      </c>
      <c r="I212" s="79">
        <f t="shared" si="4"/>
        <v>1</v>
      </c>
      <c r="J212" s="79"/>
    </row>
    <row r="213" spans="1:10" s="10" customFormat="1" ht="63.75" x14ac:dyDescent="0.2">
      <c r="A213" s="57">
        <v>206</v>
      </c>
      <c r="B213" s="98" t="s">
        <v>3223</v>
      </c>
      <c r="C213" s="74" t="s">
        <v>3224</v>
      </c>
      <c r="D213" s="117" t="s">
        <v>237</v>
      </c>
      <c r="E213" s="112"/>
      <c r="F213" s="79">
        <v>1</v>
      </c>
      <c r="G213" s="79">
        <v>1</v>
      </c>
      <c r="H213" s="79">
        <v>1</v>
      </c>
      <c r="I213" s="79">
        <f t="shared" si="4"/>
        <v>1</v>
      </c>
      <c r="J213" s="79"/>
    </row>
    <row r="214" spans="1:10" s="10" customFormat="1" ht="38.25" x14ac:dyDescent="0.2">
      <c r="A214" s="57">
        <v>207</v>
      </c>
      <c r="B214" s="98" t="s">
        <v>3225</v>
      </c>
      <c r="C214" s="74" t="s">
        <v>3226</v>
      </c>
      <c r="D214" s="117" t="s">
        <v>237</v>
      </c>
      <c r="E214" s="112"/>
      <c r="F214" s="79">
        <v>1</v>
      </c>
      <c r="G214" s="79">
        <v>1</v>
      </c>
      <c r="H214" s="79">
        <v>1</v>
      </c>
      <c r="I214" s="79">
        <f t="shared" si="4"/>
        <v>1</v>
      </c>
      <c r="J214" s="79"/>
    </row>
    <row r="215" spans="1:10" s="10" customFormat="1" ht="38.25" x14ac:dyDescent="0.2">
      <c r="A215" s="57">
        <v>208</v>
      </c>
      <c r="B215" s="98" t="s">
        <v>3227</v>
      </c>
      <c r="C215" s="74" t="s">
        <v>3228</v>
      </c>
      <c r="D215" s="117" t="s">
        <v>237</v>
      </c>
      <c r="E215" s="112"/>
      <c r="F215" s="79">
        <v>1</v>
      </c>
      <c r="G215" s="79">
        <v>1</v>
      </c>
      <c r="H215" s="79">
        <v>1</v>
      </c>
      <c r="I215" s="79">
        <f t="shared" si="4"/>
        <v>1</v>
      </c>
      <c r="J215" s="79"/>
    </row>
    <row r="216" spans="1:10" s="10" customFormat="1" ht="63.75" x14ac:dyDescent="0.2">
      <c r="A216" s="57">
        <v>209</v>
      </c>
      <c r="B216" s="98" t="s">
        <v>3229</v>
      </c>
      <c r="C216" s="74" t="s">
        <v>3230</v>
      </c>
      <c r="D216" s="221" t="s">
        <v>240</v>
      </c>
      <c r="E216" s="112"/>
      <c r="F216" s="223">
        <v>1</v>
      </c>
      <c r="G216" s="79">
        <v>1</v>
      </c>
      <c r="H216" s="79">
        <v>1</v>
      </c>
      <c r="I216" s="79">
        <f t="shared" si="4"/>
        <v>1</v>
      </c>
      <c r="J216" s="220" t="s">
        <v>4171</v>
      </c>
    </row>
    <row r="217" spans="1:10" s="10" customFormat="1" ht="25.5" x14ac:dyDescent="0.2">
      <c r="A217" s="57">
        <v>210</v>
      </c>
      <c r="B217" s="98" t="s">
        <v>3231</v>
      </c>
      <c r="C217" s="74" t="s">
        <v>3232</v>
      </c>
      <c r="D217" s="117" t="s">
        <v>237</v>
      </c>
      <c r="E217" s="112"/>
      <c r="F217" s="79">
        <v>1</v>
      </c>
      <c r="G217" s="79">
        <v>1</v>
      </c>
      <c r="H217" s="79">
        <v>1</v>
      </c>
      <c r="I217" s="79">
        <f t="shared" si="4"/>
        <v>1</v>
      </c>
      <c r="J217" s="79"/>
    </row>
    <row r="218" spans="1:10" s="10" customFormat="1" ht="38.25" x14ac:dyDescent="0.2">
      <c r="A218" s="57">
        <v>211</v>
      </c>
      <c r="B218" s="98" t="s">
        <v>3233</v>
      </c>
      <c r="C218" s="74" t="s">
        <v>3234</v>
      </c>
      <c r="D218" s="117" t="s">
        <v>237</v>
      </c>
      <c r="E218" s="112"/>
      <c r="F218" s="79">
        <v>1</v>
      </c>
      <c r="G218" s="79">
        <v>1</v>
      </c>
      <c r="H218" s="79">
        <v>1</v>
      </c>
      <c r="I218" s="79">
        <f t="shared" si="4"/>
        <v>1</v>
      </c>
      <c r="J218" s="79"/>
    </row>
    <row r="219" spans="1:10" s="10" customFormat="1" ht="51" x14ac:dyDescent="0.2">
      <c r="A219" s="57">
        <v>212</v>
      </c>
      <c r="B219" s="98" t="s">
        <v>3235</v>
      </c>
      <c r="C219" s="74" t="s">
        <v>3236</v>
      </c>
      <c r="D219" s="117" t="s">
        <v>237</v>
      </c>
      <c r="E219" s="112"/>
      <c r="F219" s="79">
        <v>1</v>
      </c>
      <c r="G219" s="79">
        <v>1</v>
      </c>
      <c r="H219" s="79">
        <v>1</v>
      </c>
      <c r="I219" s="79">
        <f t="shared" si="4"/>
        <v>1</v>
      </c>
      <c r="J219" s="79"/>
    </row>
    <row r="220" spans="1:10" s="10" customFormat="1" ht="63.75" x14ac:dyDescent="0.2">
      <c r="A220" s="57">
        <v>213</v>
      </c>
      <c r="B220" s="98" t="s">
        <v>3237</v>
      </c>
      <c r="C220" s="74" t="s">
        <v>3238</v>
      </c>
      <c r="D220" s="117" t="s">
        <v>237</v>
      </c>
      <c r="E220" s="112"/>
      <c r="F220" s="79">
        <v>1</v>
      </c>
      <c r="G220" s="79">
        <v>1</v>
      </c>
      <c r="H220" s="79">
        <v>1</v>
      </c>
      <c r="I220" s="79">
        <f t="shared" si="4"/>
        <v>1</v>
      </c>
      <c r="J220" s="79"/>
    </row>
    <row r="221" spans="1:10" s="10" customFormat="1" ht="38.25" x14ac:dyDescent="0.2">
      <c r="A221" s="57">
        <v>214</v>
      </c>
      <c r="B221" s="98" t="s">
        <v>3239</v>
      </c>
      <c r="C221" s="74" t="s">
        <v>3240</v>
      </c>
      <c r="D221" s="117" t="s">
        <v>237</v>
      </c>
      <c r="E221" s="112"/>
      <c r="F221" s="79">
        <v>1</v>
      </c>
      <c r="G221" s="79">
        <v>1</v>
      </c>
      <c r="H221" s="79">
        <v>1</v>
      </c>
      <c r="I221" s="79">
        <f t="shared" si="4"/>
        <v>1</v>
      </c>
      <c r="J221" s="79"/>
    </row>
    <row r="222" spans="1:10" s="10" customFormat="1" ht="38.25" x14ac:dyDescent="0.2">
      <c r="A222" s="57">
        <v>215</v>
      </c>
      <c r="B222" s="98" t="s">
        <v>3241</v>
      </c>
      <c r="C222" s="74" t="s">
        <v>3242</v>
      </c>
      <c r="D222" s="117" t="s">
        <v>237</v>
      </c>
      <c r="E222" s="112"/>
      <c r="F222" s="79">
        <v>1</v>
      </c>
      <c r="G222" s="79">
        <v>1</v>
      </c>
      <c r="H222" s="79">
        <v>1</v>
      </c>
      <c r="I222" s="79">
        <f t="shared" si="4"/>
        <v>1</v>
      </c>
      <c r="J222" s="79"/>
    </row>
    <row r="223" spans="1:10" s="10" customFormat="1" ht="63.75" x14ac:dyDescent="0.2">
      <c r="A223" s="57">
        <v>216</v>
      </c>
      <c r="B223" s="98" t="s">
        <v>3243</v>
      </c>
      <c r="C223" s="74" t="s">
        <v>3244</v>
      </c>
      <c r="D223" s="117" t="s">
        <v>237</v>
      </c>
      <c r="E223" s="112"/>
      <c r="F223" s="79">
        <v>1</v>
      </c>
      <c r="G223" s="79">
        <v>1</v>
      </c>
      <c r="H223" s="79">
        <v>1</v>
      </c>
      <c r="I223" s="79">
        <f t="shared" si="4"/>
        <v>1</v>
      </c>
      <c r="J223" s="79"/>
    </row>
    <row r="224" spans="1:10" s="10" customFormat="1" ht="51" x14ac:dyDescent="0.2">
      <c r="A224" s="57">
        <v>217</v>
      </c>
      <c r="B224" s="98" t="s">
        <v>3245</v>
      </c>
      <c r="C224" s="74" t="s">
        <v>3246</v>
      </c>
      <c r="D224" s="117" t="s">
        <v>237</v>
      </c>
      <c r="E224" s="112"/>
      <c r="F224" s="79">
        <v>1</v>
      </c>
      <c r="G224" s="79">
        <v>1</v>
      </c>
      <c r="H224" s="79">
        <v>1</v>
      </c>
      <c r="I224" s="79">
        <f t="shared" si="4"/>
        <v>1</v>
      </c>
      <c r="J224" s="79"/>
    </row>
    <row r="225" spans="1:10" s="10" customFormat="1" ht="51" x14ac:dyDescent="0.2">
      <c r="A225" s="57">
        <v>218</v>
      </c>
      <c r="B225" s="98" t="s">
        <v>3247</v>
      </c>
      <c r="C225" s="74" t="s">
        <v>3248</v>
      </c>
      <c r="D225" s="117" t="s">
        <v>237</v>
      </c>
      <c r="E225" s="112"/>
      <c r="F225" s="79">
        <v>1</v>
      </c>
      <c r="G225" s="79">
        <v>1</v>
      </c>
      <c r="H225" s="79">
        <v>1</v>
      </c>
      <c r="I225" s="79">
        <f t="shared" si="4"/>
        <v>1</v>
      </c>
      <c r="J225" s="79"/>
    </row>
    <row r="226" spans="1:10" s="10" customFormat="1" ht="63.75" x14ac:dyDescent="0.2">
      <c r="A226" s="57">
        <v>219</v>
      </c>
      <c r="B226" s="98" t="s">
        <v>3249</v>
      </c>
      <c r="C226" s="74" t="s">
        <v>3250</v>
      </c>
      <c r="D226" s="117" t="s">
        <v>237</v>
      </c>
      <c r="E226" s="112"/>
      <c r="F226" s="79">
        <v>1</v>
      </c>
      <c r="G226" s="79">
        <v>1</v>
      </c>
      <c r="H226" s="79">
        <v>1</v>
      </c>
      <c r="I226" s="79">
        <f t="shared" si="4"/>
        <v>1</v>
      </c>
      <c r="J226" s="79"/>
    </row>
    <row r="227" spans="1:10" s="10" customFormat="1" ht="38.25" x14ac:dyDescent="0.2">
      <c r="A227" s="57">
        <v>220</v>
      </c>
      <c r="B227" s="98" t="s">
        <v>3251</v>
      </c>
      <c r="C227" s="74" t="s">
        <v>3252</v>
      </c>
      <c r="D227" s="117" t="s">
        <v>240</v>
      </c>
      <c r="E227" s="112"/>
      <c r="F227" s="79">
        <v>1</v>
      </c>
      <c r="G227" s="79">
        <v>1</v>
      </c>
      <c r="H227" s="79">
        <v>1</v>
      </c>
      <c r="I227" s="79">
        <f t="shared" si="4"/>
        <v>1</v>
      </c>
      <c r="J227" s="79"/>
    </row>
    <row r="228" spans="1:10" s="10" customFormat="1" ht="51" x14ac:dyDescent="0.2">
      <c r="A228" s="57">
        <v>221</v>
      </c>
      <c r="B228" s="98" t="s">
        <v>3253</v>
      </c>
      <c r="C228" s="74" t="s">
        <v>3254</v>
      </c>
      <c r="D228" s="221" t="s">
        <v>240</v>
      </c>
      <c r="E228" s="112"/>
      <c r="F228" s="223">
        <v>1</v>
      </c>
      <c r="G228" s="60">
        <v>1</v>
      </c>
      <c r="H228" s="60">
        <v>1</v>
      </c>
      <c r="I228" s="60">
        <f t="shared" si="4"/>
        <v>1</v>
      </c>
      <c r="J228" s="220" t="s">
        <v>4171</v>
      </c>
    </row>
    <row r="229" spans="1:10" s="10" customFormat="1" ht="51" x14ac:dyDescent="0.2">
      <c r="A229" s="57">
        <v>222</v>
      </c>
      <c r="B229" s="98" t="s">
        <v>3255</v>
      </c>
      <c r="C229" s="74" t="s">
        <v>3256</v>
      </c>
      <c r="D229" s="117" t="s">
        <v>240</v>
      </c>
      <c r="E229" s="112"/>
      <c r="F229" s="79">
        <v>1</v>
      </c>
      <c r="G229" s="79">
        <v>1</v>
      </c>
      <c r="H229" s="79">
        <v>1</v>
      </c>
      <c r="I229" s="79">
        <f t="shared" si="4"/>
        <v>1</v>
      </c>
      <c r="J229" s="79"/>
    </row>
    <row r="230" spans="1:10" s="10" customFormat="1" ht="63.75" x14ac:dyDescent="0.2">
      <c r="A230" s="57">
        <v>223</v>
      </c>
      <c r="B230" s="98" t="s">
        <v>3257</v>
      </c>
      <c r="C230" s="74" t="s">
        <v>3258</v>
      </c>
      <c r="D230" s="117" t="s">
        <v>240</v>
      </c>
      <c r="E230" s="112"/>
      <c r="F230" s="223">
        <v>1</v>
      </c>
      <c r="G230" s="79">
        <v>1</v>
      </c>
      <c r="H230" s="79">
        <v>1</v>
      </c>
      <c r="I230" s="79">
        <f t="shared" si="4"/>
        <v>1</v>
      </c>
      <c r="J230" s="226" t="s">
        <v>4163</v>
      </c>
    </row>
    <row r="231" spans="1:10" s="10" customFormat="1" ht="38.25" x14ac:dyDescent="0.2">
      <c r="A231" s="57">
        <v>224</v>
      </c>
      <c r="B231" s="98" t="s">
        <v>3259</v>
      </c>
      <c r="C231" s="74" t="s">
        <v>3260</v>
      </c>
      <c r="D231" s="117" t="s">
        <v>240</v>
      </c>
      <c r="E231" s="112"/>
      <c r="F231" s="60">
        <v>1</v>
      </c>
      <c r="G231" s="60">
        <v>1</v>
      </c>
      <c r="H231" s="60">
        <v>1</v>
      </c>
      <c r="I231" s="60">
        <f t="shared" si="4"/>
        <v>1</v>
      </c>
      <c r="J231" s="61"/>
    </row>
    <row r="232" spans="1:10" s="10" customFormat="1" ht="63.75" x14ac:dyDescent="0.2">
      <c r="A232" s="57">
        <v>225</v>
      </c>
      <c r="B232" s="98" t="s">
        <v>3261</v>
      </c>
      <c r="C232" s="74" t="s">
        <v>3262</v>
      </c>
      <c r="D232" s="117" t="s">
        <v>237</v>
      </c>
      <c r="E232" s="112"/>
      <c r="F232" s="223">
        <v>1</v>
      </c>
      <c r="G232" s="79">
        <v>1</v>
      </c>
      <c r="H232" s="79">
        <v>1</v>
      </c>
      <c r="I232" s="79">
        <f t="shared" si="4"/>
        <v>1</v>
      </c>
      <c r="J232" s="226" t="s">
        <v>4163</v>
      </c>
    </row>
    <row r="233" spans="1:10" s="10" customFormat="1" ht="51" x14ac:dyDescent="0.2">
      <c r="A233" s="57">
        <v>226</v>
      </c>
      <c r="B233" s="98" t="s">
        <v>3263</v>
      </c>
      <c r="C233" s="74" t="s">
        <v>3264</v>
      </c>
      <c r="D233" s="117" t="s">
        <v>240</v>
      </c>
      <c r="E233" s="225"/>
      <c r="F233" s="60">
        <v>1</v>
      </c>
      <c r="G233" s="60">
        <v>1</v>
      </c>
      <c r="H233" s="60">
        <v>1</v>
      </c>
      <c r="I233" s="60">
        <f t="shared" si="4"/>
        <v>1</v>
      </c>
      <c r="J233" s="61"/>
    </row>
    <row r="234" spans="1:10" s="10" customFormat="1" ht="51" x14ac:dyDescent="0.2">
      <c r="A234" s="57">
        <v>227</v>
      </c>
      <c r="B234" s="98" t="s">
        <v>3265</v>
      </c>
      <c r="C234" s="74" t="s">
        <v>3266</v>
      </c>
      <c r="D234" s="117" t="s">
        <v>240</v>
      </c>
      <c r="E234" s="112"/>
      <c r="F234" s="79">
        <v>1</v>
      </c>
      <c r="G234" s="79">
        <v>1</v>
      </c>
      <c r="H234" s="79">
        <v>1</v>
      </c>
      <c r="I234" s="79">
        <f t="shared" si="4"/>
        <v>1</v>
      </c>
      <c r="J234" s="79"/>
    </row>
    <row r="235" spans="1:10" s="10" customFormat="1" ht="51" x14ac:dyDescent="0.2">
      <c r="A235" s="57">
        <v>228</v>
      </c>
      <c r="B235" s="98" t="s">
        <v>3267</v>
      </c>
      <c r="C235" s="74" t="s">
        <v>3268</v>
      </c>
      <c r="D235" s="117" t="s">
        <v>240</v>
      </c>
      <c r="E235" s="225"/>
      <c r="F235" s="60">
        <v>1</v>
      </c>
      <c r="G235" s="60">
        <v>1</v>
      </c>
      <c r="H235" s="60">
        <v>1</v>
      </c>
      <c r="I235" s="60">
        <f t="shared" si="4"/>
        <v>1</v>
      </c>
      <c r="J235" s="61"/>
    </row>
    <row r="236" spans="1:10" s="10" customFormat="1" ht="51" x14ac:dyDescent="0.2">
      <c r="A236" s="57">
        <v>229</v>
      </c>
      <c r="B236" s="98" t="s">
        <v>3269</v>
      </c>
      <c r="C236" s="74" t="s">
        <v>3270</v>
      </c>
      <c r="D236" s="117" t="s">
        <v>240</v>
      </c>
      <c r="E236" s="112"/>
      <c r="F236" s="79">
        <v>1</v>
      </c>
      <c r="G236" s="79">
        <v>1</v>
      </c>
      <c r="H236" s="79">
        <v>1</v>
      </c>
      <c r="I236" s="79">
        <f t="shared" si="4"/>
        <v>1</v>
      </c>
      <c r="J236" s="79"/>
    </row>
    <row r="237" spans="1:10" s="10" customFormat="1" ht="51" x14ac:dyDescent="0.2">
      <c r="A237" s="57">
        <v>230</v>
      </c>
      <c r="B237" s="98" t="s">
        <v>3271</v>
      </c>
      <c r="C237" s="74" t="s">
        <v>3272</v>
      </c>
      <c r="D237" s="117" t="s">
        <v>240</v>
      </c>
      <c r="E237" s="112"/>
      <c r="F237" s="79">
        <v>1</v>
      </c>
      <c r="G237" s="79">
        <v>1</v>
      </c>
      <c r="H237" s="79">
        <v>1</v>
      </c>
      <c r="I237" s="79">
        <f t="shared" si="4"/>
        <v>1</v>
      </c>
      <c r="J237" s="79"/>
    </row>
    <row r="238" spans="1:10" s="10" customFormat="1" ht="63.75" x14ac:dyDescent="0.2">
      <c r="A238" s="57">
        <v>231</v>
      </c>
      <c r="B238" s="98" t="s">
        <v>3273</v>
      </c>
      <c r="C238" s="74" t="s">
        <v>3274</v>
      </c>
      <c r="D238" s="117" t="s">
        <v>240</v>
      </c>
      <c r="E238" s="112"/>
      <c r="F238" s="223">
        <v>1</v>
      </c>
      <c r="G238" s="79">
        <v>1</v>
      </c>
      <c r="H238" s="79">
        <v>1</v>
      </c>
      <c r="I238" s="79">
        <f t="shared" si="4"/>
        <v>1</v>
      </c>
      <c r="J238" s="226" t="s">
        <v>4163</v>
      </c>
    </row>
    <row r="239" spans="1:10" s="10" customFormat="1" ht="63.75" x14ac:dyDescent="0.2">
      <c r="A239" s="57">
        <v>232</v>
      </c>
      <c r="B239" s="98" t="s">
        <v>3275</v>
      </c>
      <c r="C239" s="74" t="s">
        <v>3276</v>
      </c>
      <c r="D239" s="117" t="s">
        <v>240</v>
      </c>
      <c r="E239" s="112"/>
      <c r="F239" s="79">
        <v>1</v>
      </c>
      <c r="G239" s="223">
        <v>1</v>
      </c>
      <c r="H239" s="79">
        <v>1</v>
      </c>
      <c r="I239" s="79">
        <f t="shared" si="4"/>
        <v>1</v>
      </c>
      <c r="J239" s="227" t="s">
        <v>4165</v>
      </c>
    </row>
    <row r="240" spans="1:10" s="10" customFormat="1" ht="51" x14ac:dyDescent="0.2">
      <c r="A240" s="57">
        <v>233</v>
      </c>
      <c r="B240" s="98" t="s">
        <v>3277</v>
      </c>
      <c r="C240" s="74" t="s">
        <v>3278</v>
      </c>
      <c r="D240" s="117" t="s">
        <v>240</v>
      </c>
      <c r="E240" s="112"/>
      <c r="F240" s="79">
        <v>1</v>
      </c>
      <c r="G240" s="79">
        <v>1</v>
      </c>
      <c r="H240" s="79">
        <v>1</v>
      </c>
      <c r="I240" s="79">
        <f t="shared" si="4"/>
        <v>1</v>
      </c>
      <c r="J240" s="79"/>
    </row>
    <row r="241" spans="1:10" s="10" customFormat="1" ht="51" x14ac:dyDescent="0.2">
      <c r="A241" s="57">
        <v>234</v>
      </c>
      <c r="B241" s="98" t="s">
        <v>3279</v>
      </c>
      <c r="C241" s="74" t="s">
        <v>3280</v>
      </c>
      <c r="D241" s="117" t="s">
        <v>240</v>
      </c>
      <c r="E241" s="112"/>
      <c r="F241" s="79">
        <v>1</v>
      </c>
      <c r="G241" s="79">
        <v>1</v>
      </c>
      <c r="H241" s="79">
        <v>1</v>
      </c>
      <c r="I241" s="79">
        <f t="shared" si="4"/>
        <v>1</v>
      </c>
      <c r="J241" s="79"/>
    </row>
    <row r="242" spans="1:10" s="10" customFormat="1" ht="63.75" x14ac:dyDescent="0.2">
      <c r="A242" s="57">
        <v>235</v>
      </c>
      <c r="B242" s="98" t="s">
        <v>3281</v>
      </c>
      <c r="C242" s="74" t="s">
        <v>3282</v>
      </c>
      <c r="D242" s="117" t="s">
        <v>240</v>
      </c>
      <c r="E242" s="112"/>
      <c r="F242" s="79">
        <v>1</v>
      </c>
      <c r="G242" s="223">
        <v>1</v>
      </c>
      <c r="H242" s="79">
        <v>1</v>
      </c>
      <c r="I242" s="79">
        <f t="shared" si="4"/>
        <v>1</v>
      </c>
      <c r="J242" s="227" t="s">
        <v>4165</v>
      </c>
    </row>
    <row r="243" spans="1:10" s="10" customFormat="1" ht="63.75" x14ac:dyDescent="0.2">
      <c r="A243" s="57">
        <v>236</v>
      </c>
      <c r="B243" s="98" t="s">
        <v>3283</v>
      </c>
      <c r="C243" s="74" t="s">
        <v>3284</v>
      </c>
      <c r="D243" s="117" t="s">
        <v>240</v>
      </c>
      <c r="E243" s="112"/>
      <c r="F243" s="79">
        <v>1</v>
      </c>
      <c r="G243" s="223">
        <v>1</v>
      </c>
      <c r="H243" s="79">
        <v>1</v>
      </c>
      <c r="I243" s="79">
        <f t="shared" si="4"/>
        <v>1</v>
      </c>
      <c r="J243" s="227" t="s">
        <v>4165</v>
      </c>
    </row>
    <row r="244" spans="1:10" s="10" customFormat="1" ht="63.75" x14ac:dyDescent="0.2">
      <c r="A244" s="57">
        <v>237</v>
      </c>
      <c r="B244" s="98" t="s">
        <v>3285</v>
      </c>
      <c r="C244" s="74" t="s">
        <v>3286</v>
      </c>
      <c r="D244" s="117" t="s">
        <v>240</v>
      </c>
      <c r="E244" s="112"/>
      <c r="F244" s="79">
        <v>1</v>
      </c>
      <c r="G244" s="223">
        <v>1</v>
      </c>
      <c r="H244" s="79">
        <v>1</v>
      </c>
      <c r="I244" s="79">
        <f t="shared" si="4"/>
        <v>1</v>
      </c>
      <c r="J244" s="227" t="s">
        <v>4165</v>
      </c>
    </row>
    <row r="245" spans="1:10" s="10" customFormat="1" ht="63.75" x14ac:dyDescent="0.2">
      <c r="A245" s="57">
        <v>238</v>
      </c>
      <c r="B245" s="98" t="s">
        <v>3287</v>
      </c>
      <c r="C245" s="74" t="s">
        <v>3288</v>
      </c>
      <c r="D245" s="117" t="s">
        <v>240</v>
      </c>
      <c r="E245" s="112"/>
      <c r="F245" s="79">
        <v>1</v>
      </c>
      <c r="G245" s="223">
        <v>1</v>
      </c>
      <c r="H245" s="79">
        <v>1</v>
      </c>
      <c r="I245" s="79">
        <f t="shared" si="4"/>
        <v>1</v>
      </c>
      <c r="J245" s="227" t="s">
        <v>4165</v>
      </c>
    </row>
    <row r="246" spans="1:10" s="10" customFormat="1" ht="63.75" x14ac:dyDescent="0.2">
      <c r="A246" s="57">
        <v>239</v>
      </c>
      <c r="B246" s="98" t="s">
        <v>3289</v>
      </c>
      <c r="C246" s="74" t="s">
        <v>3290</v>
      </c>
      <c r="D246" s="117" t="s">
        <v>240</v>
      </c>
      <c r="E246" s="112"/>
      <c r="F246" s="79">
        <v>1</v>
      </c>
      <c r="G246" s="223">
        <v>1</v>
      </c>
      <c r="H246" s="79">
        <v>1</v>
      </c>
      <c r="I246" s="79">
        <f t="shared" si="4"/>
        <v>1</v>
      </c>
      <c r="J246" s="227" t="s">
        <v>4165</v>
      </c>
    </row>
    <row r="247" spans="1:10" s="10" customFormat="1" ht="63.75" x14ac:dyDescent="0.2">
      <c r="A247" s="57">
        <v>240</v>
      </c>
      <c r="B247" s="98" t="s">
        <v>3291</v>
      </c>
      <c r="C247" s="74" t="s">
        <v>3292</v>
      </c>
      <c r="D247" s="117" t="s">
        <v>240</v>
      </c>
      <c r="E247" s="112"/>
      <c r="F247" s="79">
        <v>1</v>
      </c>
      <c r="G247" s="223">
        <v>1</v>
      </c>
      <c r="H247" s="79">
        <v>1</v>
      </c>
      <c r="I247" s="79">
        <f t="shared" si="4"/>
        <v>1</v>
      </c>
      <c r="J247" s="227" t="s">
        <v>4165</v>
      </c>
    </row>
    <row r="248" spans="1:10" s="10" customFormat="1" ht="63.75" x14ac:dyDescent="0.2">
      <c r="A248" s="57">
        <v>241</v>
      </c>
      <c r="B248" s="98" t="s">
        <v>3293</v>
      </c>
      <c r="C248" s="74" t="s">
        <v>3294</v>
      </c>
      <c r="D248" s="117" t="s">
        <v>240</v>
      </c>
      <c r="E248" s="112"/>
      <c r="F248" s="79">
        <v>1</v>
      </c>
      <c r="G248" s="223">
        <v>1</v>
      </c>
      <c r="H248" s="79">
        <v>1</v>
      </c>
      <c r="I248" s="79">
        <f t="shared" si="4"/>
        <v>1</v>
      </c>
      <c r="J248" s="227" t="s">
        <v>4165</v>
      </c>
    </row>
    <row r="249" spans="1:10" s="10" customFormat="1" ht="63.75" x14ac:dyDescent="0.2">
      <c r="A249" s="57">
        <v>242</v>
      </c>
      <c r="B249" s="98" t="s">
        <v>3295</v>
      </c>
      <c r="C249" s="74" t="s">
        <v>3296</v>
      </c>
      <c r="D249" s="117" t="s">
        <v>240</v>
      </c>
      <c r="E249" s="112"/>
      <c r="F249" s="79">
        <v>1</v>
      </c>
      <c r="G249" s="223">
        <v>1</v>
      </c>
      <c r="H249" s="79">
        <v>1</v>
      </c>
      <c r="I249" s="79">
        <f t="shared" si="4"/>
        <v>1</v>
      </c>
      <c r="J249" s="227" t="s">
        <v>4165</v>
      </c>
    </row>
    <row r="250" spans="1:10" s="10" customFormat="1" ht="63.75" x14ac:dyDescent="0.2">
      <c r="A250" s="57">
        <v>243</v>
      </c>
      <c r="B250" s="98" t="s">
        <v>3297</v>
      </c>
      <c r="C250" s="74" t="s">
        <v>3298</v>
      </c>
      <c r="D250" s="117" t="s">
        <v>240</v>
      </c>
      <c r="E250" s="112"/>
      <c r="F250" s="79">
        <v>1</v>
      </c>
      <c r="G250" s="223">
        <v>1</v>
      </c>
      <c r="H250" s="79">
        <v>1</v>
      </c>
      <c r="I250" s="79">
        <f t="shared" si="4"/>
        <v>1</v>
      </c>
      <c r="J250" s="227" t="s">
        <v>4165</v>
      </c>
    </row>
    <row r="251" spans="1:10" s="10" customFormat="1" ht="63.75" x14ac:dyDescent="0.2">
      <c r="A251" s="57">
        <v>244</v>
      </c>
      <c r="B251" s="98" t="s">
        <v>3299</v>
      </c>
      <c r="C251" s="74" t="s">
        <v>3300</v>
      </c>
      <c r="D251" s="117" t="s">
        <v>240</v>
      </c>
      <c r="E251" s="112"/>
      <c r="F251" s="79">
        <v>1</v>
      </c>
      <c r="G251" s="223">
        <v>1</v>
      </c>
      <c r="H251" s="79">
        <v>1</v>
      </c>
      <c r="I251" s="79">
        <f t="shared" si="4"/>
        <v>1</v>
      </c>
      <c r="J251" s="227" t="s">
        <v>4165</v>
      </c>
    </row>
    <row r="252" spans="1:10" s="10" customFormat="1" ht="63.75" x14ac:dyDescent="0.2">
      <c r="A252" s="57">
        <v>245</v>
      </c>
      <c r="B252" s="98" t="s">
        <v>3301</v>
      </c>
      <c r="C252" s="74" t="s">
        <v>3302</v>
      </c>
      <c r="D252" s="117" t="s">
        <v>240</v>
      </c>
      <c r="E252" s="112"/>
      <c r="F252" s="79">
        <v>1</v>
      </c>
      <c r="G252" s="223">
        <v>1</v>
      </c>
      <c r="H252" s="79">
        <v>1</v>
      </c>
      <c r="I252" s="79">
        <f t="shared" si="4"/>
        <v>1</v>
      </c>
      <c r="J252" s="227" t="s">
        <v>4165</v>
      </c>
    </row>
    <row r="253" spans="1:10" s="10" customFormat="1" ht="63.75" x14ac:dyDescent="0.2">
      <c r="A253" s="57">
        <v>246</v>
      </c>
      <c r="B253" s="98" t="s">
        <v>3303</v>
      </c>
      <c r="C253" s="74" t="s">
        <v>3304</v>
      </c>
      <c r="D253" s="117" t="s">
        <v>237</v>
      </c>
      <c r="E253" s="112"/>
      <c r="F253" s="79">
        <v>1</v>
      </c>
      <c r="G253" s="223">
        <v>1</v>
      </c>
      <c r="H253" s="79">
        <v>1</v>
      </c>
      <c r="I253" s="79">
        <f t="shared" si="4"/>
        <v>1</v>
      </c>
      <c r="J253" s="227" t="s">
        <v>4165</v>
      </c>
    </row>
    <row r="254" spans="1:10" s="10" customFormat="1" ht="63.75" x14ac:dyDescent="0.2">
      <c r="A254" s="57">
        <v>247</v>
      </c>
      <c r="B254" s="98" t="s">
        <v>3305</v>
      </c>
      <c r="C254" s="74" t="s">
        <v>3306</v>
      </c>
      <c r="D254" s="117" t="s">
        <v>237</v>
      </c>
      <c r="E254" s="112"/>
      <c r="F254" s="223">
        <v>1</v>
      </c>
      <c r="G254" s="79">
        <v>1</v>
      </c>
      <c r="H254" s="79">
        <v>1</v>
      </c>
      <c r="I254" s="79">
        <f t="shared" si="4"/>
        <v>1</v>
      </c>
      <c r="J254" s="227" t="s">
        <v>4163</v>
      </c>
    </row>
    <row r="255" spans="1:10" s="10" customFormat="1" ht="76.5" x14ac:dyDescent="0.2">
      <c r="A255" s="57">
        <v>248</v>
      </c>
      <c r="B255" s="98" t="s">
        <v>3307</v>
      </c>
      <c r="C255" s="74" t="s">
        <v>3308</v>
      </c>
      <c r="D255" s="117" t="s">
        <v>237</v>
      </c>
      <c r="E255" s="112"/>
      <c r="F255" s="79">
        <v>1</v>
      </c>
      <c r="G255" s="79">
        <v>1</v>
      </c>
      <c r="H255" s="79">
        <v>1</v>
      </c>
      <c r="I255" s="79">
        <f t="shared" si="4"/>
        <v>1</v>
      </c>
      <c r="J255" s="74"/>
    </row>
    <row r="256" spans="1:10" s="10" customFormat="1" ht="63.75" x14ac:dyDescent="0.2">
      <c r="A256" s="57">
        <v>249</v>
      </c>
      <c r="B256" s="98" t="s">
        <v>3309</v>
      </c>
      <c r="C256" s="74" t="s">
        <v>3310</v>
      </c>
      <c r="D256" s="117" t="s">
        <v>237</v>
      </c>
      <c r="E256" s="112"/>
      <c r="F256" s="79">
        <v>1</v>
      </c>
      <c r="G256" s="223">
        <v>1</v>
      </c>
      <c r="H256" s="79">
        <v>1</v>
      </c>
      <c r="I256" s="79">
        <f t="shared" si="4"/>
        <v>1</v>
      </c>
      <c r="J256" s="227" t="s">
        <v>4165</v>
      </c>
    </row>
    <row r="257" spans="1:10" s="10" customFormat="1" ht="63.75" x14ac:dyDescent="0.2">
      <c r="A257" s="57">
        <v>250</v>
      </c>
      <c r="B257" s="98" t="s">
        <v>3311</v>
      </c>
      <c r="C257" s="74" t="s">
        <v>3312</v>
      </c>
      <c r="D257" s="117" t="s">
        <v>237</v>
      </c>
      <c r="E257" s="112"/>
      <c r="F257" s="79">
        <v>1</v>
      </c>
      <c r="G257" s="223">
        <v>1</v>
      </c>
      <c r="H257" s="79">
        <v>1</v>
      </c>
      <c r="I257" s="79">
        <f t="shared" si="4"/>
        <v>1</v>
      </c>
      <c r="J257" s="227" t="s">
        <v>4165</v>
      </c>
    </row>
    <row r="258" spans="1:10" s="10" customFormat="1" ht="51" x14ac:dyDescent="0.2">
      <c r="A258" s="57">
        <v>251</v>
      </c>
      <c r="B258" s="98" t="s">
        <v>3313</v>
      </c>
      <c r="C258" s="74" t="s">
        <v>3314</v>
      </c>
      <c r="D258" s="117" t="s">
        <v>237</v>
      </c>
      <c r="E258" s="112"/>
      <c r="F258" s="79">
        <v>1</v>
      </c>
      <c r="G258" s="79">
        <v>1</v>
      </c>
      <c r="H258" s="79">
        <v>1</v>
      </c>
      <c r="I258" s="79">
        <f t="shared" si="4"/>
        <v>1</v>
      </c>
      <c r="J258" s="79"/>
    </row>
    <row r="259" spans="1:10" s="10" customFormat="1" ht="51" x14ac:dyDescent="0.2">
      <c r="A259" s="57">
        <v>252</v>
      </c>
      <c r="B259" s="98" t="s">
        <v>3315</v>
      </c>
      <c r="C259" s="74" t="s">
        <v>3316</v>
      </c>
      <c r="D259" s="117" t="s">
        <v>237</v>
      </c>
      <c r="E259" s="112"/>
      <c r="F259" s="79">
        <v>1</v>
      </c>
      <c r="G259" s="79">
        <v>1</v>
      </c>
      <c r="H259" s="79">
        <v>1</v>
      </c>
      <c r="I259" s="79">
        <f t="shared" si="4"/>
        <v>1</v>
      </c>
      <c r="J259" s="79"/>
    </row>
    <row r="260" spans="1:10" s="10" customFormat="1" ht="63.75" x14ac:dyDescent="0.2">
      <c r="A260" s="57">
        <v>253</v>
      </c>
      <c r="B260" s="98" t="s">
        <v>3317</v>
      </c>
      <c r="C260" s="74" t="s">
        <v>3318</v>
      </c>
      <c r="D260" s="117" t="s">
        <v>237</v>
      </c>
      <c r="E260" s="112"/>
      <c r="F260" s="79">
        <v>1</v>
      </c>
      <c r="G260" s="223">
        <v>1</v>
      </c>
      <c r="H260" s="79">
        <v>1</v>
      </c>
      <c r="I260" s="79">
        <f t="shared" si="4"/>
        <v>1</v>
      </c>
      <c r="J260" s="227" t="s">
        <v>4165</v>
      </c>
    </row>
    <row r="261" spans="1:10" s="10" customFormat="1" ht="89.25" x14ac:dyDescent="0.2">
      <c r="A261" s="57">
        <v>254</v>
      </c>
      <c r="B261" s="98" t="s">
        <v>3319</v>
      </c>
      <c r="C261" s="74" t="s">
        <v>3320</v>
      </c>
      <c r="D261" s="117" t="s">
        <v>237</v>
      </c>
      <c r="E261" s="112"/>
      <c r="F261" s="79">
        <v>1</v>
      </c>
      <c r="G261" s="223">
        <v>1</v>
      </c>
      <c r="H261" s="79">
        <v>1</v>
      </c>
      <c r="I261" s="79">
        <f t="shared" si="4"/>
        <v>1</v>
      </c>
      <c r="J261" s="227" t="s">
        <v>4165</v>
      </c>
    </row>
    <row r="262" spans="1:10" s="10" customFormat="1" ht="114.75" x14ac:dyDescent="0.2">
      <c r="A262" s="57">
        <v>255</v>
      </c>
      <c r="B262" s="98" t="s">
        <v>3321</v>
      </c>
      <c r="C262" s="74" t="s">
        <v>3322</v>
      </c>
      <c r="D262" s="117" t="s">
        <v>240</v>
      </c>
      <c r="E262" s="112"/>
      <c r="F262" s="223">
        <v>1</v>
      </c>
      <c r="G262" s="223">
        <v>1</v>
      </c>
      <c r="H262" s="79">
        <v>1</v>
      </c>
      <c r="I262" s="79">
        <f t="shared" si="4"/>
        <v>1</v>
      </c>
      <c r="J262" s="227" t="s">
        <v>4164</v>
      </c>
    </row>
    <row r="263" spans="1:10" s="10" customFormat="1" ht="51" x14ac:dyDescent="0.2">
      <c r="A263" s="57">
        <v>256</v>
      </c>
      <c r="B263" s="98" t="s">
        <v>3323</v>
      </c>
      <c r="C263" s="74" t="s">
        <v>3324</v>
      </c>
      <c r="D263" s="117" t="s">
        <v>240</v>
      </c>
      <c r="E263" s="112"/>
      <c r="F263" s="79">
        <v>1</v>
      </c>
      <c r="G263" s="79">
        <v>1</v>
      </c>
      <c r="H263" s="79">
        <v>1</v>
      </c>
      <c r="I263" s="79">
        <f t="shared" si="4"/>
        <v>1</v>
      </c>
      <c r="J263" s="74"/>
    </row>
    <row r="264" spans="1:10" s="10" customFormat="1" ht="51" x14ac:dyDescent="0.2">
      <c r="A264" s="57">
        <v>257</v>
      </c>
      <c r="B264" s="98" t="s">
        <v>3325</v>
      </c>
      <c r="C264" s="74" t="s">
        <v>3326</v>
      </c>
      <c r="D264" s="117" t="s">
        <v>240</v>
      </c>
      <c r="E264" s="112"/>
      <c r="F264" s="79">
        <v>1</v>
      </c>
      <c r="G264" s="79">
        <v>1</v>
      </c>
      <c r="H264" s="79">
        <v>1</v>
      </c>
      <c r="I264" s="79">
        <f t="shared" si="4"/>
        <v>1</v>
      </c>
      <c r="J264" s="74"/>
    </row>
    <row r="265" spans="1:10" s="10" customFormat="1" ht="51" x14ac:dyDescent="0.2">
      <c r="A265" s="57">
        <v>258</v>
      </c>
      <c r="B265" s="98" t="s">
        <v>3327</v>
      </c>
      <c r="C265" s="74" t="s">
        <v>3328</v>
      </c>
      <c r="D265" s="117" t="s">
        <v>240</v>
      </c>
      <c r="E265" s="112"/>
      <c r="F265" s="79">
        <v>1</v>
      </c>
      <c r="G265" s="79">
        <v>1</v>
      </c>
      <c r="H265" s="79">
        <v>1</v>
      </c>
      <c r="I265" s="79">
        <f t="shared" ref="I265:I328" si="5">F265*0.2+G265*0.4+H265*0.4</f>
        <v>1</v>
      </c>
      <c r="J265" s="79"/>
    </row>
    <row r="266" spans="1:10" s="10" customFormat="1" ht="51" x14ac:dyDescent="0.2">
      <c r="A266" s="57">
        <v>259</v>
      </c>
      <c r="B266" s="98" t="s">
        <v>3329</v>
      </c>
      <c r="C266" s="74" t="s">
        <v>3330</v>
      </c>
      <c r="D266" s="117" t="s">
        <v>240</v>
      </c>
      <c r="E266" s="112"/>
      <c r="F266" s="79">
        <v>1</v>
      </c>
      <c r="G266" s="79">
        <v>1</v>
      </c>
      <c r="H266" s="79">
        <v>1</v>
      </c>
      <c r="I266" s="79">
        <f t="shared" si="5"/>
        <v>1</v>
      </c>
      <c r="J266" s="79"/>
    </row>
    <row r="267" spans="1:10" s="10" customFormat="1" ht="51" x14ac:dyDescent="0.2">
      <c r="A267" s="57">
        <v>260</v>
      </c>
      <c r="B267" s="98" t="s">
        <v>3331</v>
      </c>
      <c r="C267" s="74" t="s">
        <v>3332</v>
      </c>
      <c r="D267" s="117" t="s">
        <v>240</v>
      </c>
      <c r="E267" s="112"/>
      <c r="F267" s="79">
        <v>1</v>
      </c>
      <c r="G267" s="79">
        <v>1</v>
      </c>
      <c r="H267" s="79">
        <v>1</v>
      </c>
      <c r="I267" s="79">
        <f t="shared" si="5"/>
        <v>1</v>
      </c>
      <c r="J267" s="79"/>
    </row>
    <row r="268" spans="1:10" s="10" customFormat="1" ht="114.75" x14ac:dyDescent="0.2">
      <c r="A268" s="57">
        <v>261</v>
      </c>
      <c r="B268" s="98" t="s">
        <v>3333</v>
      </c>
      <c r="C268" s="74" t="s">
        <v>3334</v>
      </c>
      <c r="D268" s="117" t="s">
        <v>240</v>
      </c>
      <c r="E268" s="112"/>
      <c r="F268" s="223">
        <v>1</v>
      </c>
      <c r="G268" s="223">
        <v>1</v>
      </c>
      <c r="H268" s="79">
        <v>1</v>
      </c>
      <c r="I268" s="79">
        <f t="shared" si="5"/>
        <v>1</v>
      </c>
      <c r="J268" s="227" t="s">
        <v>4164</v>
      </c>
    </row>
    <row r="269" spans="1:10" s="10" customFormat="1" ht="114.75" x14ac:dyDescent="0.2">
      <c r="A269" s="57">
        <v>262</v>
      </c>
      <c r="B269" s="219" t="s">
        <v>3335</v>
      </c>
      <c r="C269" s="220" t="s">
        <v>3336</v>
      </c>
      <c r="D269" s="221" t="s">
        <v>240</v>
      </c>
      <c r="E269" s="222"/>
      <c r="F269" s="223">
        <v>1</v>
      </c>
      <c r="G269" s="223">
        <v>1</v>
      </c>
      <c r="H269" s="223">
        <v>1</v>
      </c>
      <c r="I269" s="223">
        <f t="shared" si="5"/>
        <v>1</v>
      </c>
      <c r="J269" s="220" t="s">
        <v>4170</v>
      </c>
    </row>
    <row r="270" spans="1:10" s="10" customFormat="1" ht="63.75" x14ac:dyDescent="0.2">
      <c r="A270" s="57">
        <v>263</v>
      </c>
      <c r="B270" s="98" t="s">
        <v>3337</v>
      </c>
      <c r="C270" s="74" t="s">
        <v>3338</v>
      </c>
      <c r="D270" s="117" t="s">
        <v>240</v>
      </c>
      <c r="E270" s="112"/>
      <c r="F270" s="223">
        <v>1</v>
      </c>
      <c r="G270" s="79">
        <v>1</v>
      </c>
      <c r="H270" s="79">
        <v>1</v>
      </c>
      <c r="I270" s="79">
        <f t="shared" si="5"/>
        <v>1</v>
      </c>
      <c r="J270" s="226" t="s">
        <v>4163</v>
      </c>
    </row>
    <row r="271" spans="1:10" s="10" customFormat="1" ht="51" x14ac:dyDescent="0.2">
      <c r="A271" s="57">
        <v>264</v>
      </c>
      <c r="B271" s="98" t="s">
        <v>3339</v>
      </c>
      <c r="C271" s="74" t="s">
        <v>3340</v>
      </c>
      <c r="D271" s="117" t="s">
        <v>237</v>
      </c>
      <c r="E271" s="112"/>
      <c r="F271" s="79">
        <v>1</v>
      </c>
      <c r="G271" s="79">
        <v>1</v>
      </c>
      <c r="H271" s="79">
        <v>1</v>
      </c>
      <c r="I271" s="79">
        <f t="shared" si="5"/>
        <v>1</v>
      </c>
      <c r="J271" s="74"/>
    </row>
    <row r="272" spans="1:10" s="10" customFormat="1" ht="51" x14ac:dyDescent="0.2">
      <c r="A272" s="57">
        <v>265</v>
      </c>
      <c r="B272" s="98" t="s">
        <v>3341</v>
      </c>
      <c r="C272" s="74" t="s">
        <v>3342</v>
      </c>
      <c r="D272" s="117" t="s">
        <v>240</v>
      </c>
      <c r="E272" s="112"/>
      <c r="F272" s="79">
        <v>1</v>
      </c>
      <c r="G272" s="79">
        <v>1</v>
      </c>
      <c r="H272" s="79">
        <v>1</v>
      </c>
      <c r="I272" s="79">
        <f t="shared" si="5"/>
        <v>1</v>
      </c>
      <c r="J272" s="74"/>
    </row>
    <row r="273" spans="1:10" s="10" customFormat="1" ht="51" x14ac:dyDescent="0.2">
      <c r="A273" s="57">
        <v>266</v>
      </c>
      <c r="B273" s="98" t="s">
        <v>3343</v>
      </c>
      <c r="C273" s="74" t="s">
        <v>3344</v>
      </c>
      <c r="D273" s="117" t="s">
        <v>240</v>
      </c>
      <c r="E273" s="112"/>
      <c r="F273" s="79">
        <v>1</v>
      </c>
      <c r="G273" s="79">
        <v>1</v>
      </c>
      <c r="H273" s="79">
        <v>1</v>
      </c>
      <c r="I273" s="79">
        <f t="shared" si="5"/>
        <v>1</v>
      </c>
      <c r="J273" s="74"/>
    </row>
    <row r="274" spans="1:10" s="10" customFormat="1" ht="51" x14ac:dyDescent="0.2">
      <c r="A274" s="57">
        <v>267</v>
      </c>
      <c r="B274" s="98" t="s">
        <v>3345</v>
      </c>
      <c r="C274" s="74" t="s">
        <v>3346</v>
      </c>
      <c r="D274" s="117" t="s">
        <v>240</v>
      </c>
      <c r="E274" s="112"/>
      <c r="F274" s="79">
        <v>1</v>
      </c>
      <c r="G274" s="79">
        <v>1</v>
      </c>
      <c r="H274" s="79">
        <v>1</v>
      </c>
      <c r="I274" s="79">
        <f t="shared" si="5"/>
        <v>1</v>
      </c>
      <c r="J274" s="74"/>
    </row>
    <row r="275" spans="1:10" s="10" customFormat="1" ht="51" x14ac:dyDescent="0.2">
      <c r="A275" s="57">
        <v>268</v>
      </c>
      <c r="B275" s="98" t="s">
        <v>3347</v>
      </c>
      <c r="C275" s="74" t="s">
        <v>3348</v>
      </c>
      <c r="D275" s="117" t="s">
        <v>240</v>
      </c>
      <c r="E275" s="112"/>
      <c r="F275" s="79">
        <v>1</v>
      </c>
      <c r="G275" s="79">
        <v>1</v>
      </c>
      <c r="H275" s="79">
        <v>1</v>
      </c>
      <c r="I275" s="79">
        <f t="shared" si="5"/>
        <v>1</v>
      </c>
      <c r="J275" s="74"/>
    </row>
    <row r="276" spans="1:10" s="10" customFormat="1" ht="63.75" x14ac:dyDescent="0.2">
      <c r="A276" s="57">
        <v>269</v>
      </c>
      <c r="B276" s="98" t="s">
        <v>3349</v>
      </c>
      <c r="C276" s="74" t="s">
        <v>3350</v>
      </c>
      <c r="D276" s="117" t="s">
        <v>240</v>
      </c>
      <c r="E276" s="112"/>
      <c r="F276" s="79">
        <v>1</v>
      </c>
      <c r="G276" s="79">
        <v>1</v>
      </c>
      <c r="H276" s="79">
        <v>1</v>
      </c>
      <c r="I276" s="79">
        <f t="shared" si="5"/>
        <v>1</v>
      </c>
      <c r="J276" s="74"/>
    </row>
    <row r="277" spans="1:10" s="10" customFormat="1" ht="63.75" x14ac:dyDescent="0.2">
      <c r="A277" s="57">
        <v>270</v>
      </c>
      <c r="B277" s="98" t="s">
        <v>3351</v>
      </c>
      <c r="C277" s="74" t="s">
        <v>3352</v>
      </c>
      <c r="D277" s="117" t="s">
        <v>240</v>
      </c>
      <c r="E277" s="112"/>
      <c r="F277" s="79">
        <v>1</v>
      </c>
      <c r="G277" s="79">
        <v>1</v>
      </c>
      <c r="H277" s="79">
        <v>1</v>
      </c>
      <c r="I277" s="79">
        <f t="shared" si="5"/>
        <v>1</v>
      </c>
      <c r="J277" s="74"/>
    </row>
    <row r="278" spans="1:10" s="10" customFormat="1" ht="51" x14ac:dyDescent="0.2">
      <c r="A278" s="57">
        <v>271</v>
      </c>
      <c r="B278" s="98" t="s">
        <v>3353</v>
      </c>
      <c r="C278" s="74" t="s">
        <v>3354</v>
      </c>
      <c r="D278" s="117" t="s">
        <v>237</v>
      </c>
      <c r="E278" s="112"/>
      <c r="F278" s="79">
        <v>1</v>
      </c>
      <c r="G278" s="79">
        <v>1</v>
      </c>
      <c r="H278" s="79">
        <v>1</v>
      </c>
      <c r="I278" s="79">
        <f t="shared" si="5"/>
        <v>1</v>
      </c>
      <c r="J278" s="74"/>
    </row>
    <row r="279" spans="1:10" s="10" customFormat="1" ht="51" x14ac:dyDescent="0.2">
      <c r="A279" s="57">
        <v>272</v>
      </c>
      <c r="B279" s="98" t="s">
        <v>3355</v>
      </c>
      <c r="C279" s="74" t="s">
        <v>3356</v>
      </c>
      <c r="D279" s="117" t="s">
        <v>237</v>
      </c>
      <c r="E279" s="112"/>
      <c r="F279" s="79">
        <v>1</v>
      </c>
      <c r="G279" s="79">
        <v>1</v>
      </c>
      <c r="H279" s="79">
        <v>1</v>
      </c>
      <c r="I279" s="79">
        <f t="shared" si="5"/>
        <v>1</v>
      </c>
      <c r="J279" s="79"/>
    </row>
    <row r="280" spans="1:10" s="10" customFormat="1" ht="76.5" x14ac:dyDescent="0.2">
      <c r="A280" s="57">
        <v>273</v>
      </c>
      <c r="B280" s="98" t="s">
        <v>3357</v>
      </c>
      <c r="C280" s="74" t="s">
        <v>3358</v>
      </c>
      <c r="D280" s="117" t="s">
        <v>237</v>
      </c>
      <c r="E280" s="112"/>
      <c r="F280" s="79">
        <v>1</v>
      </c>
      <c r="G280" s="79">
        <v>1</v>
      </c>
      <c r="H280" s="79">
        <v>1</v>
      </c>
      <c r="I280" s="79">
        <f t="shared" si="5"/>
        <v>1</v>
      </c>
      <c r="J280" s="74"/>
    </row>
    <row r="281" spans="1:10" s="10" customFormat="1" ht="63.75" x14ac:dyDescent="0.2">
      <c r="A281" s="57">
        <v>274</v>
      </c>
      <c r="B281" s="98" t="s">
        <v>3359</v>
      </c>
      <c r="C281" s="74" t="s">
        <v>3360</v>
      </c>
      <c r="D281" s="117" t="s">
        <v>237</v>
      </c>
      <c r="E281" s="112"/>
      <c r="F281" s="223">
        <v>1</v>
      </c>
      <c r="G281" s="79">
        <v>1</v>
      </c>
      <c r="H281" s="79">
        <v>1</v>
      </c>
      <c r="I281" s="79">
        <f t="shared" si="5"/>
        <v>1</v>
      </c>
      <c r="J281" s="226" t="s">
        <v>4163</v>
      </c>
    </row>
    <row r="282" spans="1:10" s="10" customFormat="1" ht="76.5" x14ac:dyDescent="0.2">
      <c r="A282" s="57">
        <v>275</v>
      </c>
      <c r="B282" s="98" t="s">
        <v>3361</v>
      </c>
      <c r="C282" s="74" t="s">
        <v>3362</v>
      </c>
      <c r="D282" s="117" t="s">
        <v>237</v>
      </c>
      <c r="E282" s="112"/>
      <c r="F282" s="79">
        <v>1</v>
      </c>
      <c r="G282" s="79">
        <v>1</v>
      </c>
      <c r="H282" s="79">
        <v>1</v>
      </c>
      <c r="I282" s="79">
        <f t="shared" si="5"/>
        <v>1</v>
      </c>
      <c r="J282" s="74"/>
    </row>
    <row r="283" spans="1:10" s="10" customFormat="1" ht="51" x14ac:dyDescent="0.2">
      <c r="A283" s="57">
        <v>276</v>
      </c>
      <c r="B283" s="98" t="s">
        <v>3363</v>
      </c>
      <c r="C283" s="74" t="s">
        <v>3364</v>
      </c>
      <c r="D283" s="117" t="s">
        <v>237</v>
      </c>
      <c r="E283" s="112"/>
      <c r="F283" s="79">
        <v>1</v>
      </c>
      <c r="G283" s="79">
        <v>1</v>
      </c>
      <c r="H283" s="79">
        <v>1</v>
      </c>
      <c r="I283" s="79">
        <f t="shared" si="5"/>
        <v>1</v>
      </c>
      <c r="J283" s="74"/>
    </row>
    <row r="284" spans="1:10" s="10" customFormat="1" ht="51" x14ac:dyDescent="0.2">
      <c r="A284" s="57">
        <v>277</v>
      </c>
      <c r="B284" s="98" t="s">
        <v>3365</v>
      </c>
      <c r="C284" s="74" t="s">
        <v>3366</v>
      </c>
      <c r="D284" s="117" t="s">
        <v>237</v>
      </c>
      <c r="E284" s="112"/>
      <c r="F284" s="79">
        <v>1</v>
      </c>
      <c r="G284" s="79">
        <v>1</v>
      </c>
      <c r="H284" s="79">
        <v>1</v>
      </c>
      <c r="I284" s="79">
        <f t="shared" si="5"/>
        <v>1</v>
      </c>
      <c r="J284" s="74"/>
    </row>
    <row r="285" spans="1:10" s="10" customFormat="1" ht="51" x14ac:dyDescent="0.2">
      <c r="A285" s="57">
        <v>278</v>
      </c>
      <c r="B285" s="98" t="s">
        <v>3367</v>
      </c>
      <c r="C285" s="74" t="s">
        <v>3368</v>
      </c>
      <c r="D285" s="117" t="s">
        <v>240</v>
      </c>
      <c r="E285" s="112"/>
      <c r="F285" s="79">
        <v>1</v>
      </c>
      <c r="G285" s="79">
        <v>1</v>
      </c>
      <c r="H285" s="79">
        <v>1</v>
      </c>
      <c r="I285" s="79">
        <f t="shared" si="5"/>
        <v>1</v>
      </c>
      <c r="J285" s="74"/>
    </row>
    <row r="286" spans="1:10" s="10" customFormat="1" ht="38.25" x14ac:dyDescent="0.2">
      <c r="A286" s="57">
        <v>279</v>
      </c>
      <c r="B286" s="98" t="s">
        <v>3369</v>
      </c>
      <c r="C286" s="74" t="s">
        <v>3370</v>
      </c>
      <c r="D286" s="117" t="s">
        <v>240</v>
      </c>
      <c r="E286" s="112"/>
      <c r="F286" s="79">
        <v>1</v>
      </c>
      <c r="G286" s="79">
        <v>1</v>
      </c>
      <c r="H286" s="79">
        <v>1</v>
      </c>
      <c r="I286" s="79">
        <f t="shared" si="5"/>
        <v>1</v>
      </c>
      <c r="J286" s="79"/>
    </row>
    <row r="287" spans="1:10" s="10" customFormat="1" ht="63.75" x14ac:dyDescent="0.2">
      <c r="A287" s="57">
        <v>280</v>
      </c>
      <c r="B287" s="98" t="s">
        <v>3371</v>
      </c>
      <c r="C287" s="74" t="s">
        <v>3372</v>
      </c>
      <c r="D287" s="117" t="s">
        <v>240</v>
      </c>
      <c r="E287" s="112"/>
      <c r="F287" s="223">
        <v>1</v>
      </c>
      <c r="G287" s="79">
        <v>1</v>
      </c>
      <c r="H287" s="79">
        <v>1</v>
      </c>
      <c r="I287" s="79">
        <f t="shared" si="5"/>
        <v>1</v>
      </c>
      <c r="J287" s="226" t="s">
        <v>4163</v>
      </c>
    </row>
    <row r="288" spans="1:10" s="10" customFormat="1" ht="38.25" x14ac:dyDescent="0.2">
      <c r="A288" s="57">
        <v>281</v>
      </c>
      <c r="B288" s="98" t="s">
        <v>3373</v>
      </c>
      <c r="C288" s="74" t="s">
        <v>3374</v>
      </c>
      <c r="D288" s="117" t="s">
        <v>240</v>
      </c>
      <c r="E288" s="112"/>
      <c r="F288" s="79">
        <v>1</v>
      </c>
      <c r="G288" s="79">
        <v>1</v>
      </c>
      <c r="H288" s="79">
        <v>1</v>
      </c>
      <c r="I288" s="79">
        <f t="shared" si="5"/>
        <v>1</v>
      </c>
      <c r="J288" s="79"/>
    </row>
    <row r="289" spans="1:11" s="10" customFormat="1" ht="51" x14ac:dyDescent="0.2">
      <c r="A289" s="57">
        <v>282</v>
      </c>
      <c r="B289" s="98" t="s">
        <v>3375</v>
      </c>
      <c r="C289" s="74" t="s">
        <v>3376</v>
      </c>
      <c r="D289" s="117" t="s">
        <v>240</v>
      </c>
      <c r="E289" s="112"/>
      <c r="F289" s="79">
        <v>1</v>
      </c>
      <c r="G289" s="79">
        <v>1</v>
      </c>
      <c r="H289" s="79">
        <v>1</v>
      </c>
      <c r="I289" s="79">
        <f t="shared" si="5"/>
        <v>1</v>
      </c>
      <c r="J289" s="74"/>
    </row>
    <row r="290" spans="1:11" s="11" customFormat="1" ht="38.25" x14ac:dyDescent="0.2">
      <c r="A290" s="57">
        <v>283</v>
      </c>
      <c r="B290" s="98" t="s">
        <v>3377</v>
      </c>
      <c r="C290" s="74" t="s">
        <v>3378</v>
      </c>
      <c r="D290" s="117" t="s">
        <v>240</v>
      </c>
      <c r="E290" s="112"/>
      <c r="F290" s="79">
        <v>1</v>
      </c>
      <c r="G290" s="79">
        <v>1</v>
      </c>
      <c r="H290" s="79">
        <v>1</v>
      </c>
      <c r="I290" s="79">
        <f t="shared" si="5"/>
        <v>1</v>
      </c>
      <c r="J290" s="74"/>
      <c r="K290" s="10"/>
    </row>
    <row r="291" spans="1:11" s="10" customFormat="1" ht="51" x14ac:dyDescent="0.2">
      <c r="A291" s="57">
        <v>284</v>
      </c>
      <c r="B291" s="98" t="s">
        <v>3379</v>
      </c>
      <c r="C291" s="74" t="s">
        <v>3380</v>
      </c>
      <c r="D291" s="117" t="s">
        <v>240</v>
      </c>
      <c r="E291" s="112"/>
      <c r="F291" s="79">
        <v>1</v>
      </c>
      <c r="G291" s="79">
        <v>1</v>
      </c>
      <c r="H291" s="79">
        <v>1</v>
      </c>
      <c r="I291" s="79">
        <f t="shared" si="5"/>
        <v>1</v>
      </c>
      <c r="J291" s="74"/>
    </row>
    <row r="292" spans="1:11" s="10" customFormat="1" ht="38.25" x14ac:dyDescent="0.2">
      <c r="A292" s="57">
        <v>285</v>
      </c>
      <c r="B292" s="98" t="s">
        <v>3381</v>
      </c>
      <c r="C292" s="74" t="s">
        <v>3382</v>
      </c>
      <c r="D292" s="117" t="s">
        <v>240</v>
      </c>
      <c r="E292" s="112"/>
      <c r="F292" s="79">
        <v>1</v>
      </c>
      <c r="G292" s="79">
        <v>1</v>
      </c>
      <c r="H292" s="79">
        <v>1</v>
      </c>
      <c r="I292" s="79">
        <f t="shared" si="5"/>
        <v>1</v>
      </c>
      <c r="J292" s="74"/>
    </row>
    <row r="293" spans="1:11" s="10" customFormat="1" ht="38.25" x14ac:dyDescent="0.2">
      <c r="A293" s="57">
        <v>286</v>
      </c>
      <c r="B293" s="98" t="s">
        <v>3383</v>
      </c>
      <c r="C293" s="74" t="s">
        <v>3384</v>
      </c>
      <c r="D293" s="117" t="s">
        <v>240</v>
      </c>
      <c r="E293" s="112"/>
      <c r="F293" s="79">
        <v>1</v>
      </c>
      <c r="G293" s="79">
        <v>1</v>
      </c>
      <c r="H293" s="79">
        <v>1</v>
      </c>
      <c r="I293" s="79">
        <f t="shared" si="5"/>
        <v>1</v>
      </c>
      <c r="J293" s="74"/>
    </row>
    <row r="294" spans="1:11" s="10" customFormat="1" ht="51" x14ac:dyDescent="0.2">
      <c r="A294" s="57">
        <v>287</v>
      </c>
      <c r="B294" s="98" t="s">
        <v>3385</v>
      </c>
      <c r="C294" s="74" t="s">
        <v>3386</v>
      </c>
      <c r="D294" s="117" t="s">
        <v>237</v>
      </c>
      <c r="E294" s="112"/>
      <c r="F294" s="79">
        <v>1</v>
      </c>
      <c r="G294" s="79">
        <v>1</v>
      </c>
      <c r="H294" s="79">
        <v>1</v>
      </c>
      <c r="I294" s="79">
        <f t="shared" si="5"/>
        <v>1</v>
      </c>
      <c r="J294" s="74"/>
    </row>
    <row r="295" spans="1:11" s="10" customFormat="1" ht="51" x14ac:dyDescent="0.2">
      <c r="A295" s="57">
        <v>288</v>
      </c>
      <c r="B295" s="98" t="s">
        <v>3387</v>
      </c>
      <c r="C295" s="74" t="s">
        <v>3388</v>
      </c>
      <c r="D295" s="117" t="s">
        <v>240</v>
      </c>
      <c r="E295" s="112"/>
      <c r="F295" s="79">
        <v>1</v>
      </c>
      <c r="G295" s="79">
        <v>1</v>
      </c>
      <c r="H295" s="79">
        <v>1</v>
      </c>
      <c r="I295" s="79">
        <f t="shared" si="5"/>
        <v>1</v>
      </c>
      <c r="J295" s="74"/>
    </row>
    <row r="296" spans="1:11" s="10" customFormat="1" ht="38.25" x14ac:dyDescent="0.2">
      <c r="A296" s="57">
        <v>289</v>
      </c>
      <c r="B296" s="98" t="s">
        <v>3389</v>
      </c>
      <c r="C296" s="74" t="s">
        <v>3390</v>
      </c>
      <c r="D296" s="117" t="s">
        <v>240</v>
      </c>
      <c r="E296" s="112"/>
      <c r="F296" s="79">
        <v>1</v>
      </c>
      <c r="G296" s="79">
        <v>1</v>
      </c>
      <c r="H296" s="79">
        <v>1</v>
      </c>
      <c r="I296" s="79">
        <f t="shared" si="5"/>
        <v>1</v>
      </c>
      <c r="J296" s="74"/>
    </row>
    <row r="297" spans="1:11" s="10" customFormat="1" ht="38.25" x14ac:dyDescent="0.2">
      <c r="A297" s="57">
        <v>290</v>
      </c>
      <c r="B297" s="98" t="s">
        <v>3391</v>
      </c>
      <c r="C297" s="74" t="s">
        <v>3392</v>
      </c>
      <c r="D297" s="117" t="s">
        <v>240</v>
      </c>
      <c r="E297" s="122"/>
      <c r="F297" s="79">
        <v>1</v>
      </c>
      <c r="G297" s="79">
        <v>1</v>
      </c>
      <c r="H297" s="79">
        <v>1</v>
      </c>
      <c r="I297" s="79">
        <f t="shared" si="5"/>
        <v>1</v>
      </c>
      <c r="J297" s="74"/>
    </row>
    <row r="298" spans="1:11" s="10" customFormat="1" ht="38.25" x14ac:dyDescent="0.2">
      <c r="A298" s="57">
        <v>291</v>
      </c>
      <c r="B298" s="98" t="s">
        <v>3393</v>
      </c>
      <c r="C298" s="74" t="s">
        <v>3394</v>
      </c>
      <c r="D298" s="117" t="s">
        <v>240</v>
      </c>
      <c r="E298" s="112"/>
      <c r="F298" s="79">
        <v>1</v>
      </c>
      <c r="G298" s="79">
        <v>1</v>
      </c>
      <c r="H298" s="79">
        <v>1</v>
      </c>
      <c r="I298" s="79">
        <f t="shared" si="5"/>
        <v>1</v>
      </c>
      <c r="J298" s="79"/>
    </row>
    <row r="299" spans="1:11" s="10" customFormat="1" ht="38.25" x14ac:dyDescent="0.2">
      <c r="A299" s="57">
        <v>292</v>
      </c>
      <c r="B299" s="98" t="s">
        <v>3395</v>
      </c>
      <c r="C299" s="74" t="s">
        <v>3396</v>
      </c>
      <c r="D299" s="117" t="s">
        <v>237</v>
      </c>
      <c r="E299" s="112"/>
      <c r="F299" s="79">
        <v>1</v>
      </c>
      <c r="G299" s="79">
        <v>1</v>
      </c>
      <c r="H299" s="79">
        <v>1</v>
      </c>
      <c r="I299" s="79">
        <f t="shared" si="5"/>
        <v>1</v>
      </c>
      <c r="J299" s="79"/>
    </row>
    <row r="300" spans="1:11" s="10" customFormat="1" ht="38.25" x14ac:dyDescent="0.2">
      <c r="A300" s="57">
        <v>293</v>
      </c>
      <c r="B300" s="98" t="s">
        <v>3397</v>
      </c>
      <c r="C300" s="74" t="s">
        <v>3398</v>
      </c>
      <c r="D300" s="117" t="s">
        <v>237</v>
      </c>
      <c r="E300" s="112"/>
      <c r="F300" s="79">
        <v>1</v>
      </c>
      <c r="G300" s="79">
        <v>1</v>
      </c>
      <c r="H300" s="79">
        <v>1</v>
      </c>
      <c r="I300" s="79">
        <f t="shared" si="5"/>
        <v>1</v>
      </c>
      <c r="J300" s="79"/>
    </row>
    <row r="301" spans="1:11" s="10" customFormat="1" ht="51" x14ac:dyDescent="0.2">
      <c r="A301" s="57">
        <v>294</v>
      </c>
      <c r="B301" s="98" t="s">
        <v>3399</v>
      </c>
      <c r="C301" s="74" t="s">
        <v>3400</v>
      </c>
      <c r="D301" s="117" t="s">
        <v>237</v>
      </c>
      <c r="E301" s="112"/>
      <c r="F301" s="79">
        <v>1</v>
      </c>
      <c r="G301" s="79">
        <v>1</v>
      </c>
      <c r="H301" s="79">
        <v>1</v>
      </c>
      <c r="I301" s="79">
        <f t="shared" si="5"/>
        <v>1</v>
      </c>
      <c r="J301" s="79"/>
    </row>
    <row r="302" spans="1:11" s="10" customFormat="1" ht="38.25" x14ac:dyDescent="0.2">
      <c r="A302" s="57">
        <v>295</v>
      </c>
      <c r="B302" s="98" t="s">
        <v>3401</v>
      </c>
      <c r="C302" s="74" t="s">
        <v>3402</v>
      </c>
      <c r="D302" s="117" t="s">
        <v>237</v>
      </c>
      <c r="E302" s="112"/>
      <c r="F302" s="79">
        <v>1</v>
      </c>
      <c r="G302" s="79">
        <v>1</v>
      </c>
      <c r="H302" s="79">
        <v>1</v>
      </c>
      <c r="I302" s="79">
        <f t="shared" si="5"/>
        <v>1</v>
      </c>
      <c r="J302" s="79"/>
    </row>
    <row r="303" spans="1:11" s="10" customFormat="1" ht="38.25" x14ac:dyDescent="0.2">
      <c r="A303" s="57">
        <v>296</v>
      </c>
      <c r="B303" s="98" t="s">
        <v>3403</v>
      </c>
      <c r="C303" s="74" t="s">
        <v>3404</v>
      </c>
      <c r="D303" s="117" t="s">
        <v>237</v>
      </c>
      <c r="E303" s="112"/>
      <c r="F303" s="79">
        <v>1</v>
      </c>
      <c r="G303" s="79">
        <v>1</v>
      </c>
      <c r="H303" s="79">
        <v>1</v>
      </c>
      <c r="I303" s="79">
        <f t="shared" si="5"/>
        <v>1</v>
      </c>
      <c r="J303" s="79"/>
    </row>
    <row r="304" spans="1:11" s="10" customFormat="1" ht="51" x14ac:dyDescent="0.2">
      <c r="A304" s="57">
        <v>297</v>
      </c>
      <c r="B304" s="98" t="s">
        <v>3405</v>
      </c>
      <c r="C304" s="74" t="s">
        <v>3406</v>
      </c>
      <c r="D304" s="117" t="s">
        <v>237</v>
      </c>
      <c r="E304" s="112"/>
      <c r="F304" s="79">
        <v>1</v>
      </c>
      <c r="G304" s="79">
        <v>1</v>
      </c>
      <c r="H304" s="79">
        <v>1</v>
      </c>
      <c r="I304" s="79">
        <f t="shared" si="5"/>
        <v>1</v>
      </c>
      <c r="J304" s="79"/>
    </row>
    <row r="305" spans="1:10" s="10" customFormat="1" ht="51" x14ac:dyDescent="0.2">
      <c r="A305" s="57">
        <v>298</v>
      </c>
      <c r="B305" s="98" t="s">
        <v>3407</v>
      </c>
      <c r="C305" s="74" t="s">
        <v>3408</v>
      </c>
      <c r="D305" s="117" t="s">
        <v>237</v>
      </c>
      <c r="E305" s="112"/>
      <c r="F305" s="79">
        <v>1</v>
      </c>
      <c r="G305" s="79">
        <v>1</v>
      </c>
      <c r="H305" s="79">
        <v>1</v>
      </c>
      <c r="I305" s="79">
        <f t="shared" si="5"/>
        <v>1</v>
      </c>
      <c r="J305" s="79"/>
    </row>
    <row r="306" spans="1:10" s="10" customFormat="1" ht="51" x14ac:dyDescent="0.2">
      <c r="A306" s="57">
        <v>299</v>
      </c>
      <c r="B306" s="98" t="s">
        <v>3409</v>
      </c>
      <c r="C306" s="74" t="s">
        <v>3410</v>
      </c>
      <c r="D306" s="117" t="s">
        <v>237</v>
      </c>
      <c r="E306" s="112"/>
      <c r="F306" s="79">
        <v>1</v>
      </c>
      <c r="G306" s="79">
        <v>1</v>
      </c>
      <c r="H306" s="79">
        <v>1</v>
      </c>
      <c r="I306" s="79">
        <f t="shared" si="5"/>
        <v>1</v>
      </c>
      <c r="J306" s="79"/>
    </row>
    <row r="307" spans="1:10" s="10" customFormat="1" ht="38.25" x14ac:dyDescent="0.2">
      <c r="A307" s="57">
        <v>300</v>
      </c>
      <c r="B307" s="98" t="s">
        <v>3411</v>
      </c>
      <c r="C307" s="74" t="s">
        <v>3412</v>
      </c>
      <c r="D307" s="117" t="s">
        <v>237</v>
      </c>
      <c r="E307" s="112"/>
      <c r="F307" s="79">
        <v>1</v>
      </c>
      <c r="G307" s="79">
        <v>1</v>
      </c>
      <c r="H307" s="79">
        <v>1</v>
      </c>
      <c r="I307" s="79">
        <f t="shared" si="5"/>
        <v>1</v>
      </c>
      <c r="J307" s="79"/>
    </row>
    <row r="308" spans="1:10" s="10" customFormat="1" ht="38.25" x14ac:dyDescent="0.2">
      <c r="A308" s="57">
        <v>301</v>
      </c>
      <c r="B308" s="98" t="s">
        <v>3413</v>
      </c>
      <c r="C308" s="74" t="s">
        <v>3414</v>
      </c>
      <c r="D308" s="117" t="s">
        <v>237</v>
      </c>
      <c r="E308" s="112"/>
      <c r="F308" s="79">
        <v>1</v>
      </c>
      <c r="G308" s="79">
        <v>1</v>
      </c>
      <c r="H308" s="79">
        <v>1</v>
      </c>
      <c r="I308" s="79">
        <f t="shared" si="5"/>
        <v>1</v>
      </c>
      <c r="J308" s="79"/>
    </row>
    <row r="309" spans="1:10" s="10" customFormat="1" ht="51" x14ac:dyDescent="0.2">
      <c r="A309" s="57">
        <v>302</v>
      </c>
      <c r="B309" s="98" t="s">
        <v>3415</v>
      </c>
      <c r="C309" s="74" t="s">
        <v>3416</v>
      </c>
      <c r="D309" s="117" t="s">
        <v>237</v>
      </c>
      <c r="E309" s="112"/>
      <c r="F309" s="79">
        <v>1</v>
      </c>
      <c r="G309" s="79">
        <v>1</v>
      </c>
      <c r="H309" s="79">
        <v>1</v>
      </c>
      <c r="I309" s="79">
        <f t="shared" si="5"/>
        <v>1</v>
      </c>
      <c r="J309" s="79"/>
    </row>
    <row r="310" spans="1:10" s="10" customFormat="1" ht="63.75" x14ac:dyDescent="0.2">
      <c r="A310" s="57">
        <v>303</v>
      </c>
      <c r="B310" s="98" t="s">
        <v>3417</v>
      </c>
      <c r="C310" s="74" t="s">
        <v>3418</v>
      </c>
      <c r="D310" s="117" t="s">
        <v>237</v>
      </c>
      <c r="E310" s="112"/>
      <c r="F310" s="223">
        <v>1</v>
      </c>
      <c r="G310" s="79">
        <v>1</v>
      </c>
      <c r="H310" s="79">
        <v>1</v>
      </c>
      <c r="I310" s="79">
        <f t="shared" si="5"/>
        <v>1</v>
      </c>
      <c r="J310" s="227" t="s">
        <v>4165</v>
      </c>
    </row>
    <row r="311" spans="1:10" s="10" customFormat="1" ht="38.25" x14ac:dyDescent="0.2">
      <c r="A311" s="57">
        <v>304</v>
      </c>
      <c r="B311" s="98" t="s">
        <v>3419</v>
      </c>
      <c r="C311" s="74" t="s">
        <v>3420</v>
      </c>
      <c r="D311" s="117" t="s">
        <v>237</v>
      </c>
      <c r="E311" s="112"/>
      <c r="F311" s="79">
        <v>1</v>
      </c>
      <c r="G311" s="79">
        <v>1</v>
      </c>
      <c r="H311" s="79">
        <v>1</v>
      </c>
      <c r="I311" s="79">
        <f t="shared" si="5"/>
        <v>1</v>
      </c>
      <c r="J311" s="79"/>
    </row>
    <row r="312" spans="1:10" s="10" customFormat="1" ht="51" x14ac:dyDescent="0.2">
      <c r="A312" s="57">
        <v>305</v>
      </c>
      <c r="B312" s="98" t="s">
        <v>3421</v>
      </c>
      <c r="C312" s="74" t="s">
        <v>3422</v>
      </c>
      <c r="D312" s="117" t="s">
        <v>237</v>
      </c>
      <c r="E312" s="112"/>
      <c r="F312" s="79">
        <v>1</v>
      </c>
      <c r="G312" s="79">
        <v>1</v>
      </c>
      <c r="H312" s="79">
        <v>1</v>
      </c>
      <c r="I312" s="79">
        <f t="shared" si="5"/>
        <v>1</v>
      </c>
      <c r="J312" s="79"/>
    </row>
    <row r="313" spans="1:10" s="10" customFormat="1" ht="38.25" x14ac:dyDescent="0.2">
      <c r="A313" s="57">
        <v>306</v>
      </c>
      <c r="B313" s="98" t="s">
        <v>3423</v>
      </c>
      <c r="C313" s="74" t="s">
        <v>3424</v>
      </c>
      <c r="D313" s="117" t="s">
        <v>237</v>
      </c>
      <c r="E313" s="112"/>
      <c r="F313" s="79">
        <v>1</v>
      </c>
      <c r="G313" s="79">
        <v>1</v>
      </c>
      <c r="H313" s="79">
        <v>1</v>
      </c>
      <c r="I313" s="79">
        <f t="shared" si="5"/>
        <v>1</v>
      </c>
      <c r="J313" s="79"/>
    </row>
    <row r="314" spans="1:10" s="10" customFormat="1" ht="63.75" x14ac:dyDescent="0.2">
      <c r="A314" s="57">
        <v>307</v>
      </c>
      <c r="B314" s="98" t="s">
        <v>3425</v>
      </c>
      <c r="C314" s="74" t="s">
        <v>3426</v>
      </c>
      <c r="D314" s="117" t="s">
        <v>237</v>
      </c>
      <c r="E314" s="112"/>
      <c r="F314" s="223">
        <v>1</v>
      </c>
      <c r="G314" s="79">
        <v>1</v>
      </c>
      <c r="H314" s="79">
        <v>1</v>
      </c>
      <c r="I314" s="79">
        <f t="shared" si="5"/>
        <v>1</v>
      </c>
      <c r="J314" s="226" t="s">
        <v>4163</v>
      </c>
    </row>
    <row r="315" spans="1:10" s="10" customFormat="1" ht="63.75" x14ac:dyDescent="0.2">
      <c r="A315" s="57">
        <v>308</v>
      </c>
      <c r="B315" s="98" t="s">
        <v>3427</v>
      </c>
      <c r="C315" s="74" t="s">
        <v>3428</v>
      </c>
      <c r="D315" s="117" t="s">
        <v>237</v>
      </c>
      <c r="E315" s="112"/>
      <c r="F315" s="223">
        <v>1</v>
      </c>
      <c r="G315" s="79">
        <v>1</v>
      </c>
      <c r="H315" s="79">
        <v>1</v>
      </c>
      <c r="I315" s="79">
        <f t="shared" si="5"/>
        <v>1</v>
      </c>
      <c r="J315" s="226" t="s">
        <v>4163</v>
      </c>
    </row>
    <row r="316" spans="1:10" s="10" customFormat="1" ht="38.25" x14ac:dyDescent="0.2">
      <c r="A316" s="57">
        <v>309</v>
      </c>
      <c r="B316" s="98" t="s">
        <v>3429</v>
      </c>
      <c r="C316" s="74" t="s">
        <v>3430</v>
      </c>
      <c r="D316" s="117" t="s">
        <v>237</v>
      </c>
      <c r="E316" s="112"/>
      <c r="F316" s="79">
        <v>1</v>
      </c>
      <c r="G316" s="79">
        <v>1</v>
      </c>
      <c r="H316" s="79">
        <v>1</v>
      </c>
      <c r="I316" s="79">
        <f t="shared" si="5"/>
        <v>1</v>
      </c>
      <c r="J316" s="79"/>
    </row>
    <row r="317" spans="1:10" s="10" customFormat="1" ht="51" x14ac:dyDescent="0.2">
      <c r="A317" s="57">
        <v>310</v>
      </c>
      <c r="B317" s="98" t="s">
        <v>3431</v>
      </c>
      <c r="C317" s="74" t="s">
        <v>3432</v>
      </c>
      <c r="D317" s="117" t="s">
        <v>237</v>
      </c>
      <c r="E317" s="112"/>
      <c r="F317" s="79">
        <v>1</v>
      </c>
      <c r="G317" s="79">
        <v>1</v>
      </c>
      <c r="H317" s="79">
        <v>1</v>
      </c>
      <c r="I317" s="79">
        <f t="shared" si="5"/>
        <v>1</v>
      </c>
      <c r="J317" s="74"/>
    </row>
    <row r="318" spans="1:10" s="10" customFormat="1" ht="38.25" x14ac:dyDescent="0.2">
      <c r="A318" s="57">
        <v>311</v>
      </c>
      <c r="B318" s="98" t="s">
        <v>3433</v>
      </c>
      <c r="C318" s="74" t="s">
        <v>3434</v>
      </c>
      <c r="D318" s="117" t="s">
        <v>237</v>
      </c>
      <c r="E318" s="112"/>
      <c r="F318" s="79">
        <v>1</v>
      </c>
      <c r="G318" s="79">
        <v>1</v>
      </c>
      <c r="H318" s="79">
        <v>1</v>
      </c>
      <c r="I318" s="79">
        <f t="shared" si="5"/>
        <v>1</v>
      </c>
      <c r="J318" s="79"/>
    </row>
    <row r="319" spans="1:10" s="10" customFormat="1" ht="51" x14ac:dyDescent="0.2">
      <c r="A319" s="57">
        <v>312</v>
      </c>
      <c r="B319" s="98" t="s">
        <v>3435</v>
      </c>
      <c r="C319" s="74" t="s">
        <v>3436</v>
      </c>
      <c r="D319" s="117" t="s">
        <v>237</v>
      </c>
      <c r="E319" s="112"/>
      <c r="F319" s="79">
        <v>1</v>
      </c>
      <c r="G319" s="79">
        <v>1</v>
      </c>
      <c r="H319" s="79">
        <v>1</v>
      </c>
      <c r="I319" s="79">
        <f t="shared" si="5"/>
        <v>1</v>
      </c>
      <c r="J319" s="79"/>
    </row>
    <row r="320" spans="1:10" s="10" customFormat="1" ht="38.25" x14ac:dyDescent="0.2">
      <c r="A320" s="57">
        <v>313</v>
      </c>
      <c r="B320" s="98" t="s">
        <v>3437</v>
      </c>
      <c r="C320" s="74" t="s">
        <v>3438</v>
      </c>
      <c r="D320" s="117" t="s">
        <v>240</v>
      </c>
      <c r="E320" s="112"/>
      <c r="F320" s="79">
        <v>1</v>
      </c>
      <c r="G320" s="79">
        <v>1</v>
      </c>
      <c r="H320" s="79">
        <v>1</v>
      </c>
      <c r="I320" s="79">
        <f t="shared" si="5"/>
        <v>1</v>
      </c>
      <c r="J320" s="79"/>
    </row>
    <row r="321" spans="1:10" s="10" customFormat="1" ht="38.25" x14ac:dyDescent="0.2">
      <c r="A321" s="57">
        <v>314</v>
      </c>
      <c r="B321" s="98" t="s">
        <v>3439</v>
      </c>
      <c r="C321" s="74" t="s">
        <v>3440</v>
      </c>
      <c r="D321" s="117" t="s">
        <v>240</v>
      </c>
      <c r="E321" s="112"/>
      <c r="F321" s="79">
        <v>1</v>
      </c>
      <c r="G321" s="79">
        <v>1</v>
      </c>
      <c r="H321" s="79">
        <v>1</v>
      </c>
      <c r="I321" s="79">
        <f t="shared" si="5"/>
        <v>1</v>
      </c>
      <c r="J321" s="79"/>
    </row>
    <row r="322" spans="1:10" s="10" customFormat="1" ht="38.25" x14ac:dyDescent="0.2">
      <c r="A322" s="57">
        <v>315</v>
      </c>
      <c r="B322" s="98" t="s">
        <v>3441</v>
      </c>
      <c r="C322" s="74" t="s">
        <v>3442</v>
      </c>
      <c r="D322" s="117" t="s">
        <v>240</v>
      </c>
      <c r="E322" s="112"/>
      <c r="F322" s="79">
        <v>1</v>
      </c>
      <c r="G322" s="79">
        <v>1</v>
      </c>
      <c r="H322" s="79">
        <v>1</v>
      </c>
      <c r="I322" s="79">
        <f t="shared" si="5"/>
        <v>1</v>
      </c>
      <c r="J322" s="74"/>
    </row>
    <row r="323" spans="1:10" s="10" customFormat="1" ht="114.75" x14ac:dyDescent="0.2">
      <c r="A323" s="57">
        <v>316</v>
      </c>
      <c r="B323" s="98" t="s">
        <v>3443</v>
      </c>
      <c r="C323" s="74" t="s">
        <v>3444</v>
      </c>
      <c r="D323" s="117" t="s">
        <v>240</v>
      </c>
      <c r="E323" s="112"/>
      <c r="F323" s="223">
        <v>1</v>
      </c>
      <c r="G323" s="223">
        <v>1</v>
      </c>
      <c r="H323" s="79">
        <v>1</v>
      </c>
      <c r="I323" s="79">
        <f t="shared" si="5"/>
        <v>1</v>
      </c>
      <c r="J323" s="227" t="s">
        <v>4164</v>
      </c>
    </row>
    <row r="324" spans="1:10" s="10" customFormat="1" ht="114.75" x14ac:dyDescent="0.2">
      <c r="A324" s="57">
        <v>317</v>
      </c>
      <c r="B324" s="98" t="s">
        <v>3445</v>
      </c>
      <c r="C324" s="74" t="s">
        <v>3446</v>
      </c>
      <c r="D324" s="117" t="s">
        <v>240</v>
      </c>
      <c r="E324" s="112"/>
      <c r="F324" s="223">
        <v>1</v>
      </c>
      <c r="G324" s="223">
        <v>1</v>
      </c>
      <c r="H324" s="79">
        <v>1</v>
      </c>
      <c r="I324" s="79">
        <f t="shared" si="5"/>
        <v>1</v>
      </c>
      <c r="J324" s="227" t="s">
        <v>4164</v>
      </c>
    </row>
    <row r="325" spans="1:10" s="10" customFormat="1" ht="114.75" x14ac:dyDescent="0.2">
      <c r="A325" s="57">
        <v>318</v>
      </c>
      <c r="B325" s="98" t="s">
        <v>3447</v>
      </c>
      <c r="C325" s="74" t="s">
        <v>3448</v>
      </c>
      <c r="D325" s="117" t="s">
        <v>240</v>
      </c>
      <c r="E325" s="112"/>
      <c r="F325" s="223">
        <v>1</v>
      </c>
      <c r="G325" s="223">
        <v>1</v>
      </c>
      <c r="H325" s="79">
        <v>1</v>
      </c>
      <c r="I325" s="79">
        <f t="shared" si="5"/>
        <v>1</v>
      </c>
      <c r="J325" s="227" t="s">
        <v>4164</v>
      </c>
    </row>
    <row r="326" spans="1:10" s="10" customFormat="1" ht="114.75" x14ac:dyDescent="0.2">
      <c r="A326" s="57">
        <v>319</v>
      </c>
      <c r="B326" s="98" t="s">
        <v>3449</v>
      </c>
      <c r="C326" s="74" t="s">
        <v>3450</v>
      </c>
      <c r="D326" s="117" t="s">
        <v>240</v>
      </c>
      <c r="E326" s="112"/>
      <c r="F326" s="223">
        <v>1</v>
      </c>
      <c r="G326" s="223">
        <v>1</v>
      </c>
      <c r="H326" s="79">
        <v>1</v>
      </c>
      <c r="I326" s="79">
        <f t="shared" si="5"/>
        <v>1</v>
      </c>
      <c r="J326" s="227" t="s">
        <v>4164</v>
      </c>
    </row>
    <row r="327" spans="1:10" s="10" customFormat="1" ht="114.75" x14ac:dyDescent="0.2">
      <c r="A327" s="57">
        <v>320</v>
      </c>
      <c r="B327" s="98" t="s">
        <v>3451</v>
      </c>
      <c r="C327" s="74" t="s">
        <v>3452</v>
      </c>
      <c r="D327" s="117" t="s">
        <v>240</v>
      </c>
      <c r="E327" s="112"/>
      <c r="F327" s="223">
        <v>1</v>
      </c>
      <c r="G327" s="223">
        <v>1</v>
      </c>
      <c r="H327" s="79">
        <v>1</v>
      </c>
      <c r="I327" s="79">
        <f t="shared" si="5"/>
        <v>1</v>
      </c>
      <c r="J327" s="227" t="s">
        <v>4164</v>
      </c>
    </row>
    <row r="328" spans="1:10" s="10" customFormat="1" ht="114.75" x14ac:dyDescent="0.2">
      <c r="A328" s="57">
        <v>321</v>
      </c>
      <c r="B328" s="98" t="s">
        <v>3453</v>
      </c>
      <c r="C328" s="74" t="s">
        <v>3454</v>
      </c>
      <c r="D328" s="117" t="s">
        <v>240</v>
      </c>
      <c r="E328" s="112"/>
      <c r="F328" s="223">
        <v>1</v>
      </c>
      <c r="G328" s="223">
        <v>1</v>
      </c>
      <c r="H328" s="79">
        <v>1</v>
      </c>
      <c r="I328" s="79">
        <f t="shared" si="5"/>
        <v>1</v>
      </c>
      <c r="J328" s="227" t="s">
        <v>4164</v>
      </c>
    </row>
    <row r="329" spans="1:10" s="10" customFormat="1" ht="38.25" x14ac:dyDescent="0.2">
      <c r="A329" s="57">
        <v>322</v>
      </c>
      <c r="B329" s="98" t="s">
        <v>3455</v>
      </c>
      <c r="C329" s="74" t="s">
        <v>3456</v>
      </c>
      <c r="D329" s="117" t="s">
        <v>240</v>
      </c>
      <c r="E329" s="112"/>
      <c r="F329" s="79">
        <v>1</v>
      </c>
      <c r="G329" s="79">
        <v>1</v>
      </c>
      <c r="H329" s="79">
        <v>1</v>
      </c>
      <c r="I329" s="79">
        <f t="shared" ref="I329:I392" si="6">F329*0.2+G329*0.4+H329*0.4</f>
        <v>1</v>
      </c>
      <c r="J329" s="79"/>
    </row>
    <row r="330" spans="1:10" s="10" customFormat="1" ht="38.25" x14ac:dyDescent="0.2">
      <c r="A330" s="57">
        <v>323</v>
      </c>
      <c r="B330" s="98" t="s">
        <v>3457</v>
      </c>
      <c r="C330" s="74" t="s">
        <v>3458</v>
      </c>
      <c r="D330" s="117" t="s">
        <v>240</v>
      </c>
      <c r="E330" s="112"/>
      <c r="F330" s="79">
        <v>1</v>
      </c>
      <c r="G330" s="79">
        <v>1</v>
      </c>
      <c r="H330" s="79">
        <v>1</v>
      </c>
      <c r="I330" s="79">
        <f t="shared" si="6"/>
        <v>1</v>
      </c>
      <c r="J330" s="79"/>
    </row>
    <row r="331" spans="1:10" s="10" customFormat="1" ht="114.75" x14ac:dyDescent="0.2">
      <c r="A331" s="57">
        <v>324</v>
      </c>
      <c r="B331" s="98" t="s">
        <v>3459</v>
      </c>
      <c r="C331" s="74" t="s">
        <v>3460</v>
      </c>
      <c r="D331" s="117" t="s">
        <v>240</v>
      </c>
      <c r="E331" s="112"/>
      <c r="F331" s="223">
        <v>1</v>
      </c>
      <c r="G331" s="223">
        <v>1</v>
      </c>
      <c r="H331" s="79">
        <v>1</v>
      </c>
      <c r="I331" s="79">
        <f t="shared" si="6"/>
        <v>1</v>
      </c>
      <c r="J331" s="227" t="s">
        <v>4164</v>
      </c>
    </row>
    <row r="332" spans="1:10" s="10" customFormat="1" ht="38.25" x14ac:dyDescent="0.2">
      <c r="A332" s="57">
        <v>325</v>
      </c>
      <c r="B332" s="98" t="s">
        <v>3461</v>
      </c>
      <c r="C332" s="74" t="s">
        <v>3462</v>
      </c>
      <c r="D332" s="117" t="s">
        <v>240</v>
      </c>
      <c r="E332" s="112"/>
      <c r="F332" s="79">
        <v>1</v>
      </c>
      <c r="G332" s="79">
        <v>1</v>
      </c>
      <c r="H332" s="79">
        <v>1</v>
      </c>
      <c r="I332" s="79">
        <f t="shared" si="6"/>
        <v>1</v>
      </c>
      <c r="J332" s="79"/>
    </row>
    <row r="333" spans="1:10" s="10" customFormat="1" ht="51" x14ac:dyDescent="0.2">
      <c r="A333" s="57">
        <v>326</v>
      </c>
      <c r="B333" s="98" t="s">
        <v>3463</v>
      </c>
      <c r="C333" s="74" t="s">
        <v>3464</v>
      </c>
      <c r="D333" s="117" t="s">
        <v>240</v>
      </c>
      <c r="E333" s="112"/>
      <c r="F333" s="79">
        <v>1</v>
      </c>
      <c r="G333" s="79">
        <v>1</v>
      </c>
      <c r="H333" s="79">
        <v>1</v>
      </c>
      <c r="I333" s="79">
        <f t="shared" si="6"/>
        <v>1</v>
      </c>
      <c r="J333" s="74"/>
    </row>
    <row r="334" spans="1:10" s="10" customFormat="1" ht="51" x14ac:dyDescent="0.2">
      <c r="A334" s="57">
        <v>327</v>
      </c>
      <c r="B334" s="98" t="s">
        <v>3465</v>
      </c>
      <c r="C334" s="74" t="s">
        <v>3466</v>
      </c>
      <c r="D334" s="117" t="s">
        <v>240</v>
      </c>
      <c r="E334" s="112"/>
      <c r="F334" s="79">
        <v>1</v>
      </c>
      <c r="G334" s="79">
        <v>1</v>
      </c>
      <c r="H334" s="79">
        <v>1</v>
      </c>
      <c r="I334" s="79">
        <f t="shared" si="6"/>
        <v>1</v>
      </c>
      <c r="J334" s="79"/>
    </row>
    <row r="335" spans="1:10" s="10" customFormat="1" ht="51" x14ac:dyDescent="0.2">
      <c r="A335" s="57">
        <v>328</v>
      </c>
      <c r="B335" s="98" t="s">
        <v>3467</v>
      </c>
      <c r="C335" s="74" t="s">
        <v>3468</v>
      </c>
      <c r="D335" s="117" t="s">
        <v>240</v>
      </c>
      <c r="E335" s="112"/>
      <c r="F335" s="79">
        <v>1</v>
      </c>
      <c r="G335" s="79">
        <v>1</v>
      </c>
      <c r="H335" s="79">
        <v>1</v>
      </c>
      <c r="I335" s="79">
        <f t="shared" si="6"/>
        <v>1</v>
      </c>
      <c r="J335" s="79"/>
    </row>
    <row r="336" spans="1:10" s="10" customFormat="1" ht="51" x14ac:dyDescent="0.2">
      <c r="A336" s="57">
        <v>329</v>
      </c>
      <c r="B336" s="98" t="s">
        <v>3469</v>
      </c>
      <c r="C336" s="74" t="s">
        <v>3470</v>
      </c>
      <c r="D336" s="117" t="s">
        <v>240</v>
      </c>
      <c r="E336" s="112"/>
      <c r="F336" s="79">
        <v>1</v>
      </c>
      <c r="G336" s="79">
        <v>1</v>
      </c>
      <c r="H336" s="79">
        <v>1</v>
      </c>
      <c r="I336" s="79">
        <f t="shared" si="6"/>
        <v>1</v>
      </c>
      <c r="J336" s="79"/>
    </row>
    <row r="337" spans="1:10" s="10" customFormat="1" ht="114.75" x14ac:dyDescent="0.2">
      <c r="A337" s="57">
        <v>330</v>
      </c>
      <c r="B337" s="98" t="s">
        <v>3471</v>
      </c>
      <c r="C337" s="74" t="s">
        <v>3472</v>
      </c>
      <c r="D337" s="117" t="s">
        <v>240</v>
      </c>
      <c r="E337" s="112"/>
      <c r="F337" s="223">
        <v>1</v>
      </c>
      <c r="G337" s="223">
        <v>1</v>
      </c>
      <c r="H337" s="79">
        <v>1</v>
      </c>
      <c r="I337" s="79">
        <f t="shared" si="6"/>
        <v>1</v>
      </c>
      <c r="J337" s="227" t="s">
        <v>4164</v>
      </c>
    </row>
    <row r="338" spans="1:10" s="10" customFormat="1" ht="38.25" x14ac:dyDescent="0.2">
      <c r="A338" s="57">
        <v>331</v>
      </c>
      <c r="B338" s="98" t="s">
        <v>3473</v>
      </c>
      <c r="C338" s="74" t="s">
        <v>3474</v>
      </c>
      <c r="D338" s="117" t="s">
        <v>240</v>
      </c>
      <c r="E338" s="112"/>
      <c r="F338" s="79">
        <v>1</v>
      </c>
      <c r="G338" s="79">
        <v>1</v>
      </c>
      <c r="H338" s="79">
        <v>1</v>
      </c>
      <c r="I338" s="79">
        <f t="shared" si="6"/>
        <v>1</v>
      </c>
      <c r="J338" s="79"/>
    </row>
    <row r="339" spans="1:10" s="10" customFormat="1" ht="51" x14ac:dyDescent="0.2">
      <c r="A339" s="57">
        <v>332</v>
      </c>
      <c r="B339" s="98" t="s">
        <v>3475</v>
      </c>
      <c r="C339" s="74" t="s">
        <v>3476</v>
      </c>
      <c r="D339" s="117" t="s">
        <v>240</v>
      </c>
      <c r="E339" s="112"/>
      <c r="F339" s="79">
        <v>1</v>
      </c>
      <c r="G339" s="79">
        <v>1</v>
      </c>
      <c r="H339" s="79">
        <v>1</v>
      </c>
      <c r="I339" s="79">
        <f t="shared" si="6"/>
        <v>1</v>
      </c>
      <c r="J339" s="74"/>
    </row>
    <row r="340" spans="1:10" s="10" customFormat="1" ht="114.75" x14ac:dyDescent="0.2">
      <c r="A340" s="57">
        <v>333</v>
      </c>
      <c r="B340" s="98" t="s">
        <v>3477</v>
      </c>
      <c r="C340" s="74" t="s">
        <v>3478</v>
      </c>
      <c r="D340" s="117" t="s">
        <v>240</v>
      </c>
      <c r="E340" s="112"/>
      <c r="F340" s="223">
        <v>1</v>
      </c>
      <c r="G340" s="223">
        <v>1</v>
      </c>
      <c r="H340" s="79">
        <v>1</v>
      </c>
      <c r="I340" s="79">
        <f t="shared" si="6"/>
        <v>1</v>
      </c>
      <c r="J340" s="227" t="s">
        <v>4164</v>
      </c>
    </row>
    <row r="341" spans="1:10" s="10" customFormat="1" ht="51" x14ac:dyDescent="0.2">
      <c r="A341" s="57">
        <v>334</v>
      </c>
      <c r="B341" s="98" t="s">
        <v>3479</v>
      </c>
      <c r="C341" s="74" t="s">
        <v>3480</v>
      </c>
      <c r="D341" s="117" t="s">
        <v>237</v>
      </c>
      <c r="E341" s="112"/>
      <c r="F341" s="79">
        <v>1</v>
      </c>
      <c r="G341" s="79">
        <v>1</v>
      </c>
      <c r="H341" s="79">
        <v>1</v>
      </c>
      <c r="I341" s="79">
        <f t="shared" si="6"/>
        <v>1</v>
      </c>
      <c r="J341" s="79"/>
    </row>
    <row r="342" spans="1:10" s="10" customFormat="1" ht="38.25" x14ac:dyDescent="0.2">
      <c r="A342" s="57">
        <v>335</v>
      </c>
      <c r="B342" s="98" t="s">
        <v>3481</v>
      </c>
      <c r="C342" s="74" t="s">
        <v>3482</v>
      </c>
      <c r="D342" s="117" t="s">
        <v>237</v>
      </c>
      <c r="E342" s="112"/>
      <c r="F342" s="79">
        <v>1</v>
      </c>
      <c r="G342" s="79">
        <v>1</v>
      </c>
      <c r="H342" s="79">
        <v>1</v>
      </c>
      <c r="I342" s="79">
        <f t="shared" si="6"/>
        <v>1</v>
      </c>
      <c r="J342" s="79"/>
    </row>
    <row r="343" spans="1:10" s="10" customFormat="1" ht="25.5" x14ac:dyDescent="0.2">
      <c r="A343" s="57">
        <v>336</v>
      </c>
      <c r="B343" s="98" t="s">
        <v>3483</v>
      </c>
      <c r="C343" s="74" t="s">
        <v>3484</v>
      </c>
      <c r="D343" s="117" t="s">
        <v>237</v>
      </c>
      <c r="E343" s="112"/>
      <c r="F343" s="79">
        <v>1</v>
      </c>
      <c r="G343" s="79">
        <v>1</v>
      </c>
      <c r="H343" s="79">
        <v>1</v>
      </c>
      <c r="I343" s="79">
        <f t="shared" si="6"/>
        <v>1</v>
      </c>
      <c r="J343" s="79"/>
    </row>
    <row r="344" spans="1:10" s="10" customFormat="1" ht="51" x14ac:dyDescent="0.2">
      <c r="A344" s="57">
        <v>337</v>
      </c>
      <c r="B344" s="98" t="s">
        <v>3485</v>
      </c>
      <c r="C344" s="74" t="s">
        <v>3486</v>
      </c>
      <c r="D344" s="117" t="s">
        <v>237</v>
      </c>
      <c r="E344" s="112"/>
      <c r="F344" s="79">
        <v>1</v>
      </c>
      <c r="G344" s="79">
        <v>1</v>
      </c>
      <c r="H344" s="79">
        <v>1</v>
      </c>
      <c r="I344" s="79">
        <f t="shared" si="6"/>
        <v>1</v>
      </c>
      <c r="J344" s="79"/>
    </row>
    <row r="345" spans="1:10" s="10" customFormat="1" ht="57.75" customHeight="1" x14ac:dyDescent="0.2">
      <c r="A345" s="57">
        <v>338</v>
      </c>
      <c r="B345" s="123" t="s">
        <v>3487</v>
      </c>
      <c r="C345" s="117" t="s">
        <v>3488</v>
      </c>
      <c r="D345" s="117" t="s">
        <v>237</v>
      </c>
      <c r="E345" s="112"/>
      <c r="F345" s="79">
        <v>1</v>
      </c>
      <c r="G345" s="79">
        <v>1</v>
      </c>
      <c r="H345" s="79">
        <v>1</v>
      </c>
      <c r="I345" s="79">
        <f t="shared" si="6"/>
        <v>1</v>
      </c>
      <c r="J345" s="79"/>
    </row>
    <row r="346" spans="1:10" s="10" customFormat="1" ht="51" x14ac:dyDescent="0.2">
      <c r="A346" s="57">
        <v>339</v>
      </c>
      <c r="B346" s="98" t="s">
        <v>3489</v>
      </c>
      <c r="C346" s="74" t="s">
        <v>3490</v>
      </c>
      <c r="D346" s="117" t="s">
        <v>237</v>
      </c>
      <c r="E346" s="112"/>
      <c r="F346" s="79">
        <v>1</v>
      </c>
      <c r="G346" s="79">
        <v>1</v>
      </c>
      <c r="H346" s="79">
        <v>1</v>
      </c>
      <c r="I346" s="79">
        <f t="shared" si="6"/>
        <v>1</v>
      </c>
      <c r="J346" s="79"/>
    </row>
    <row r="347" spans="1:10" s="10" customFormat="1" ht="51" x14ac:dyDescent="0.2">
      <c r="A347" s="57">
        <v>340</v>
      </c>
      <c r="B347" s="98" t="s">
        <v>3491</v>
      </c>
      <c r="C347" s="74" t="s">
        <v>3492</v>
      </c>
      <c r="D347" s="117" t="s">
        <v>237</v>
      </c>
      <c r="E347" s="112"/>
      <c r="F347" s="79">
        <v>1</v>
      </c>
      <c r="G347" s="79">
        <v>1</v>
      </c>
      <c r="H347" s="79">
        <v>1</v>
      </c>
      <c r="I347" s="79">
        <f t="shared" si="6"/>
        <v>1</v>
      </c>
      <c r="J347" s="79"/>
    </row>
    <row r="348" spans="1:10" s="10" customFormat="1" ht="63.75" x14ac:dyDescent="0.2">
      <c r="A348" s="57">
        <v>341</v>
      </c>
      <c r="B348" s="98" t="s">
        <v>3493</v>
      </c>
      <c r="C348" s="74" t="s">
        <v>3494</v>
      </c>
      <c r="D348" s="117" t="s">
        <v>237</v>
      </c>
      <c r="E348" s="112"/>
      <c r="F348" s="79">
        <v>1</v>
      </c>
      <c r="G348" s="79">
        <v>1</v>
      </c>
      <c r="H348" s="79">
        <v>1</v>
      </c>
      <c r="I348" s="79">
        <f t="shared" si="6"/>
        <v>1</v>
      </c>
      <c r="J348" s="74"/>
    </row>
    <row r="349" spans="1:10" s="10" customFormat="1" ht="38.25" x14ac:dyDescent="0.2">
      <c r="A349" s="57">
        <v>342</v>
      </c>
      <c r="B349" s="98" t="s">
        <v>3495</v>
      </c>
      <c r="C349" s="74" t="s">
        <v>3496</v>
      </c>
      <c r="D349" s="117" t="s">
        <v>237</v>
      </c>
      <c r="E349" s="112"/>
      <c r="F349" s="79">
        <v>1</v>
      </c>
      <c r="G349" s="79">
        <v>1</v>
      </c>
      <c r="H349" s="79">
        <v>1</v>
      </c>
      <c r="I349" s="79">
        <f t="shared" si="6"/>
        <v>1</v>
      </c>
      <c r="J349" s="79"/>
    </row>
    <row r="350" spans="1:10" s="10" customFormat="1" ht="51" x14ac:dyDescent="0.2">
      <c r="A350" s="57">
        <v>343</v>
      </c>
      <c r="B350" s="98" t="s">
        <v>3497</v>
      </c>
      <c r="C350" s="74" t="s">
        <v>3498</v>
      </c>
      <c r="D350" s="117" t="s">
        <v>237</v>
      </c>
      <c r="E350" s="112"/>
      <c r="F350" s="79">
        <v>1</v>
      </c>
      <c r="G350" s="79">
        <v>1</v>
      </c>
      <c r="H350" s="79">
        <v>1</v>
      </c>
      <c r="I350" s="79">
        <f t="shared" si="6"/>
        <v>1</v>
      </c>
      <c r="J350" s="74"/>
    </row>
    <row r="351" spans="1:10" s="10" customFormat="1" ht="38.25" x14ac:dyDescent="0.2">
      <c r="A351" s="57">
        <v>344</v>
      </c>
      <c r="B351" s="98" t="s">
        <v>3499</v>
      </c>
      <c r="C351" s="74" t="s">
        <v>3500</v>
      </c>
      <c r="D351" s="117" t="s">
        <v>237</v>
      </c>
      <c r="E351" s="112"/>
      <c r="F351" s="79">
        <v>1</v>
      </c>
      <c r="G351" s="79">
        <v>1</v>
      </c>
      <c r="H351" s="79">
        <v>1</v>
      </c>
      <c r="I351" s="79">
        <f t="shared" si="6"/>
        <v>1</v>
      </c>
      <c r="J351" s="79"/>
    </row>
    <row r="352" spans="1:10" s="10" customFormat="1" ht="38.25" x14ac:dyDescent="0.2">
      <c r="A352" s="57">
        <v>345</v>
      </c>
      <c r="B352" s="98" t="s">
        <v>3501</v>
      </c>
      <c r="C352" s="74" t="s">
        <v>3502</v>
      </c>
      <c r="D352" s="117" t="s">
        <v>237</v>
      </c>
      <c r="E352" s="112"/>
      <c r="F352" s="79">
        <v>1</v>
      </c>
      <c r="G352" s="79">
        <v>1</v>
      </c>
      <c r="H352" s="79">
        <v>1</v>
      </c>
      <c r="I352" s="79">
        <f t="shared" si="6"/>
        <v>1</v>
      </c>
      <c r="J352" s="79"/>
    </row>
    <row r="353" spans="1:10" s="10" customFormat="1" ht="51" x14ac:dyDescent="0.2">
      <c r="A353" s="57">
        <v>346</v>
      </c>
      <c r="B353" s="98" t="s">
        <v>3503</v>
      </c>
      <c r="C353" s="74" t="s">
        <v>3504</v>
      </c>
      <c r="D353" s="117" t="s">
        <v>237</v>
      </c>
      <c r="E353" s="112"/>
      <c r="F353" s="79">
        <v>1</v>
      </c>
      <c r="G353" s="79">
        <v>1</v>
      </c>
      <c r="H353" s="79">
        <v>1</v>
      </c>
      <c r="I353" s="79">
        <f t="shared" si="6"/>
        <v>1</v>
      </c>
      <c r="J353" s="79"/>
    </row>
    <row r="354" spans="1:10" s="10" customFormat="1" ht="38.25" x14ac:dyDescent="0.2">
      <c r="A354" s="57">
        <v>347</v>
      </c>
      <c r="B354" s="98" t="s">
        <v>3505</v>
      </c>
      <c r="C354" s="74" t="s">
        <v>3506</v>
      </c>
      <c r="D354" s="117" t="s">
        <v>240</v>
      </c>
      <c r="E354" s="112"/>
      <c r="F354" s="79">
        <v>1</v>
      </c>
      <c r="G354" s="79">
        <v>1</v>
      </c>
      <c r="H354" s="79">
        <v>1</v>
      </c>
      <c r="I354" s="79">
        <f t="shared" si="6"/>
        <v>1</v>
      </c>
      <c r="J354" s="79"/>
    </row>
    <row r="355" spans="1:10" s="10" customFormat="1" ht="51" x14ac:dyDescent="0.2">
      <c r="A355" s="57">
        <v>348</v>
      </c>
      <c r="B355" s="98" t="s">
        <v>3507</v>
      </c>
      <c r="C355" s="74" t="s">
        <v>3508</v>
      </c>
      <c r="D355" s="117" t="s">
        <v>240</v>
      </c>
      <c r="E355" s="112"/>
      <c r="F355" s="79">
        <v>1</v>
      </c>
      <c r="G355" s="79">
        <v>1</v>
      </c>
      <c r="H355" s="79">
        <v>1</v>
      </c>
      <c r="I355" s="79">
        <f t="shared" si="6"/>
        <v>1</v>
      </c>
      <c r="J355" s="79"/>
    </row>
    <row r="356" spans="1:10" s="10" customFormat="1" ht="51" x14ac:dyDescent="0.2">
      <c r="A356" s="57">
        <v>349</v>
      </c>
      <c r="B356" s="98" t="s">
        <v>3509</v>
      </c>
      <c r="C356" s="74" t="s">
        <v>3510</v>
      </c>
      <c r="D356" s="117" t="s">
        <v>240</v>
      </c>
      <c r="E356" s="112"/>
      <c r="F356" s="79">
        <v>1</v>
      </c>
      <c r="G356" s="79">
        <v>1</v>
      </c>
      <c r="H356" s="79">
        <v>1</v>
      </c>
      <c r="I356" s="79">
        <f t="shared" si="6"/>
        <v>1</v>
      </c>
      <c r="J356" s="79"/>
    </row>
    <row r="357" spans="1:10" s="10" customFormat="1" ht="51" x14ac:dyDescent="0.2">
      <c r="A357" s="57">
        <v>350</v>
      </c>
      <c r="B357" s="98" t="s">
        <v>3511</v>
      </c>
      <c r="C357" s="74" t="s">
        <v>3512</v>
      </c>
      <c r="D357" s="117" t="s">
        <v>240</v>
      </c>
      <c r="E357" s="112"/>
      <c r="F357" s="79">
        <v>1</v>
      </c>
      <c r="G357" s="79">
        <v>1</v>
      </c>
      <c r="H357" s="79">
        <v>1</v>
      </c>
      <c r="I357" s="79">
        <f t="shared" si="6"/>
        <v>1</v>
      </c>
      <c r="J357" s="79"/>
    </row>
    <row r="358" spans="1:10" s="10" customFormat="1" ht="38.25" x14ac:dyDescent="0.2">
      <c r="A358" s="57">
        <v>351</v>
      </c>
      <c r="B358" s="98" t="s">
        <v>3513</v>
      </c>
      <c r="C358" s="74" t="s">
        <v>3514</v>
      </c>
      <c r="D358" s="117" t="s">
        <v>240</v>
      </c>
      <c r="E358" s="112"/>
      <c r="F358" s="79">
        <v>1</v>
      </c>
      <c r="G358" s="79">
        <v>1</v>
      </c>
      <c r="H358" s="79">
        <v>1</v>
      </c>
      <c r="I358" s="79">
        <f t="shared" si="6"/>
        <v>1</v>
      </c>
      <c r="J358" s="79"/>
    </row>
    <row r="359" spans="1:10" s="10" customFormat="1" ht="42.75" customHeight="1" x14ac:dyDescent="0.2">
      <c r="A359" s="57">
        <v>352</v>
      </c>
      <c r="B359" s="98" t="s">
        <v>3515</v>
      </c>
      <c r="C359" s="74" t="s">
        <v>3516</v>
      </c>
      <c r="D359" s="117" t="s">
        <v>237</v>
      </c>
      <c r="E359" s="112"/>
      <c r="F359" s="79">
        <v>1</v>
      </c>
      <c r="G359" s="79">
        <v>1</v>
      </c>
      <c r="H359" s="79">
        <v>1</v>
      </c>
      <c r="I359" s="79">
        <f t="shared" si="6"/>
        <v>1</v>
      </c>
      <c r="J359" s="79"/>
    </row>
    <row r="360" spans="1:10" s="10" customFormat="1" ht="38.25" x14ac:dyDescent="0.2">
      <c r="A360" s="57">
        <v>353</v>
      </c>
      <c r="B360" s="98" t="s">
        <v>3517</v>
      </c>
      <c r="C360" s="74" t="s">
        <v>3518</v>
      </c>
      <c r="D360" s="117" t="s">
        <v>240</v>
      </c>
      <c r="E360" s="112"/>
      <c r="F360" s="79">
        <v>1</v>
      </c>
      <c r="G360" s="79">
        <v>1</v>
      </c>
      <c r="H360" s="79">
        <v>1</v>
      </c>
      <c r="I360" s="79">
        <f t="shared" si="6"/>
        <v>1</v>
      </c>
      <c r="J360" s="79"/>
    </row>
    <row r="361" spans="1:10" s="10" customFormat="1" ht="63.75" x14ac:dyDescent="0.2">
      <c r="A361" s="57">
        <v>354</v>
      </c>
      <c r="B361" s="98" t="s">
        <v>3519</v>
      </c>
      <c r="C361" s="74" t="s">
        <v>3520</v>
      </c>
      <c r="D361" s="117" t="s">
        <v>237</v>
      </c>
      <c r="E361" s="112"/>
      <c r="F361" s="79">
        <v>1</v>
      </c>
      <c r="G361" s="79">
        <v>1</v>
      </c>
      <c r="H361" s="79">
        <v>1</v>
      </c>
      <c r="I361" s="79">
        <f t="shared" si="6"/>
        <v>1</v>
      </c>
      <c r="J361" s="79"/>
    </row>
    <row r="362" spans="1:10" s="10" customFormat="1" ht="76.5" x14ac:dyDescent="0.2">
      <c r="A362" s="57">
        <v>355</v>
      </c>
      <c r="B362" s="98" t="s">
        <v>3521</v>
      </c>
      <c r="C362" s="74" t="s">
        <v>3522</v>
      </c>
      <c r="D362" s="117" t="s">
        <v>237</v>
      </c>
      <c r="E362" s="112"/>
      <c r="F362" s="79">
        <v>1</v>
      </c>
      <c r="G362" s="223">
        <v>1</v>
      </c>
      <c r="H362" s="79">
        <v>1</v>
      </c>
      <c r="I362" s="79">
        <f t="shared" si="6"/>
        <v>1</v>
      </c>
      <c r="J362" s="227" t="s">
        <v>4166</v>
      </c>
    </row>
    <row r="363" spans="1:10" s="10" customFormat="1" ht="63.75" x14ac:dyDescent="0.2">
      <c r="A363" s="57">
        <v>356</v>
      </c>
      <c r="B363" s="98" t="s">
        <v>3523</v>
      </c>
      <c r="C363" s="74" t="s">
        <v>3524</v>
      </c>
      <c r="D363" s="117" t="s">
        <v>237</v>
      </c>
      <c r="E363" s="112"/>
      <c r="F363" s="79">
        <v>1</v>
      </c>
      <c r="G363" s="79">
        <v>1</v>
      </c>
      <c r="H363" s="79">
        <v>1</v>
      </c>
      <c r="I363" s="79">
        <f t="shared" si="6"/>
        <v>1</v>
      </c>
      <c r="J363" s="79"/>
    </row>
    <row r="364" spans="1:10" s="10" customFormat="1" ht="63.75" x14ac:dyDescent="0.2">
      <c r="A364" s="57">
        <v>357</v>
      </c>
      <c r="B364" s="98" t="s">
        <v>3525</v>
      </c>
      <c r="C364" s="74" t="s">
        <v>3526</v>
      </c>
      <c r="D364" s="117" t="s">
        <v>237</v>
      </c>
      <c r="E364" s="112"/>
      <c r="F364" s="79">
        <v>1</v>
      </c>
      <c r="G364" s="79">
        <v>1</v>
      </c>
      <c r="H364" s="79">
        <v>1</v>
      </c>
      <c r="I364" s="79">
        <f t="shared" si="6"/>
        <v>1</v>
      </c>
      <c r="J364" s="79"/>
    </row>
    <row r="365" spans="1:10" s="10" customFormat="1" ht="63.75" x14ac:dyDescent="0.2">
      <c r="A365" s="57">
        <v>358</v>
      </c>
      <c r="B365" s="98" t="s">
        <v>3527</v>
      </c>
      <c r="C365" s="74" t="s">
        <v>3528</v>
      </c>
      <c r="D365" s="117" t="s">
        <v>237</v>
      </c>
      <c r="E365" s="112"/>
      <c r="F365" s="79">
        <v>1</v>
      </c>
      <c r="G365" s="223">
        <v>1</v>
      </c>
      <c r="H365" s="79">
        <v>1</v>
      </c>
      <c r="I365" s="79">
        <f t="shared" si="6"/>
        <v>1</v>
      </c>
      <c r="J365" s="227" t="s">
        <v>4165</v>
      </c>
    </row>
    <row r="366" spans="1:10" s="10" customFormat="1" ht="63.75" x14ac:dyDescent="0.2">
      <c r="A366" s="57">
        <v>359</v>
      </c>
      <c r="B366" s="98" t="s">
        <v>3529</v>
      </c>
      <c r="C366" s="74" t="s">
        <v>3530</v>
      </c>
      <c r="D366" s="117" t="s">
        <v>237</v>
      </c>
      <c r="E366" s="112"/>
      <c r="F366" s="79">
        <v>1</v>
      </c>
      <c r="G366" s="79">
        <v>1</v>
      </c>
      <c r="H366" s="79">
        <v>1</v>
      </c>
      <c r="I366" s="79">
        <f t="shared" si="6"/>
        <v>1</v>
      </c>
      <c r="J366" s="79"/>
    </row>
    <row r="367" spans="1:10" s="10" customFormat="1" ht="89.25" x14ac:dyDescent="0.2">
      <c r="A367" s="57">
        <v>360</v>
      </c>
      <c r="B367" s="124" t="s">
        <v>3531</v>
      </c>
      <c r="C367" s="125" t="s">
        <v>3532</v>
      </c>
      <c r="D367" s="117" t="s">
        <v>237</v>
      </c>
      <c r="E367" s="112"/>
      <c r="F367" s="79">
        <v>1</v>
      </c>
      <c r="G367" s="223">
        <v>1</v>
      </c>
      <c r="H367" s="79">
        <v>1</v>
      </c>
      <c r="I367" s="79">
        <f t="shared" si="6"/>
        <v>1</v>
      </c>
      <c r="J367" s="227" t="s">
        <v>4166</v>
      </c>
    </row>
    <row r="368" spans="1:10" s="10" customFormat="1" ht="63.75" x14ac:dyDescent="0.2">
      <c r="A368" s="57">
        <v>361</v>
      </c>
      <c r="B368" s="98" t="s">
        <v>3533</v>
      </c>
      <c r="C368" s="74" t="s">
        <v>3534</v>
      </c>
      <c r="D368" s="117" t="s">
        <v>237</v>
      </c>
      <c r="E368" s="112"/>
      <c r="F368" s="79">
        <v>1</v>
      </c>
      <c r="G368" s="79">
        <v>1</v>
      </c>
      <c r="H368" s="79">
        <v>1</v>
      </c>
      <c r="I368" s="79">
        <f t="shared" si="6"/>
        <v>1</v>
      </c>
      <c r="J368" s="79"/>
    </row>
    <row r="369" spans="1:10" s="10" customFormat="1" ht="63.75" x14ac:dyDescent="0.2">
      <c r="A369" s="57">
        <v>362</v>
      </c>
      <c r="B369" s="98" t="s">
        <v>3535</v>
      </c>
      <c r="C369" s="74" t="s">
        <v>3536</v>
      </c>
      <c r="D369" s="117" t="s">
        <v>237</v>
      </c>
      <c r="E369" s="112"/>
      <c r="F369" s="79">
        <v>1</v>
      </c>
      <c r="G369" s="79">
        <v>1</v>
      </c>
      <c r="H369" s="79">
        <v>1</v>
      </c>
      <c r="I369" s="79">
        <f t="shared" si="6"/>
        <v>1</v>
      </c>
      <c r="J369" s="79"/>
    </row>
    <row r="370" spans="1:10" s="10" customFormat="1" ht="63.75" x14ac:dyDescent="0.2">
      <c r="A370" s="57">
        <v>363</v>
      </c>
      <c r="B370" s="98" t="s">
        <v>3537</v>
      </c>
      <c r="C370" s="74" t="s">
        <v>3538</v>
      </c>
      <c r="D370" s="117" t="s">
        <v>237</v>
      </c>
      <c r="E370" s="112"/>
      <c r="F370" s="79">
        <v>1</v>
      </c>
      <c r="G370" s="79">
        <v>1</v>
      </c>
      <c r="H370" s="79">
        <v>1</v>
      </c>
      <c r="I370" s="79">
        <f t="shared" si="6"/>
        <v>1</v>
      </c>
      <c r="J370" s="79"/>
    </row>
    <row r="371" spans="1:10" s="10" customFormat="1" ht="63.75" x14ac:dyDescent="0.2">
      <c r="A371" s="57">
        <v>364</v>
      </c>
      <c r="B371" s="98" t="s">
        <v>3539</v>
      </c>
      <c r="C371" s="74" t="s">
        <v>3540</v>
      </c>
      <c r="D371" s="117" t="s">
        <v>237</v>
      </c>
      <c r="E371" s="112"/>
      <c r="F371" s="79">
        <v>1</v>
      </c>
      <c r="G371" s="79">
        <v>1</v>
      </c>
      <c r="H371" s="79">
        <v>1</v>
      </c>
      <c r="I371" s="79">
        <f t="shared" si="6"/>
        <v>1</v>
      </c>
      <c r="J371" s="79"/>
    </row>
    <row r="372" spans="1:10" s="10" customFormat="1" ht="63.75" x14ac:dyDescent="0.2">
      <c r="A372" s="57">
        <v>365</v>
      </c>
      <c r="B372" s="98" t="s">
        <v>3541</v>
      </c>
      <c r="C372" s="74" t="s">
        <v>3542</v>
      </c>
      <c r="D372" s="117" t="s">
        <v>237</v>
      </c>
      <c r="E372" s="112"/>
      <c r="F372" s="79">
        <v>1</v>
      </c>
      <c r="G372" s="79">
        <v>1</v>
      </c>
      <c r="H372" s="79">
        <v>1</v>
      </c>
      <c r="I372" s="79">
        <f t="shared" si="6"/>
        <v>1</v>
      </c>
      <c r="J372" s="79"/>
    </row>
    <row r="373" spans="1:10" s="10" customFormat="1" ht="63.75" x14ac:dyDescent="0.2">
      <c r="A373" s="57">
        <v>366</v>
      </c>
      <c r="B373" s="98" t="s">
        <v>3543</v>
      </c>
      <c r="C373" s="74" t="s">
        <v>3544</v>
      </c>
      <c r="D373" s="117" t="s">
        <v>237</v>
      </c>
      <c r="E373" s="112"/>
      <c r="F373" s="79">
        <v>1</v>
      </c>
      <c r="G373" s="79">
        <v>1</v>
      </c>
      <c r="H373" s="79">
        <v>1</v>
      </c>
      <c r="I373" s="79">
        <f t="shared" si="6"/>
        <v>1</v>
      </c>
      <c r="J373" s="79"/>
    </row>
    <row r="374" spans="1:10" s="10" customFormat="1" ht="76.5" x14ac:dyDescent="0.2">
      <c r="A374" s="57">
        <v>367</v>
      </c>
      <c r="B374" s="98" t="s">
        <v>3545</v>
      </c>
      <c r="C374" s="74" t="s">
        <v>3546</v>
      </c>
      <c r="D374" s="117" t="s">
        <v>237</v>
      </c>
      <c r="E374" s="112"/>
      <c r="F374" s="79">
        <v>1</v>
      </c>
      <c r="G374" s="223">
        <v>1</v>
      </c>
      <c r="H374" s="79">
        <v>1</v>
      </c>
      <c r="I374" s="79">
        <f t="shared" si="6"/>
        <v>1</v>
      </c>
      <c r="J374" s="227" t="s">
        <v>4166</v>
      </c>
    </row>
    <row r="375" spans="1:10" s="10" customFormat="1" ht="63.75" x14ac:dyDescent="0.2">
      <c r="A375" s="57">
        <v>368</v>
      </c>
      <c r="B375" s="98" t="s">
        <v>3547</v>
      </c>
      <c r="C375" s="74" t="s">
        <v>3548</v>
      </c>
      <c r="D375" s="117" t="s">
        <v>237</v>
      </c>
      <c r="E375" s="74"/>
      <c r="F375" s="79">
        <v>1</v>
      </c>
      <c r="G375" s="223">
        <v>1</v>
      </c>
      <c r="H375" s="79">
        <v>1</v>
      </c>
      <c r="I375" s="79">
        <f t="shared" si="6"/>
        <v>1</v>
      </c>
      <c r="J375" s="227" t="s">
        <v>4165</v>
      </c>
    </row>
    <row r="376" spans="1:10" s="10" customFormat="1" ht="63.75" x14ac:dyDescent="0.2">
      <c r="A376" s="57">
        <v>369</v>
      </c>
      <c r="B376" s="98" t="s">
        <v>3549</v>
      </c>
      <c r="C376" s="74" t="s">
        <v>3550</v>
      </c>
      <c r="D376" s="117" t="s">
        <v>237</v>
      </c>
      <c r="E376" s="74"/>
      <c r="F376" s="79">
        <v>1</v>
      </c>
      <c r="G376" s="79">
        <v>1</v>
      </c>
      <c r="H376" s="79">
        <v>1</v>
      </c>
      <c r="I376" s="79">
        <f t="shared" si="6"/>
        <v>1</v>
      </c>
      <c r="J376" s="79"/>
    </row>
    <row r="377" spans="1:10" s="10" customFormat="1" ht="63.75" x14ac:dyDescent="0.2">
      <c r="A377" s="57">
        <v>370</v>
      </c>
      <c r="B377" s="98" t="s">
        <v>3551</v>
      </c>
      <c r="C377" s="74" t="s">
        <v>3552</v>
      </c>
      <c r="D377" s="74" t="s">
        <v>237</v>
      </c>
      <c r="E377" s="74"/>
      <c r="F377" s="79">
        <v>1</v>
      </c>
      <c r="G377" s="79">
        <v>1</v>
      </c>
      <c r="H377" s="79">
        <v>1</v>
      </c>
      <c r="I377" s="79">
        <f t="shared" si="6"/>
        <v>1</v>
      </c>
      <c r="J377" s="79"/>
    </row>
    <row r="378" spans="1:10" s="10" customFormat="1" ht="76.5" x14ac:dyDescent="0.2">
      <c r="A378" s="57">
        <v>371</v>
      </c>
      <c r="B378" s="98" t="s">
        <v>3553</v>
      </c>
      <c r="C378" s="74" t="s">
        <v>3554</v>
      </c>
      <c r="D378" s="117" t="s">
        <v>237</v>
      </c>
      <c r="E378" s="74"/>
      <c r="F378" s="79">
        <v>1</v>
      </c>
      <c r="G378" s="79">
        <v>1</v>
      </c>
      <c r="H378" s="79">
        <v>1</v>
      </c>
      <c r="I378" s="79">
        <f t="shared" si="6"/>
        <v>1</v>
      </c>
      <c r="J378" s="79"/>
    </row>
    <row r="379" spans="1:10" s="10" customFormat="1" ht="63.75" x14ac:dyDescent="0.2">
      <c r="A379" s="57">
        <v>372</v>
      </c>
      <c r="B379" s="98" t="s">
        <v>3555</v>
      </c>
      <c r="C379" s="74" t="s">
        <v>3556</v>
      </c>
      <c r="D379" s="117" t="s">
        <v>237</v>
      </c>
      <c r="E379" s="74"/>
      <c r="F379" s="79">
        <v>1</v>
      </c>
      <c r="G379" s="79">
        <v>1</v>
      </c>
      <c r="H379" s="79">
        <v>1</v>
      </c>
      <c r="I379" s="79">
        <f t="shared" si="6"/>
        <v>1</v>
      </c>
      <c r="J379" s="79"/>
    </row>
    <row r="380" spans="1:10" s="10" customFormat="1" ht="76.5" x14ac:dyDescent="0.2">
      <c r="A380" s="57">
        <v>373</v>
      </c>
      <c r="B380" s="98" t="s">
        <v>3557</v>
      </c>
      <c r="C380" s="74" t="s">
        <v>3558</v>
      </c>
      <c r="D380" s="117" t="s">
        <v>237</v>
      </c>
      <c r="E380" s="74"/>
      <c r="F380" s="79">
        <v>1</v>
      </c>
      <c r="G380" s="223">
        <v>1</v>
      </c>
      <c r="H380" s="79">
        <v>1</v>
      </c>
      <c r="I380" s="79">
        <f t="shared" si="6"/>
        <v>1</v>
      </c>
      <c r="J380" s="227" t="s">
        <v>4165</v>
      </c>
    </row>
    <row r="381" spans="1:10" s="10" customFormat="1" ht="63.75" x14ac:dyDescent="0.2">
      <c r="A381" s="57">
        <v>374</v>
      </c>
      <c r="B381" s="98" t="s">
        <v>3559</v>
      </c>
      <c r="C381" s="74" t="s">
        <v>3560</v>
      </c>
      <c r="D381" s="117" t="s">
        <v>237</v>
      </c>
      <c r="E381" s="74"/>
      <c r="F381" s="79">
        <v>1</v>
      </c>
      <c r="G381" s="79">
        <v>1</v>
      </c>
      <c r="H381" s="79">
        <v>1</v>
      </c>
      <c r="I381" s="79">
        <f t="shared" si="6"/>
        <v>1</v>
      </c>
      <c r="J381" s="79"/>
    </row>
    <row r="382" spans="1:10" s="10" customFormat="1" ht="63.75" x14ac:dyDescent="0.2">
      <c r="A382" s="57">
        <v>375</v>
      </c>
      <c r="B382" s="98" t="s">
        <v>3561</v>
      </c>
      <c r="C382" s="74" t="s">
        <v>3562</v>
      </c>
      <c r="D382" s="117" t="s">
        <v>237</v>
      </c>
      <c r="E382" s="74"/>
      <c r="F382" s="79">
        <v>1</v>
      </c>
      <c r="G382" s="79">
        <v>1</v>
      </c>
      <c r="H382" s="79">
        <v>1</v>
      </c>
      <c r="I382" s="79">
        <f t="shared" si="6"/>
        <v>1</v>
      </c>
      <c r="J382" s="79"/>
    </row>
    <row r="383" spans="1:10" s="10" customFormat="1" ht="63.75" x14ac:dyDescent="0.2">
      <c r="A383" s="57">
        <v>376</v>
      </c>
      <c r="B383" s="98" t="s">
        <v>3563</v>
      </c>
      <c r="C383" s="74" t="s">
        <v>3564</v>
      </c>
      <c r="D383" s="117" t="s">
        <v>237</v>
      </c>
      <c r="E383" s="74"/>
      <c r="F383" s="79">
        <v>1</v>
      </c>
      <c r="G383" s="79">
        <v>1</v>
      </c>
      <c r="H383" s="79">
        <v>1</v>
      </c>
      <c r="I383" s="79">
        <f t="shared" si="6"/>
        <v>1</v>
      </c>
      <c r="J383" s="79"/>
    </row>
    <row r="384" spans="1:10" s="10" customFormat="1" ht="63.75" x14ac:dyDescent="0.2">
      <c r="A384" s="57">
        <v>377</v>
      </c>
      <c r="B384" s="98" t="s">
        <v>3565</v>
      </c>
      <c r="C384" s="74" t="s">
        <v>3566</v>
      </c>
      <c r="D384" s="117" t="s">
        <v>237</v>
      </c>
      <c r="E384" s="74"/>
      <c r="F384" s="79">
        <v>1</v>
      </c>
      <c r="G384" s="79">
        <v>1</v>
      </c>
      <c r="H384" s="79">
        <v>1</v>
      </c>
      <c r="I384" s="79">
        <f t="shared" si="6"/>
        <v>1</v>
      </c>
      <c r="J384" s="79"/>
    </row>
    <row r="385" spans="1:10" s="10" customFormat="1" ht="63.75" x14ac:dyDescent="0.2">
      <c r="A385" s="57">
        <v>378</v>
      </c>
      <c r="B385" s="98" t="s">
        <v>3567</v>
      </c>
      <c r="C385" s="74" t="s">
        <v>3568</v>
      </c>
      <c r="D385" s="117" t="s">
        <v>237</v>
      </c>
      <c r="E385" s="74"/>
      <c r="F385" s="79">
        <v>1</v>
      </c>
      <c r="G385" s="79">
        <v>1</v>
      </c>
      <c r="H385" s="79">
        <v>1</v>
      </c>
      <c r="I385" s="79">
        <f t="shared" si="6"/>
        <v>1</v>
      </c>
      <c r="J385" s="79"/>
    </row>
    <row r="386" spans="1:10" s="10" customFormat="1" ht="76.5" x14ac:dyDescent="0.2">
      <c r="A386" s="57">
        <v>379</v>
      </c>
      <c r="B386" s="98" t="s">
        <v>3569</v>
      </c>
      <c r="C386" s="74" t="s">
        <v>3570</v>
      </c>
      <c r="D386" s="117" t="s">
        <v>237</v>
      </c>
      <c r="E386" s="74"/>
      <c r="F386" s="79">
        <v>1</v>
      </c>
      <c r="G386" s="79">
        <v>1</v>
      </c>
      <c r="H386" s="79">
        <v>1</v>
      </c>
      <c r="I386" s="79">
        <f t="shared" si="6"/>
        <v>1</v>
      </c>
      <c r="J386" s="79"/>
    </row>
    <row r="387" spans="1:10" s="10" customFormat="1" ht="63.75" x14ac:dyDescent="0.2">
      <c r="A387" s="57">
        <v>380</v>
      </c>
      <c r="B387" s="98" t="s">
        <v>3571</v>
      </c>
      <c r="C387" s="74" t="s">
        <v>3572</v>
      </c>
      <c r="D387" s="117" t="s">
        <v>237</v>
      </c>
      <c r="E387" s="74"/>
      <c r="F387" s="79">
        <v>1</v>
      </c>
      <c r="G387" s="223">
        <v>1</v>
      </c>
      <c r="H387" s="79">
        <v>1</v>
      </c>
      <c r="I387" s="79">
        <f t="shared" si="6"/>
        <v>1</v>
      </c>
      <c r="J387" s="227" t="s">
        <v>4165</v>
      </c>
    </row>
    <row r="388" spans="1:10" s="10" customFormat="1" ht="63.75" x14ac:dyDescent="0.2">
      <c r="A388" s="57">
        <v>381</v>
      </c>
      <c r="B388" s="98" t="s">
        <v>3573</v>
      </c>
      <c r="C388" s="74" t="s">
        <v>3574</v>
      </c>
      <c r="D388" s="117" t="s">
        <v>237</v>
      </c>
      <c r="E388" s="74"/>
      <c r="F388" s="79">
        <v>1</v>
      </c>
      <c r="G388" s="79">
        <v>1</v>
      </c>
      <c r="H388" s="79">
        <v>1</v>
      </c>
      <c r="I388" s="79">
        <f t="shared" si="6"/>
        <v>1</v>
      </c>
      <c r="J388" s="79"/>
    </row>
    <row r="389" spans="1:10" s="10" customFormat="1" ht="63.75" x14ac:dyDescent="0.2">
      <c r="A389" s="57">
        <v>382</v>
      </c>
      <c r="B389" s="126" t="s">
        <v>3575</v>
      </c>
      <c r="C389" s="74" t="s">
        <v>3576</v>
      </c>
      <c r="D389" s="74" t="s">
        <v>237</v>
      </c>
      <c r="E389" s="74"/>
      <c r="F389" s="79">
        <v>1</v>
      </c>
      <c r="G389" s="223">
        <v>1</v>
      </c>
      <c r="H389" s="79">
        <v>1</v>
      </c>
      <c r="I389" s="79">
        <f t="shared" si="6"/>
        <v>1</v>
      </c>
      <c r="J389" s="227" t="s">
        <v>4165</v>
      </c>
    </row>
    <row r="390" spans="1:10" s="10" customFormat="1" ht="63.75" x14ac:dyDescent="0.2">
      <c r="A390" s="57">
        <v>383</v>
      </c>
      <c r="B390" s="126" t="s">
        <v>3577</v>
      </c>
      <c r="C390" s="74" t="s">
        <v>3578</v>
      </c>
      <c r="D390" s="74" t="s">
        <v>237</v>
      </c>
      <c r="E390" s="74"/>
      <c r="F390" s="79">
        <v>1</v>
      </c>
      <c r="G390" s="79">
        <v>1</v>
      </c>
      <c r="H390" s="79">
        <v>1</v>
      </c>
      <c r="I390" s="79">
        <f t="shared" si="6"/>
        <v>1</v>
      </c>
      <c r="J390" s="79"/>
    </row>
    <row r="391" spans="1:10" s="10" customFormat="1" ht="63.75" x14ac:dyDescent="0.2">
      <c r="A391" s="57">
        <v>384</v>
      </c>
      <c r="B391" s="126" t="s">
        <v>3579</v>
      </c>
      <c r="C391" s="74" t="s">
        <v>3580</v>
      </c>
      <c r="D391" s="74" t="s">
        <v>237</v>
      </c>
      <c r="E391" s="74"/>
      <c r="F391" s="79">
        <v>1</v>
      </c>
      <c r="G391" s="79">
        <v>1</v>
      </c>
      <c r="H391" s="79">
        <v>1</v>
      </c>
      <c r="I391" s="79">
        <f t="shared" si="6"/>
        <v>1</v>
      </c>
      <c r="J391" s="79"/>
    </row>
    <row r="392" spans="1:10" s="10" customFormat="1" ht="63.75" x14ac:dyDescent="0.2">
      <c r="A392" s="57">
        <v>385</v>
      </c>
      <c r="B392" s="126" t="s">
        <v>3581</v>
      </c>
      <c r="C392" s="74" t="s">
        <v>3582</v>
      </c>
      <c r="D392" s="74" t="s">
        <v>237</v>
      </c>
      <c r="E392" s="74"/>
      <c r="F392" s="223">
        <v>1</v>
      </c>
      <c r="G392" s="79">
        <v>1</v>
      </c>
      <c r="H392" s="79">
        <v>1</v>
      </c>
      <c r="I392" s="79">
        <f t="shared" si="6"/>
        <v>1</v>
      </c>
      <c r="J392" s="226" t="s">
        <v>4163</v>
      </c>
    </row>
    <row r="393" spans="1:10" s="10" customFormat="1" ht="63.75" x14ac:dyDescent="0.2">
      <c r="A393" s="57">
        <v>386</v>
      </c>
      <c r="B393" s="126" t="s">
        <v>3583</v>
      </c>
      <c r="C393" s="74" t="s">
        <v>3584</v>
      </c>
      <c r="D393" s="74" t="s">
        <v>237</v>
      </c>
      <c r="E393" s="74"/>
      <c r="F393" s="79">
        <v>1</v>
      </c>
      <c r="G393" s="79">
        <v>1</v>
      </c>
      <c r="H393" s="79">
        <v>1</v>
      </c>
      <c r="I393" s="79">
        <f t="shared" ref="I393:I433" si="7">F393*0.2+G393*0.4+H393*0.4</f>
        <v>1</v>
      </c>
      <c r="J393" s="79"/>
    </row>
    <row r="394" spans="1:10" s="10" customFormat="1" ht="63.75" x14ac:dyDescent="0.2">
      <c r="A394" s="57">
        <v>387</v>
      </c>
      <c r="B394" s="126" t="s">
        <v>3585</v>
      </c>
      <c r="C394" s="74" t="s">
        <v>3586</v>
      </c>
      <c r="D394" s="74" t="s">
        <v>237</v>
      </c>
      <c r="E394" s="74"/>
      <c r="F394" s="79">
        <v>1</v>
      </c>
      <c r="G394" s="223">
        <v>1</v>
      </c>
      <c r="H394" s="79">
        <v>1</v>
      </c>
      <c r="I394" s="79">
        <f t="shared" si="7"/>
        <v>1</v>
      </c>
      <c r="J394" s="227" t="s">
        <v>4165</v>
      </c>
    </row>
    <row r="395" spans="1:10" s="10" customFormat="1" ht="76.5" x14ac:dyDescent="0.2">
      <c r="A395" s="57">
        <v>388</v>
      </c>
      <c r="B395" s="126" t="s">
        <v>3587</v>
      </c>
      <c r="C395" s="74" t="s">
        <v>3588</v>
      </c>
      <c r="D395" s="74" t="s">
        <v>237</v>
      </c>
      <c r="E395" s="74"/>
      <c r="F395" s="79">
        <v>1</v>
      </c>
      <c r="G395" s="79">
        <v>1</v>
      </c>
      <c r="H395" s="79">
        <v>1</v>
      </c>
      <c r="I395" s="79">
        <f t="shared" si="7"/>
        <v>1</v>
      </c>
      <c r="J395" s="79"/>
    </row>
    <row r="396" spans="1:10" s="10" customFormat="1" ht="63.75" x14ac:dyDescent="0.2">
      <c r="A396" s="57">
        <v>389</v>
      </c>
      <c r="B396" s="126" t="s">
        <v>3589</v>
      </c>
      <c r="C396" s="74" t="s">
        <v>3590</v>
      </c>
      <c r="D396" s="74" t="s">
        <v>237</v>
      </c>
      <c r="E396" s="74"/>
      <c r="F396" s="79">
        <v>1</v>
      </c>
      <c r="G396" s="79">
        <v>1</v>
      </c>
      <c r="H396" s="79">
        <v>1</v>
      </c>
      <c r="I396" s="79">
        <f t="shared" si="7"/>
        <v>1</v>
      </c>
      <c r="J396" s="79"/>
    </row>
    <row r="397" spans="1:10" s="10" customFormat="1" ht="76.5" x14ac:dyDescent="0.2">
      <c r="A397" s="57">
        <v>390</v>
      </c>
      <c r="B397" s="126" t="s">
        <v>3591</v>
      </c>
      <c r="C397" s="74" t="s">
        <v>3592</v>
      </c>
      <c r="D397" s="74" t="s">
        <v>237</v>
      </c>
      <c r="E397" s="74"/>
      <c r="F397" s="79">
        <v>1</v>
      </c>
      <c r="G397" s="79">
        <v>1</v>
      </c>
      <c r="H397" s="79">
        <v>1</v>
      </c>
      <c r="I397" s="79">
        <f t="shared" si="7"/>
        <v>1</v>
      </c>
      <c r="J397" s="79"/>
    </row>
    <row r="398" spans="1:10" s="10" customFormat="1" ht="63.75" x14ac:dyDescent="0.2">
      <c r="A398" s="57">
        <v>391</v>
      </c>
      <c r="B398" s="126" t="s">
        <v>3593</v>
      </c>
      <c r="C398" s="74" t="s">
        <v>3594</v>
      </c>
      <c r="D398" s="74" t="s">
        <v>237</v>
      </c>
      <c r="E398" s="74"/>
      <c r="F398" s="79">
        <v>1</v>
      </c>
      <c r="G398" s="79">
        <v>1</v>
      </c>
      <c r="H398" s="79">
        <v>1</v>
      </c>
      <c r="I398" s="79">
        <f t="shared" si="7"/>
        <v>1</v>
      </c>
      <c r="J398" s="79"/>
    </row>
    <row r="399" spans="1:10" s="10" customFormat="1" ht="63.75" x14ac:dyDescent="0.2">
      <c r="A399" s="57">
        <v>392</v>
      </c>
      <c r="B399" s="126" t="s">
        <v>3595</v>
      </c>
      <c r="C399" s="74" t="s">
        <v>3596</v>
      </c>
      <c r="D399" s="74" t="s">
        <v>237</v>
      </c>
      <c r="E399" s="74"/>
      <c r="F399" s="79">
        <v>1</v>
      </c>
      <c r="G399" s="223">
        <v>1</v>
      </c>
      <c r="H399" s="79">
        <v>1</v>
      </c>
      <c r="I399" s="79">
        <f t="shared" si="7"/>
        <v>1</v>
      </c>
      <c r="J399" s="220" t="s">
        <v>4165</v>
      </c>
    </row>
    <row r="400" spans="1:10" s="10" customFormat="1" ht="63.75" x14ac:dyDescent="0.2">
      <c r="A400" s="57">
        <v>393</v>
      </c>
      <c r="B400" s="126" t="s">
        <v>3597</v>
      </c>
      <c r="C400" s="74" t="s">
        <v>3598</v>
      </c>
      <c r="D400" s="74" t="s">
        <v>237</v>
      </c>
      <c r="E400" s="74"/>
      <c r="F400" s="79">
        <v>1</v>
      </c>
      <c r="G400" s="79">
        <v>1</v>
      </c>
      <c r="H400" s="79">
        <v>1</v>
      </c>
      <c r="I400" s="79">
        <f t="shared" si="7"/>
        <v>1</v>
      </c>
      <c r="J400" s="79"/>
    </row>
    <row r="401" spans="1:10" s="10" customFormat="1" ht="63.75" x14ac:dyDescent="0.2">
      <c r="A401" s="57">
        <v>394</v>
      </c>
      <c r="B401" s="126" t="s">
        <v>3599</v>
      </c>
      <c r="C401" s="74" t="s">
        <v>3600</v>
      </c>
      <c r="D401" s="74" t="s">
        <v>237</v>
      </c>
      <c r="E401" s="74"/>
      <c r="F401" s="79">
        <v>1</v>
      </c>
      <c r="G401" s="79">
        <v>1</v>
      </c>
      <c r="H401" s="79">
        <v>1</v>
      </c>
      <c r="I401" s="79">
        <f t="shared" si="7"/>
        <v>1</v>
      </c>
      <c r="J401" s="79"/>
    </row>
    <row r="402" spans="1:10" s="10" customFormat="1" ht="63.75" x14ac:dyDescent="0.2">
      <c r="A402" s="57">
        <v>395</v>
      </c>
      <c r="B402" s="126" t="s">
        <v>3601</v>
      </c>
      <c r="C402" s="74" t="s">
        <v>3602</v>
      </c>
      <c r="D402" s="74" t="s">
        <v>237</v>
      </c>
      <c r="E402" s="74"/>
      <c r="F402" s="79">
        <v>1</v>
      </c>
      <c r="G402" s="79">
        <v>1</v>
      </c>
      <c r="H402" s="79">
        <v>1</v>
      </c>
      <c r="I402" s="79">
        <f t="shared" si="7"/>
        <v>1</v>
      </c>
      <c r="J402" s="79"/>
    </row>
    <row r="403" spans="1:10" s="10" customFormat="1" ht="51" x14ac:dyDescent="0.2">
      <c r="A403" s="57">
        <v>396</v>
      </c>
      <c r="B403" s="126" t="s">
        <v>3603</v>
      </c>
      <c r="C403" s="74" t="s">
        <v>3604</v>
      </c>
      <c r="D403" s="74" t="s">
        <v>237</v>
      </c>
      <c r="E403" s="74"/>
      <c r="F403" s="79">
        <v>1</v>
      </c>
      <c r="G403" s="79">
        <v>1</v>
      </c>
      <c r="H403" s="79">
        <v>1</v>
      </c>
      <c r="I403" s="79">
        <f t="shared" si="7"/>
        <v>1</v>
      </c>
      <c r="J403" s="79"/>
    </row>
    <row r="404" spans="1:10" s="10" customFormat="1" ht="63.75" x14ac:dyDescent="0.2">
      <c r="A404" s="57">
        <v>397</v>
      </c>
      <c r="B404" s="126" t="s">
        <v>3605</v>
      </c>
      <c r="C404" s="74" t="s">
        <v>3606</v>
      </c>
      <c r="D404" s="74" t="s">
        <v>237</v>
      </c>
      <c r="E404" s="74"/>
      <c r="F404" s="79">
        <v>1</v>
      </c>
      <c r="G404" s="79">
        <v>1</v>
      </c>
      <c r="H404" s="79">
        <v>1</v>
      </c>
      <c r="I404" s="79">
        <f t="shared" si="7"/>
        <v>1</v>
      </c>
      <c r="J404" s="79"/>
    </row>
    <row r="405" spans="1:10" s="10" customFormat="1" ht="38.25" x14ac:dyDescent="0.2">
      <c r="A405" s="57">
        <v>398</v>
      </c>
      <c r="B405" s="126" t="s">
        <v>3607</v>
      </c>
      <c r="C405" s="74" t="s">
        <v>3608</v>
      </c>
      <c r="D405" s="74" t="s">
        <v>240</v>
      </c>
      <c r="E405" s="74"/>
      <c r="F405" s="79">
        <v>1</v>
      </c>
      <c r="G405" s="79">
        <v>1</v>
      </c>
      <c r="H405" s="79">
        <v>1</v>
      </c>
      <c r="I405" s="79">
        <f t="shared" si="7"/>
        <v>1</v>
      </c>
      <c r="J405" s="79"/>
    </row>
    <row r="406" spans="1:10" s="10" customFormat="1" ht="76.5" x14ac:dyDescent="0.2">
      <c r="A406" s="57">
        <v>399</v>
      </c>
      <c r="B406" s="126" t="s">
        <v>3609</v>
      </c>
      <c r="C406" s="74" t="s">
        <v>3610</v>
      </c>
      <c r="D406" s="74" t="s">
        <v>283</v>
      </c>
      <c r="E406" s="74"/>
      <c r="F406" s="79">
        <v>1</v>
      </c>
      <c r="G406" s="79">
        <v>1</v>
      </c>
      <c r="H406" s="79">
        <v>1</v>
      </c>
      <c r="I406" s="79">
        <f t="shared" si="7"/>
        <v>1</v>
      </c>
      <c r="J406" s="79"/>
    </row>
    <row r="407" spans="1:10" s="10" customFormat="1" ht="51" x14ac:dyDescent="0.2">
      <c r="A407" s="57">
        <v>400</v>
      </c>
      <c r="B407" s="126" t="s">
        <v>3611</v>
      </c>
      <c r="C407" s="74" t="s">
        <v>3612</v>
      </c>
      <c r="D407" s="74" t="s">
        <v>283</v>
      </c>
      <c r="E407" s="74"/>
      <c r="F407" s="79">
        <v>1</v>
      </c>
      <c r="G407" s="79">
        <v>1</v>
      </c>
      <c r="H407" s="79">
        <v>1</v>
      </c>
      <c r="I407" s="79">
        <f t="shared" si="7"/>
        <v>1</v>
      </c>
      <c r="J407" s="79"/>
    </row>
    <row r="408" spans="1:10" s="10" customFormat="1" ht="38.25" x14ac:dyDescent="0.2">
      <c r="A408" s="57">
        <v>401</v>
      </c>
      <c r="B408" s="224" t="s">
        <v>3613</v>
      </c>
      <c r="C408" s="74" t="s">
        <v>3614</v>
      </c>
      <c r="D408" s="74" t="s">
        <v>283</v>
      </c>
      <c r="E408" s="74"/>
      <c r="F408" s="79">
        <v>1</v>
      </c>
      <c r="G408" s="79">
        <v>1</v>
      </c>
      <c r="H408" s="223">
        <v>0</v>
      </c>
      <c r="I408" s="223">
        <f t="shared" si="7"/>
        <v>0.60000000000000009</v>
      </c>
      <c r="J408" s="220" t="s">
        <v>4169</v>
      </c>
    </row>
    <row r="409" spans="1:10" s="10" customFormat="1" ht="38.25" x14ac:dyDescent="0.2">
      <c r="A409" s="57">
        <v>402</v>
      </c>
      <c r="B409" s="126" t="s">
        <v>3615</v>
      </c>
      <c r="C409" s="74" t="s">
        <v>3616</v>
      </c>
      <c r="D409" s="74" t="s">
        <v>283</v>
      </c>
      <c r="E409" s="74"/>
      <c r="F409" s="79">
        <v>1</v>
      </c>
      <c r="G409" s="79">
        <v>1</v>
      </c>
      <c r="H409" s="79">
        <v>1</v>
      </c>
      <c r="I409" s="79">
        <f t="shared" si="7"/>
        <v>1</v>
      </c>
      <c r="J409" s="79"/>
    </row>
    <row r="410" spans="1:10" s="10" customFormat="1" ht="51" x14ac:dyDescent="0.2">
      <c r="A410" s="57">
        <v>403</v>
      </c>
      <c r="B410" s="126" t="s">
        <v>3617</v>
      </c>
      <c r="C410" s="74" t="s">
        <v>3618</v>
      </c>
      <c r="D410" s="74" t="s">
        <v>283</v>
      </c>
      <c r="E410" s="74"/>
      <c r="F410" s="79">
        <v>1</v>
      </c>
      <c r="G410" s="79">
        <v>1</v>
      </c>
      <c r="H410" s="79">
        <v>1</v>
      </c>
      <c r="I410" s="79">
        <f t="shared" si="7"/>
        <v>1</v>
      </c>
      <c r="J410" s="79"/>
    </row>
    <row r="411" spans="1:10" s="10" customFormat="1" ht="38.25" x14ac:dyDescent="0.2">
      <c r="A411" s="57">
        <v>404</v>
      </c>
      <c r="B411" s="126" t="s">
        <v>3619</v>
      </c>
      <c r="C411" s="74" t="s">
        <v>3620</v>
      </c>
      <c r="D411" s="74" t="s">
        <v>283</v>
      </c>
      <c r="E411" s="74"/>
      <c r="F411" s="79">
        <v>1</v>
      </c>
      <c r="G411" s="79">
        <v>1</v>
      </c>
      <c r="H411" s="79">
        <v>1</v>
      </c>
      <c r="I411" s="79">
        <f t="shared" si="7"/>
        <v>1</v>
      </c>
      <c r="J411" s="79"/>
    </row>
    <row r="412" spans="1:10" s="10" customFormat="1" ht="51" x14ac:dyDescent="0.2">
      <c r="A412" s="57">
        <v>405</v>
      </c>
      <c r="B412" s="126" t="s">
        <v>3621</v>
      </c>
      <c r="C412" s="74" t="s">
        <v>3622</v>
      </c>
      <c r="D412" s="74" t="s">
        <v>283</v>
      </c>
      <c r="E412" s="74"/>
      <c r="F412" s="79">
        <v>1</v>
      </c>
      <c r="G412" s="79">
        <v>1</v>
      </c>
      <c r="H412" s="79">
        <v>1</v>
      </c>
      <c r="I412" s="79">
        <f t="shared" si="7"/>
        <v>1</v>
      </c>
      <c r="J412" s="79"/>
    </row>
    <row r="413" spans="1:10" s="10" customFormat="1" ht="25.5" x14ac:dyDescent="0.2">
      <c r="A413" s="57">
        <v>406</v>
      </c>
      <c r="B413" s="126" t="s">
        <v>3623</v>
      </c>
      <c r="C413" s="74" t="s">
        <v>3624</v>
      </c>
      <c r="D413" s="74" t="s">
        <v>283</v>
      </c>
      <c r="E413" s="74"/>
      <c r="F413" s="79">
        <v>1</v>
      </c>
      <c r="G413" s="79">
        <v>1</v>
      </c>
      <c r="H413" s="79">
        <v>1</v>
      </c>
      <c r="I413" s="79">
        <f t="shared" si="7"/>
        <v>1</v>
      </c>
      <c r="J413" s="79"/>
    </row>
    <row r="414" spans="1:10" s="10" customFormat="1" ht="51" x14ac:dyDescent="0.2">
      <c r="A414" s="57">
        <v>407</v>
      </c>
      <c r="B414" s="126" t="s">
        <v>3625</v>
      </c>
      <c r="C414" s="74" t="s">
        <v>3626</v>
      </c>
      <c r="D414" s="74" t="s">
        <v>283</v>
      </c>
      <c r="E414" s="74"/>
      <c r="F414" s="79">
        <v>1</v>
      </c>
      <c r="G414" s="79">
        <v>1</v>
      </c>
      <c r="H414" s="79">
        <v>1</v>
      </c>
      <c r="I414" s="79">
        <f t="shared" si="7"/>
        <v>1</v>
      </c>
      <c r="J414" s="79"/>
    </row>
    <row r="415" spans="1:10" s="10" customFormat="1" ht="51" x14ac:dyDescent="0.2">
      <c r="A415" s="57">
        <v>408</v>
      </c>
      <c r="B415" s="126" t="s">
        <v>3627</v>
      </c>
      <c r="C415" s="74" t="s">
        <v>3628</v>
      </c>
      <c r="D415" s="74" t="s">
        <v>283</v>
      </c>
      <c r="E415" s="74"/>
      <c r="F415" s="79">
        <v>1</v>
      </c>
      <c r="G415" s="79">
        <v>1</v>
      </c>
      <c r="H415" s="79">
        <v>1</v>
      </c>
      <c r="I415" s="79">
        <f t="shared" si="7"/>
        <v>1</v>
      </c>
      <c r="J415" s="79"/>
    </row>
    <row r="416" spans="1:10" s="10" customFormat="1" ht="25.5" x14ac:dyDescent="0.2">
      <c r="A416" s="57">
        <v>409</v>
      </c>
      <c r="B416" s="126" t="s">
        <v>3629</v>
      </c>
      <c r="C416" s="74" t="s">
        <v>3630</v>
      </c>
      <c r="D416" s="74" t="s">
        <v>283</v>
      </c>
      <c r="E416" s="74"/>
      <c r="F416" s="79">
        <v>1</v>
      </c>
      <c r="G416" s="79">
        <v>1</v>
      </c>
      <c r="H416" s="79">
        <v>1</v>
      </c>
      <c r="I416" s="79">
        <f t="shared" si="7"/>
        <v>1</v>
      </c>
      <c r="J416" s="79"/>
    </row>
    <row r="417" spans="1:10" s="10" customFormat="1" ht="25.5" x14ac:dyDescent="0.2">
      <c r="A417" s="57">
        <v>410</v>
      </c>
      <c r="B417" s="126" t="s">
        <v>3631</v>
      </c>
      <c r="C417" s="74" t="s">
        <v>3632</v>
      </c>
      <c r="D417" s="74" t="s">
        <v>283</v>
      </c>
      <c r="E417" s="74"/>
      <c r="F417" s="79">
        <v>1</v>
      </c>
      <c r="G417" s="79">
        <v>1</v>
      </c>
      <c r="H417" s="79">
        <v>1</v>
      </c>
      <c r="I417" s="79">
        <f t="shared" si="7"/>
        <v>1</v>
      </c>
      <c r="J417" s="79"/>
    </row>
    <row r="418" spans="1:10" s="10" customFormat="1" ht="25.5" x14ac:dyDescent="0.2">
      <c r="A418" s="57">
        <v>411</v>
      </c>
      <c r="B418" s="126" t="s">
        <v>3633</v>
      </c>
      <c r="C418" s="74" t="s">
        <v>3634</v>
      </c>
      <c r="D418" s="74" t="s">
        <v>283</v>
      </c>
      <c r="E418" s="74"/>
      <c r="F418" s="79">
        <v>1</v>
      </c>
      <c r="G418" s="79">
        <v>1</v>
      </c>
      <c r="H418" s="79">
        <v>1</v>
      </c>
      <c r="I418" s="79">
        <f t="shared" si="7"/>
        <v>1</v>
      </c>
      <c r="J418" s="79"/>
    </row>
    <row r="419" spans="1:10" s="10" customFormat="1" ht="38.25" x14ac:dyDescent="0.2">
      <c r="A419" s="57">
        <v>412</v>
      </c>
      <c r="B419" s="126" t="s">
        <v>3635</v>
      </c>
      <c r="C419" s="74" t="s">
        <v>3636</v>
      </c>
      <c r="D419" s="74" t="s">
        <v>283</v>
      </c>
      <c r="E419" s="74"/>
      <c r="F419" s="79">
        <v>1</v>
      </c>
      <c r="G419" s="79">
        <v>1</v>
      </c>
      <c r="H419" s="79">
        <v>1</v>
      </c>
      <c r="I419" s="79">
        <f t="shared" si="7"/>
        <v>1</v>
      </c>
      <c r="J419" s="79"/>
    </row>
    <row r="420" spans="1:10" s="10" customFormat="1" ht="76.5" x14ac:dyDescent="0.2">
      <c r="A420" s="57">
        <v>413</v>
      </c>
      <c r="B420" s="126" t="s">
        <v>3637</v>
      </c>
      <c r="C420" s="74" t="s">
        <v>3638</v>
      </c>
      <c r="D420" s="74" t="s">
        <v>283</v>
      </c>
      <c r="E420" s="74"/>
      <c r="F420" s="79">
        <v>1</v>
      </c>
      <c r="G420" s="79">
        <v>1</v>
      </c>
      <c r="H420" s="79">
        <v>1</v>
      </c>
      <c r="I420" s="79">
        <f t="shared" si="7"/>
        <v>1</v>
      </c>
      <c r="J420" s="79"/>
    </row>
    <row r="421" spans="1:10" s="10" customFormat="1" ht="51" x14ac:dyDescent="0.2">
      <c r="A421" s="57">
        <v>414</v>
      </c>
      <c r="B421" s="126" t="s">
        <v>3639</v>
      </c>
      <c r="C421" s="74" t="s">
        <v>3640</v>
      </c>
      <c r="D421" s="74" t="s">
        <v>283</v>
      </c>
      <c r="E421" s="74"/>
      <c r="F421" s="79">
        <v>1</v>
      </c>
      <c r="G421" s="79">
        <v>1</v>
      </c>
      <c r="H421" s="79">
        <v>1</v>
      </c>
      <c r="I421" s="79">
        <f t="shared" si="7"/>
        <v>1</v>
      </c>
      <c r="J421" s="79"/>
    </row>
    <row r="422" spans="1:10" s="10" customFormat="1" ht="51" x14ac:dyDescent="0.2">
      <c r="A422" s="57">
        <v>415</v>
      </c>
      <c r="B422" s="126" t="s">
        <v>3641</v>
      </c>
      <c r="C422" s="74" t="s">
        <v>3642</v>
      </c>
      <c r="D422" s="74" t="s">
        <v>283</v>
      </c>
      <c r="E422" s="74"/>
      <c r="F422" s="79">
        <v>1</v>
      </c>
      <c r="G422" s="79">
        <v>1</v>
      </c>
      <c r="H422" s="79">
        <v>1</v>
      </c>
      <c r="I422" s="79">
        <f t="shared" si="7"/>
        <v>1</v>
      </c>
      <c r="J422" s="79"/>
    </row>
    <row r="423" spans="1:10" s="10" customFormat="1" ht="51" x14ac:dyDescent="0.2">
      <c r="A423" s="57">
        <v>416</v>
      </c>
      <c r="B423" s="126" t="s">
        <v>3643</v>
      </c>
      <c r="C423" s="74" t="s">
        <v>3644</v>
      </c>
      <c r="D423" s="74" t="s">
        <v>283</v>
      </c>
      <c r="E423" s="74"/>
      <c r="F423" s="79">
        <v>1</v>
      </c>
      <c r="G423" s="79">
        <v>1</v>
      </c>
      <c r="H423" s="79">
        <v>1</v>
      </c>
      <c r="I423" s="79">
        <f t="shared" si="7"/>
        <v>1</v>
      </c>
      <c r="J423" s="79"/>
    </row>
    <row r="424" spans="1:10" s="10" customFormat="1" ht="63.75" x14ac:dyDescent="0.2">
      <c r="A424" s="57">
        <v>417</v>
      </c>
      <c r="B424" s="126" t="s">
        <v>3645</v>
      </c>
      <c r="C424" s="74" t="s">
        <v>3646</v>
      </c>
      <c r="D424" s="74" t="s">
        <v>283</v>
      </c>
      <c r="E424" s="74"/>
      <c r="F424" s="79">
        <v>1</v>
      </c>
      <c r="G424" s="79">
        <v>1</v>
      </c>
      <c r="H424" s="79">
        <v>1</v>
      </c>
      <c r="I424" s="79">
        <f t="shared" si="7"/>
        <v>1</v>
      </c>
      <c r="J424" s="79"/>
    </row>
    <row r="425" spans="1:10" s="10" customFormat="1" ht="63.75" x14ac:dyDescent="0.2">
      <c r="A425" s="57">
        <v>418</v>
      </c>
      <c r="B425" s="126" t="s">
        <v>3647</v>
      </c>
      <c r="C425" s="74" t="s">
        <v>3648</v>
      </c>
      <c r="D425" s="74" t="s">
        <v>283</v>
      </c>
      <c r="E425" s="74"/>
      <c r="F425" s="79">
        <v>1</v>
      </c>
      <c r="G425" s="79">
        <v>1</v>
      </c>
      <c r="H425" s="79">
        <v>1</v>
      </c>
      <c r="I425" s="79">
        <f t="shared" si="7"/>
        <v>1</v>
      </c>
      <c r="J425" s="79"/>
    </row>
    <row r="426" spans="1:10" s="10" customFormat="1" ht="102" x14ac:dyDescent="0.2">
      <c r="A426" s="57">
        <v>419</v>
      </c>
      <c r="B426" s="126" t="s">
        <v>3649</v>
      </c>
      <c r="C426" s="74" t="s">
        <v>3650</v>
      </c>
      <c r="D426" s="74" t="s">
        <v>283</v>
      </c>
      <c r="E426" s="74"/>
      <c r="F426" s="79">
        <v>1</v>
      </c>
      <c r="G426" s="79">
        <v>1</v>
      </c>
      <c r="H426" s="79">
        <v>1</v>
      </c>
      <c r="I426" s="79">
        <f t="shared" si="7"/>
        <v>1</v>
      </c>
      <c r="J426" s="79"/>
    </row>
    <row r="427" spans="1:10" s="10" customFormat="1" ht="51" x14ac:dyDescent="0.2">
      <c r="A427" s="57">
        <v>420</v>
      </c>
      <c r="B427" s="126" t="s">
        <v>3651</v>
      </c>
      <c r="C427" s="74" t="s">
        <v>3652</v>
      </c>
      <c r="D427" s="74" t="s">
        <v>283</v>
      </c>
      <c r="E427" s="74"/>
      <c r="F427" s="79">
        <v>1</v>
      </c>
      <c r="G427" s="79">
        <v>1</v>
      </c>
      <c r="H427" s="79">
        <v>1</v>
      </c>
      <c r="I427" s="79">
        <f t="shared" si="7"/>
        <v>1</v>
      </c>
      <c r="J427" s="79"/>
    </row>
    <row r="428" spans="1:10" s="10" customFormat="1" ht="51" x14ac:dyDescent="0.2">
      <c r="A428" s="57">
        <v>421</v>
      </c>
      <c r="B428" s="126" t="s">
        <v>3653</v>
      </c>
      <c r="C428" s="74" t="s">
        <v>3654</v>
      </c>
      <c r="D428" s="74" t="s">
        <v>283</v>
      </c>
      <c r="E428" s="74"/>
      <c r="F428" s="79">
        <v>1</v>
      </c>
      <c r="G428" s="79">
        <v>1</v>
      </c>
      <c r="H428" s="79">
        <v>1</v>
      </c>
      <c r="I428" s="79">
        <f t="shared" si="7"/>
        <v>1</v>
      </c>
      <c r="J428" s="79"/>
    </row>
    <row r="429" spans="1:10" s="10" customFormat="1" ht="51" x14ac:dyDescent="0.2">
      <c r="A429" s="57">
        <v>422</v>
      </c>
      <c r="B429" s="126" t="s">
        <v>3655</v>
      </c>
      <c r="C429" s="74" t="s">
        <v>3656</v>
      </c>
      <c r="D429" s="74" t="s">
        <v>283</v>
      </c>
      <c r="E429" s="74"/>
      <c r="F429" s="79">
        <v>1</v>
      </c>
      <c r="G429" s="79">
        <v>1</v>
      </c>
      <c r="H429" s="79">
        <v>1</v>
      </c>
      <c r="I429" s="79">
        <f t="shared" si="7"/>
        <v>1</v>
      </c>
      <c r="J429" s="79"/>
    </row>
    <row r="430" spans="1:10" s="10" customFormat="1" ht="51" x14ac:dyDescent="0.2">
      <c r="A430" s="57">
        <v>423</v>
      </c>
      <c r="B430" s="126" t="s">
        <v>3657</v>
      </c>
      <c r="C430" s="74" t="s">
        <v>3658</v>
      </c>
      <c r="D430" s="74" t="s">
        <v>283</v>
      </c>
      <c r="E430" s="74"/>
      <c r="F430" s="79">
        <v>1</v>
      </c>
      <c r="G430" s="79">
        <v>1</v>
      </c>
      <c r="H430" s="79">
        <v>1</v>
      </c>
      <c r="I430" s="79">
        <f t="shared" si="7"/>
        <v>1</v>
      </c>
      <c r="J430" s="79"/>
    </row>
    <row r="431" spans="1:10" s="10" customFormat="1" ht="25.5" x14ac:dyDescent="0.2">
      <c r="A431" s="57">
        <v>424</v>
      </c>
      <c r="B431" s="126" t="s">
        <v>3659</v>
      </c>
      <c r="C431" s="74" t="s">
        <v>3660</v>
      </c>
      <c r="D431" s="74" t="s">
        <v>283</v>
      </c>
      <c r="E431" s="74"/>
      <c r="F431" s="79">
        <v>1</v>
      </c>
      <c r="G431" s="79">
        <v>1</v>
      </c>
      <c r="H431" s="79">
        <v>1</v>
      </c>
      <c r="I431" s="79">
        <f t="shared" si="7"/>
        <v>1</v>
      </c>
      <c r="J431" s="79"/>
    </row>
    <row r="432" spans="1:10" s="10" customFormat="1" ht="38.25" x14ac:dyDescent="0.2">
      <c r="A432" s="57">
        <v>425</v>
      </c>
      <c r="B432" s="126" t="s">
        <v>3661</v>
      </c>
      <c r="C432" s="74" t="s">
        <v>3662</v>
      </c>
      <c r="D432" s="74" t="s">
        <v>283</v>
      </c>
      <c r="E432" s="74"/>
      <c r="F432" s="79">
        <v>1</v>
      </c>
      <c r="G432" s="79">
        <v>1</v>
      </c>
      <c r="H432" s="79">
        <v>1</v>
      </c>
      <c r="I432" s="79">
        <f t="shared" si="7"/>
        <v>1</v>
      </c>
      <c r="J432" s="79"/>
    </row>
    <row r="433" spans="1:10" s="10" customFormat="1" ht="25.5" x14ac:dyDescent="0.2">
      <c r="A433" s="57">
        <v>426</v>
      </c>
      <c r="B433" s="126" t="s">
        <v>3663</v>
      </c>
      <c r="C433" s="74" t="s">
        <v>3664</v>
      </c>
      <c r="D433" s="74" t="s">
        <v>283</v>
      </c>
      <c r="E433" s="74"/>
      <c r="F433" s="79">
        <v>1</v>
      </c>
      <c r="G433" s="79">
        <v>1</v>
      </c>
      <c r="H433" s="79">
        <v>1</v>
      </c>
      <c r="I433" s="79">
        <f t="shared" si="7"/>
        <v>1</v>
      </c>
      <c r="J433" s="79"/>
    </row>
    <row r="434" spans="1:10" ht="15.75" customHeight="1" x14ac:dyDescent="0.2">
      <c r="A434" s="307" t="s">
        <v>104</v>
      </c>
      <c r="B434" s="308"/>
      <c r="C434" s="308"/>
      <c r="D434" s="308"/>
      <c r="E434" s="308"/>
      <c r="F434" s="308"/>
      <c r="G434" s="308"/>
      <c r="H434" s="309"/>
      <c r="I434" s="127">
        <f>SUM(I8:I433)/COUNT(I8:I433)</f>
        <v>0.99765258215962438</v>
      </c>
      <c r="J434" s="128"/>
    </row>
    <row r="438" spans="1:10" x14ac:dyDescent="0.2">
      <c r="B438" s="81"/>
      <c r="C438" s="82"/>
      <c r="D438" s="82"/>
      <c r="E438" s="82"/>
      <c r="F438" s="82"/>
      <c r="G438" s="82"/>
      <c r="H438" s="82"/>
      <c r="I438" s="82"/>
    </row>
    <row r="445" spans="1:10" x14ac:dyDescent="0.2">
      <c r="B445" s="81"/>
      <c r="C445" s="82"/>
      <c r="D445" s="82"/>
      <c r="E445" s="82"/>
      <c r="F445" s="82"/>
      <c r="G445" s="82"/>
      <c r="H445" s="82"/>
      <c r="I445" s="82"/>
    </row>
    <row r="449" spans="2:9" x14ac:dyDescent="0.2">
      <c r="B449" s="81"/>
      <c r="C449" s="82"/>
      <c r="D449" s="82"/>
      <c r="E449" s="82"/>
      <c r="F449" s="82"/>
      <c r="G449" s="82"/>
      <c r="H449" s="82"/>
      <c r="I449" s="82"/>
    </row>
    <row r="452" spans="2:9" x14ac:dyDescent="0.2">
      <c r="B452" s="81"/>
      <c r="C452" s="82"/>
      <c r="D452" s="82"/>
      <c r="E452" s="82"/>
      <c r="F452" s="82"/>
      <c r="G452" s="82"/>
      <c r="H452" s="82"/>
      <c r="I452" s="82"/>
    </row>
    <row r="456" spans="2:9" x14ac:dyDescent="0.2">
      <c r="B456" s="81"/>
      <c r="C456" s="82"/>
      <c r="D456" s="82"/>
      <c r="E456" s="82"/>
      <c r="F456" s="82"/>
      <c r="G456" s="82"/>
      <c r="H456" s="82"/>
      <c r="I456" s="82"/>
    </row>
    <row r="459" spans="2:9" x14ac:dyDescent="0.2">
      <c r="B459" s="81"/>
      <c r="C459" s="82"/>
      <c r="D459" s="82"/>
      <c r="E459" s="82"/>
      <c r="F459" s="82"/>
      <c r="G459" s="82"/>
      <c r="H459" s="82"/>
      <c r="I459" s="82"/>
    </row>
    <row r="463" spans="2:9" x14ac:dyDescent="0.2">
      <c r="B463" s="81"/>
      <c r="C463" s="82"/>
      <c r="D463" s="82"/>
      <c r="E463" s="82"/>
      <c r="F463" s="82"/>
      <c r="G463" s="82"/>
      <c r="H463" s="82"/>
      <c r="I463" s="82"/>
    </row>
  </sheetData>
  <mergeCells count="13">
    <mergeCell ref="I6:I7"/>
    <mergeCell ref="J6:J7"/>
    <mergeCell ref="A434:H4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4"/>
  <sheetViews>
    <sheetView view="pageBreakPreview" zoomScale="85" zoomScaleNormal="100" zoomScaleSheetLayoutView="85" workbookViewId="0">
      <pane ySplit="7" topLeftCell="A8" activePane="bottomLeft" state="frozenSplit"/>
      <selection activeCell="E6" sqref="E6:E7"/>
      <selection pane="bottomLeft" activeCell="P5" sqref="P5"/>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2.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4327</v>
      </c>
      <c r="D2" s="305"/>
      <c r="E2" s="305"/>
      <c r="F2" s="305"/>
      <c r="G2" s="305"/>
      <c r="H2" s="305"/>
      <c r="I2" s="305"/>
      <c r="J2" s="305"/>
    </row>
    <row r="3" spans="1:10" ht="15.75" customHeight="1" x14ac:dyDescent="0.2">
      <c r="A3" s="105" t="s">
        <v>96</v>
      </c>
      <c r="B3" s="105"/>
      <c r="C3" s="129">
        <v>45020</v>
      </c>
      <c r="D3" s="106"/>
      <c r="E3" s="106"/>
      <c r="F3" s="129"/>
      <c r="G3" s="129"/>
      <c r="H3" s="129"/>
      <c r="I3" s="106"/>
    </row>
    <row r="4" spans="1:10" ht="17.25" customHeight="1" x14ac:dyDescent="0.2">
      <c r="A4" s="109" t="s">
        <v>76</v>
      </c>
      <c r="B4" s="105"/>
      <c r="C4" s="106"/>
      <c r="D4" s="106"/>
      <c r="E4" s="106"/>
      <c r="F4" s="129"/>
      <c r="G4" s="129"/>
      <c r="H4" s="129"/>
      <c r="I4" s="106"/>
    </row>
    <row r="5" spans="1:10" ht="54.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76.5" x14ac:dyDescent="0.2">
      <c r="A8" s="57">
        <v>1</v>
      </c>
      <c r="B8" s="130" t="s">
        <v>489</v>
      </c>
      <c r="C8" s="130" t="s">
        <v>490</v>
      </c>
      <c r="D8" s="130" t="s">
        <v>491</v>
      </c>
      <c r="E8" s="128"/>
      <c r="F8" s="128">
        <v>1</v>
      </c>
      <c r="G8" s="128">
        <v>1</v>
      </c>
      <c r="H8" s="128">
        <v>1</v>
      </c>
      <c r="I8" s="128">
        <f>F8*0.2+G8*0.4+H8*0.4</f>
        <v>1</v>
      </c>
      <c r="J8" s="173"/>
    </row>
    <row r="9" spans="1:10" ht="89.25" x14ac:dyDescent="0.2">
      <c r="A9" s="57">
        <v>2</v>
      </c>
      <c r="B9" s="130" t="s">
        <v>492</v>
      </c>
      <c r="C9" s="130" t="s">
        <v>493</v>
      </c>
      <c r="D9" s="130" t="s">
        <v>491</v>
      </c>
      <c r="E9" s="128"/>
      <c r="F9" s="128">
        <v>1</v>
      </c>
      <c r="G9" s="223">
        <v>1</v>
      </c>
      <c r="H9" s="128">
        <v>1</v>
      </c>
      <c r="I9" s="128">
        <f t="shared" ref="I9:I14" si="0">F9*0.2+G9*0.4+H9*0.4</f>
        <v>1</v>
      </c>
      <c r="J9" s="227" t="s">
        <v>4167</v>
      </c>
    </row>
    <row r="10" spans="1:10" ht="76.5" x14ac:dyDescent="0.2">
      <c r="A10" s="57">
        <v>3</v>
      </c>
      <c r="B10" s="130" t="s">
        <v>494</v>
      </c>
      <c r="C10" s="130" t="s">
        <v>495</v>
      </c>
      <c r="D10" s="130" t="s">
        <v>491</v>
      </c>
      <c r="E10" s="128"/>
      <c r="F10" s="223">
        <v>1</v>
      </c>
      <c r="G10" s="128">
        <v>1</v>
      </c>
      <c r="H10" s="128">
        <v>1</v>
      </c>
      <c r="I10" s="128">
        <f t="shared" si="0"/>
        <v>1</v>
      </c>
      <c r="J10" s="226" t="s">
        <v>4163</v>
      </c>
    </row>
    <row r="11" spans="1:10" ht="76.5" x14ac:dyDescent="0.2">
      <c r="A11" s="57">
        <v>4</v>
      </c>
      <c r="B11" s="130" t="s">
        <v>496</v>
      </c>
      <c r="C11" s="130" t="s">
        <v>497</v>
      </c>
      <c r="D11" s="130" t="s">
        <v>498</v>
      </c>
      <c r="E11" s="128"/>
      <c r="F11" s="128">
        <v>1</v>
      </c>
      <c r="G11" s="128">
        <v>1</v>
      </c>
      <c r="H11" s="128">
        <v>1</v>
      </c>
      <c r="I11" s="128">
        <f t="shared" si="0"/>
        <v>1</v>
      </c>
      <c r="J11" s="173"/>
    </row>
    <row r="12" spans="1:10" ht="191.25" x14ac:dyDescent="0.2">
      <c r="A12" s="57">
        <v>5</v>
      </c>
      <c r="B12" s="130" t="s">
        <v>499</v>
      </c>
      <c r="C12" s="130" t="s">
        <v>500</v>
      </c>
      <c r="D12" s="130" t="s">
        <v>498</v>
      </c>
      <c r="E12" s="128"/>
      <c r="F12" s="223">
        <v>1</v>
      </c>
      <c r="G12" s="223">
        <v>1</v>
      </c>
      <c r="H12" s="128">
        <v>1</v>
      </c>
      <c r="I12" s="128">
        <f t="shared" si="0"/>
        <v>1</v>
      </c>
      <c r="J12" s="221" t="s">
        <v>4319</v>
      </c>
    </row>
    <row r="13" spans="1:10" ht="127.5" x14ac:dyDescent="0.2">
      <c r="A13" s="57">
        <v>6</v>
      </c>
      <c r="B13" s="130" t="s">
        <v>501</v>
      </c>
      <c r="C13" s="130" t="s">
        <v>502</v>
      </c>
      <c r="D13" s="130" t="s">
        <v>498</v>
      </c>
      <c r="E13" s="128"/>
      <c r="F13" s="223">
        <v>1</v>
      </c>
      <c r="G13" s="128">
        <v>1</v>
      </c>
      <c r="H13" s="128">
        <v>1</v>
      </c>
      <c r="I13" s="128">
        <f t="shared" si="0"/>
        <v>1</v>
      </c>
      <c r="J13" s="226" t="s">
        <v>4163</v>
      </c>
    </row>
    <row r="14" spans="1:10" ht="76.5" x14ac:dyDescent="0.2">
      <c r="A14" s="57">
        <v>7</v>
      </c>
      <c r="B14" s="130" t="s">
        <v>503</v>
      </c>
      <c r="C14" s="130" t="s">
        <v>504</v>
      </c>
      <c r="D14" s="130" t="s">
        <v>498</v>
      </c>
      <c r="E14" s="128"/>
      <c r="F14" s="223">
        <v>1</v>
      </c>
      <c r="G14" s="128">
        <v>1</v>
      </c>
      <c r="H14" s="128">
        <v>1</v>
      </c>
      <c r="I14" s="128">
        <f t="shared" si="0"/>
        <v>1</v>
      </c>
      <c r="J14" s="226" t="s">
        <v>4163</v>
      </c>
    </row>
    <row r="15" spans="1:10" ht="15.75" customHeight="1" x14ac:dyDescent="0.2">
      <c r="A15" s="307" t="s">
        <v>104</v>
      </c>
      <c r="B15" s="308"/>
      <c r="C15" s="308"/>
      <c r="D15" s="308"/>
      <c r="E15" s="308"/>
      <c r="F15" s="308"/>
      <c r="G15" s="308"/>
      <c r="H15" s="309"/>
      <c r="I15" s="127">
        <f>SUM(I8:I14)/COUNT(I8:I14)</f>
        <v>1</v>
      </c>
      <c r="J15" s="131"/>
    </row>
    <row r="19" spans="2:9" x14ac:dyDescent="0.2">
      <c r="B19" s="81"/>
      <c r="C19" s="82"/>
      <c r="D19" s="82"/>
      <c r="E19" s="82"/>
      <c r="F19" s="107"/>
      <c r="G19" s="107"/>
      <c r="H19" s="107"/>
      <c r="I19" s="82"/>
    </row>
    <row r="26" spans="2:9" x14ac:dyDescent="0.2">
      <c r="B26" s="81"/>
      <c r="C26" s="82"/>
      <c r="D26" s="82"/>
      <c r="E26" s="82"/>
      <c r="F26" s="107"/>
      <c r="G26" s="107"/>
      <c r="H26" s="107"/>
      <c r="I26" s="82"/>
    </row>
    <row r="30" spans="2:9" x14ac:dyDescent="0.2">
      <c r="B30" s="81"/>
      <c r="C30" s="82"/>
      <c r="D30" s="82"/>
      <c r="E30" s="82"/>
      <c r="F30" s="107"/>
      <c r="G30" s="107"/>
      <c r="H30" s="107"/>
      <c r="I30" s="82"/>
    </row>
    <row r="33" spans="2:9" x14ac:dyDescent="0.2">
      <c r="B33" s="81"/>
      <c r="C33" s="82"/>
      <c r="D33" s="82"/>
      <c r="E33" s="82"/>
      <c r="F33" s="107"/>
      <c r="G33" s="107"/>
      <c r="H33" s="107"/>
      <c r="I33" s="82"/>
    </row>
    <row r="37" spans="2:9" x14ac:dyDescent="0.2">
      <c r="B37" s="81"/>
      <c r="C37" s="82"/>
      <c r="D37" s="82"/>
      <c r="E37" s="82"/>
      <c r="F37" s="107"/>
      <c r="G37" s="107"/>
      <c r="H37" s="107"/>
      <c r="I37" s="82"/>
    </row>
    <row r="40" spans="2:9" x14ac:dyDescent="0.2">
      <c r="B40" s="81"/>
      <c r="C40" s="82"/>
      <c r="D40" s="82"/>
      <c r="E40" s="82"/>
      <c r="F40" s="107"/>
      <c r="G40" s="107"/>
      <c r="H40" s="107"/>
      <c r="I40" s="82"/>
    </row>
    <row r="44" spans="2:9" x14ac:dyDescent="0.2">
      <c r="B44" s="81"/>
      <c r="C44" s="82"/>
      <c r="D44" s="82"/>
      <c r="E44" s="82"/>
      <c r="F44" s="107"/>
      <c r="G44" s="107"/>
      <c r="H44" s="107"/>
      <c r="I44" s="82"/>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0"/>
  <sheetViews>
    <sheetView view="pageBreakPreview" zoomScale="85" zoomScaleNormal="100" zoomScaleSheetLayoutView="85" workbookViewId="0">
      <pane ySplit="7" topLeftCell="A8" activePane="bottomLeft" state="frozenSplit"/>
      <selection activeCell="L3" sqref="L3"/>
      <selection pane="bottomLeft" activeCell="N8" sqref="N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18.14062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8</v>
      </c>
      <c r="D2" s="305"/>
      <c r="E2" s="305"/>
      <c r="F2" s="305"/>
      <c r="G2" s="305"/>
      <c r="H2" s="305"/>
      <c r="I2" s="305"/>
      <c r="J2" s="305"/>
    </row>
    <row r="3" spans="1:10" ht="15.75" customHeight="1" x14ac:dyDescent="0.2">
      <c r="A3" s="105" t="s">
        <v>96</v>
      </c>
      <c r="B3" s="105"/>
      <c r="C3" s="129">
        <v>45020</v>
      </c>
      <c r="D3" s="106"/>
      <c r="E3" s="106"/>
      <c r="F3" s="129"/>
      <c r="G3" s="129"/>
      <c r="H3" s="129"/>
      <c r="I3" s="106"/>
    </row>
    <row r="4" spans="1:10" ht="17.25" customHeight="1" x14ac:dyDescent="0.2">
      <c r="A4" s="109" t="s">
        <v>76</v>
      </c>
      <c r="B4" s="105"/>
      <c r="C4" s="106"/>
      <c r="D4" s="106"/>
      <c r="E4" s="106"/>
      <c r="F4" s="129"/>
      <c r="G4" s="129"/>
      <c r="H4" s="129"/>
      <c r="I4" s="106"/>
    </row>
    <row r="5" spans="1:10" ht="54"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38.25" x14ac:dyDescent="0.2">
      <c r="A8" s="57">
        <v>1</v>
      </c>
      <c r="B8" s="215" t="s">
        <v>4136</v>
      </c>
      <c r="C8" s="215" t="s">
        <v>4137</v>
      </c>
      <c r="D8" s="216" t="s">
        <v>231</v>
      </c>
      <c r="E8" s="130"/>
      <c r="F8" s="128">
        <v>1</v>
      </c>
      <c r="G8" s="128">
        <v>1</v>
      </c>
      <c r="H8" s="128">
        <v>1</v>
      </c>
      <c r="I8" s="128">
        <f>F8*0.2+G8*0.4+H8*0.4</f>
        <v>1</v>
      </c>
      <c r="J8" s="117"/>
    </row>
    <row r="9" spans="1:10" ht="51" x14ac:dyDescent="0.2">
      <c r="A9" s="57">
        <v>2</v>
      </c>
      <c r="B9" s="215" t="s">
        <v>4138</v>
      </c>
      <c r="C9" s="215" t="s">
        <v>4139</v>
      </c>
      <c r="D9" s="216" t="s">
        <v>231</v>
      </c>
      <c r="E9" s="130"/>
      <c r="F9" s="128">
        <v>1</v>
      </c>
      <c r="G9" s="128">
        <v>1</v>
      </c>
      <c r="H9" s="128">
        <v>1</v>
      </c>
      <c r="I9" s="128">
        <f t="shared" ref="I9:I20" si="0">F9*0.2+G9*0.4+H9*0.4</f>
        <v>1</v>
      </c>
      <c r="J9" s="173"/>
    </row>
    <row r="10" spans="1:10" ht="76.5" x14ac:dyDescent="0.2">
      <c r="A10" s="57">
        <v>3</v>
      </c>
      <c r="B10" s="215" t="s">
        <v>4140</v>
      </c>
      <c r="C10" s="215" t="s">
        <v>4141</v>
      </c>
      <c r="D10" s="216" t="s">
        <v>231</v>
      </c>
      <c r="E10" s="130"/>
      <c r="F10" s="223">
        <v>1</v>
      </c>
      <c r="G10" s="128">
        <v>1</v>
      </c>
      <c r="H10" s="128">
        <v>1</v>
      </c>
      <c r="I10" s="128">
        <f t="shared" si="0"/>
        <v>1</v>
      </c>
      <c r="J10" s="226" t="s">
        <v>4163</v>
      </c>
    </row>
    <row r="11" spans="1:10" ht="51" x14ac:dyDescent="0.2">
      <c r="A11" s="57">
        <v>4</v>
      </c>
      <c r="B11" s="215" t="s">
        <v>4142</v>
      </c>
      <c r="C11" s="215" t="s">
        <v>4143</v>
      </c>
      <c r="D11" s="216" t="s">
        <v>231</v>
      </c>
      <c r="E11" s="130"/>
      <c r="F11" s="128">
        <v>1</v>
      </c>
      <c r="G11" s="128">
        <v>1</v>
      </c>
      <c r="H11" s="128">
        <v>1</v>
      </c>
      <c r="I11" s="128">
        <f t="shared" si="0"/>
        <v>1</v>
      </c>
      <c r="J11" s="173"/>
    </row>
    <row r="12" spans="1:10" ht="76.5" x14ac:dyDescent="0.2">
      <c r="A12" s="57">
        <v>5</v>
      </c>
      <c r="B12" s="215" t="s">
        <v>4144</v>
      </c>
      <c r="C12" s="215" t="s">
        <v>4145</v>
      </c>
      <c r="D12" s="226" t="s">
        <v>231</v>
      </c>
      <c r="E12" s="130"/>
      <c r="F12" s="223">
        <v>1</v>
      </c>
      <c r="G12" s="128">
        <v>1</v>
      </c>
      <c r="H12" s="128">
        <v>1</v>
      </c>
      <c r="I12" s="128">
        <f t="shared" si="0"/>
        <v>1</v>
      </c>
      <c r="J12" s="220" t="s">
        <v>4317</v>
      </c>
    </row>
    <row r="13" spans="1:10" ht="51" x14ac:dyDescent="0.2">
      <c r="A13" s="57">
        <v>6</v>
      </c>
      <c r="B13" s="215" t="s">
        <v>4146</v>
      </c>
      <c r="C13" s="215" t="s">
        <v>4147</v>
      </c>
      <c r="D13" s="216" t="s">
        <v>231</v>
      </c>
      <c r="E13" s="130"/>
      <c r="F13" s="128">
        <v>1</v>
      </c>
      <c r="G13" s="128">
        <v>1</v>
      </c>
      <c r="H13" s="128">
        <v>1</v>
      </c>
      <c r="I13" s="128">
        <f t="shared" si="0"/>
        <v>1</v>
      </c>
      <c r="J13" s="173"/>
    </row>
    <row r="14" spans="1:10" ht="76.5" x14ac:dyDescent="0.2">
      <c r="A14" s="57">
        <v>7</v>
      </c>
      <c r="B14" s="215" t="s">
        <v>4148</v>
      </c>
      <c r="C14" s="217" t="s">
        <v>4149</v>
      </c>
      <c r="D14" s="216" t="s">
        <v>231</v>
      </c>
      <c r="E14" s="130"/>
      <c r="F14" s="128">
        <v>1</v>
      </c>
      <c r="G14" s="128">
        <v>1</v>
      </c>
      <c r="H14" s="128">
        <v>1</v>
      </c>
      <c r="I14" s="128">
        <f t="shared" si="0"/>
        <v>1</v>
      </c>
      <c r="J14" s="173"/>
    </row>
    <row r="15" spans="1:10" ht="25.5" x14ac:dyDescent="0.2">
      <c r="A15" s="57">
        <v>8</v>
      </c>
      <c r="B15" s="215" t="s">
        <v>4150</v>
      </c>
      <c r="C15" s="215" t="s">
        <v>4151</v>
      </c>
      <c r="D15" s="216" t="s">
        <v>231</v>
      </c>
      <c r="E15" s="130"/>
      <c r="F15" s="128">
        <v>1</v>
      </c>
      <c r="G15" s="128">
        <v>1</v>
      </c>
      <c r="H15" s="128">
        <v>1</v>
      </c>
      <c r="I15" s="128">
        <f t="shared" si="0"/>
        <v>1</v>
      </c>
      <c r="J15" s="173"/>
    </row>
    <row r="16" spans="1:10" ht="51" x14ac:dyDescent="0.2">
      <c r="A16" s="57">
        <v>9</v>
      </c>
      <c r="B16" s="215" t="s">
        <v>4152</v>
      </c>
      <c r="C16" s="215" t="s">
        <v>4153</v>
      </c>
      <c r="D16" s="216" t="s">
        <v>152</v>
      </c>
      <c r="E16" s="65"/>
      <c r="F16" s="128">
        <v>1</v>
      </c>
      <c r="G16" s="128">
        <v>1</v>
      </c>
      <c r="H16" s="128">
        <v>1</v>
      </c>
      <c r="I16" s="128">
        <f t="shared" si="0"/>
        <v>1</v>
      </c>
      <c r="J16" s="173"/>
    </row>
    <row r="17" spans="1:10" ht="140.25" x14ac:dyDescent="0.2">
      <c r="A17" s="57">
        <v>10</v>
      </c>
      <c r="B17" s="215" t="s">
        <v>4154</v>
      </c>
      <c r="C17" s="215" t="s">
        <v>4155</v>
      </c>
      <c r="D17" s="216" t="s">
        <v>152</v>
      </c>
      <c r="E17" s="65"/>
      <c r="F17" s="223">
        <v>1</v>
      </c>
      <c r="G17" s="128">
        <v>1</v>
      </c>
      <c r="H17" s="128">
        <v>1</v>
      </c>
      <c r="I17" s="128">
        <f t="shared" si="0"/>
        <v>1</v>
      </c>
      <c r="J17" s="221" t="s">
        <v>4320</v>
      </c>
    </row>
    <row r="18" spans="1:10" ht="38.25" x14ac:dyDescent="0.2">
      <c r="A18" s="57">
        <v>11</v>
      </c>
      <c r="B18" s="215" t="s">
        <v>4156</v>
      </c>
      <c r="C18" s="215" t="s">
        <v>4157</v>
      </c>
      <c r="D18" s="216" t="s">
        <v>152</v>
      </c>
      <c r="E18" s="65"/>
      <c r="F18" s="128">
        <v>1</v>
      </c>
      <c r="G18" s="128">
        <v>1</v>
      </c>
      <c r="H18" s="128">
        <v>1</v>
      </c>
      <c r="I18" s="128">
        <f t="shared" si="0"/>
        <v>1</v>
      </c>
      <c r="J18" s="173"/>
    </row>
    <row r="19" spans="1:10" ht="89.25" x14ac:dyDescent="0.2">
      <c r="A19" s="57">
        <v>12</v>
      </c>
      <c r="B19" s="215" t="s">
        <v>4158</v>
      </c>
      <c r="C19" s="215" t="s">
        <v>4159</v>
      </c>
      <c r="D19" s="216" t="s">
        <v>152</v>
      </c>
      <c r="E19" s="65"/>
      <c r="F19" s="128">
        <v>1</v>
      </c>
      <c r="G19" s="128">
        <v>1</v>
      </c>
      <c r="H19" s="128">
        <v>1</v>
      </c>
      <c r="I19" s="128">
        <f t="shared" si="0"/>
        <v>1</v>
      </c>
      <c r="J19" s="173"/>
    </row>
    <row r="20" spans="1:10" ht="89.25" x14ac:dyDescent="0.2">
      <c r="A20" s="57">
        <v>13</v>
      </c>
      <c r="B20" s="215" t="s">
        <v>4160</v>
      </c>
      <c r="C20" s="215" t="s">
        <v>4161</v>
      </c>
      <c r="D20" s="216" t="s">
        <v>152</v>
      </c>
      <c r="E20" s="65"/>
      <c r="F20" s="128">
        <v>1</v>
      </c>
      <c r="G20" s="128">
        <v>1</v>
      </c>
      <c r="H20" s="128">
        <v>1</v>
      </c>
      <c r="I20" s="128">
        <f t="shared" si="0"/>
        <v>1</v>
      </c>
      <c r="J20" s="173"/>
    </row>
    <row r="21" spans="1:10" ht="15.75" customHeight="1" x14ac:dyDescent="0.2">
      <c r="A21" s="307" t="s">
        <v>104</v>
      </c>
      <c r="B21" s="308"/>
      <c r="C21" s="308"/>
      <c r="D21" s="308"/>
      <c r="E21" s="308"/>
      <c r="F21" s="308"/>
      <c r="G21" s="308"/>
      <c r="H21" s="309"/>
      <c r="I21" s="127">
        <f>SUM(I8:I20)/COUNT(I8:I20)</f>
        <v>1</v>
      </c>
      <c r="J21" s="173"/>
    </row>
    <row r="25" spans="1:10" x14ac:dyDescent="0.2">
      <c r="B25" s="81"/>
      <c r="C25" s="82"/>
      <c r="D25" s="82"/>
      <c r="E25" s="82"/>
      <c r="F25" s="107"/>
      <c r="G25" s="107"/>
      <c r="H25" s="107"/>
      <c r="I25" s="82"/>
    </row>
    <row r="32" spans="1:10" x14ac:dyDescent="0.2">
      <c r="B32" s="81"/>
      <c r="C32" s="82"/>
      <c r="D32" s="82"/>
      <c r="E32" s="82"/>
      <c r="F32" s="107"/>
      <c r="G32" s="107"/>
      <c r="H32" s="107"/>
      <c r="I32" s="82"/>
    </row>
    <row r="36" spans="2:9" x14ac:dyDescent="0.2">
      <c r="B36" s="81"/>
      <c r="C36" s="82"/>
      <c r="D36" s="82"/>
      <c r="E36" s="82"/>
      <c r="F36" s="107"/>
      <c r="G36" s="107"/>
      <c r="H36" s="107"/>
      <c r="I36" s="82"/>
    </row>
    <row r="39" spans="2:9" x14ac:dyDescent="0.2">
      <c r="B39" s="81"/>
      <c r="C39" s="82"/>
      <c r="D39" s="82"/>
      <c r="E39" s="82"/>
      <c r="F39" s="107"/>
      <c r="G39" s="107"/>
      <c r="H39" s="107"/>
      <c r="I39" s="82"/>
    </row>
    <row r="43" spans="2:9" x14ac:dyDescent="0.2">
      <c r="B43" s="81"/>
      <c r="C43" s="82"/>
      <c r="D43" s="82"/>
      <c r="E43" s="82"/>
      <c r="F43" s="107"/>
      <c r="G43" s="107"/>
      <c r="H43" s="107"/>
      <c r="I43" s="82"/>
    </row>
    <row r="46" spans="2:9" x14ac:dyDescent="0.2">
      <c r="B46" s="81"/>
      <c r="C46" s="82"/>
      <c r="D46" s="82"/>
      <c r="E46" s="82"/>
      <c r="F46" s="107"/>
      <c r="G46" s="107"/>
      <c r="H46" s="107"/>
      <c r="I46" s="82"/>
    </row>
    <row r="50" spans="2:9" x14ac:dyDescent="0.2">
      <c r="B50" s="81"/>
      <c r="C50" s="82"/>
      <c r="D50" s="82"/>
      <c r="E50" s="82"/>
      <c r="F50" s="107"/>
      <c r="G50" s="107"/>
      <c r="H50" s="107"/>
      <c r="I50" s="82"/>
    </row>
  </sheetData>
  <mergeCells count="13">
    <mergeCell ref="I6:I7"/>
    <mergeCell ref="J6:J7"/>
    <mergeCell ref="A21:H2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0">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47"/>
  <sheetViews>
    <sheetView view="pageBreakPreview" zoomScale="70" zoomScaleNormal="100" zoomScaleSheetLayoutView="70" workbookViewId="0">
      <pane ySplit="7" topLeftCell="A8" activePane="bottomLeft" state="frozenSplit"/>
      <selection activeCell="O15" sqref="O15"/>
      <selection pane="bottomLeft" activeCell="L12" sqref="L12"/>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8.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9</v>
      </c>
      <c r="D2" s="305"/>
      <c r="E2" s="305"/>
      <c r="F2" s="305"/>
      <c r="G2" s="305"/>
      <c r="H2" s="305"/>
      <c r="I2" s="305"/>
      <c r="J2" s="305"/>
    </row>
    <row r="3" spans="1:10" ht="15.75" customHeight="1" x14ac:dyDescent="0.2">
      <c r="A3" s="105" t="s">
        <v>96</v>
      </c>
      <c r="B3" s="105"/>
      <c r="C3" s="129">
        <v>45021</v>
      </c>
      <c r="D3" s="106"/>
      <c r="E3" s="106"/>
      <c r="F3" s="106"/>
      <c r="G3" s="106"/>
      <c r="H3" s="106"/>
      <c r="I3" s="106"/>
    </row>
    <row r="4" spans="1:10" ht="17.25" customHeight="1" x14ac:dyDescent="0.2">
      <c r="A4" s="109" t="s">
        <v>76</v>
      </c>
      <c r="B4" s="105"/>
      <c r="C4" s="106"/>
      <c r="D4" s="106"/>
      <c r="E4" s="106"/>
      <c r="F4" s="106"/>
      <c r="G4" s="106"/>
      <c r="H4" s="106"/>
      <c r="I4" s="106"/>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51" x14ac:dyDescent="0.2">
      <c r="A8" s="57">
        <v>1</v>
      </c>
      <c r="B8" s="130" t="s">
        <v>2304</v>
      </c>
      <c r="C8" s="65" t="s">
        <v>2305</v>
      </c>
      <c r="D8" s="65" t="s">
        <v>585</v>
      </c>
      <c r="E8" s="132"/>
      <c r="F8" s="79">
        <v>1</v>
      </c>
      <c r="G8" s="79">
        <v>1</v>
      </c>
      <c r="H8" s="79">
        <v>1</v>
      </c>
      <c r="I8" s="79">
        <f>F8*0.2+G8*0.4+H8*0.4</f>
        <v>1</v>
      </c>
      <c r="J8" s="131"/>
    </row>
    <row r="9" spans="1:10" ht="51" x14ac:dyDescent="0.2">
      <c r="A9" s="57">
        <v>2</v>
      </c>
      <c r="B9" s="130" t="s">
        <v>2306</v>
      </c>
      <c r="C9" s="173" t="s">
        <v>2307</v>
      </c>
      <c r="D9" s="65" t="s">
        <v>563</v>
      </c>
      <c r="E9" s="132"/>
      <c r="F9" s="79">
        <v>1</v>
      </c>
      <c r="G9" s="79">
        <v>1</v>
      </c>
      <c r="H9" s="79">
        <v>1</v>
      </c>
      <c r="I9" s="79">
        <f t="shared" ref="I9:I17" si="0">F9*0.2+G9*0.4+H9*0.4</f>
        <v>1</v>
      </c>
      <c r="J9" s="133"/>
    </row>
    <row r="10" spans="1:10" ht="38.25" x14ac:dyDescent="0.2">
      <c r="A10" s="57">
        <v>3</v>
      </c>
      <c r="B10" s="130" t="s">
        <v>2308</v>
      </c>
      <c r="C10" s="65" t="s">
        <v>2309</v>
      </c>
      <c r="D10" s="65" t="s">
        <v>563</v>
      </c>
      <c r="E10" s="132"/>
      <c r="F10" s="79">
        <v>1</v>
      </c>
      <c r="G10" s="79">
        <v>1</v>
      </c>
      <c r="H10" s="79">
        <v>1</v>
      </c>
      <c r="I10" s="79">
        <f t="shared" si="0"/>
        <v>1</v>
      </c>
      <c r="J10" s="133"/>
    </row>
    <row r="11" spans="1:10" ht="63.75" x14ac:dyDescent="0.2">
      <c r="A11" s="57">
        <v>4</v>
      </c>
      <c r="B11" s="134" t="s">
        <v>2310</v>
      </c>
      <c r="C11" s="173" t="s">
        <v>2311</v>
      </c>
      <c r="D11" s="65" t="s">
        <v>563</v>
      </c>
      <c r="E11" s="132"/>
      <c r="F11" s="79">
        <v>1</v>
      </c>
      <c r="G11" s="79">
        <v>1</v>
      </c>
      <c r="H11" s="79">
        <v>1</v>
      </c>
      <c r="I11" s="79">
        <f t="shared" si="0"/>
        <v>1</v>
      </c>
      <c r="J11" s="131"/>
    </row>
    <row r="12" spans="1:10" ht="63.75" x14ac:dyDescent="0.2">
      <c r="A12" s="57">
        <v>5</v>
      </c>
      <c r="B12" s="130" t="s">
        <v>2312</v>
      </c>
      <c r="C12" s="65" t="s">
        <v>2313</v>
      </c>
      <c r="D12" s="65" t="s">
        <v>563</v>
      </c>
      <c r="E12" s="132"/>
      <c r="F12" s="79">
        <v>1</v>
      </c>
      <c r="G12" s="79">
        <v>1</v>
      </c>
      <c r="H12" s="79">
        <v>1</v>
      </c>
      <c r="I12" s="79">
        <f t="shared" si="0"/>
        <v>1</v>
      </c>
      <c r="J12" s="131"/>
    </row>
    <row r="13" spans="1:10" ht="51" x14ac:dyDescent="0.2">
      <c r="A13" s="57">
        <v>6</v>
      </c>
      <c r="B13" s="130" t="s">
        <v>2314</v>
      </c>
      <c r="C13" s="65" t="s">
        <v>2315</v>
      </c>
      <c r="D13" s="65" t="s">
        <v>585</v>
      </c>
      <c r="E13" s="132"/>
      <c r="F13" s="79">
        <v>1</v>
      </c>
      <c r="G13" s="79">
        <v>1</v>
      </c>
      <c r="H13" s="79">
        <v>1</v>
      </c>
      <c r="I13" s="79">
        <f t="shared" si="0"/>
        <v>1</v>
      </c>
      <c r="J13" s="131"/>
    </row>
    <row r="14" spans="1:10" ht="51" x14ac:dyDescent="0.2">
      <c r="A14" s="57">
        <v>7</v>
      </c>
      <c r="B14" s="134" t="s">
        <v>2316</v>
      </c>
      <c r="C14" s="173" t="s">
        <v>2317</v>
      </c>
      <c r="D14" s="173" t="s">
        <v>585</v>
      </c>
      <c r="E14" s="132"/>
      <c r="F14" s="79">
        <v>1</v>
      </c>
      <c r="G14" s="79">
        <v>1</v>
      </c>
      <c r="H14" s="79">
        <v>1</v>
      </c>
      <c r="I14" s="79">
        <f t="shared" si="0"/>
        <v>1</v>
      </c>
      <c r="J14" s="133"/>
    </row>
    <row r="15" spans="1:10" ht="76.5" x14ac:dyDescent="0.2">
      <c r="A15" s="57">
        <v>8</v>
      </c>
      <c r="B15" s="130" t="s">
        <v>2318</v>
      </c>
      <c r="C15" s="65" t="s">
        <v>2319</v>
      </c>
      <c r="D15" s="65" t="s">
        <v>585</v>
      </c>
      <c r="E15" s="132"/>
      <c r="F15" s="79">
        <v>1</v>
      </c>
      <c r="G15" s="79">
        <v>1</v>
      </c>
      <c r="H15" s="79">
        <v>1</v>
      </c>
      <c r="I15" s="79">
        <f t="shared" si="0"/>
        <v>1</v>
      </c>
      <c r="J15" s="131"/>
    </row>
    <row r="16" spans="1:10" ht="76.5" x14ac:dyDescent="0.2">
      <c r="A16" s="57">
        <v>9</v>
      </c>
      <c r="B16" s="130" t="s">
        <v>2320</v>
      </c>
      <c r="C16" s="65" t="s">
        <v>2321</v>
      </c>
      <c r="D16" s="65" t="s">
        <v>585</v>
      </c>
      <c r="E16" s="132"/>
      <c r="F16" s="223">
        <v>1</v>
      </c>
      <c r="G16" s="79">
        <v>1</v>
      </c>
      <c r="H16" s="79">
        <v>1</v>
      </c>
      <c r="I16" s="79">
        <f t="shared" si="0"/>
        <v>1</v>
      </c>
      <c r="J16" s="226" t="s">
        <v>4163</v>
      </c>
    </row>
    <row r="17" spans="1:10" ht="51" x14ac:dyDescent="0.2">
      <c r="A17" s="57">
        <v>10</v>
      </c>
      <c r="B17" s="130" t="s">
        <v>2322</v>
      </c>
      <c r="C17" s="65" t="s">
        <v>2323</v>
      </c>
      <c r="D17" s="65" t="s">
        <v>585</v>
      </c>
      <c r="E17" s="132"/>
      <c r="F17" s="79">
        <v>1</v>
      </c>
      <c r="G17" s="79">
        <v>1</v>
      </c>
      <c r="H17" s="79">
        <v>1</v>
      </c>
      <c r="I17" s="79">
        <f t="shared" si="0"/>
        <v>1</v>
      </c>
      <c r="J17" s="131"/>
    </row>
    <row r="18" spans="1:10" ht="15.75" customHeight="1" x14ac:dyDescent="0.2">
      <c r="A18" s="307" t="s">
        <v>104</v>
      </c>
      <c r="B18" s="308"/>
      <c r="C18" s="308"/>
      <c r="D18" s="308"/>
      <c r="E18" s="308"/>
      <c r="F18" s="308"/>
      <c r="G18" s="308"/>
      <c r="H18" s="309"/>
      <c r="I18" s="127">
        <f>SUM(I8:I17)/COUNT(I8:I17)</f>
        <v>1</v>
      </c>
      <c r="J18" s="131"/>
    </row>
    <row r="22" spans="1:10" x14ac:dyDescent="0.2">
      <c r="B22" s="81"/>
      <c r="C22" s="82"/>
      <c r="D22" s="82"/>
      <c r="E22" s="82"/>
      <c r="F22" s="82"/>
      <c r="G22" s="82"/>
      <c r="H22" s="82"/>
      <c r="I22" s="82"/>
    </row>
    <row r="29" spans="1:10" x14ac:dyDescent="0.2">
      <c r="B29" s="81"/>
      <c r="C29" s="82"/>
      <c r="D29" s="82"/>
      <c r="E29" s="82"/>
      <c r="F29" s="82"/>
      <c r="G29" s="82"/>
      <c r="H29" s="82"/>
      <c r="I29" s="82"/>
    </row>
    <row r="33" spans="2:9" x14ac:dyDescent="0.2">
      <c r="B33" s="81"/>
      <c r="C33" s="82"/>
      <c r="D33" s="82"/>
      <c r="E33" s="82"/>
      <c r="F33" s="82"/>
      <c r="G33" s="82"/>
      <c r="H33" s="82"/>
      <c r="I33" s="82"/>
    </row>
    <row r="36" spans="2:9" x14ac:dyDescent="0.2">
      <c r="B36" s="81"/>
      <c r="C36" s="82"/>
      <c r="D36" s="82"/>
      <c r="E36" s="82"/>
      <c r="F36" s="82"/>
      <c r="G36" s="82"/>
      <c r="H36" s="82"/>
      <c r="I36" s="82"/>
    </row>
    <row r="40" spans="2:9" x14ac:dyDescent="0.2">
      <c r="B40" s="81"/>
      <c r="C40" s="82"/>
      <c r="D40" s="82"/>
      <c r="E40" s="82"/>
      <c r="F40" s="82"/>
      <c r="G40" s="82"/>
      <c r="H40" s="82"/>
      <c r="I40" s="82"/>
    </row>
    <row r="43" spans="2:9" x14ac:dyDescent="0.2">
      <c r="B43" s="81"/>
      <c r="C43" s="82"/>
      <c r="D43" s="82"/>
      <c r="E43" s="82"/>
      <c r="F43" s="82"/>
      <c r="G43" s="82"/>
      <c r="H43" s="82"/>
      <c r="I43" s="82"/>
    </row>
    <row r="47" spans="2:9" x14ac:dyDescent="0.2">
      <c r="B47" s="81"/>
      <c r="C47" s="82"/>
      <c r="D47" s="82"/>
      <c r="E47" s="82"/>
      <c r="F47" s="82"/>
      <c r="G47" s="82"/>
      <c r="H47" s="82"/>
      <c r="I47" s="82"/>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9"/>
  <sheetViews>
    <sheetView view="pageBreakPreview" zoomScale="85" zoomScaleNormal="100" zoomScaleSheetLayoutView="85" workbookViewId="0">
      <pane ySplit="7" topLeftCell="A20" activePane="bottomLeft" state="frozenSplit"/>
      <selection activeCell="O15" sqref="O15"/>
      <selection pane="bottomLeft" activeCell="J20" sqref="J20"/>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2.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6.25" customHeight="1" x14ac:dyDescent="0.2">
      <c r="A1" s="304" t="s">
        <v>93</v>
      </c>
      <c r="B1" s="304"/>
      <c r="C1" s="304"/>
      <c r="D1" s="304"/>
      <c r="E1" s="304"/>
      <c r="F1" s="304"/>
      <c r="G1" s="304"/>
      <c r="H1" s="304"/>
      <c r="I1" s="304"/>
      <c r="J1" s="304"/>
    </row>
    <row r="2" spans="1:10" ht="30.75" customHeight="1" x14ac:dyDescent="0.2">
      <c r="A2" s="105" t="s">
        <v>98</v>
      </c>
      <c r="B2" s="105"/>
      <c r="C2" s="312" t="s">
        <v>105</v>
      </c>
      <c r="D2" s="312"/>
      <c r="E2" s="312"/>
      <c r="F2" s="312"/>
      <c r="G2" s="312"/>
      <c r="H2" s="312"/>
      <c r="I2" s="312"/>
      <c r="J2" s="312"/>
    </row>
    <row r="3" spans="1:10" ht="15.75" customHeight="1" x14ac:dyDescent="0.2">
      <c r="A3" s="105" t="s">
        <v>96</v>
      </c>
      <c r="B3" s="105"/>
      <c r="C3" s="129">
        <v>45021</v>
      </c>
      <c r="D3" s="106"/>
      <c r="E3" s="106"/>
      <c r="F3" s="106"/>
      <c r="G3" s="106"/>
      <c r="H3" s="106"/>
      <c r="I3" s="106"/>
    </row>
    <row r="4" spans="1:10" ht="17.25" customHeight="1" x14ac:dyDescent="0.2">
      <c r="A4" s="109" t="s">
        <v>76</v>
      </c>
      <c r="B4" s="105"/>
      <c r="C4" s="106"/>
      <c r="D4" s="106"/>
      <c r="E4" s="106"/>
      <c r="F4" s="106"/>
      <c r="G4" s="106"/>
      <c r="H4" s="106"/>
      <c r="I4" s="106"/>
    </row>
    <row r="5" spans="1:10" ht="42.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63.75" x14ac:dyDescent="0.2">
      <c r="A8" s="57">
        <v>1</v>
      </c>
      <c r="B8" s="126" t="s">
        <v>4019</v>
      </c>
      <c r="C8" s="74" t="s">
        <v>4020</v>
      </c>
      <c r="D8" s="74" t="s">
        <v>1955</v>
      </c>
      <c r="E8" s="74"/>
      <c r="F8" s="79">
        <v>1</v>
      </c>
      <c r="G8" s="79">
        <v>1</v>
      </c>
      <c r="H8" s="79">
        <v>1</v>
      </c>
      <c r="I8" s="79">
        <f>F8*0.2+G8*0.4+H8*0.4</f>
        <v>1</v>
      </c>
      <c r="J8" s="117"/>
    </row>
    <row r="9" spans="1:10" ht="63.75" x14ac:dyDescent="0.2">
      <c r="A9" s="57">
        <v>2</v>
      </c>
      <c r="B9" s="126" t="s">
        <v>4021</v>
      </c>
      <c r="C9" s="74" t="s">
        <v>4022</v>
      </c>
      <c r="D9" s="74" t="s">
        <v>1955</v>
      </c>
      <c r="E9" s="74"/>
      <c r="F9" s="79">
        <v>1</v>
      </c>
      <c r="G9" s="79">
        <v>1</v>
      </c>
      <c r="H9" s="79">
        <v>1</v>
      </c>
      <c r="I9" s="79">
        <f t="shared" ref="I9:I29" si="0">F9*0.2+G9*0.4+H9*0.4</f>
        <v>1</v>
      </c>
      <c r="J9" s="117"/>
    </row>
    <row r="10" spans="1:10" ht="63.75" x14ac:dyDescent="0.2">
      <c r="A10" s="57">
        <v>3</v>
      </c>
      <c r="B10" s="126" t="s">
        <v>4023</v>
      </c>
      <c r="C10" s="74" t="s">
        <v>4024</v>
      </c>
      <c r="D10" s="74" t="s">
        <v>1955</v>
      </c>
      <c r="E10" s="74"/>
      <c r="F10" s="79">
        <v>1</v>
      </c>
      <c r="G10" s="79">
        <v>1</v>
      </c>
      <c r="H10" s="79">
        <v>1</v>
      </c>
      <c r="I10" s="79">
        <f t="shared" si="0"/>
        <v>1</v>
      </c>
      <c r="J10" s="117"/>
    </row>
    <row r="11" spans="1:10" ht="63.75" x14ac:dyDescent="0.2">
      <c r="A11" s="57">
        <v>4</v>
      </c>
      <c r="B11" s="126" t="s">
        <v>4025</v>
      </c>
      <c r="C11" s="74" t="s">
        <v>4026</v>
      </c>
      <c r="D11" s="74" t="s">
        <v>1955</v>
      </c>
      <c r="E11" s="74"/>
      <c r="F11" s="79">
        <v>1</v>
      </c>
      <c r="G11" s="79">
        <v>1</v>
      </c>
      <c r="H11" s="79">
        <v>1</v>
      </c>
      <c r="I11" s="79">
        <f t="shared" si="0"/>
        <v>1</v>
      </c>
      <c r="J11" s="117"/>
    </row>
    <row r="12" spans="1:10" ht="63.75" x14ac:dyDescent="0.2">
      <c r="A12" s="57">
        <v>5</v>
      </c>
      <c r="B12" s="126" t="s">
        <v>4027</v>
      </c>
      <c r="C12" s="74" t="s">
        <v>4028</v>
      </c>
      <c r="D12" s="74" t="s">
        <v>1955</v>
      </c>
      <c r="E12" s="74"/>
      <c r="F12" s="79">
        <v>1</v>
      </c>
      <c r="G12" s="79">
        <v>1</v>
      </c>
      <c r="H12" s="79">
        <v>1</v>
      </c>
      <c r="I12" s="79">
        <f t="shared" si="0"/>
        <v>1</v>
      </c>
      <c r="J12" s="117"/>
    </row>
    <row r="13" spans="1:10" ht="76.5" x14ac:dyDescent="0.2">
      <c r="A13" s="57">
        <v>6</v>
      </c>
      <c r="B13" s="126" t="s">
        <v>4029</v>
      </c>
      <c r="C13" s="74" t="s">
        <v>4030</v>
      </c>
      <c r="D13" s="74" t="s">
        <v>1955</v>
      </c>
      <c r="E13" s="74"/>
      <c r="F13" s="79">
        <v>1</v>
      </c>
      <c r="G13" s="79">
        <v>1</v>
      </c>
      <c r="H13" s="79">
        <v>1</v>
      </c>
      <c r="I13" s="79">
        <f t="shared" si="0"/>
        <v>1</v>
      </c>
      <c r="J13" s="117"/>
    </row>
    <row r="14" spans="1:10" ht="76.5" x14ac:dyDescent="0.2">
      <c r="A14" s="57">
        <v>7</v>
      </c>
      <c r="B14" s="126" t="s">
        <v>4031</v>
      </c>
      <c r="C14" s="74" t="s">
        <v>4032</v>
      </c>
      <c r="D14" s="74" t="s">
        <v>1955</v>
      </c>
      <c r="E14" s="74"/>
      <c r="F14" s="79">
        <v>1</v>
      </c>
      <c r="G14" s="79">
        <v>1</v>
      </c>
      <c r="H14" s="79">
        <v>1</v>
      </c>
      <c r="I14" s="79">
        <f t="shared" si="0"/>
        <v>1</v>
      </c>
      <c r="J14" s="117"/>
    </row>
    <row r="15" spans="1:10" ht="76.5" x14ac:dyDescent="0.2">
      <c r="A15" s="57">
        <v>8</v>
      </c>
      <c r="B15" s="126" t="s">
        <v>4033</v>
      </c>
      <c r="C15" s="74" t="s">
        <v>4034</v>
      </c>
      <c r="D15" s="74" t="s">
        <v>1955</v>
      </c>
      <c r="E15" s="74"/>
      <c r="F15" s="79">
        <v>1</v>
      </c>
      <c r="G15" s="79">
        <v>1</v>
      </c>
      <c r="H15" s="79">
        <v>1</v>
      </c>
      <c r="I15" s="79">
        <f t="shared" si="0"/>
        <v>1</v>
      </c>
      <c r="J15" s="117"/>
    </row>
    <row r="16" spans="1:10" ht="76.5" x14ac:dyDescent="0.2">
      <c r="A16" s="57">
        <v>9</v>
      </c>
      <c r="B16" s="126" t="s">
        <v>4035</v>
      </c>
      <c r="C16" s="74" t="s">
        <v>4036</v>
      </c>
      <c r="D16" s="74" t="s">
        <v>1955</v>
      </c>
      <c r="E16" s="74"/>
      <c r="F16" s="79">
        <v>1</v>
      </c>
      <c r="G16" s="79">
        <v>1</v>
      </c>
      <c r="H16" s="79">
        <v>1</v>
      </c>
      <c r="I16" s="79">
        <f t="shared" si="0"/>
        <v>1</v>
      </c>
      <c r="J16" s="117"/>
    </row>
    <row r="17" spans="1:10" ht="102" x14ac:dyDescent="0.2">
      <c r="A17" s="57">
        <v>10</v>
      </c>
      <c r="B17" s="126" t="s">
        <v>4037</v>
      </c>
      <c r="C17" s="74" t="s">
        <v>4038</v>
      </c>
      <c r="D17" s="74" t="s">
        <v>1955</v>
      </c>
      <c r="E17" s="74"/>
      <c r="F17" s="79">
        <v>1</v>
      </c>
      <c r="G17" s="79">
        <v>1</v>
      </c>
      <c r="H17" s="79">
        <v>1</v>
      </c>
      <c r="I17" s="79">
        <f t="shared" si="0"/>
        <v>1</v>
      </c>
      <c r="J17" s="117"/>
    </row>
    <row r="18" spans="1:10" ht="63.75" x14ac:dyDescent="0.2">
      <c r="A18" s="57">
        <v>11</v>
      </c>
      <c r="B18" s="126" t="s">
        <v>4039</v>
      </c>
      <c r="C18" s="74" t="s">
        <v>4040</v>
      </c>
      <c r="D18" s="74" t="s">
        <v>1955</v>
      </c>
      <c r="E18" s="74"/>
      <c r="F18" s="223">
        <v>1</v>
      </c>
      <c r="G18" s="79">
        <v>1</v>
      </c>
      <c r="H18" s="79">
        <v>1</v>
      </c>
      <c r="I18" s="79">
        <f t="shared" si="0"/>
        <v>1</v>
      </c>
      <c r="J18" s="226" t="s">
        <v>4163</v>
      </c>
    </row>
    <row r="19" spans="1:10" ht="63.75" x14ac:dyDescent="0.2">
      <c r="A19" s="57">
        <v>12</v>
      </c>
      <c r="B19" s="126" t="s">
        <v>4041</v>
      </c>
      <c r="C19" s="74" t="s">
        <v>4042</v>
      </c>
      <c r="D19" s="74" t="s">
        <v>1955</v>
      </c>
      <c r="E19" s="74"/>
      <c r="F19" s="223">
        <v>1</v>
      </c>
      <c r="G19" s="79">
        <v>1</v>
      </c>
      <c r="H19" s="79">
        <v>1</v>
      </c>
      <c r="I19" s="79">
        <f t="shared" si="0"/>
        <v>1</v>
      </c>
      <c r="J19" s="226" t="s">
        <v>4163</v>
      </c>
    </row>
    <row r="20" spans="1:10" ht="89.25" x14ac:dyDescent="0.2">
      <c r="A20" s="57">
        <v>13</v>
      </c>
      <c r="B20" s="126" t="s">
        <v>4043</v>
      </c>
      <c r="C20" s="74" t="s">
        <v>4044</v>
      </c>
      <c r="D20" s="74" t="s">
        <v>1955</v>
      </c>
      <c r="E20" s="74"/>
      <c r="F20" s="223">
        <v>1</v>
      </c>
      <c r="G20" s="79">
        <v>1</v>
      </c>
      <c r="H20" s="79">
        <v>1</v>
      </c>
      <c r="I20" s="79">
        <f t="shared" si="0"/>
        <v>1</v>
      </c>
      <c r="J20" s="221" t="s">
        <v>4173</v>
      </c>
    </row>
    <row r="21" spans="1:10" ht="63.75" x14ac:dyDescent="0.2">
      <c r="A21" s="57">
        <v>14</v>
      </c>
      <c r="B21" s="126" t="s">
        <v>4045</v>
      </c>
      <c r="C21" s="74" t="s">
        <v>4046</v>
      </c>
      <c r="D21" s="74" t="s">
        <v>1955</v>
      </c>
      <c r="E21" s="74"/>
      <c r="F21" s="79">
        <v>1</v>
      </c>
      <c r="G21" s="79">
        <v>1</v>
      </c>
      <c r="H21" s="79">
        <v>1</v>
      </c>
      <c r="I21" s="79">
        <f t="shared" si="0"/>
        <v>1</v>
      </c>
      <c r="J21" s="117"/>
    </row>
    <row r="22" spans="1:10" ht="63.75" x14ac:dyDescent="0.2">
      <c r="A22" s="57">
        <v>15</v>
      </c>
      <c r="B22" s="126" t="s">
        <v>4047</v>
      </c>
      <c r="C22" s="74" t="s">
        <v>4048</v>
      </c>
      <c r="D22" s="74" t="s">
        <v>1955</v>
      </c>
      <c r="E22" s="74"/>
      <c r="F22" s="79">
        <v>1</v>
      </c>
      <c r="G22" s="79">
        <v>1</v>
      </c>
      <c r="H22" s="79">
        <v>1</v>
      </c>
      <c r="I22" s="79">
        <f t="shared" si="0"/>
        <v>1</v>
      </c>
      <c r="J22" s="117"/>
    </row>
    <row r="23" spans="1:10" ht="63.75" x14ac:dyDescent="0.2">
      <c r="A23" s="57">
        <v>16</v>
      </c>
      <c r="B23" s="126" t="s">
        <v>4049</v>
      </c>
      <c r="C23" s="126" t="s">
        <v>4050</v>
      </c>
      <c r="D23" s="126" t="s">
        <v>1955</v>
      </c>
      <c r="E23" s="74"/>
      <c r="F23" s="223">
        <v>1</v>
      </c>
      <c r="G23" s="79">
        <v>1</v>
      </c>
      <c r="H23" s="79">
        <v>1</v>
      </c>
      <c r="I23" s="79">
        <f t="shared" si="0"/>
        <v>1</v>
      </c>
      <c r="J23" s="226" t="s">
        <v>4163</v>
      </c>
    </row>
    <row r="24" spans="1:10" ht="63.75" x14ac:dyDescent="0.2">
      <c r="A24" s="57">
        <v>17</v>
      </c>
      <c r="B24" s="126" t="s">
        <v>4051</v>
      </c>
      <c r="C24" s="74" t="s">
        <v>4052</v>
      </c>
      <c r="D24" s="74" t="s">
        <v>1955</v>
      </c>
      <c r="E24" s="74"/>
      <c r="F24" s="79">
        <v>1</v>
      </c>
      <c r="G24" s="79">
        <v>1</v>
      </c>
      <c r="H24" s="79">
        <v>1</v>
      </c>
      <c r="I24" s="79">
        <f t="shared" si="0"/>
        <v>1</v>
      </c>
      <c r="J24" s="117"/>
    </row>
    <row r="25" spans="1:10" ht="63.75" x14ac:dyDescent="0.2">
      <c r="A25" s="57">
        <v>18</v>
      </c>
      <c r="B25" s="126" t="s">
        <v>4053</v>
      </c>
      <c r="C25" s="74" t="s">
        <v>4054</v>
      </c>
      <c r="D25" s="74" t="s">
        <v>1994</v>
      </c>
      <c r="E25" s="74"/>
      <c r="F25" s="223">
        <v>1</v>
      </c>
      <c r="G25" s="79">
        <v>1</v>
      </c>
      <c r="H25" s="79">
        <v>1</v>
      </c>
      <c r="I25" s="79">
        <f t="shared" si="0"/>
        <v>1</v>
      </c>
      <c r="J25" s="226" t="s">
        <v>4163</v>
      </c>
    </row>
    <row r="26" spans="1:10" ht="63.75" x14ac:dyDescent="0.2">
      <c r="A26" s="57">
        <v>19</v>
      </c>
      <c r="B26" s="126" t="s">
        <v>4055</v>
      </c>
      <c r="C26" s="74" t="s">
        <v>4056</v>
      </c>
      <c r="D26" s="74" t="s">
        <v>1994</v>
      </c>
      <c r="E26" s="74"/>
      <c r="F26" s="223">
        <v>1</v>
      </c>
      <c r="G26" s="79">
        <v>1</v>
      </c>
      <c r="H26" s="79">
        <v>1</v>
      </c>
      <c r="I26" s="79">
        <f t="shared" si="0"/>
        <v>1</v>
      </c>
      <c r="J26" s="226" t="s">
        <v>4163</v>
      </c>
    </row>
    <row r="27" spans="1:10" ht="76.5" x14ac:dyDescent="0.2">
      <c r="A27" s="57">
        <v>20</v>
      </c>
      <c r="B27" s="126" t="s">
        <v>4057</v>
      </c>
      <c r="C27" s="74" t="s">
        <v>4058</v>
      </c>
      <c r="D27" s="74" t="s">
        <v>1994</v>
      </c>
      <c r="E27" s="74"/>
      <c r="F27" s="223">
        <v>1</v>
      </c>
      <c r="G27" s="79">
        <v>1</v>
      </c>
      <c r="H27" s="79">
        <v>1</v>
      </c>
      <c r="I27" s="79">
        <f t="shared" si="0"/>
        <v>1</v>
      </c>
      <c r="J27" s="226" t="s">
        <v>4163</v>
      </c>
    </row>
    <row r="28" spans="1:10" ht="76.5" x14ac:dyDescent="0.2">
      <c r="A28" s="57">
        <v>21</v>
      </c>
      <c r="B28" s="126" t="s">
        <v>4059</v>
      </c>
      <c r="C28" s="74" t="s">
        <v>4060</v>
      </c>
      <c r="D28" s="74" t="s">
        <v>1994</v>
      </c>
      <c r="E28" s="74"/>
      <c r="F28" s="223">
        <v>1</v>
      </c>
      <c r="G28" s="79">
        <v>1</v>
      </c>
      <c r="H28" s="79">
        <v>1</v>
      </c>
      <c r="I28" s="79">
        <f t="shared" si="0"/>
        <v>1</v>
      </c>
      <c r="J28" s="226" t="s">
        <v>4163</v>
      </c>
    </row>
    <row r="29" spans="1:10" ht="63.75" x14ac:dyDescent="0.2">
      <c r="A29" s="57">
        <v>22</v>
      </c>
      <c r="B29" s="126" t="s">
        <v>4061</v>
      </c>
      <c r="C29" s="74" t="s">
        <v>4062</v>
      </c>
      <c r="D29" s="74" t="s">
        <v>1955</v>
      </c>
      <c r="E29" s="74"/>
      <c r="F29" s="223">
        <v>1</v>
      </c>
      <c r="G29" s="79">
        <v>1</v>
      </c>
      <c r="H29" s="79">
        <v>1</v>
      </c>
      <c r="I29" s="79">
        <f t="shared" si="0"/>
        <v>1</v>
      </c>
      <c r="J29" s="226" t="s">
        <v>4163</v>
      </c>
    </row>
    <row r="30" spans="1:10" ht="15.75" customHeight="1" x14ac:dyDescent="0.2">
      <c r="A30" s="307" t="s">
        <v>104</v>
      </c>
      <c r="B30" s="308"/>
      <c r="C30" s="308"/>
      <c r="D30" s="308"/>
      <c r="E30" s="308"/>
      <c r="F30" s="308"/>
      <c r="G30" s="308"/>
      <c r="H30" s="309"/>
      <c r="I30" s="127">
        <f>SUM(I8:I29)/COUNT(I8:I29)</f>
        <v>1</v>
      </c>
      <c r="J30" s="135"/>
    </row>
    <row r="34" spans="2:9" x14ac:dyDescent="0.2">
      <c r="B34" s="81"/>
      <c r="C34" s="82"/>
      <c r="D34" s="82"/>
      <c r="E34" s="82"/>
      <c r="F34" s="82"/>
      <c r="G34" s="82"/>
      <c r="H34" s="82"/>
      <c r="I34" s="82"/>
    </row>
    <row r="41" spans="2:9" x14ac:dyDescent="0.2">
      <c r="B41" s="81"/>
      <c r="C41" s="82"/>
      <c r="D41" s="82"/>
      <c r="E41" s="82"/>
      <c r="F41" s="82"/>
      <c r="G41" s="82"/>
      <c r="H41" s="82"/>
      <c r="I41" s="82"/>
    </row>
    <row r="45" spans="2:9" x14ac:dyDescent="0.2">
      <c r="B45" s="81"/>
      <c r="C45" s="82"/>
      <c r="D45" s="82"/>
      <c r="E45" s="82"/>
      <c r="F45" s="82"/>
      <c r="G45" s="82"/>
      <c r="H45" s="82"/>
      <c r="I45" s="82"/>
    </row>
    <row r="48" spans="2:9" x14ac:dyDescent="0.2">
      <c r="B48" s="81"/>
      <c r="C48" s="82"/>
      <c r="D48" s="82"/>
      <c r="E48" s="82"/>
      <c r="F48" s="82"/>
      <c r="G48" s="82"/>
      <c r="H48" s="82"/>
      <c r="I48" s="82"/>
    </row>
    <row r="52" spans="2:9" x14ac:dyDescent="0.2">
      <c r="B52" s="81"/>
      <c r="C52" s="82"/>
      <c r="D52" s="82"/>
      <c r="E52" s="82"/>
      <c r="F52" s="82"/>
      <c r="G52" s="82"/>
      <c r="H52" s="82"/>
      <c r="I52" s="82"/>
    </row>
    <row r="55" spans="2:9" x14ac:dyDescent="0.2">
      <c r="B55" s="81"/>
      <c r="C55" s="82"/>
      <c r="D55" s="82"/>
      <c r="E55" s="82"/>
      <c r="F55" s="82"/>
      <c r="G55" s="82"/>
      <c r="H55" s="82"/>
      <c r="I55" s="82"/>
    </row>
    <row r="59" spans="2:9" x14ac:dyDescent="0.2">
      <c r="B59" s="81"/>
      <c r="C59" s="82"/>
      <c r="D59" s="82"/>
      <c r="E59" s="82"/>
      <c r="F59" s="82"/>
      <c r="G59" s="82"/>
      <c r="H59" s="82"/>
      <c r="I59" s="82"/>
    </row>
  </sheetData>
  <mergeCells count="13">
    <mergeCell ref="I6:I7"/>
    <mergeCell ref="J6:J7"/>
    <mergeCell ref="A30:H3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9">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7"/>
  <sheetViews>
    <sheetView view="pageBreakPreview" zoomScale="85" zoomScaleNormal="100" zoomScaleSheetLayoutView="85" workbookViewId="0">
      <pane ySplit="7" topLeftCell="A8" activePane="bottomLeft" state="frozenSplit"/>
      <selection activeCell="O15" sqref="O15"/>
      <selection pane="bottomLeft" activeCell="J17" sqref="J17"/>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9.25" customHeight="1" x14ac:dyDescent="0.2">
      <c r="A1" s="304" t="s">
        <v>93</v>
      </c>
      <c r="B1" s="304"/>
      <c r="C1" s="304"/>
      <c r="D1" s="304"/>
      <c r="E1" s="304"/>
      <c r="F1" s="304"/>
      <c r="G1" s="304"/>
      <c r="H1" s="304"/>
      <c r="I1" s="304"/>
      <c r="J1" s="304"/>
    </row>
    <row r="2" spans="1:10" ht="30.75" customHeight="1" x14ac:dyDescent="0.2">
      <c r="A2" s="105" t="s">
        <v>98</v>
      </c>
      <c r="B2" s="105"/>
      <c r="C2" s="305" t="s">
        <v>106</v>
      </c>
      <c r="D2" s="305"/>
      <c r="E2" s="305"/>
      <c r="F2" s="305"/>
      <c r="G2" s="305"/>
      <c r="H2" s="305"/>
      <c r="I2" s="305"/>
      <c r="J2" s="305"/>
    </row>
    <row r="3" spans="1:10" ht="15.75" customHeight="1" x14ac:dyDescent="0.2">
      <c r="A3" s="105" t="s">
        <v>96</v>
      </c>
      <c r="B3" s="105"/>
      <c r="C3" s="129">
        <v>45021</v>
      </c>
      <c r="D3" s="106"/>
      <c r="E3" s="106"/>
      <c r="F3" s="129"/>
      <c r="G3" s="129"/>
      <c r="H3" s="129"/>
      <c r="I3" s="106"/>
    </row>
    <row r="4" spans="1:10" ht="17.25" customHeight="1" x14ac:dyDescent="0.2">
      <c r="A4" s="109" t="s">
        <v>76</v>
      </c>
      <c r="B4" s="105"/>
      <c r="C4" s="106"/>
      <c r="D4" s="106"/>
      <c r="E4" s="106"/>
      <c r="F4" s="129"/>
      <c r="G4" s="129"/>
      <c r="H4" s="129"/>
      <c r="I4" s="106"/>
    </row>
    <row r="5" spans="1:10" ht="54.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76.5" x14ac:dyDescent="0.2">
      <c r="A8" s="57">
        <v>1</v>
      </c>
      <c r="B8" s="136" t="s">
        <v>1840</v>
      </c>
      <c r="C8" s="64" t="s">
        <v>1851</v>
      </c>
      <c r="D8" s="64" t="s">
        <v>585</v>
      </c>
      <c r="E8" s="9"/>
      <c r="F8" s="223">
        <v>1</v>
      </c>
      <c r="G8" s="60">
        <v>1</v>
      </c>
      <c r="H8" s="60">
        <v>1</v>
      </c>
      <c r="I8" s="60">
        <f>F8*0.2+G8*0.4+H8*0.4</f>
        <v>1</v>
      </c>
      <c r="J8" s="226" t="s">
        <v>4163</v>
      </c>
    </row>
    <row r="9" spans="1:10" ht="76.5" x14ac:dyDescent="0.2">
      <c r="A9" s="57">
        <v>2</v>
      </c>
      <c r="B9" s="136" t="s">
        <v>1841</v>
      </c>
      <c r="C9" s="64" t="s">
        <v>1852</v>
      </c>
      <c r="D9" s="64" t="s">
        <v>585</v>
      </c>
      <c r="E9" s="9"/>
      <c r="F9" s="223">
        <v>1</v>
      </c>
      <c r="G9" s="60">
        <v>1</v>
      </c>
      <c r="H9" s="60">
        <v>1</v>
      </c>
      <c r="I9" s="60">
        <f t="shared" ref="I9:I37" si="0">F9*0.2+G9*0.4+H9*0.4</f>
        <v>1</v>
      </c>
      <c r="J9" s="226" t="s">
        <v>4163</v>
      </c>
    </row>
    <row r="10" spans="1:10" ht="76.5" x14ac:dyDescent="0.2">
      <c r="A10" s="57">
        <v>3</v>
      </c>
      <c r="B10" s="138" t="s">
        <v>1842</v>
      </c>
      <c r="C10" s="64" t="s">
        <v>1853</v>
      </c>
      <c r="D10" s="64" t="s">
        <v>585</v>
      </c>
      <c r="E10" s="9"/>
      <c r="F10" s="223">
        <v>1</v>
      </c>
      <c r="G10" s="60">
        <v>1</v>
      </c>
      <c r="H10" s="60">
        <v>1</v>
      </c>
      <c r="I10" s="60">
        <f t="shared" si="0"/>
        <v>1</v>
      </c>
      <c r="J10" s="226" t="s">
        <v>4163</v>
      </c>
    </row>
    <row r="11" spans="1:10" ht="76.5" x14ac:dyDescent="0.2">
      <c r="A11" s="57">
        <v>4</v>
      </c>
      <c r="B11" s="138" t="s">
        <v>1843</v>
      </c>
      <c r="C11" s="64" t="s">
        <v>1844</v>
      </c>
      <c r="D11" s="64" t="s">
        <v>585</v>
      </c>
      <c r="E11" s="9"/>
      <c r="F11" s="223">
        <v>1</v>
      </c>
      <c r="G11" s="60">
        <v>1</v>
      </c>
      <c r="H11" s="60">
        <v>1</v>
      </c>
      <c r="I11" s="60">
        <f t="shared" si="0"/>
        <v>1</v>
      </c>
      <c r="J11" s="226" t="s">
        <v>4163</v>
      </c>
    </row>
    <row r="12" spans="1:10" ht="89.25" x14ac:dyDescent="0.2">
      <c r="A12" s="57">
        <v>5</v>
      </c>
      <c r="B12" s="138" t="s">
        <v>1845</v>
      </c>
      <c r="C12" s="64" t="s">
        <v>1854</v>
      </c>
      <c r="D12" s="64" t="s">
        <v>585</v>
      </c>
      <c r="E12" s="9"/>
      <c r="F12" s="223">
        <v>1</v>
      </c>
      <c r="G12" s="60">
        <v>1</v>
      </c>
      <c r="H12" s="60">
        <v>1</v>
      </c>
      <c r="I12" s="60">
        <f t="shared" si="0"/>
        <v>1</v>
      </c>
      <c r="J12" s="226" t="s">
        <v>4163</v>
      </c>
    </row>
    <row r="13" spans="1:10" ht="102" x14ac:dyDescent="0.2">
      <c r="A13" s="57">
        <v>6</v>
      </c>
      <c r="B13" s="138" t="s">
        <v>1846</v>
      </c>
      <c r="C13" s="64" t="s">
        <v>1855</v>
      </c>
      <c r="D13" s="64" t="s">
        <v>563</v>
      </c>
      <c r="E13" s="9"/>
      <c r="F13" s="223">
        <v>1</v>
      </c>
      <c r="G13" s="60">
        <v>1</v>
      </c>
      <c r="H13" s="60">
        <v>1</v>
      </c>
      <c r="I13" s="60">
        <f t="shared" si="0"/>
        <v>1</v>
      </c>
      <c r="J13" s="226" t="s">
        <v>4172</v>
      </c>
    </row>
    <row r="14" spans="1:10" ht="76.5" x14ac:dyDescent="0.2">
      <c r="A14" s="57">
        <v>7</v>
      </c>
      <c r="B14" s="138" t="s">
        <v>1847</v>
      </c>
      <c r="C14" s="138" t="s">
        <v>1856</v>
      </c>
      <c r="D14" s="138" t="s">
        <v>563</v>
      </c>
      <c r="E14" s="9"/>
      <c r="F14" s="60">
        <v>1</v>
      </c>
      <c r="G14" s="60">
        <v>1</v>
      </c>
      <c r="H14" s="60">
        <v>1</v>
      </c>
      <c r="I14" s="60">
        <f t="shared" si="0"/>
        <v>1</v>
      </c>
      <c r="J14" s="137"/>
    </row>
    <row r="15" spans="1:10" ht="102" x14ac:dyDescent="0.2">
      <c r="A15" s="57">
        <v>8</v>
      </c>
      <c r="B15" s="138" t="s">
        <v>1848</v>
      </c>
      <c r="C15" s="138" t="s">
        <v>1857</v>
      </c>
      <c r="D15" s="138" t="s">
        <v>563</v>
      </c>
      <c r="E15" s="9"/>
      <c r="F15" s="223">
        <v>1</v>
      </c>
      <c r="G15" s="60">
        <v>1</v>
      </c>
      <c r="H15" s="60">
        <v>1</v>
      </c>
      <c r="I15" s="60">
        <f t="shared" si="0"/>
        <v>1</v>
      </c>
      <c r="J15" s="226" t="s">
        <v>4172</v>
      </c>
    </row>
    <row r="16" spans="1:10" ht="102" x14ac:dyDescent="0.2">
      <c r="A16" s="57">
        <v>9</v>
      </c>
      <c r="B16" s="138" t="s">
        <v>1849</v>
      </c>
      <c r="C16" s="138" t="s">
        <v>1858</v>
      </c>
      <c r="D16" s="138" t="s">
        <v>563</v>
      </c>
      <c r="E16" s="9"/>
      <c r="F16" s="223">
        <v>1</v>
      </c>
      <c r="G16" s="60">
        <v>1</v>
      </c>
      <c r="H16" s="60">
        <v>1</v>
      </c>
      <c r="I16" s="60">
        <f t="shared" si="0"/>
        <v>1</v>
      </c>
      <c r="J16" s="226" t="s">
        <v>4172</v>
      </c>
    </row>
    <row r="17" spans="1:10" ht="102" x14ac:dyDescent="0.2">
      <c r="A17" s="57">
        <v>10</v>
      </c>
      <c r="B17" s="138" t="s">
        <v>1850</v>
      </c>
      <c r="C17" s="138" t="s">
        <v>1859</v>
      </c>
      <c r="D17" s="138" t="s">
        <v>563</v>
      </c>
      <c r="E17" s="9"/>
      <c r="F17" s="223">
        <v>1</v>
      </c>
      <c r="G17" s="60">
        <v>1</v>
      </c>
      <c r="H17" s="60">
        <v>1</v>
      </c>
      <c r="I17" s="60">
        <f t="shared" si="0"/>
        <v>1</v>
      </c>
      <c r="J17" s="226" t="s">
        <v>4172</v>
      </c>
    </row>
    <row r="18" spans="1:10" ht="76.5" x14ac:dyDescent="0.2">
      <c r="A18" s="57">
        <v>11</v>
      </c>
      <c r="B18" s="138" t="s">
        <v>1860</v>
      </c>
      <c r="C18" s="138" t="s">
        <v>1861</v>
      </c>
      <c r="D18" s="138" t="s">
        <v>563</v>
      </c>
      <c r="E18" s="9"/>
      <c r="F18" s="60">
        <v>1</v>
      </c>
      <c r="G18" s="60">
        <v>1</v>
      </c>
      <c r="H18" s="60">
        <v>1</v>
      </c>
      <c r="I18" s="60">
        <f t="shared" si="0"/>
        <v>1</v>
      </c>
      <c r="J18" s="137"/>
    </row>
    <row r="19" spans="1:10" ht="102" x14ac:dyDescent="0.2">
      <c r="A19" s="57">
        <v>12</v>
      </c>
      <c r="B19" s="138" t="s">
        <v>1862</v>
      </c>
      <c r="C19" s="138" t="s">
        <v>1866</v>
      </c>
      <c r="D19" s="138" t="s">
        <v>563</v>
      </c>
      <c r="E19" s="9"/>
      <c r="F19" s="223">
        <v>1</v>
      </c>
      <c r="G19" s="60">
        <v>1</v>
      </c>
      <c r="H19" s="60">
        <v>1</v>
      </c>
      <c r="I19" s="60">
        <f t="shared" si="0"/>
        <v>1</v>
      </c>
      <c r="J19" s="226" t="s">
        <v>4172</v>
      </c>
    </row>
    <row r="20" spans="1:10" ht="102" x14ac:dyDescent="0.2">
      <c r="A20" s="57">
        <v>13</v>
      </c>
      <c r="B20" s="138" t="s">
        <v>1863</v>
      </c>
      <c r="C20" s="138" t="s">
        <v>1867</v>
      </c>
      <c r="D20" s="138" t="s">
        <v>563</v>
      </c>
      <c r="E20" s="9"/>
      <c r="F20" s="223">
        <v>1</v>
      </c>
      <c r="G20" s="60">
        <v>1</v>
      </c>
      <c r="H20" s="60">
        <v>1</v>
      </c>
      <c r="I20" s="60">
        <f t="shared" si="0"/>
        <v>1</v>
      </c>
      <c r="J20" s="226" t="s">
        <v>4172</v>
      </c>
    </row>
    <row r="21" spans="1:10" ht="102" x14ac:dyDescent="0.2">
      <c r="A21" s="57">
        <v>14</v>
      </c>
      <c r="B21" s="138" t="s">
        <v>1864</v>
      </c>
      <c r="C21" s="138" t="s">
        <v>1868</v>
      </c>
      <c r="D21" s="138" t="s">
        <v>563</v>
      </c>
      <c r="E21" s="9"/>
      <c r="F21" s="223">
        <v>1</v>
      </c>
      <c r="G21" s="60">
        <v>1</v>
      </c>
      <c r="H21" s="60">
        <v>1</v>
      </c>
      <c r="I21" s="60">
        <f t="shared" si="0"/>
        <v>1</v>
      </c>
      <c r="J21" s="226" t="s">
        <v>4172</v>
      </c>
    </row>
    <row r="22" spans="1:10" ht="102" x14ac:dyDescent="0.2">
      <c r="A22" s="57">
        <v>15</v>
      </c>
      <c r="B22" s="138" t="s">
        <v>1865</v>
      </c>
      <c r="C22" s="138" t="s">
        <v>1869</v>
      </c>
      <c r="D22" s="138" t="s">
        <v>563</v>
      </c>
      <c r="E22" s="9"/>
      <c r="F22" s="223">
        <v>1</v>
      </c>
      <c r="G22" s="60">
        <v>1</v>
      </c>
      <c r="H22" s="60">
        <v>1</v>
      </c>
      <c r="I22" s="60">
        <f t="shared" si="0"/>
        <v>1</v>
      </c>
      <c r="J22" s="226" t="s">
        <v>4172</v>
      </c>
    </row>
    <row r="23" spans="1:10" ht="102" x14ac:dyDescent="0.2">
      <c r="A23" s="57">
        <v>16</v>
      </c>
      <c r="B23" s="138" t="s">
        <v>1878</v>
      </c>
      <c r="C23" s="138" t="s">
        <v>1879</v>
      </c>
      <c r="D23" s="138" t="s">
        <v>563</v>
      </c>
      <c r="E23" s="9"/>
      <c r="F23" s="223">
        <v>1</v>
      </c>
      <c r="G23" s="60">
        <v>1</v>
      </c>
      <c r="H23" s="60">
        <v>1</v>
      </c>
      <c r="I23" s="60">
        <f t="shared" si="0"/>
        <v>1</v>
      </c>
      <c r="J23" s="226" t="s">
        <v>4172</v>
      </c>
    </row>
    <row r="24" spans="1:10" ht="102" x14ac:dyDescent="0.2">
      <c r="A24" s="57">
        <v>17</v>
      </c>
      <c r="B24" s="138" t="s">
        <v>1870</v>
      </c>
      <c r="C24" s="138" t="s">
        <v>1877</v>
      </c>
      <c r="D24" s="138" t="s">
        <v>563</v>
      </c>
      <c r="E24" s="9"/>
      <c r="F24" s="223">
        <v>1</v>
      </c>
      <c r="G24" s="60">
        <v>1</v>
      </c>
      <c r="H24" s="60">
        <v>1</v>
      </c>
      <c r="I24" s="60">
        <f t="shared" si="0"/>
        <v>1</v>
      </c>
      <c r="J24" s="226" t="s">
        <v>4172</v>
      </c>
    </row>
    <row r="25" spans="1:10" ht="102" x14ac:dyDescent="0.2">
      <c r="A25" s="57">
        <v>18</v>
      </c>
      <c r="B25" s="138" t="s">
        <v>1871</v>
      </c>
      <c r="C25" s="138" t="s">
        <v>1876</v>
      </c>
      <c r="D25" s="138" t="s">
        <v>563</v>
      </c>
      <c r="E25" s="9"/>
      <c r="F25" s="223">
        <v>1</v>
      </c>
      <c r="G25" s="60">
        <v>1</v>
      </c>
      <c r="H25" s="60">
        <v>1</v>
      </c>
      <c r="I25" s="60">
        <f t="shared" si="0"/>
        <v>1</v>
      </c>
      <c r="J25" s="226" t="s">
        <v>4172</v>
      </c>
    </row>
    <row r="26" spans="1:10" ht="76.5" x14ac:dyDescent="0.2">
      <c r="A26" s="57">
        <v>19</v>
      </c>
      <c r="B26" s="138" t="s">
        <v>1872</v>
      </c>
      <c r="C26" s="138" t="s">
        <v>1873</v>
      </c>
      <c r="D26" s="138" t="s">
        <v>563</v>
      </c>
      <c r="E26" s="9"/>
      <c r="F26" s="223">
        <v>1</v>
      </c>
      <c r="G26" s="60">
        <v>1</v>
      </c>
      <c r="H26" s="60">
        <v>1</v>
      </c>
      <c r="I26" s="60">
        <f t="shared" si="0"/>
        <v>1</v>
      </c>
      <c r="J26" s="226" t="s">
        <v>4163</v>
      </c>
    </row>
    <row r="27" spans="1:10" ht="102" x14ac:dyDescent="0.2">
      <c r="A27" s="57">
        <v>20</v>
      </c>
      <c r="B27" s="138" t="s">
        <v>1874</v>
      </c>
      <c r="C27" s="138" t="s">
        <v>1875</v>
      </c>
      <c r="D27" s="138" t="s">
        <v>563</v>
      </c>
      <c r="E27" s="9"/>
      <c r="F27" s="223">
        <v>1</v>
      </c>
      <c r="G27" s="60">
        <v>1</v>
      </c>
      <c r="H27" s="60">
        <v>1</v>
      </c>
      <c r="I27" s="60">
        <f t="shared" si="0"/>
        <v>1</v>
      </c>
      <c r="J27" s="226" t="s">
        <v>4172</v>
      </c>
    </row>
    <row r="28" spans="1:10" ht="63.75" x14ac:dyDescent="0.2">
      <c r="A28" s="57">
        <v>21</v>
      </c>
      <c r="B28" s="138" t="s">
        <v>1880</v>
      </c>
      <c r="C28" s="138" t="s">
        <v>1885</v>
      </c>
      <c r="D28" s="138" t="s">
        <v>563</v>
      </c>
      <c r="E28" s="9"/>
      <c r="F28" s="60">
        <v>1</v>
      </c>
      <c r="G28" s="60">
        <v>1</v>
      </c>
      <c r="H28" s="60">
        <v>1</v>
      </c>
      <c r="I28" s="60">
        <f t="shared" si="0"/>
        <v>1</v>
      </c>
      <c r="J28" s="137"/>
    </row>
    <row r="29" spans="1:10" ht="102" x14ac:dyDescent="0.2">
      <c r="A29" s="57">
        <v>22</v>
      </c>
      <c r="B29" s="138" t="s">
        <v>1881</v>
      </c>
      <c r="C29" s="138" t="s">
        <v>1886</v>
      </c>
      <c r="D29" s="138" t="s">
        <v>563</v>
      </c>
      <c r="E29" s="9"/>
      <c r="F29" s="223">
        <v>1</v>
      </c>
      <c r="G29" s="60">
        <v>1</v>
      </c>
      <c r="H29" s="60">
        <v>1</v>
      </c>
      <c r="I29" s="60">
        <f t="shared" si="0"/>
        <v>1</v>
      </c>
      <c r="J29" s="226" t="s">
        <v>4172</v>
      </c>
    </row>
    <row r="30" spans="1:10" ht="102" x14ac:dyDescent="0.2">
      <c r="A30" s="57">
        <v>23</v>
      </c>
      <c r="B30" s="138" t="s">
        <v>1882</v>
      </c>
      <c r="C30" s="138" t="s">
        <v>1887</v>
      </c>
      <c r="D30" s="138" t="s">
        <v>563</v>
      </c>
      <c r="E30" s="9"/>
      <c r="F30" s="223">
        <v>1</v>
      </c>
      <c r="G30" s="60">
        <v>1</v>
      </c>
      <c r="H30" s="60">
        <v>1</v>
      </c>
      <c r="I30" s="60">
        <f t="shared" si="0"/>
        <v>1</v>
      </c>
      <c r="J30" s="226" t="s">
        <v>4172</v>
      </c>
    </row>
    <row r="31" spans="1:10" ht="102" x14ac:dyDescent="0.2">
      <c r="A31" s="57">
        <v>24</v>
      </c>
      <c r="B31" s="138" t="s">
        <v>1883</v>
      </c>
      <c r="C31" s="138" t="s">
        <v>1889</v>
      </c>
      <c r="D31" s="138" t="s">
        <v>563</v>
      </c>
      <c r="E31" s="9"/>
      <c r="F31" s="223">
        <v>1</v>
      </c>
      <c r="G31" s="60">
        <v>1</v>
      </c>
      <c r="H31" s="60">
        <v>1</v>
      </c>
      <c r="I31" s="60">
        <f t="shared" si="0"/>
        <v>1</v>
      </c>
      <c r="J31" s="226" t="s">
        <v>4172</v>
      </c>
    </row>
    <row r="32" spans="1:10" ht="102" x14ac:dyDescent="0.2">
      <c r="A32" s="57">
        <v>25</v>
      </c>
      <c r="B32" s="138" t="s">
        <v>1884</v>
      </c>
      <c r="C32" s="138" t="s">
        <v>1888</v>
      </c>
      <c r="D32" s="138" t="s">
        <v>563</v>
      </c>
      <c r="E32" s="9"/>
      <c r="F32" s="223">
        <v>1</v>
      </c>
      <c r="G32" s="60">
        <v>1</v>
      </c>
      <c r="H32" s="60">
        <v>1</v>
      </c>
      <c r="I32" s="60">
        <f t="shared" si="0"/>
        <v>1</v>
      </c>
      <c r="J32" s="226" t="s">
        <v>4172</v>
      </c>
    </row>
    <row r="33" spans="1:10" ht="102" x14ac:dyDescent="0.2">
      <c r="A33" s="57">
        <v>26</v>
      </c>
      <c r="B33" s="138" t="s">
        <v>1890</v>
      </c>
      <c r="C33" s="138" t="s">
        <v>1899</v>
      </c>
      <c r="D33" s="138" t="s">
        <v>563</v>
      </c>
      <c r="E33" s="9"/>
      <c r="F33" s="223">
        <v>1</v>
      </c>
      <c r="G33" s="60">
        <v>1</v>
      </c>
      <c r="H33" s="60">
        <v>1</v>
      </c>
      <c r="I33" s="60">
        <f t="shared" si="0"/>
        <v>1</v>
      </c>
      <c r="J33" s="226" t="s">
        <v>4172</v>
      </c>
    </row>
    <row r="34" spans="1:10" ht="76.5" x14ac:dyDescent="0.2">
      <c r="A34" s="57">
        <v>27</v>
      </c>
      <c r="B34" s="138" t="s">
        <v>1891</v>
      </c>
      <c r="C34" s="138" t="s">
        <v>1896</v>
      </c>
      <c r="D34" s="138" t="s">
        <v>563</v>
      </c>
      <c r="E34" s="9"/>
      <c r="F34" s="223">
        <v>1</v>
      </c>
      <c r="G34" s="60">
        <v>1</v>
      </c>
      <c r="H34" s="60">
        <v>1</v>
      </c>
      <c r="I34" s="60">
        <f t="shared" si="0"/>
        <v>1</v>
      </c>
      <c r="J34" s="226" t="s">
        <v>4163</v>
      </c>
    </row>
    <row r="35" spans="1:10" ht="63.75" x14ac:dyDescent="0.2">
      <c r="A35" s="57">
        <v>28</v>
      </c>
      <c r="B35" s="138" t="s">
        <v>1892</v>
      </c>
      <c r="C35" s="138" t="s">
        <v>1897</v>
      </c>
      <c r="D35" s="138" t="s">
        <v>563</v>
      </c>
      <c r="E35" s="9"/>
      <c r="F35" s="60">
        <v>1</v>
      </c>
      <c r="G35" s="60">
        <v>1</v>
      </c>
      <c r="H35" s="60">
        <v>1</v>
      </c>
      <c r="I35" s="60">
        <f t="shared" si="0"/>
        <v>1</v>
      </c>
      <c r="J35" s="137"/>
    </row>
    <row r="36" spans="1:10" ht="102" x14ac:dyDescent="0.2">
      <c r="A36" s="57">
        <v>29</v>
      </c>
      <c r="B36" s="138" t="s">
        <v>1893</v>
      </c>
      <c r="C36" s="138" t="s">
        <v>1898</v>
      </c>
      <c r="D36" s="138" t="s">
        <v>563</v>
      </c>
      <c r="E36" s="9"/>
      <c r="F36" s="223">
        <v>1</v>
      </c>
      <c r="G36" s="60">
        <v>1</v>
      </c>
      <c r="H36" s="60">
        <v>1</v>
      </c>
      <c r="I36" s="60">
        <f t="shared" si="0"/>
        <v>1</v>
      </c>
      <c r="J36" s="226" t="s">
        <v>4172</v>
      </c>
    </row>
    <row r="37" spans="1:10" ht="76.5" x14ac:dyDescent="0.2">
      <c r="A37" s="79">
        <v>30</v>
      </c>
      <c r="B37" s="138" t="s">
        <v>1894</v>
      </c>
      <c r="C37" s="138" t="s">
        <v>1895</v>
      </c>
      <c r="D37" s="138" t="s">
        <v>563</v>
      </c>
      <c r="E37" s="9"/>
      <c r="F37" s="223">
        <v>1</v>
      </c>
      <c r="G37" s="60">
        <v>1</v>
      </c>
      <c r="H37" s="60">
        <v>1</v>
      </c>
      <c r="I37" s="60">
        <f t="shared" si="0"/>
        <v>1</v>
      </c>
      <c r="J37" s="226" t="s">
        <v>4163</v>
      </c>
    </row>
    <row r="38" spans="1:10" ht="15.75" customHeight="1" x14ac:dyDescent="0.2">
      <c r="A38" s="307" t="s">
        <v>104</v>
      </c>
      <c r="B38" s="308"/>
      <c r="C38" s="308"/>
      <c r="D38" s="308"/>
      <c r="E38" s="308"/>
      <c r="F38" s="308"/>
      <c r="G38" s="308"/>
      <c r="H38" s="309"/>
      <c r="I38" s="127">
        <f>SUM(I8:I37)/COUNT(I8:I37)</f>
        <v>1</v>
      </c>
      <c r="J38" s="135"/>
    </row>
    <row r="42" spans="1:10" x14ac:dyDescent="0.2">
      <c r="B42" s="81"/>
      <c r="C42" s="82"/>
      <c r="D42" s="82"/>
      <c r="E42" s="82"/>
      <c r="F42" s="107"/>
      <c r="G42" s="107"/>
      <c r="H42" s="107"/>
      <c r="I42" s="82"/>
    </row>
    <row r="49" spans="2:9" x14ac:dyDescent="0.2">
      <c r="B49" s="81"/>
      <c r="C49" s="82"/>
      <c r="D49" s="82"/>
      <c r="E49" s="82"/>
      <c r="F49" s="107"/>
      <c r="G49" s="107"/>
      <c r="H49" s="107"/>
      <c r="I49" s="82"/>
    </row>
    <row r="53" spans="2:9" x14ac:dyDescent="0.2">
      <c r="B53" s="81"/>
      <c r="C53" s="82"/>
      <c r="D53" s="82"/>
      <c r="E53" s="82"/>
      <c r="F53" s="107"/>
      <c r="G53" s="107"/>
      <c r="H53" s="107"/>
      <c r="I53" s="82"/>
    </row>
    <row r="56" spans="2:9" x14ac:dyDescent="0.2">
      <c r="B56" s="81"/>
      <c r="C56" s="82"/>
      <c r="D56" s="82"/>
      <c r="E56" s="82"/>
      <c r="F56" s="107"/>
      <c r="G56" s="107"/>
      <c r="H56" s="107"/>
      <c r="I56" s="82"/>
    </row>
    <row r="60" spans="2:9" x14ac:dyDescent="0.2">
      <c r="B60" s="81"/>
      <c r="C60" s="82"/>
      <c r="D60" s="82"/>
      <c r="E60" s="82"/>
      <c r="F60" s="107"/>
      <c r="G60" s="107"/>
      <c r="H60" s="107"/>
      <c r="I60" s="82"/>
    </row>
    <row r="63" spans="2:9" x14ac:dyDescent="0.2">
      <c r="B63" s="81"/>
      <c r="C63" s="82"/>
      <c r="D63" s="82"/>
      <c r="E63" s="82"/>
      <c r="F63" s="107"/>
      <c r="G63" s="107"/>
      <c r="H63" s="107"/>
      <c r="I63" s="82"/>
    </row>
    <row r="67" spans="2:9" x14ac:dyDescent="0.2">
      <c r="B67" s="81"/>
      <c r="C67" s="82"/>
      <c r="D67" s="82"/>
      <c r="E67" s="82"/>
      <c r="F67" s="107"/>
      <c r="G67" s="107"/>
      <c r="H67" s="107"/>
      <c r="I67" s="82"/>
    </row>
  </sheetData>
  <mergeCells count="13">
    <mergeCell ref="I6:I7"/>
    <mergeCell ref="J6:J7"/>
    <mergeCell ref="A38:H3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5"/>
  <sheetViews>
    <sheetView view="pageBreakPreview" zoomScale="70" zoomScaleNormal="100" zoomScaleSheetLayoutView="70" workbookViewId="0">
      <pane ySplit="7" topLeftCell="A8" activePane="bottomLeft" state="frozenSplit"/>
      <selection activeCell="I88" sqref="I88"/>
      <selection pane="bottomLeft" activeCell="M9" sqref="M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107</v>
      </c>
      <c r="D2" s="305"/>
      <c r="E2" s="305"/>
      <c r="F2" s="305"/>
      <c r="G2" s="305"/>
      <c r="H2" s="305"/>
      <c r="I2" s="305"/>
      <c r="J2" s="305"/>
    </row>
    <row r="3" spans="1:10" ht="15.75" customHeight="1" x14ac:dyDescent="0.2">
      <c r="A3" s="105" t="s">
        <v>96</v>
      </c>
      <c r="B3" s="105"/>
      <c r="C3" s="129">
        <v>45021</v>
      </c>
      <c r="D3" s="106"/>
      <c r="E3" s="106"/>
      <c r="F3" s="129"/>
      <c r="G3" s="129"/>
      <c r="H3" s="129"/>
      <c r="I3" s="106"/>
    </row>
    <row r="4" spans="1:10" ht="17.25" customHeight="1" x14ac:dyDescent="0.2">
      <c r="A4" s="109" t="s">
        <v>76</v>
      </c>
      <c r="B4" s="105"/>
      <c r="C4" s="106"/>
      <c r="D4" s="106"/>
      <c r="E4" s="106"/>
      <c r="F4" s="129"/>
      <c r="G4" s="129"/>
      <c r="H4" s="129"/>
      <c r="I4" s="106"/>
    </row>
    <row r="5" spans="1:10" ht="49.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89.25" x14ac:dyDescent="0.2">
      <c r="A8" s="57">
        <v>1</v>
      </c>
      <c r="B8" s="126" t="s">
        <v>505</v>
      </c>
      <c r="C8" s="139" t="s">
        <v>506</v>
      </c>
      <c r="D8" s="139" t="s">
        <v>237</v>
      </c>
      <c r="E8" s="139"/>
      <c r="F8" s="128">
        <v>1</v>
      </c>
      <c r="G8" s="79">
        <v>1</v>
      </c>
      <c r="H8" s="79">
        <v>1</v>
      </c>
      <c r="I8" s="79">
        <f>F8*0.2+G8*0.4+H8*0.4</f>
        <v>1</v>
      </c>
      <c r="J8" s="140"/>
    </row>
    <row r="9" spans="1:10" ht="76.5" x14ac:dyDescent="0.2">
      <c r="A9" s="57">
        <v>2</v>
      </c>
      <c r="B9" s="126" t="s">
        <v>507</v>
      </c>
      <c r="C9" s="139" t="s">
        <v>508</v>
      </c>
      <c r="D9" s="139" t="s">
        <v>237</v>
      </c>
      <c r="E9" s="139"/>
      <c r="F9" s="128">
        <v>1</v>
      </c>
      <c r="G9" s="79">
        <v>1</v>
      </c>
      <c r="H9" s="79">
        <v>1</v>
      </c>
      <c r="I9" s="79">
        <f t="shared" ref="I9:I35" si="0">F9*0.2+G9*0.4+H9*0.4</f>
        <v>1</v>
      </c>
      <c r="J9" s="140"/>
    </row>
    <row r="10" spans="1:10" ht="102" x14ac:dyDescent="0.2">
      <c r="A10" s="57">
        <v>3</v>
      </c>
      <c r="B10" s="126" t="s">
        <v>509</v>
      </c>
      <c r="C10" s="139" t="s">
        <v>510</v>
      </c>
      <c r="D10" s="139" t="s">
        <v>237</v>
      </c>
      <c r="E10" s="139"/>
      <c r="F10" s="128">
        <v>1</v>
      </c>
      <c r="G10" s="79">
        <v>1</v>
      </c>
      <c r="H10" s="79">
        <v>1</v>
      </c>
      <c r="I10" s="79">
        <f t="shared" si="0"/>
        <v>1</v>
      </c>
      <c r="J10" s="140"/>
    </row>
    <row r="11" spans="1:10" ht="76.5" x14ac:dyDescent="0.2">
      <c r="A11" s="57">
        <v>4</v>
      </c>
      <c r="B11" s="126" t="s">
        <v>511</v>
      </c>
      <c r="C11" s="139" t="s">
        <v>512</v>
      </c>
      <c r="D11" s="139" t="s">
        <v>237</v>
      </c>
      <c r="E11" s="139"/>
      <c r="F11" s="79">
        <v>1</v>
      </c>
      <c r="G11" s="79">
        <v>1</v>
      </c>
      <c r="H11" s="79">
        <v>1</v>
      </c>
      <c r="I11" s="79">
        <f t="shared" si="0"/>
        <v>1</v>
      </c>
      <c r="J11" s="140"/>
    </row>
    <row r="12" spans="1:10" ht="76.5" x14ac:dyDescent="0.2">
      <c r="A12" s="57">
        <v>5</v>
      </c>
      <c r="B12" s="141" t="s">
        <v>513</v>
      </c>
      <c r="C12" s="139" t="s">
        <v>514</v>
      </c>
      <c r="D12" s="139" t="s">
        <v>237</v>
      </c>
      <c r="E12" s="139"/>
      <c r="F12" s="79">
        <v>1</v>
      </c>
      <c r="G12" s="79">
        <v>1</v>
      </c>
      <c r="H12" s="79">
        <v>1</v>
      </c>
      <c r="I12" s="79">
        <f t="shared" si="0"/>
        <v>1</v>
      </c>
      <c r="J12" s="140"/>
    </row>
    <row r="13" spans="1:10" ht="76.5" x14ac:dyDescent="0.2">
      <c r="A13" s="57">
        <v>6</v>
      </c>
      <c r="B13" s="126" t="s">
        <v>515</v>
      </c>
      <c r="C13" s="139" t="s">
        <v>516</v>
      </c>
      <c r="D13" s="139" t="s">
        <v>237</v>
      </c>
      <c r="E13" s="139"/>
      <c r="F13" s="79">
        <v>1</v>
      </c>
      <c r="G13" s="79">
        <v>1</v>
      </c>
      <c r="H13" s="79">
        <v>1</v>
      </c>
      <c r="I13" s="79">
        <f t="shared" si="0"/>
        <v>1</v>
      </c>
      <c r="J13" s="140"/>
    </row>
    <row r="14" spans="1:10" ht="76.5" x14ac:dyDescent="0.2">
      <c r="A14" s="57">
        <v>7</v>
      </c>
      <c r="B14" s="142" t="s">
        <v>517</v>
      </c>
      <c r="C14" s="139" t="s">
        <v>518</v>
      </c>
      <c r="D14" s="139" t="s">
        <v>237</v>
      </c>
      <c r="E14" s="139"/>
      <c r="F14" s="79">
        <v>1</v>
      </c>
      <c r="G14" s="79">
        <v>1</v>
      </c>
      <c r="H14" s="79">
        <v>1</v>
      </c>
      <c r="I14" s="79">
        <f t="shared" si="0"/>
        <v>1</v>
      </c>
      <c r="J14" s="140"/>
    </row>
    <row r="15" spans="1:10" ht="76.5" x14ac:dyDescent="0.2">
      <c r="A15" s="57">
        <v>8</v>
      </c>
      <c r="B15" s="142" t="s">
        <v>519</v>
      </c>
      <c r="C15" s="142" t="s">
        <v>520</v>
      </c>
      <c r="D15" s="142" t="s">
        <v>237</v>
      </c>
      <c r="E15" s="139"/>
      <c r="F15" s="79">
        <v>1</v>
      </c>
      <c r="G15" s="79">
        <v>1</v>
      </c>
      <c r="H15" s="79">
        <v>1</v>
      </c>
      <c r="I15" s="79">
        <f t="shared" si="0"/>
        <v>1</v>
      </c>
      <c r="J15" s="229"/>
    </row>
    <row r="16" spans="1:10" ht="89.25" x14ac:dyDescent="0.2">
      <c r="A16" s="57">
        <v>9</v>
      </c>
      <c r="B16" s="142" t="s">
        <v>521</v>
      </c>
      <c r="C16" s="142" t="s">
        <v>522</v>
      </c>
      <c r="D16" s="142" t="s">
        <v>237</v>
      </c>
      <c r="E16" s="139"/>
      <c r="F16" s="79">
        <v>1</v>
      </c>
      <c r="G16" s="79">
        <v>1</v>
      </c>
      <c r="H16" s="79">
        <v>1</v>
      </c>
      <c r="I16" s="79">
        <f t="shared" si="0"/>
        <v>1</v>
      </c>
      <c r="J16" s="140"/>
    </row>
    <row r="17" spans="1:10" ht="76.5" x14ac:dyDescent="0.2">
      <c r="A17" s="57">
        <v>10</v>
      </c>
      <c r="B17" s="142" t="s">
        <v>523</v>
      </c>
      <c r="C17" s="142" t="s">
        <v>524</v>
      </c>
      <c r="D17" s="142" t="s">
        <v>237</v>
      </c>
      <c r="E17" s="139"/>
      <c r="F17" s="79">
        <v>1</v>
      </c>
      <c r="G17" s="79">
        <v>1</v>
      </c>
      <c r="H17" s="79">
        <v>1</v>
      </c>
      <c r="I17" s="79">
        <f t="shared" si="0"/>
        <v>1</v>
      </c>
      <c r="J17" s="140"/>
    </row>
    <row r="18" spans="1:10" ht="76.5" x14ac:dyDescent="0.2">
      <c r="A18" s="57">
        <v>11</v>
      </c>
      <c r="B18" s="142" t="s">
        <v>525</v>
      </c>
      <c r="C18" s="142" t="s">
        <v>526</v>
      </c>
      <c r="D18" s="142" t="s">
        <v>237</v>
      </c>
      <c r="E18" s="139"/>
      <c r="F18" s="79">
        <v>1</v>
      </c>
      <c r="G18" s="79">
        <v>1</v>
      </c>
      <c r="H18" s="79">
        <v>1</v>
      </c>
      <c r="I18" s="79">
        <f t="shared" si="0"/>
        <v>1</v>
      </c>
      <c r="J18" s="140"/>
    </row>
    <row r="19" spans="1:10" ht="114.75" x14ac:dyDescent="0.2">
      <c r="A19" s="57">
        <v>12</v>
      </c>
      <c r="B19" s="142" t="s">
        <v>527</v>
      </c>
      <c r="C19" s="142" t="s">
        <v>528</v>
      </c>
      <c r="D19" s="142" t="s">
        <v>237</v>
      </c>
      <c r="E19" s="139"/>
      <c r="F19" s="79">
        <v>1</v>
      </c>
      <c r="G19" s="79">
        <v>1</v>
      </c>
      <c r="H19" s="79">
        <v>1</v>
      </c>
      <c r="I19" s="79">
        <f t="shared" si="0"/>
        <v>1</v>
      </c>
      <c r="J19" s="140"/>
    </row>
    <row r="20" spans="1:10" ht="76.5" x14ac:dyDescent="0.2">
      <c r="A20" s="57">
        <v>13</v>
      </c>
      <c r="B20" s="142" t="s">
        <v>529</v>
      </c>
      <c r="C20" s="139" t="s">
        <v>530</v>
      </c>
      <c r="D20" s="139" t="s">
        <v>237</v>
      </c>
      <c r="E20" s="139"/>
      <c r="F20" s="79">
        <v>1</v>
      </c>
      <c r="G20" s="79">
        <v>1</v>
      </c>
      <c r="H20" s="79">
        <v>1</v>
      </c>
      <c r="I20" s="79">
        <f t="shared" si="0"/>
        <v>1</v>
      </c>
      <c r="J20" s="140"/>
    </row>
    <row r="21" spans="1:10" ht="76.5" x14ac:dyDescent="0.2">
      <c r="A21" s="57">
        <v>14</v>
      </c>
      <c r="B21" s="126" t="s">
        <v>531</v>
      </c>
      <c r="C21" s="139" t="s">
        <v>532</v>
      </c>
      <c r="D21" s="139" t="s">
        <v>237</v>
      </c>
      <c r="E21" s="139"/>
      <c r="F21" s="79">
        <v>1</v>
      </c>
      <c r="G21" s="79">
        <v>1</v>
      </c>
      <c r="H21" s="79">
        <v>1</v>
      </c>
      <c r="I21" s="79">
        <f t="shared" si="0"/>
        <v>1</v>
      </c>
      <c r="J21" s="140"/>
    </row>
    <row r="22" spans="1:10" ht="76.5" x14ac:dyDescent="0.2">
      <c r="A22" s="57">
        <v>15</v>
      </c>
      <c r="B22" s="126" t="s">
        <v>533</v>
      </c>
      <c r="C22" s="126" t="s">
        <v>534</v>
      </c>
      <c r="D22" s="126" t="s">
        <v>237</v>
      </c>
      <c r="E22" s="139"/>
      <c r="F22" s="79">
        <v>1</v>
      </c>
      <c r="G22" s="79">
        <v>1</v>
      </c>
      <c r="H22" s="79">
        <v>1</v>
      </c>
      <c r="I22" s="79">
        <f t="shared" si="0"/>
        <v>1</v>
      </c>
      <c r="J22" s="140"/>
    </row>
    <row r="23" spans="1:10" ht="89.25" x14ac:dyDescent="0.2">
      <c r="A23" s="57">
        <v>16</v>
      </c>
      <c r="B23" s="126" t="s">
        <v>535</v>
      </c>
      <c r="C23" s="126" t="s">
        <v>536</v>
      </c>
      <c r="D23" s="126" t="s">
        <v>237</v>
      </c>
      <c r="E23" s="139"/>
      <c r="F23" s="79">
        <v>1</v>
      </c>
      <c r="G23" s="79">
        <v>1</v>
      </c>
      <c r="H23" s="79">
        <v>1</v>
      </c>
      <c r="I23" s="79">
        <f t="shared" si="0"/>
        <v>1</v>
      </c>
      <c r="J23" s="140"/>
    </row>
    <row r="24" spans="1:10" ht="76.5" x14ac:dyDescent="0.2">
      <c r="A24" s="57">
        <v>17</v>
      </c>
      <c r="B24" s="126" t="s">
        <v>537</v>
      </c>
      <c r="C24" s="126" t="s">
        <v>538</v>
      </c>
      <c r="D24" s="126" t="s">
        <v>237</v>
      </c>
      <c r="E24" s="139"/>
      <c r="F24" s="79">
        <v>1</v>
      </c>
      <c r="G24" s="79">
        <v>1</v>
      </c>
      <c r="H24" s="79">
        <v>1</v>
      </c>
      <c r="I24" s="79">
        <f t="shared" si="0"/>
        <v>1</v>
      </c>
      <c r="J24" s="140"/>
    </row>
    <row r="25" spans="1:10" ht="76.5" x14ac:dyDescent="0.2">
      <c r="A25" s="57">
        <v>18</v>
      </c>
      <c r="B25" s="126" t="s">
        <v>539</v>
      </c>
      <c r="C25" s="126" t="s">
        <v>540</v>
      </c>
      <c r="D25" s="126" t="s">
        <v>237</v>
      </c>
      <c r="E25" s="139"/>
      <c r="F25" s="79">
        <v>1</v>
      </c>
      <c r="G25" s="79">
        <v>1</v>
      </c>
      <c r="H25" s="79">
        <v>1</v>
      </c>
      <c r="I25" s="79">
        <f t="shared" si="0"/>
        <v>1</v>
      </c>
      <c r="J25" s="140"/>
    </row>
    <row r="26" spans="1:10" ht="63.75" x14ac:dyDescent="0.2">
      <c r="A26" s="57">
        <v>19</v>
      </c>
      <c r="B26" s="126" t="s">
        <v>541</v>
      </c>
      <c r="C26" s="126" t="s">
        <v>542</v>
      </c>
      <c r="D26" s="126" t="s">
        <v>237</v>
      </c>
      <c r="E26" s="139"/>
      <c r="F26" s="79">
        <v>1</v>
      </c>
      <c r="G26" s="79">
        <v>1</v>
      </c>
      <c r="H26" s="79">
        <v>1</v>
      </c>
      <c r="I26" s="79">
        <f t="shared" si="0"/>
        <v>1</v>
      </c>
      <c r="J26" s="140"/>
    </row>
    <row r="27" spans="1:10" ht="72.75" customHeight="1" x14ac:dyDescent="0.2">
      <c r="A27" s="57">
        <v>20</v>
      </c>
      <c r="B27" s="126" t="s">
        <v>543</v>
      </c>
      <c r="C27" s="126" t="s">
        <v>544</v>
      </c>
      <c r="D27" s="126" t="s">
        <v>237</v>
      </c>
      <c r="E27" s="139"/>
      <c r="F27" s="223">
        <v>1</v>
      </c>
      <c r="G27" s="79">
        <v>1</v>
      </c>
      <c r="H27" s="79">
        <v>1</v>
      </c>
      <c r="I27" s="79">
        <f t="shared" si="0"/>
        <v>1</v>
      </c>
      <c r="J27" s="226" t="s">
        <v>4163</v>
      </c>
    </row>
    <row r="28" spans="1:10" ht="76.5" x14ac:dyDescent="0.2">
      <c r="A28" s="57">
        <v>21</v>
      </c>
      <c r="B28" s="126" t="s">
        <v>545</v>
      </c>
      <c r="C28" s="126" t="s">
        <v>546</v>
      </c>
      <c r="D28" s="126" t="s">
        <v>231</v>
      </c>
      <c r="E28" s="139"/>
      <c r="F28" s="223">
        <v>1</v>
      </c>
      <c r="G28" s="79">
        <v>1</v>
      </c>
      <c r="H28" s="79">
        <v>1</v>
      </c>
      <c r="I28" s="79">
        <f t="shared" si="0"/>
        <v>1</v>
      </c>
      <c r="J28" s="226" t="s">
        <v>4163</v>
      </c>
    </row>
    <row r="29" spans="1:10" ht="76.5" x14ac:dyDescent="0.2">
      <c r="A29" s="57">
        <v>22</v>
      </c>
      <c r="B29" s="126" t="s">
        <v>547</v>
      </c>
      <c r="C29" s="126" t="s">
        <v>548</v>
      </c>
      <c r="D29" s="126" t="s">
        <v>237</v>
      </c>
      <c r="E29" s="139"/>
      <c r="F29" s="79">
        <v>1</v>
      </c>
      <c r="G29" s="79">
        <v>1</v>
      </c>
      <c r="H29" s="79">
        <v>1</v>
      </c>
      <c r="I29" s="79">
        <f t="shared" si="0"/>
        <v>1</v>
      </c>
      <c r="J29" s="140"/>
    </row>
    <row r="30" spans="1:10" ht="76.5" x14ac:dyDescent="0.2">
      <c r="A30" s="57">
        <v>23</v>
      </c>
      <c r="B30" s="126" t="s">
        <v>549</v>
      </c>
      <c r="C30" s="126" t="s">
        <v>550</v>
      </c>
      <c r="D30" s="126" t="s">
        <v>240</v>
      </c>
      <c r="E30" s="139"/>
      <c r="F30" s="79">
        <v>1</v>
      </c>
      <c r="G30" s="79">
        <v>1</v>
      </c>
      <c r="H30" s="79">
        <v>1</v>
      </c>
      <c r="I30" s="79">
        <f t="shared" si="0"/>
        <v>1</v>
      </c>
      <c r="J30" s="140"/>
    </row>
    <row r="31" spans="1:10" ht="76.5" x14ac:dyDescent="0.2">
      <c r="A31" s="57">
        <v>24</v>
      </c>
      <c r="B31" s="126" t="s">
        <v>551</v>
      </c>
      <c r="C31" s="126" t="s">
        <v>552</v>
      </c>
      <c r="D31" s="126" t="s">
        <v>240</v>
      </c>
      <c r="E31" s="139"/>
      <c r="F31" s="79">
        <v>1</v>
      </c>
      <c r="G31" s="223">
        <v>1</v>
      </c>
      <c r="H31" s="79">
        <v>1</v>
      </c>
      <c r="I31" s="79">
        <f t="shared" si="0"/>
        <v>1</v>
      </c>
      <c r="J31" s="227" t="s">
        <v>4174</v>
      </c>
    </row>
    <row r="32" spans="1:10" ht="38.25" x14ac:dyDescent="0.2">
      <c r="A32" s="57">
        <v>25</v>
      </c>
      <c r="B32" s="126" t="s">
        <v>553</v>
      </c>
      <c r="C32" s="126" t="s">
        <v>554</v>
      </c>
      <c r="D32" s="126" t="s">
        <v>240</v>
      </c>
      <c r="E32" s="139"/>
      <c r="F32" s="79">
        <v>1</v>
      </c>
      <c r="G32" s="79">
        <v>1</v>
      </c>
      <c r="H32" s="79">
        <v>1</v>
      </c>
      <c r="I32" s="79">
        <f t="shared" si="0"/>
        <v>1</v>
      </c>
      <c r="J32" s="140"/>
    </row>
    <row r="33" spans="1:10" ht="102" x14ac:dyDescent="0.2">
      <c r="A33" s="57">
        <v>26</v>
      </c>
      <c r="B33" s="126" t="s">
        <v>555</v>
      </c>
      <c r="C33" s="126" t="s">
        <v>556</v>
      </c>
      <c r="D33" s="126" t="s">
        <v>240</v>
      </c>
      <c r="E33" s="139"/>
      <c r="F33" s="223">
        <v>1</v>
      </c>
      <c r="G33" s="79">
        <v>1</v>
      </c>
      <c r="H33" s="79">
        <v>1</v>
      </c>
      <c r="I33" s="79">
        <f t="shared" si="0"/>
        <v>1</v>
      </c>
      <c r="J33" s="226" t="s">
        <v>4163</v>
      </c>
    </row>
    <row r="34" spans="1:10" ht="51" x14ac:dyDescent="0.2">
      <c r="A34" s="57">
        <v>27</v>
      </c>
      <c r="B34" s="126" t="s">
        <v>557</v>
      </c>
      <c r="C34" s="139" t="s">
        <v>558</v>
      </c>
      <c r="D34" s="139" t="s">
        <v>237</v>
      </c>
      <c r="E34" s="139"/>
      <c r="F34" s="79">
        <v>1</v>
      </c>
      <c r="G34" s="79">
        <v>1</v>
      </c>
      <c r="H34" s="79">
        <v>1</v>
      </c>
      <c r="I34" s="79">
        <f t="shared" si="0"/>
        <v>1</v>
      </c>
      <c r="J34" s="140"/>
    </row>
    <row r="35" spans="1:10" ht="76.5" x14ac:dyDescent="0.2">
      <c r="A35" s="57">
        <v>28</v>
      </c>
      <c r="B35" s="126" t="s">
        <v>559</v>
      </c>
      <c r="C35" s="139" t="s">
        <v>560</v>
      </c>
      <c r="D35" s="139" t="s">
        <v>237</v>
      </c>
      <c r="E35" s="139"/>
      <c r="F35" s="79">
        <v>1</v>
      </c>
      <c r="G35" s="79">
        <v>1</v>
      </c>
      <c r="H35" s="79">
        <v>1</v>
      </c>
      <c r="I35" s="79">
        <f t="shared" si="0"/>
        <v>1</v>
      </c>
      <c r="J35" s="140"/>
    </row>
    <row r="36" spans="1:10" ht="15.75" customHeight="1" x14ac:dyDescent="0.2">
      <c r="A36" s="307" t="s">
        <v>104</v>
      </c>
      <c r="B36" s="308"/>
      <c r="C36" s="308"/>
      <c r="D36" s="308"/>
      <c r="E36" s="308"/>
      <c r="F36" s="308"/>
      <c r="G36" s="308"/>
      <c r="H36" s="309"/>
      <c r="I36" s="127">
        <f>SUM(I8:I35)/COUNT(I8:I35)</f>
        <v>1</v>
      </c>
      <c r="J36" s="143"/>
    </row>
    <row r="40" spans="1:10" x14ac:dyDescent="0.2">
      <c r="B40" s="81"/>
      <c r="C40" s="82"/>
      <c r="D40" s="82"/>
      <c r="E40" s="82"/>
      <c r="F40" s="107"/>
      <c r="G40" s="107"/>
      <c r="H40" s="107"/>
      <c r="I40" s="82"/>
    </row>
    <row r="47" spans="1:10" x14ac:dyDescent="0.2">
      <c r="B47" s="81"/>
      <c r="C47" s="82"/>
      <c r="D47" s="82"/>
      <c r="E47" s="82"/>
      <c r="F47" s="107"/>
      <c r="G47" s="107"/>
      <c r="H47" s="107"/>
      <c r="I47" s="82"/>
    </row>
    <row r="51" spans="2:9" x14ac:dyDescent="0.2">
      <c r="B51" s="81"/>
      <c r="C51" s="82"/>
      <c r="D51" s="82"/>
      <c r="E51" s="82"/>
      <c r="F51" s="107"/>
      <c r="G51" s="107"/>
      <c r="H51" s="107"/>
      <c r="I51" s="82"/>
    </row>
    <row r="54" spans="2:9" x14ac:dyDescent="0.2">
      <c r="B54" s="81"/>
      <c r="C54" s="82"/>
      <c r="D54" s="82"/>
      <c r="E54" s="82"/>
      <c r="F54" s="107"/>
      <c r="G54" s="107"/>
      <c r="H54" s="107"/>
      <c r="I54" s="82"/>
    </row>
    <row r="58" spans="2:9" x14ac:dyDescent="0.2">
      <c r="B58" s="81"/>
      <c r="C58" s="82"/>
      <c r="D58" s="82"/>
      <c r="E58" s="82"/>
      <c r="F58" s="107"/>
      <c r="G58" s="107"/>
      <c r="H58" s="107"/>
      <c r="I58" s="82"/>
    </row>
    <row r="61" spans="2:9" x14ac:dyDescent="0.2">
      <c r="B61" s="81"/>
      <c r="C61" s="82"/>
      <c r="D61" s="82"/>
      <c r="E61" s="82"/>
      <c r="F61" s="107"/>
      <c r="G61" s="107"/>
      <c r="H61" s="107"/>
      <c r="I61" s="82"/>
    </row>
    <row r="65" spans="2:9" x14ac:dyDescent="0.2">
      <c r="B65" s="81"/>
      <c r="C65" s="82"/>
      <c r="D65" s="82"/>
      <c r="E65" s="82"/>
      <c r="F65" s="107"/>
      <c r="G65" s="107"/>
      <c r="H65" s="107"/>
      <c r="I65" s="82"/>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3"/>
  <sheetViews>
    <sheetView view="pageBreakPreview" zoomScale="70" zoomScaleNormal="100" zoomScaleSheetLayoutView="70" workbookViewId="0">
      <pane ySplit="7" topLeftCell="A8" activePane="bottomLeft" state="frozenSplit"/>
      <selection activeCell="I88" sqref="I88"/>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108</v>
      </c>
      <c r="D2" s="305"/>
      <c r="E2" s="305"/>
      <c r="F2" s="305"/>
      <c r="G2" s="305"/>
      <c r="H2" s="305"/>
      <c r="I2" s="305"/>
      <c r="J2" s="305"/>
    </row>
    <row r="3" spans="1:10" ht="15.75" customHeight="1" x14ac:dyDescent="0.2">
      <c r="A3" s="105" t="s">
        <v>96</v>
      </c>
      <c r="B3" s="105"/>
      <c r="C3" s="129">
        <v>45021</v>
      </c>
      <c r="D3" s="106"/>
      <c r="E3" s="129"/>
      <c r="F3" s="129"/>
      <c r="G3" s="129"/>
      <c r="H3" s="129"/>
      <c r="I3" s="129"/>
    </row>
    <row r="4" spans="1:10" ht="17.25" customHeight="1" x14ac:dyDescent="0.2">
      <c r="A4" s="109" t="s">
        <v>76</v>
      </c>
      <c r="B4" s="105"/>
      <c r="C4" s="106"/>
      <c r="D4" s="106"/>
      <c r="E4" s="129"/>
      <c r="F4" s="129"/>
      <c r="G4" s="129"/>
      <c r="H4" s="129"/>
      <c r="I4" s="129"/>
    </row>
    <row r="5" spans="1:10" ht="47.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228" t="s">
        <v>147</v>
      </c>
      <c r="I7" s="301"/>
      <c r="J7" s="306"/>
    </row>
    <row r="8" spans="1:10" ht="76.5" x14ac:dyDescent="0.2">
      <c r="A8" s="144">
        <v>1</v>
      </c>
      <c r="B8" s="138" t="s">
        <v>994</v>
      </c>
      <c r="C8" s="145" t="s">
        <v>995</v>
      </c>
      <c r="D8" s="145" t="s">
        <v>283</v>
      </c>
      <c r="E8" s="64"/>
      <c r="F8" s="223">
        <v>1</v>
      </c>
      <c r="G8" s="79">
        <v>1</v>
      </c>
      <c r="H8" s="60">
        <v>1</v>
      </c>
      <c r="I8" s="60">
        <f>F8*0.2+G8*0.4+H8*0.4</f>
        <v>1</v>
      </c>
      <c r="J8" s="226" t="s">
        <v>4163</v>
      </c>
    </row>
    <row r="9" spans="1:10" ht="89.25" x14ac:dyDescent="0.2">
      <c r="A9" s="144">
        <v>2</v>
      </c>
      <c r="B9" s="138" t="s">
        <v>996</v>
      </c>
      <c r="C9" s="145" t="s">
        <v>997</v>
      </c>
      <c r="D9" s="145" t="s">
        <v>240</v>
      </c>
      <c r="E9" s="64"/>
      <c r="F9" s="223">
        <v>1</v>
      </c>
      <c r="G9" s="60">
        <v>1</v>
      </c>
      <c r="H9" s="60">
        <v>1</v>
      </c>
      <c r="I9" s="60">
        <f t="shared" ref="I9:I63" si="0">F9*0.2+G9*0.4+H9*0.4</f>
        <v>1</v>
      </c>
      <c r="J9" s="226" t="s">
        <v>4181</v>
      </c>
    </row>
    <row r="10" spans="1:10" ht="76.5" x14ac:dyDescent="0.2">
      <c r="A10" s="144">
        <v>3</v>
      </c>
      <c r="B10" s="138" t="s">
        <v>998</v>
      </c>
      <c r="C10" s="145" t="s">
        <v>999</v>
      </c>
      <c r="D10" s="145" t="s">
        <v>240</v>
      </c>
      <c r="E10" s="64"/>
      <c r="F10" s="223">
        <v>1</v>
      </c>
      <c r="G10" s="60">
        <v>1</v>
      </c>
      <c r="H10" s="60">
        <v>1</v>
      </c>
      <c r="I10" s="60">
        <f t="shared" si="0"/>
        <v>1</v>
      </c>
      <c r="J10" s="226" t="s">
        <v>4163</v>
      </c>
    </row>
    <row r="11" spans="1:10" ht="178.5" x14ac:dyDescent="0.2">
      <c r="A11" s="144">
        <v>4</v>
      </c>
      <c r="B11" s="138" t="s">
        <v>1000</v>
      </c>
      <c r="C11" s="145" t="s">
        <v>1001</v>
      </c>
      <c r="D11" s="145" t="s">
        <v>240</v>
      </c>
      <c r="E11" s="64"/>
      <c r="F11" s="223">
        <v>1</v>
      </c>
      <c r="G11" s="223">
        <v>1</v>
      </c>
      <c r="H11" s="60">
        <v>1</v>
      </c>
      <c r="I11" s="60">
        <f t="shared" si="0"/>
        <v>1</v>
      </c>
      <c r="J11" s="221" t="s">
        <v>4186</v>
      </c>
    </row>
    <row r="12" spans="1:10" ht="178.5" x14ac:dyDescent="0.2">
      <c r="A12" s="144">
        <v>5</v>
      </c>
      <c r="B12" s="138" t="s">
        <v>1002</v>
      </c>
      <c r="C12" s="145" t="s">
        <v>1003</v>
      </c>
      <c r="D12" s="145" t="s">
        <v>240</v>
      </c>
      <c r="E12" s="64"/>
      <c r="F12" s="223">
        <v>1</v>
      </c>
      <c r="G12" s="223">
        <v>1</v>
      </c>
      <c r="H12" s="60">
        <v>1</v>
      </c>
      <c r="I12" s="60">
        <f t="shared" si="0"/>
        <v>1</v>
      </c>
      <c r="J12" s="221" t="s">
        <v>4185</v>
      </c>
    </row>
    <row r="13" spans="1:10" ht="114.75" x14ac:dyDescent="0.2">
      <c r="A13" s="144">
        <v>6</v>
      </c>
      <c r="B13" s="138" t="s">
        <v>1004</v>
      </c>
      <c r="C13" s="145" t="s">
        <v>1005</v>
      </c>
      <c r="D13" s="145" t="s">
        <v>240</v>
      </c>
      <c r="E13" s="64"/>
      <c r="F13" s="223">
        <v>1</v>
      </c>
      <c r="G13" s="60">
        <v>1</v>
      </c>
      <c r="H13" s="60">
        <v>1</v>
      </c>
      <c r="I13" s="60">
        <f t="shared" si="0"/>
        <v>1</v>
      </c>
      <c r="J13" s="226" t="s">
        <v>4184</v>
      </c>
    </row>
    <row r="14" spans="1:10" ht="76.5" x14ac:dyDescent="0.2">
      <c r="A14" s="144">
        <v>7</v>
      </c>
      <c r="B14" s="138" t="s">
        <v>1006</v>
      </c>
      <c r="C14" s="145" t="s">
        <v>1007</v>
      </c>
      <c r="D14" s="145" t="s">
        <v>240</v>
      </c>
      <c r="E14" s="64"/>
      <c r="F14" s="223">
        <v>1</v>
      </c>
      <c r="G14" s="60">
        <v>1</v>
      </c>
      <c r="H14" s="60">
        <v>1</v>
      </c>
      <c r="I14" s="60">
        <f t="shared" si="0"/>
        <v>1</v>
      </c>
      <c r="J14" s="226" t="s">
        <v>4163</v>
      </c>
    </row>
    <row r="15" spans="1:10" ht="102" x14ac:dyDescent="0.2">
      <c r="A15" s="144">
        <v>8</v>
      </c>
      <c r="B15" s="138" t="s">
        <v>1008</v>
      </c>
      <c r="C15" s="145" t="s">
        <v>1009</v>
      </c>
      <c r="D15" s="145" t="s">
        <v>240</v>
      </c>
      <c r="E15" s="64"/>
      <c r="F15" s="223">
        <v>1</v>
      </c>
      <c r="G15" s="60">
        <v>1</v>
      </c>
      <c r="H15" s="60">
        <v>1</v>
      </c>
      <c r="I15" s="60">
        <f t="shared" si="0"/>
        <v>1</v>
      </c>
      <c r="J15" s="226" t="s">
        <v>4172</v>
      </c>
    </row>
    <row r="16" spans="1:10" ht="76.5" x14ac:dyDescent="0.2">
      <c r="A16" s="144">
        <v>9</v>
      </c>
      <c r="B16" s="138" t="s">
        <v>1010</v>
      </c>
      <c r="C16" s="145" t="s">
        <v>1011</v>
      </c>
      <c r="D16" s="145" t="s">
        <v>240</v>
      </c>
      <c r="E16" s="64"/>
      <c r="F16" s="223">
        <v>1</v>
      </c>
      <c r="G16" s="60">
        <v>1</v>
      </c>
      <c r="H16" s="60">
        <v>1</v>
      </c>
      <c r="I16" s="60">
        <f t="shared" si="0"/>
        <v>1</v>
      </c>
      <c r="J16" s="226" t="s">
        <v>4163</v>
      </c>
    </row>
    <row r="17" spans="1:10" ht="102" x14ac:dyDescent="0.2">
      <c r="A17" s="144">
        <v>10</v>
      </c>
      <c r="B17" s="138" t="s">
        <v>1012</v>
      </c>
      <c r="C17" s="145" t="s">
        <v>1013</v>
      </c>
      <c r="D17" s="145" t="s">
        <v>240</v>
      </c>
      <c r="E17" s="64"/>
      <c r="F17" s="223">
        <v>1</v>
      </c>
      <c r="G17" s="60">
        <v>1</v>
      </c>
      <c r="H17" s="60">
        <v>1</v>
      </c>
      <c r="I17" s="60">
        <f t="shared" si="0"/>
        <v>1</v>
      </c>
      <c r="J17" s="226" t="s">
        <v>4172</v>
      </c>
    </row>
    <row r="18" spans="1:10" ht="76.5" x14ac:dyDescent="0.2">
      <c r="A18" s="144">
        <v>11</v>
      </c>
      <c r="B18" s="138" t="s">
        <v>1014</v>
      </c>
      <c r="C18" s="145" t="s">
        <v>1015</v>
      </c>
      <c r="D18" s="145" t="s">
        <v>240</v>
      </c>
      <c r="E18" s="64"/>
      <c r="F18" s="223">
        <v>1</v>
      </c>
      <c r="G18" s="60">
        <v>1</v>
      </c>
      <c r="H18" s="60">
        <v>1</v>
      </c>
      <c r="I18" s="60">
        <f t="shared" si="0"/>
        <v>1</v>
      </c>
      <c r="J18" s="226" t="s">
        <v>4163</v>
      </c>
    </row>
    <row r="19" spans="1:10" ht="63.75" x14ac:dyDescent="0.2">
      <c r="A19" s="144">
        <v>12</v>
      </c>
      <c r="B19" s="138" t="s">
        <v>1016</v>
      </c>
      <c r="C19" s="145" t="s">
        <v>1017</v>
      </c>
      <c r="D19" s="145" t="s">
        <v>240</v>
      </c>
      <c r="E19" s="64"/>
      <c r="F19" s="223">
        <v>1</v>
      </c>
      <c r="G19" s="60">
        <v>1</v>
      </c>
      <c r="H19" s="60">
        <v>1</v>
      </c>
      <c r="I19" s="60">
        <f t="shared" si="0"/>
        <v>1</v>
      </c>
      <c r="J19" s="226" t="s">
        <v>4183</v>
      </c>
    </row>
    <row r="20" spans="1:10" ht="102" x14ac:dyDescent="0.2">
      <c r="A20" s="144">
        <v>13</v>
      </c>
      <c r="B20" s="138" t="s">
        <v>1018</v>
      </c>
      <c r="C20" s="145" t="s">
        <v>1019</v>
      </c>
      <c r="D20" s="145" t="s">
        <v>283</v>
      </c>
      <c r="E20" s="64"/>
      <c r="F20" s="223">
        <v>1</v>
      </c>
      <c r="G20" s="79">
        <v>1</v>
      </c>
      <c r="H20" s="60">
        <v>1</v>
      </c>
      <c r="I20" s="60">
        <f t="shared" si="0"/>
        <v>1</v>
      </c>
      <c r="J20" s="226" t="s">
        <v>4172</v>
      </c>
    </row>
    <row r="21" spans="1:10" ht="76.5" x14ac:dyDescent="0.2">
      <c r="A21" s="144">
        <v>14</v>
      </c>
      <c r="B21" s="138" t="s">
        <v>1020</v>
      </c>
      <c r="C21" s="145" t="s">
        <v>1021</v>
      </c>
      <c r="D21" s="145" t="s">
        <v>283</v>
      </c>
      <c r="E21" s="64"/>
      <c r="F21" s="223">
        <v>1</v>
      </c>
      <c r="G21" s="79">
        <v>1</v>
      </c>
      <c r="H21" s="60">
        <v>1</v>
      </c>
      <c r="I21" s="60">
        <f t="shared" si="0"/>
        <v>1</v>
      </c>
      <c r="J21" s="226" t="s">
        <v>4163</v>
      </c>
    </row>
    <row r="22" spans="1:10" ht="114.75" x14ac:dyDescent="0.2">
      <c r="A22" s="144">
        <v>15</v>
      </c>
      <c r="B22" s="147" t="s">
        <v>1022</v>
      </c>
      <c r="C22" s="145" t="s">
        <v>1023</v>
      </c>
      <c r="D22" s="238" t="s">
        <v>237</v>
      </c>
      <c r="E22" s="64"/>
      <c r="F22" s="223">
        <v>1</v>
      </c>
      <c r="G22" s="60">
        <v>1</v>
      </c>
      <c r="H22" s="60">
        <v>1</v>
      </c>
      <c r="I22" s="60">
        <f t="shared" si="0"/>
        <v>1</v>
      </c>
      <c r="J22" s="226" t="s">
        <v>4182</v>
      </c>
    </row>
    <row r="23" spans="1:10" ht="76.5" x14ac:dyDescent="0.2">
      <c r="A23" s="144">
        <v>16</v>
      </c>
      <c r="B23" s="147" t="s">
        <v>1024</v>
      </c>
      <c r="C23" s="145" t="s">
        <v>1025</v>
      </c>
      <c r="D23" s="148" t="s">
        <v>240</v>
      </c>
      <c r="E23" s="64"/>
      <c r="F23" s="223">
        <v>1</v>
      </c>
      <c r="G23" s="60">
        <v>1</v>
      </c>
      <c r="H23" s="60">
        <v>1</v>
      </c>
      <c r="I23" s="60">
        <f t="shared" si="0"/>
        <v>1</v>
      </c>
      <c r="J23" s="226" t="s">
        <v>4163</v>
      </c>
    </row>
    <row r="24" spans="1:10" ht="76.5" x14ac:dyDescent="0.2">
      <c r="A24" s="144">
        <v>17</v>
      </c>
      <c r="B24" s="147" t="s">
        <v>1026</v>
      </c>
      <c r="C24" s="145" t="s">
        <v>1027</v>
      </c>
      <c r="D24" s="148" t="s">
        <v>240</v>
      </c>
      <c r="E24" s="64"/>
      <c r="F24" s="223">
        <v>1</v>
      </c>
      <c r="G24" s="60">
        <v>1</v>
      </c>
      <c r="H24" s="60">
        <v>1</v>
      </c>
      <c r="I24" s="60">
        <f t="shared" si="0"/>
        <v>1</v>
      </c>
      <c r="J24" s="226" t="s">
        <v>4163</v>
      </c>
    </row>
    <row r="25" spans="1:10" ht="51" x14ac:dyDescent="0.2">
      <c r="A25" s="144">
        <v>18</v>
      </c>
      <c r="B25" s="147" t="s">
        <v>1028</v>
      </c>
      <c r="C25" s="145" t="s">
        <v>1029</v>
      </c>
      <c r="D25" s="148" t="s">
        <v>240</v>
      </c>
      <c r="E25" s="64"/>
      <c r="F25" s="60">
        <v>1</v>
      </c>
      <c r="G25" s="60">
        <v>1</v>
      </c>
      <c r="H25" s="60">
        <v>1</v>
      </c>
      <c r="I25" s="60">
        <f t="shared" si="0"/>
        <v>1</v>
      </c>
      <c r="J25" s="133"/>
    </row>
    <row r="26" spans="1:10" ht="51" x14ac:dyDescent="0.2">
      <c r="A26" s="144">
        <v>19</v>
      </c>
      <c r="B26" s="147" t="s">
        <v>1030</v>
      </c>
      <c r="C26" s="145" t="s">
        <v>1031</v>
      </c>
      <c r="D26" s="148" t="s">
        <v>240</v>
      </c>
      <c r="E26" s="64"/>
      <c r="F26" s="60">
        <v>1</v>
      </c>
      <c r="G26" s="60">
        <v>1</v>
      </c>
      <c r="H26" s="60">
        <v>1</v>
      </c>
      <c r="I26" s="60">
        <f t="shared" si="0"/>
        <v>1</v>
      </c>
      <c r="J26" s="133"/>
    </row>
    <row r="27" spans="1:10" ht="114.75" x14ac:dyDescent="0.2">
      <c r="A27" s="144">
        <v>20</v>
      </c>
      <c r="B27" s="147" t="s">
        <v>1032</v>
      </c>
      <c r="C27" s="145" t="s">
        <v>1033</v>
      </c>
      <c r="D27" s="238" t="s">
        <v>237</v>
      </c>
      <c r="E27" s="64"/>
      <c r="F27" s="223">
        <v>1</v>
      </c>
      <c r="G27" s="79">
        <v>1</v>
      </c>
      <c r="H27" s="79">
        <v>1</v>
      </c>
      <c r="I27" s="60">
        <f t="shared" si="0"/>
        <v>1</v>
      </c>
      <c r="J27" s="226" t="s">
        <v>4182</v>
      </c>
    </row>
    <row r="28" spans="1:10" ht="63.75" x14ac:dyDescent="0.2">
      <c r="A28" s="144">
        <v>21</v>
      </c>
      <c r="B28" s="147" t="s">
        <v>1034</v>
      </c>
      <c r="C28" s="145" t="s">
        <v>1035</v>
      </c>
      <c r="D28" s="148" t="s">
        <v>240</v>
      </c>
      <c r="E28" s="64"/>
      <c r="F28" s="60">
        <v>1</v>
      </c>
      <c r="G28" s="60">
        <v>1</v>
      </c>
      <c r="H28" s="60">
        <v>1</v>
      </c>
      <c r="I28" s="60">
        <f t="shared" si="0"/>
        <v>1</v>
      </c>
      <c r="J28" s="133"/>
    </row>
    <row r="29" spans="1:10" ht="76.5" x14ac:dyDescent="0.2">
      <c r="A29" s="144">
        <v>22</v>
      </c>
      <c r="B29" s="147" t="s">
        <v>1036</v>
      </c>
      <c r="C29" s="145" t="s">
        <v>1037</v>
      </c>
      <c r="D29" s="148" t="s">
        <v>240</v>
      </c>
      <c r="E29" s="64"/>
      <c r="F29" s="223">
        <v>1</v>
      </c>
      <c r="G29" s="60">
        <v>1</v>
      </c>
      <c r="H29" s="60">
        <v>1</v>
      </c>
      <c r="I29" s="60">
        <f t="shared" si="0"/>
        <v>1</v>
      </c>
      <c r="J29" s="226" t="s">
        <v>4163</v>
      </c>
    </row>
    <row r="30" spans="1:10" ht="76.5" x14ac:dyDescent="0.2">
      <c r="A30" s="144">
        <v>23</v>
      </c>
      <c r="B30" s="147" t="s">
        <v>1038</v>
      </c>
      <c r="C30" s="145" t="s">
        <v>1039</v>
      </c>
      <c r="D30" s="148" t="s">
        <v>240</v>
      </c>
      <c r="E30" s="64"/>
      <c r="F30" s="223">
        <v>1</v>
      </c>
      <c r="G30" s="60">
        <v>1</v>
      </c>
      <c r="H30" s="60">
        <v>1</v>
      </c>
      <c r="I30" s="60">
        <f t="shared" si="0"/>
        <v>1</v>
      </c>
      <c r="J30" s="226" t="s">
        <v>4163</v>
      </c>
    </row>
    <row r="31" spans="1:10" ht="76.5" x14ac:dyDescent="0.2">
      <c r="A31" s="144">
        <v>24</v>
      </c>
      <c r="B31" s="147" t="s">
        <v>1040</v>
      </c>
      <c r="C31" s="145" t="s">
        <v>1041</v>
      </c>
      <c r="D31" s="148" t="s">
        <v>240</v>
      </c>
      <c r="E31" s="64"/>
      <c r="F31" s="223">
        <v>1</v>
      </c>
      <c r="G31" s="60">
        <v>1</v>
      </c>
      <c r="H31" s="60">
        <v>1</v>
      </c>
      <c r="I31" s="60">
        <f t="shared" si="0"/>
        <v>1</v>
      </c>
      <c r="J31" s="226" t="s">
        <v>4163</v>
      </c>
    </row>
    <row r="32" spans="1:10" ht="76.5" x14ac:dyDescent="0.2">
      <c r="A32" s="144">
        <v>25</v>
      </c>
      <c r="B32" s="147" t="s">
        <v>1042</v>
      </c>
      <c r="C32" s="145" t="s">
        <v>1043</v>
      </c>
      <c r="D32" s="148" t="s">
        <v>240</v>
      </c>
      <c r="E32" s="64"/>
      <c r="F32" s="223">
        <v>1</v>
      </c>
      <c r="G32" s="60">
        <v>1</v>
      </c>
      <c r="H32" s="60">
        <v>1</v>
      </c>
      <c r="I32" s="60">
        <f t="shared" si="0"/>
        <v>1</v>
      </c>
      <c r="J32" s="226" t="s">
        <v>4163</v>
      </c>
    </row>
    <row r="33" spans="1:10" ht="76.5" x14ac:dyDescent="0.2">
      <c r="A33" s="144">
        <v>26</v>
      </c>
      <c r="B33" s="147" t="s">
        <v>1044</v>
      </c>
      <c r="C33" s="145" t="s">
        <v>1045</v>
      </c>
      <c r="D33" s="148" t="s">
        <v>240</v>
      </c>
      <c r="E33" s="64"/>
      <c r="F33" s="223">
        <v>1</v>
      </c>
      <c r="G33" s="60">
        <v>1</v>
      </c>
      <c r="H33" s="60">
        <v>1</v>
      </c>
      <c r="I33" s="60">
        <f t="shared" si="0"/>
        <v>1</v>
      </c>
      <c r="J33" s="226" t="s">
        <v>4163</v>
      </c>
    </row>
    <row r="34" spans="1:10" ht="63.75" x14ac:dyDescent="0.2">
      <c r="A34" s="144">
        <v>27</v>
      </c>
      <c r="B34" s="147" t="s">
        <v>1046</v>
      </c>
      <c r="C34" s="145" t="s">
        <v>1047</v>
      </c>
      <c r="D34" s="148" t="s">
        <v>240</v>
      </c>
      <c r="E34" s="64"/>
      <c r="F34" s="60">
        <v>1</v>
      </c>
      <c r="G34" s="60">
        <v>1</v>
      </c>
      <c r="H34" s="60">
        <v>1</v>
      </c>
      <c r="I34" s="60">
        <f t="shared" si="0"/>
        <v>1</v>
      </c>
      <c r="J34" s="133"/>
    </row>
    <row r="35" spans="1:10" ht="76.5" x14ac:dyDescent="0.2">
      <c r="A35" s="144">
        <v>28</v>
      </c>
      <c r="B35" s="147" t="s">
        <v>1048</v>
      </c>
      <c r="C35" s="145" t="s">
        <v>1049</v>
      </c>
      <c r="D35" s="148" t="s">
        <v>240</v>
      </c>
      <c r="E35" s="64"/>
      <c r="F35" s="223">
        <v>1</v>
      </c>
      <c r="G35" s="60">
        <v>1</v>
      </c>
      <c r="H35" s="60">
        <v>1</v>
      </c>
      <c r="I35" s="60">
        <f t="shared" si="0"/>
        <v>1</v>
      </c>
      <c r="J35" s="226" t="s">
        <v>4163</v>
      </c>
    </row>
    <row r="36" spans="1:10" ht="76.5" x14ac:dyDescent="0.2">
      <c r="A36" s="144">
        <v>29</v>
      </c>
      <c r="B36" s="147" t="s">
        <v>1050</v>
      </c>
      <c r="C36" s="145" t="s">
        <v>1051</v>
      </c>
      <c r="D36" s="148" t="s">
        <v>240</v>
      </c>
      <c r="E36" s="64"/>
      <c r="F36" s="223">
        <v>1</v>
      </c>
      <c r="G36" s="60">
        <v>1</v>
      </c>
      <c r="H36" s="60">
        <v>1</v>
      </c>
      <c r="I36" s="60">
        <f t="shared" si="0"/>
        <v>1</v>
      </c>
      <c r="J36" s="226" t="s">
        <v>4163</v>
      </c>
    </row>
    <row r="37" spans="1:10" ht="76.5" x14ac:dyDescent="0.2">
      <c r="A37" s="144">
        <v>30</v>
      </c>
      <c r="B37" s="147" t="s">
        <v>1052</v>
      </c>
      <c r="C37" s="145" t="s">
        <v>1053</v>
      </c>
      <c r="D37" s="148" t="s">
        <v>240</v>
      </c>
      <c r="E37" s="64"/>
      <c r="F37" s="223">
        <v>1</v>
      </c>
      <c r="G37" s="60">
        <v>1</v>
      </c>
      <c r="H37" s="60">
        <v>1</v>
      </c>
      <c r="I37" s="60">
        <f t="shared" si="0"/>
        <v>1</v>
      </c>
      <c r="J37" s="226" t="s">
        <v>4163</v>
      </c>
    </row>
    <row r="38" spans="1:10" ht="76.5" x14ac:dyDescent="0.2">
      <c r="A38" s="144">
        <v>31</v>
      </c>
      <c r="B38" s="147" t="s">
        <v>1054</v>
      </c>
      <c r="C38" s="145" t="s">
        <v>1055</v>
      </c>
      <c r="D38" s="148" t="s">
        <v>240</v>
      </c>
      <c r="E38" s="64"/>
      <c r="F38" s="223">
        <v>1</v>
      </c>
      <c r="G38" s="60">
        <v>1</v>
      </c>
      <c r="H38" s="60">
        <v>1</v>
      </c>
      <c r="I38" s="60">
        <f t="shared" si="0"/>
        <v>1</v>
      </c>
      <c r="J38" s="226" t="s">
        <v>4163</v>
      </c>
    </row>
    <row r="39" spans="1:10" ht="63.75" x14ac:dyDescent="0.2">
      <c r="A39" s="144">
        <v>32</v>
      </c>
      <c r="B39" s="147" t="s">
        <v>1056</v>
      </c>
      <c r="C39" s="145" t="s">
        <v>1057</v>
      </c>
      <c r="D39" s="148" t="s">
        <v>240</v>
      </c>
      <c r="E39" s="64"/>
      <c r="F39" s="60">
        <v>1</v>
      </c>
      <c r="G39" s="60">
        <v>1</v>
      </c>
      <c r="H39" s="60">
        <v>1</v>
      </c>
      <c r="I39" s="60">
        <f t="shared" si="0"/>
        <v>1</v>
      </c>
      <c r="J39" s="133"/>
    </row>
    <row r="40" spans="1:10" ht="76.5" x14ac:dyDescent="0.2">
      <c r="A40" s="144">
        <v>33</v>
      </c>
      <c r="B40" s="147" t="s">
        <v>1058</v>
      </c>
      <c r="C40" s="145" t="s">
        <v>1059</v>
      </c>
      <c r="D40" s="148" t="s">
        <v>240</v>
      </c>
      <c r="E40" s="64"/>
      <c r="F40" s="223">
        <v>1</v>
      </c>
      <c r="G40" s="60">
        <v>1</v>
      </c>
      <c r="H40" s="60">
        <v>1</v>
      </c>
      <c r="I40" s="60">
        <f t="shared" si="0"/>
        <v>1</v>
      </c>
      <c r="J40" s="226" t="s">
        <v>4163</v>
      </c>
    </row>
    <row r="41" spans="1:10" ht="63.75" x14ac:dyDescent="0.2">
      <c r="A41" s="144">
        <v>34</v>
      </c>
      <c r="B41" s="147" t="s">
        <v>1060</v>
      </c>
      <c r="C41" s="145" t="s">
        <v>1061</v>
      </c>
      <c r="D41" s="148" t="s">
        <v>240</v>
      </c>
      <c r="E41" s="64"/>
      <c r="F41" s="60">
        <v>1</v>
      </c>
      <c r="G41" s="60">
        <v>1</v>
      </c>
      <c r="H41" s="60">
        <v>1</v>
      </c>
      <c r="I41" s="60">
        <f t="shared" si="0"/>
        <v>1</v>
      </c>
      <c r="J41" s="133"/>
    </row>
    <row r="42" spans="1:10" ht="76.5" x14ac:dyDescent="0.2">
      <c r="A42" s="144">
        <v>35</v>
      </c>
      <c r="B42" s="147" t="s">
        <v>1062</v>
      </c>
      <c r="C42" s="145" t="s">
        <v>1063</v>
      </c>
      <c r="D42" s="148" t="s">
        <v>240</v>
      </c>
      <c r="E42" s="64"/>
      <c r="F42" s="223">
        <v>1</v>
      </c>
      <c r="G42" s="60">
        <v>1</v>
      </c>
      <c r="H42" s="60">
        <v>1</v>
      </c>
      <c r="I42" s="60">
        <f t="shared" si="0"/>
        <v>1</v>
      </c>
      <c r="J42" s="226" t="s">
        <v>4163</v>
      </c>
    </row>
    <row r="43" spans="1:10" ht="63.75" x14ac:dyDescent="0.2">
      <c r="A43" s="144">
        <v>36</v>
      </c>
      <c r="B43" s="147" t="s">
        <v>1064</v>
      </c>
      <c r="C43" s="145" t="s">
        <v>1065</v>
      </c>
      <c r="D43" s="148" t="s">
        <v>240</v>
      </c>
      <c r="E43" s="64"/>
      <c r="F43" s="60">
        <v>1</v>
      </c>
      <c r="G43" s="60">
        <v>1</v>
      </c>
      <c r="H43" s="60">
        <v>1</v>
      </c>
      <c r="I43" s="60">
        <f t="shared" si="0"/>
        <v>1</v>
      </c>
      <c r="J43" s="133"/>
    </row>
    <row r="44" spans="1:10" ht="76.5" x14ac:dyDescent="0.2">
      <c r="A44" s="144">
        <v>37</v>
      </c>
      <c r="B44" s="147" t="s">
        <v>1066</v>
      </c>
      <c r="C44" s="145" t="s">
        <v>1067</v>
      </c>
      <c r="D44" s="148" t="s">
        <v>240</v>
      </c>
      <c r="E44" s="64"/>
      <c r="F44" s="223">
        <v>1</v>
      </c>
      <c r="G44" s="60">
        <v>1</v>
      </c>
      <c r="H44" s="60">
        <v>1</v>
      </c>
      <c r="I44" s="60">
        <f t="shared" si="0"/>
        <v>1</v>
      </c>
      <c r="J44" s="226" t="s">
        <v>4163</v>
      </c>
    </row>
    <row r="45" spans="1:10" ht="76.5" x14ac:dyDescent="0.2">
      <c r="A45" s="144">
        <v>38</v>
      </c>
      <c r="B45" s="147" t="s">
        <v>1068</v>
      </c>
      <c r="C45" s="145" t="s">
        <v>1069</v>
      </c>
      <c r="D45" s="148" t="s">
        <v>240</v>
      </c>
      <c r="E45" s="64"/>
      <c r="F45" s="223">
        <v>1</v>
      </c>
      <c r="G45" s="60">
        <v>1</v>
      </c>
      <c r="H45" s="60">
        <v>1</v>
      </c>
      <c r="I45" s="60">
        <f t="shared" si="0"/>
        <v>1</v>
      </c>
      <c r="J45" s="226" t="s">
        <v>4163</v>
      </c>
    </row>
    <row r="46" spans="1:10" ht="76.5" x14ac:dyDescent="0.2">
      <c r="A46" s="144">
        <v>39</v>
      </c>
      <c r="B46" s="147" t="s">
        <v>1070</v>
      </c>
      <c r="C46" s="145" t="s">
        <v>1071</v>
      </c>
      <c r="D46" s="148" t="s">
        <v>240</v>
      </c>
      <c r="E46" s="64"/>
      <c r="F46" s="223">
        <v>1</v>
      </c>
      <c r="G46" s="60">
        <v>1</v>
      </c>
      <c r="H46" s="60">
        <v>1</v>
      </c>
      <c r="I46" s="60">
        <f t="shared" si="0"/>
        <v>1</v>
      </c>
      <c r="J46" s="226" t="s">
        <v>4163</v>
      </c>
    </row>
    <row r="47" spans="1:10" ht="76.5" x14ac:dyDescent="0.2">
      <c r="A47" s="144">
        <v>40</v>
      </c>
      <c r="B47" s="147" t="s">
        <v>1072</v>
      </c>
      <c r="C47" s="145" t="s">
        <v>1073</v>
      </c>
      <c r="D47" s="148" t="s">
        <v>240</v>
      </c>
      <c r="E47" s="64"/>
      <c r="F47" s="223">
        <v>1</v>
      </c>
      <c r="G47" s="60">
        <v>1</v>
      </c>
      <c r="H47" s="60">
        <v>1</v>
      </c>
      <c r="I47" s="60">
        <f t="shared" si="0"/>
        <v>1</v>
      </c>
      <c r="J47" s="226" t="s">
        <v>4163</v>
      </c>
    </row>
    <row r="48" spans="1:10" ht="76.5" x14ac:dyDescent="0.2">
      <c r="A48" s="144">
        <v>41</v>
      </c>
      <c r="B48" s="147" t="s">
        <v>1074</v>
      </c>
      <c r="C48" s="145" t="s">
        <v>1075</v>
      </c>
      <c r="D48" s="148" t="s">
        <v>240</v>
      </c>
      <c r="E48" s="64"/>
      <c r="F48" s="223">
        <v>1</v>
      </c>
      <c r="G48" s="60">
        <v>1</v>
      </c>
      <c r="H48" s="60">
        <v>1</v>
      </c>
      <c r="I48" s="60">
        <f t="shared" si="0"/>
        <v>1</v>
      </c>
      <c r="J48" s="226" t="s">
        <v>4163</v>
      </c>
    </row>
    <row r="49" spans="1:10" ht="76.5" x14ac:dyDescent="0.2">
      <c r="A49" s="144">
        <v>42</v>
      </c>
      <c r="B49" s="147" t="s">
        <v>1076</v>
      </c>
      <c r="C49" s="145" t="s">
        <v>1077</v>
      </c>
      <c r="D49" s="148" t="s">
        <v>240</v>
      </c>
      <c r="E49" s="64"/>
      <c r="F49" s="223">
        <v>1</v>
      </c>
      <c r="G49" s="60">
        <v>1</v>
      </c>
      <c r="H49" s="60">
        <v>1</v>
      </c>
      <c r="I49" s="60">
        <f t="shared" si="0"/>
        <v>1</v>
      </c>
      <c r="J49" s="226" t="s">
        <v>4163</v>
      </c>
    </row>
    <row r="50" spans="1:10" ht="114.75" x14ac:dyDescent="0.2">
      <c r="A50" s="144">
        <v>43</v>
      </c>
      <c r="B50" s="147" t="s">
        <v>1078</v>
      </c>
      <c r="C50" s="145" t="s">
        <v>1079</v>
      </c>
      <c r="D50" s="238" t="s">
        <v>237</v>
      </c>
      <c r="E50" s="64"/>
      <c r="F50" s="223">
        <v>1</v>
      </c>
      <c r="G50" s="79">
        <v>1</v>
      </c>
      <c r="H50" s="79">
        <v>1</v>
      </c>
      <c r="I50" s="60">
        <f t="shared" si="0"/>
        <v>1</v>
      </c>
      <c r="J50" s="226" t="s">
        <v>4182</v>
      </c>
    </row>
    <row r="51" spans="1:10" ht="76.5" x14ac:dyDescent="0.2">
      <c r="A51" s="144">
        <v>44</v>
      </c>
      <c r="B51" s="147" t="s">
        <v>1080</v>
      </c>
      <c r="C51" s="145" t="s">
        <v>1081</v>
      </c>
      <c r="D51" s="148" t="s">
        <v>240</v>
      </c>
      <c r="E51" s="64"/>
      <c r="F51" s="223">
        <v>1</v>
      </c>
      <c r="G51" s="60">
        <v>1</v>
      </c>
      <c r="H51" s="60">
        <v>1</v>
      </c>
      <c r="I51" s="60">
        <f t="shared" si="0"/>
        <v>1</v>
      </c>
      <c r="J51" s="226" t="s">
        <v>4163</v>
      </c>
    </row>
    <row r="52" spans="1:10" ht="76.5" x14ac:dyDescent="0.2">
      <c r="A52" s="144">
        <v>45</v>
      </c>
      <c r="B52" s="147" t="s">
        <v>1082</v>
      </c>
      <c r="C52" s="145" t="s">
        <v>1083</v>
      </c>
      <c r="D52" s="148" t="s">
        <v>240</v>
      </c>
      <c r="E52" s="64"/>
      <c r="F52" s="223">
        <v>1</v>
      </c>
      <c r="G52" s="60">
        <v>1</v>
      </c>
      <c r="H52" s="60">
        <v>1</v>
      </c>
      <c r="I52" s="60">
        <f t="shared" si="0"/>
        <v>1</v>
      </c>
      <c r="J52" s="226" t="s">
        <v>4163</v>
      </c>
    </row>
    <row r="53" spans="1:10" ht="76.5" x14ac:dyDescent="0.2">
      <c r="A53" s="144">
        <v>46</v>
      </c>
      <c r="B53" s="147" t="s">
        <v>1084</v>
      </c>
      <c r="C53" s="145" t="s">
        <v>1085</v>
      </c>
      <c r="D53" s="148" t="s">
        <v>240</v>
      </c>
      <c r="E53" s="64"/>
      <c r="F53" s="223">
        <v>1</v>
      </c>
      <c r="G53" s="60">
        <v>1</v>
      </c>
      <c r="H53" s="60">
        <v>1</v>
      </c>
      <c r="I53" s="60">
        <f t="shared" si="0"/>
        <v>1</v>
      </c>
      <c r="J53" s="226" t="s">
        <v>4163</v>
      </c>
    </row>
    <row r="54" spans="1:10" ht="89.25" x14ac:dyDescent="0.2">
      <c r="A54" s="144">
        <v>47</v>
      </c>
      <c r="B54" s="147" t="s">
        <v>1086</v>
      </c>
      <c r="C54" s="145" t="s">
        <v>1087</v>
      </c>
      <c r="D54" s="148" t="s">
        <v>240</v>
      </c>
      <c r="E54" s="64"/>
      <c r="F54" s="223">
        <v>1</v>
      </c>
      <c r="G54" s="60">
        <v>1</v>
      </c>
      <c r="H54" s="60">
        <v>1</v>
      </c>
      <c r="I54" s="60">
        <f t="shared" si="0"/>
        <v>1</v>
      </c>
      <c r="J54" s="226" t="s">
        <v>4163</v>
      </c>
    </row>
    <row r="55" spans="1:10" ht="89.25" x14ac:dyDescent="0.2">
      <c r="A55" s="144">
        <v>48</v>
      </c>
      <c r="B55" s="147" t="s">
        <v>1088</v>
      </c>
      <c r="C55" s="145" t="s">
        <v>1089</v>
      </c>
      <c r="D55" s="148" t="s">
        <v>240</v>
      </c>
      <c r="E55" s="64"/>
      <c r="F55" s="223">
        <v>1</v>
      </c>
      <c r="G55" s="60">
        <v>1</v>
      </c>
      <c r="H55" s="60">
        <v>1</v>
      </c>
      <c r="I55" s="60">
        <f t="shared" si="0"/>
        <v>1</v>
      </c>
      <c r="J55" s="226" t="s">
        <v>4163</v>
      </c>
    </row>
    <row r="56" spans="1:10" ht="76.5" x14ac:dyDescent="0.2">
      <c r="A56" s="144">
        <v>49</v>
      </c>
      <c r="B56" s="147" t="s">
        <v>1090</v>
      </c>
      <c r="C56" s="145" t="s">
        <v>1091</v>
      </c>
      <c r="D56" s="148" t="s">
        <v>240</v>
      </c>
      <c r="E56" s="64"/>
      <c r="F56" s="60">
        <v>1</v>
      </c>
      <c r="G56" s="60">
        <v>1</v>
      </c>
      <c r="H56" s="60">
        <v>1</v>
      </c>
      <c r="I56" s="60">
        <f t="shared" si="0"/>
        <v>1</v>
      </c>
      <c r="J56" s="117"/>
    </row>
    <row r="57" spans="1:10" ht="76.5" x14ac:dyDescent="0.2">
      <c r="A57" s="144">
        <v>50</v>
      </c>
      <c r="B57" s="147" t="s">
        <v>1092</v>
      </c>
      <c r="C57" s="145" t="s">
        <v>1093</v>
      </c>
      <c r="D57" s="148" t="s">
        <v>240</v>
      </c>
      <c r="E57" s="64"/>
      <c r="F57" s="223">
        <v>1</v>
      </c>
      <c r="G57" s="60">
        <v>1</v>
      </c>
      <c r="H57" s="60">
        <v>1</v>
      </c>
      <c r="I57" s="60">
        <f t="shared" si="0"/>
        <v>1</v>
      </c>
      <c r="J57" s="226" t="s">
        <v>4163</v>
      </c>
    </row>
    <row r="58" spans="1:10" ht="76.5" x14ac:dyDescent="0.2">
      <c r="A58" s="144">
        <v>51</v>
      </c>
      <c r="B58" s="147" t="s">
        <v>1094</v>
      </c>
      <c r="C58" s="145" t="s">
        <v>1095</v>
      </c>
      <c r="D58" s="148" t="s">
        <v>240</v>
      </c>
      <c r="E58" s="64"/>
      <c r="F58" s="223">
        <v>1</v>
      </c>
      <c r="G58" s="60">
        <v>1</v>
      </c>
      <c r="H58" s="60">
        <v>1</v>
      </c>
      <c r="I58" s="60">
        <f t="shared" si="0"/>
        <v>1</v>
      </c>
      <c r="J58" s="226" t="s">
        <v>4163</v>
      </c>
    </row>
    <row r="59" spans="1:10" ht="114.75" x14ac:dyDescent="0.2">
      <c r="A59" s="144">
        <v>52</v>
      </c>
      <c r="B59" s="147" t="s">
        <v>1096</v>
      </c>
      <c r="C59" s="145" t="s">
        <v>1097</v>
      </c>
      <c r="D59" s="238" t="s">
        <v>237</v>
      </c>
      <c r="E59" s="64"/>
      <c r="F59" s="223">
        <v>1</v>
      </c>
      <c r="G59" s="79">
        <v>1</v>
      </c>
      <c r="H59" s="79">
        <v>1</v>
      </c>
      <c r="I59" s="79">
        <f t="shared" si="0"/>
        <v>1</v>
      </c>
      <c r="J59" s="226" t="s">
        <v>4182</v>
      </c>
    </row>
    <row r="60" spans="1:10" ht="76.5" x14ac:dyDescent="0.2">
      <c r="A60" s="144">
        <v>53</v>
      </c>
      <c r="B60" s="147" t="s">
        <v>1098</v>
      </c>
      <c r="C60" s="145" t="s">
        <v>1099</v>
      </c>
      <c r="D60" s="148" t="s">
        <v>240</v>
      </c>
      <c r="E60" s="64"/>
      <c r="F60" s="60">
        <v>1</v>
      </c>
      <c r="G60" s="60">
        <v>1</v>
      </c>
      <c r="H60" s="60">
        <v>1</v>
      </c>
      <c r="I60" s="60">
        <f t="shared" si="0"/>
        <v>1</v>
      </c>
      <c r="J60" s="237"/>
    </row>
    <row r="61" spans="1:10" ht="76.5" x14ac:dyDescent="0.2">
      <c r="A61" s="144">
        <v>54</v>
      </c>
      <c r="B61" s="147" t="s">
        <v>1100</v>
      </c>
      <c r="C61" s="145" t="s">
        <v>1101</v>
      </c>
      <c r="D61" s="148" t="s">
        <v>240</v>
      </c>
      <c r="E61" s="64"/>
      <c r="F61" s="223">
        <v>1</v>
      </c>
      <c r="G61" s="60">
        <v>1</v>
      </c>
      <c r="H61" s="60">
        <v>1</v>
      </c>
      <c r="I61" s="60">
        <f t="shared" si="0"/>
        <v>1</v>
      </c>
      <c r="J61" s="226" t="s">
        <v>4163</v>
      </c>
    </row>
    <row r="62" spans="1:10" ht="76.5" x14ac:dyDescent="0.2">
      <c r="A62" s="144">
        <v>55</v>
      </c>
      <c r="B62" s="147" t="s">
        <v>1102</v>
      </c>
      <c r="C62" s="145" t="s">
        <v>1103</v>
      </c>
      <c r="D62" s="148" t="s">
        <v>240</v>
      </c>
      <c r="E62" s="64"/>
      <c r="F62" s="223">
        <v>1</v>
      </c>
      <c r="G62" s="60">
        <v>1</v>
      </c>
      <c r="H62" s="60">
        <v>1</v>
      </c>
      <c r="I62" s="60">
        <f t="shared" si="0"/>
        <v>1</v>
      </c>
      <c r="J62" s="226" t="s">
        <v>4163</v>
      </c>
    </row>
    <row r="63" spans="1:10" ht="51" x14ac:dyDescent="0.2">
      <c r="A63" s="144">
        <v>56</v>
      </c>
      <c r="B63" s="147" t="s">
        <v>1104</v>
      </c>
      <c r="C63" s="145" t="s">
        <v>1105</v>
      </c>
      <c r="D63" s="148" t="s">
        <v>283</v>
      </c>
      <c r="E63" s="64"/>
      <c r="F63" s="60">
        <v>1</v>
      </c>
      <c r="G63" s="79">
        <v>1</v>
      </c>
      <c r="H63" s="60">
        <v>1</v>
      </c>
      <c r="I63" s="60">
        <f t="shared" si="0"/>
        <v>1</v>
      </c>
      <c r="J63" s="133"/>
    </row>
    <row r="64" spans="1:10" ht="15.75" customHeight="1" x14ac:dyDescent="0.2">
      <c r="A64" s="307" t="s">
        <v>104</v>
      </c>
      <c r="B64" s="313"/>
      <c r="C64" s="313"/>
      <c r="D64" s="313"/>
      <c r="E64" s="313"/>
      <c r="F64" s="313"/>
      <c r="G64" s="313"/>
      <c r="H64" s="314"/>
      <c r="I64" s="127">
        <f>SUM(I8:I63)/COUNT(I8:I63)</f>
        <v>1</v>
      </c>
      <c r="J64" s="131"/>
    </row>
    <row r="68" spans="2:9" x14ac:dyDescent="0.2">
      <c r="B68" s="81"/>
      <c r="C68" s="82"/>
      <c r="D68" s="82"/>
      <c r="E68" s="107"/>
      <c r="F68" s="107"/>
      <c r="G68" s="107"/>
      <c r="H68" s="107"/>
      <c r="I68" s="107"/>
    </row>
    <row r="75" spans="2:9" x14ac:dyDescent="0.2">
      <c r="B75" s="81"/>
      <c r="C75" s="82"/>
      <c r="D75" s="82"/>
      <c r="E75" s="107"/>
      <c r="F75" s="107"/>
      <c r="G75" s="107"/>
      <c r="H75" s="107"/>
      <c r="I75" s="107"/>
    </row>
    <row r="79" spans="2:9" x14ac:dyDescent="0.2">
      <c r="B79" s="81"/>
      <c r="C79" s="82"/>
      <c r="D79" s="82"/>
      <c r="E79" s="107"/>
      <c r="F79" s="107"/>
      <c r="G79" s="107"/>
      <c r="H79" s="107"/>
      <c r="I79" s="107"/>
    </row>
    <row r="82" spans="2:9" x14ac:dyDescent="0.2">
      <c r="B82" s="81"/>
      <c r="C82" s="82"/>
      <c r="D82" s="82"/>
      <c r="E82" s="107"/>
      <c r="F82" s="107"/>
      <c r="G82" s="107"/>
      <c r="H82" s="107"/>
      <c r="I82" s="107"/>
    </row>
    <row r="86" spans="2:9" x14ac:dyDescent="0.2">
      <c r="B86" s="81"/>
      <c r="C86" s="82"/>
      <c r="D86" s="82"/>
      <c r="E86" s="107"/>
      <c r="F86" s="107"/>
      <c r="G86" s="107"/>
      <c r="H86" s="107"/>
      <c r="I86" s="107"/>
    </row>
    <row r="89" spans="2:9" x14ac:dyDescent="0.2">
      <c r="B89" s="81"/>
      <c r="C89" s="82"/>
      <c r="D89" s="82"/>
      <c r="E89" s="107"/>
      <c r="F89" s="107"/>
      <c r="G89" s="107"/>
      <c r="H89" s="107"/>
      <c r="I89" s="107"/>
    </row>
    <row r="93" spans="2:9" x14ac:dyDescent="0.2">
      <c r="B93" s="81"/>
      <c r="C93" s="82"/>
      <c r="D93" s="82"/>
      <c r="E93" s="107"/>
      <c r="F93" s="107"/>
      <c r="G93" s="107"/>
      <c r="H93" s="107"/>
      <c r="I93" s="107"/>
    </row>
  </sheetData>
  <mergeCells count="13">
    <mergeCell ref="I6:I7"/>
    <mergeCell ref="J6:J7"/>
    <mergeCell ref="A64:H6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3">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53"/>
  <sheetViews>
    <sheetView view="pageBreakPreview" zoomScale="70" zoomScaleNormal="100" zoomScaleSheetLayoutView="70" workbookViewId="0">
      <pane ySplit="7" topLeftCell="A8" activePane="bottomLeft" state="frozenSplit"/>
      <selection activeCell="I88" sqref="I88"/>
      <selection pane="bottomLeft" activeCell="L9" sqref="L9"/>
    </sheetView>
  </sheetViews>
  <sheetFormatPr defaultRowHeight="12.75" x14ac:dyDescent="0.2"/>
  <cols>
    <col min="1" max="1" width="4.28515625" style="1" customWidth="1"/>
    <col min="2" max="2" width="35.5703125" style="157" customWidth="1"/>
    <col min="3" max="3" width="23.140625" style="102" customWidth="1"/>
    <col min="4" max="4" width="13.7109375" style="84" customWidth="1"/>
    <col min="5" max="5" width="25.85546875" style="84" customWidth="1"/>
    <col min="6" max="6" width="12.7109375" style="84" customWidth="1"/>
    <col min="7" max="7" width="15.85546875" style="84" customWidth="1"/>
    <col min="8" max="8" width="14.42578125" style="84" customWidth="1"/>
    <col min="9" max="9" width="19" style="84"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49"/>
      <c r="C2" s="305" t="s">
        <v>109</v>
      </c>
      <c r="D2" s="305"/>
      <c r="E2" s="305"/>
      <c r="F2" s="305"/>
      <c r="G2" s="305"/>
      <c r="H2" s="305"/>
      <c r="I2" s="305"/>
      <c r="J2" s="305"/>
    </row>
    <row r="3" spans="1:10" ht="15.75" customHeight="1" x14ac:dyDescent="0.2">
      <c r="A3" s="105" t="s">
        <v>96</v>
      </c>
      <c r="B3" s="149"/>
      <c r="C3" s="129">
        <v>45021</v>
      </c>
      <c r="D3" s="106"/>
      <c r="E3" s="106"/>
      <c r="F3" s="106"/>
      <c r="G3" s="106"/>
      <c r="H3" s="106"/>
      <c r="I3" s="106"/>
    </row>
    <row r="4" spans="1:10" ht="17.25" customHeight="1" x14ac:dyDescent="0.2">
      <c r="A4" s="109" t="s">
        <v>76</v>
      </c>
      <c r="B4" s="149"/>
      <c r="C4" s="150"/>
      <c r="D4" s="106"/>
      <c r="E4" s="106"/>
      <c r="F4" s="106"/>
      <c r="G4" s="106"/>
      <c r="H4" s="106"/>
      <c r="I4" s="106"/>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28" t="s">
        <v>147</v>
      </c>
      <c r="I7" s="301"/>
      <c r="J7" s="306"/>
    </row>
    <row r="8" spans="1:10" ht="76.5" x14ac:dyDescent="0.2">
      <c r="A8" s="57">
        <v>1</v>
      </c>
      <c r="B8" s="126" t="s">
        <v>1556</v>
      </c>
      <c r="C8" s="74" t="s">
        <v>1557</v>
      </c>
      <c r="D8" s="74" t="s">
        <v>231</v>
      </c>
      <c r="E8" s="74"/>
      <c r="F8" s="223">
        <v>1</v>
      </c>
      <c r="G8" s="79">
        <v>1</v>
      </c>
      <c r="H8" s="79">
        <v>1</v>
      </c>
      <c r="I8" s="79">
        <f>F8*0.2+G8*0.4+H8*0.4</f>
        <v>1</v>
      </c>
      <c r="J8" s="226" t="s">
        <v>4163</v>
      </c>
    </row>
    <row r="9" spans="1:10" ht="76.5" x14ac:dyDescent="0.2">
      <c r="A9" s="57">
        <v>2</v>
      </c>
      <c r="B9" s="126" t="s">
        <v>1558</v>
      </c>
      <c r="C9" s="74" t="s">
        <v>1559</v>
      </c>
      <c r="D9" s="74" t="s">
        <v>231</v>
      </c>
      <c r="E9" s="74"/>
      <c r="F9" s="223">
        <v>1</v>
      </c>
      <c r="G9" s="79">
        <v>1</v>
      </c>
      <c r="H9" s="79">
        <v>1</v>
      </c>
      <c r="I9" s="79">
        <f t="shared" ref="I9:I70" si="0">F9*0.2+G9*0.4+H9*0.4</f>
        <v>1</v>
      </c>
      <c r="J9" s="226" t="s">
        <v>4163</v>
      </c>
    </row>
    <row r="10" spans="1:10" ht="76.5" x14ac:dyDescent="0.2">
      <c r="A10" s="57">
        <v>3</v>
      </c>
      <c r="B10" s="126" t="s">
        <v>1560</v>
      </c>
      <c r="C10" s="74" t="s">
        <v>1561</v>
      </c>
      <c r="D10" s="74" t="s">
        <v>231</v>
      </c>
      <c r="E10" s="74"/>
      <c r="F10" s="223">
        <v>1</v>
      </c>
      <c r="G10" s="79">
        <v>1</v>
      </c>
      <c r="H10" s="79">
        <v>1</v>
      </c>
      <c r="I10" s="79">
        <f t="shared" si="0"/>
        <v>1</v>
      </c>
      <c r="J10" s="226" t="s">
        <v>4163</v>
      </c>
    </row>
    <row r="11" spans="1:10" ht="76.5" x14ac:dyDescent="0.2">
      <c r="A11" s="57">
        <v>4</v>
      </c>
      <c r="B11" s="126" t="s">
        <v>1562</v>
      </c>
      <c r="C11" s="74" t="s">
        <v>1563</v>
      </c>
      <c r="D11" s="74" t="s">
        <v>231</v>
      </c>
      <c r="E11" s="74"/>
      <c r="F11" s="79">
        <v>1</v>
      </c>
      <c r="G11" s="79">
        <v>1</v>
      </c>
      <c r="H11" s="79">
        <v>1</v>
      </c>
      <c r="I11" s="79">
        <f t="shared" si="0"/>
        <v>1</v>
      </c>
      <c r="J11" s="117"/>
    </row>
    <row r="12" spans="1:10" ht="76.5" x14ac:dyDescent="0.2">
      <c r="A12" s="57">
        <v>5</v>
      </c>
      <c r="B12" s="126" t="s">
        <v>1564</v>
      </c>
      <c r="C12" s="74" t="s">
        <v>1565</v>
      </c>
      <c r="D12" s="74" t="s">
        <v>231</v>
      </c>
      <c r="E12" s="74"/>
      <c r="F12" s="223">
        <v>1</v>
      </c>
      <c r="G12" s="79">
        <v>1</v>
      </c>
      <c r="H12" s="79">
        <v>1</v>
      </c>
      <c r="I12" s="79">
        <f t="shared" si="0"/>
        <v>1</v>
      </c>
      <c r="J12" s="226" t="s">
        <v>4163</v>
      </c>
    </row>
    <row r="13" spans="1:10" ht="76.5" x14ac:dyDescent="0.2">
      <c r="A13" s="57">
        <v>6</v>
      </c>
      <c r="B13" s="126" t="s">
        <v>1566</v>
      </c>
      <c r="C13" s="74" t="s">
        <v>1567</v>
      </c>
      <c r="D13" s="74" t="s">
        <v>231</v>
      </c>
      <c r="E13" s="74"/>
      <c r="F13" s="223">
        <v>1</v>
      </c>
      <c r="G13" s="79">
        <v>1</v>
      </c>
      <c r="H13" s="79">
        <v>1</v>
      </c>
      <c r="I13" s="79">
        <f t="shared" si="0"/>
        <v>1</v>
      </c>
      <c r="J13" s="226" t="s">
        <v>4163</v>
      </c>
    </row>
    <row r="14" spans="1:10" ht="76.5" x14ac:dyDescent="0.2">
      <c r="A14" s="57">
        <v>7</v>
      </c>
      <c r="B14" s="126" t="s">
        <v>1568</v>
      </c>
      <c r="C14" s="74" t="s">
        <v>1569</v>
      </c>
      <c r="D14" s="74" t="s">
        <v>231</v>
      </c>
      <c r="E14" s="74"/>
      <c r="F14" s="223">
        <v>1</v>
      </c>
      <c r="G14" s="79">
        <v>1</v>
      </c>
      <c r="H14" s="79">
        <v>1</v>
      </c>
      <c r="I14" s="79">
        <f t="shared" si="0"/>
        <v>1</v>
      </c>
      <c r="J14" s="226" t="s">
        <v>4163</v>
      </c>
    </row>
    <row r="15" spans="1:10" ht="102" x14ac:dyDescent="0.2">
      <c r="A15" s="57">
        <v>8</v>
      </c>
      <c r="B15" s="126" t="s">
        <v>1570</v>
      </c>
      <c r="C15" s="74" t="s">
        <v>1571</v>
      </c>
      <c r="D15" s="74" t="s">
        <v>231</v>
      </c>
      <c r="E15" s="74"/>
      <c r="F15" s="223">
        <v>1</v>
      </c>
      <c r="G15" s="79">
        <v>1</v>
      </c>
      <c r="H15" s="79">
        <v>1</v>
      </c>
      <c r="I15" s="79">
        <f t="shared" si="0"/>
        <v>1</v>
      </c>
      <c r="J15" s="226" t="s">
        <v>4172</v>
      </c>
    </row>
    <row r="16" spans="1:10" ht="76.5" x14ac:dyDescent="0.2">
      <c r="A16" s="57">
        <v>9</v>
      </c>
      <c r="B16" s="126" t="s">
        <v>1572</v>
      </c>
      <c r="C16" s="74" t="s">
        <v>1573</v>
      </c>
      <c r="D16" s="74" t="s">
        <v>152</v>
      </c>
      <c r="E16" s="74"/>
      <c r="F16" s="223">
        <v>1</v>
      </c>
      <c r="G16" s="79">
        <v>1</v>
      </c>
      <c r="H16" s="79">
        <v>1</v>
      </c>
      <c r="I16" s="79">
        <f t="shared" si="0"/>
        <v>1</v>
      </c>
      <c r="J16" s="226" t="s">
        <v>4163</v>
      </c>
    </row>
    <row r="17" spans="1:10" ht="76.5" x14ac:dyDescent="0.2">
      <c r="A17" s="57">
        <v>10</v>
      </c>
      <c r="B17" s="126" t="s">
        <v>1574</v>
      </c>
      <c r="C17" s="74" t="s">
        <v>1575</v>
      </c>
      <c r="D17" s="74" t="s">
        <v>152</v>
      </c>
      <c r="E17" s="74"/>
      <c r="F17" s="223">
        <v>1</v>
      </c>
      <c r="G17" s="79">
        <v>1</v>
      </c>
      <c r="H17" s="79">
        <v>1</v>
      </c>
      <c r="I17" s="79">
        <f t="shared" si="0"/>
        <v>1</v>
      </c>
      <c r="J17" s="226" t="s">
        <v>4163</v>
      </c>
    </row>
    <row r="18" spans="1:10" ht="76.5" x14ac:dyDescent="0.2">
      <c r="A18" s="57">
        <v>11</v>
      </c>
      <c r="B18" s="126" t="s">
        <v>1576</v>
      </c>
      <c r="C18" s="74" t="s">
        <v>1577</v>
      </c>
      <c r="D18" s="74" t="s">
        <v>303</v>
      </c>
      <c r="E18" s="74"/>
      <c r="F18" s="79">
        <v>1</v>
      </c>
      <c r="G18" s="79">
        <v>1</v>
      </c>
      <c r="H18" s="79">
        <v>1</v>
      </c>
      <c r="I18" s="79">
        <f t="shared" si="0"/>
        <v>1</v>
      </c>
      <c r="J18" s="74"/>
    </row>
    <row r="19" spans="1:10" ht="76.5" x14ac:dyDescent="0.2">
      <c r="A19" s="57">
        <v>12</v>
      </c>
      <c r="B19" s="126" t="s">
        <v>1578</v>
      </c>
      <c r="C19" s="74" t="s">
        <v>1579</v>
      </c>
      <c r="D19" s="74" t="s">
        <v>152</v>
      </c>
      <c r="E19" s="74"/>
      <c r="F19" s="223">
        <v>1</v>
      </c>
      <c r="G19" s="79">
        <v>1</v>
      </c>
      <c r="H19" s="79">
        <v>1</v>
      </c>
      <c r="I19" s="79">
        <f t="shared" si="0"/>
        <v>1</v>
      </c>
      <c r="J19" s="226" t="s">
        <v>4163</v>
      </c>
    </row>
    <row r="20" spans="1:10" ht="76.5" x14ac:dyDescent="0.2">
      <c r="A20" s="57">
        <v>13</v>
      </c>
      <c r="B20" s="126" t="s">
        <v>1580</v>
      </c>
      <c r="C20" s="74" t="s">
        <v>1581</v>
      </c>
      <c r="D20" s="74" t="s">
        <v>303</v>
      </c>
      <c r="E20" s="126"/>
      <c r="F20" s="223">
        <v>1</v>
      </c>
      <c r="G20" s="79">
        <v>1</v>
      </c>
      <c r="H20" s="79">
        <v>1</v>
      </c>
      <c r="I20" s="79">
        <f t="shared" si="0"/>
        <v>1</v>
      </c>
      <c r="J20" s="226" t="s">
        <v>4163</v>
      </c>
    </row>
    <row r="21" spans="1:10" ht="51" x14ac:dyDescent="0.2">
      <c r="A21" s="57">
        <v>14</v>
      </c>
      <c r="B21" s="126" t="s">
        <v>1582</v>
      </c>
      <c r="C21" s="74" t="s">
        <v>1583</v>
      </c>
      <c r="D21" s="74" t="s">
        <v>303</v>
      </c>
      <c r="E21" s="126"/>
      <c r="F21" s="79">
        <v>1</v>
      </c>
      <c r="G21" s="79">
        <v>1</v>
      </c>
      <c r="H21" s="79">
        <v>1</v>
      </c>
      <c r="I21" s="79">
        <f t="shared" si="0"/>
        <v>1</v>
      </c>
      <c r="J21" s="74"/>
    </row>
    <row r="22" spans="1:10" ht="51" x14ac:dyDescent="0.2">
      <c r="A22" s="57">
        <v>15</v>
      </c>
      <c r="B22" s="126" t="s">
        <v>1584</v>
      </c>
      <c r="C22" s="74" t="s">
        <v>1585</v>
      </c>
      <c r="D22" s="74" t="s">
        <v>303</v>
      </c>
      <c r="E22" s="126"/>
      <c r="F22" s="79">
        <v>1</v>
      </c>
      <c r="G22" s="79">
        <v>1</v>
      </c>
      <c r="H22" s="79">
        <v>1</v>
      </c>
      <c r="I22" s="79">
        <f t="shared" si="0"/>
        <v>1</v>
      </c>
      <c r="J22" s="117"/>
    </row>
    <row r="23" spans="1:10" ht="51" x14ac:dyDescent="0.2">
      <c r="A23" s="57">
        <v>16</v>
      </c>
      <c r="B23" s="126" t="s">
        <v>1586</v>
      </c>
      <c r="C23" s="74" t="s">
        <v>1587</v>
      </c>
      <c r="D23" s="74" t="s">
        <v>303</v>
      </c>
      <c r="E23" s="126"/>
      <c r="F23" s="79">
        <v>1</v>
      </c>
      <c r="G23" s="79">
        <v>1</v>
      </c>
      <c r="H23" s="79">
        <v>1</v>
      </c>
      <c r="I23" s="79">
        <f t="shared" si="0"/>
        <v>1</v>
      </c>
      <c r="J23" s="117"/>
    </row>
    <row r="24" spans="1:10" ht="51" x14ac:dyDescent="0.2">
      <c r="A24" s="57">
        <v>17</v>
      </c>
      <c r="B24" s="126" t="s">
        <v>1588</v>
      </c>
      <c r="C24" s="74" t="s">
        <v>1589</v>
      </c>
      <c r="D24" s="74" t="s">
        <v>303</v>
      </c>
      <c r="E24" s="126"/>
      <c r="F24" s="79">
        <v>1</v>
      </c>
      <c r="G24" s="79">
        <v>1</v>
      </c>
      <c r="H24" s="79">
        <v>1</v>
      </c>
      <c r="I24" s="79">
        <f t="shared" si="0"/>
        <v>1</v>
      </c>
      <c r="J24" s="74"/>
    </row>
    <row r="25" spans="1:10" ht="51" x14ac:dyDescent="0.2">
      <c r="A25" s="57">
        <v>18</v>
      </c>
      <c r="B25" s="126" t="s">
        <v>1590</v>
      </c>
      <c r="C25" s="74" t="s">
        <v>1591</v>
      </c>
      <c r="D25" s="74" t="s">
        <v>303</v>
      </c>
      <c r="E25" s="126"/>
      <c r="F25" s="79">
        <v>1</v>
      </c>
      <c r="G25" s="79">
        <v>1</v>
      </c>
      <c r="H25" s="79">
        <v>1</v>
      </c>
      <c r="I25" s="79">
        <f t="shared" si="0"/>
        <v>1</v>
      </c>
      <c r="J25" s="74"/>
    </row>
    <row r="26" spans="1:10" ht="51" x14ac:dyDescent="0.2">
      <c r="A26" s="57">
        <v>19</v>
      </c>
      <c r="B26" s="126" t="s">
        <v>1592</v>
      </c>
      <c r="C26" s="74" t="s">
        <v>1593</v>
      </c>
      <c r="D26" s="74" t="s">
        <v>303</v>
      </c>
      <c r="E26" s="126"/>
      <c r="F26" s="79">
        <v>1</v>
      </c>
      <c r="G26" s="79">
        <v>1</v>
      </c>
      <c r="H26" s="79">
        <v>1</v>
      </c>
      <c r="I26" s="79">
        <f t="shared" si="0"/>
        <v>1</v>
      </c>
      <c r="J26" s="74"/>
    </row>
    <row r="27" spans="1:10" ht="63.75" x14ac:dyDescent="0.2">
      <c r="A27" s="57">
        <v>20</v>
      </c>
      <c r="B27" s="126" t="s">
        <v>1594</v>
      </c>
      <c r="C27" s="74" t="s">
        <v>1595</v>
      </c>
      <c r="D27" s="74" t="s">
        <v>303</v>
      </c>
      <c r="E27" s="126"/>
      <c r="F27" s="79">
        <v>1</v>
      </c>
      <c r="G27" s="223">
        <v>1</v>
      </c>
      <c r="H27" s="79">
        <v>1</v>
      </c>
      <c r="I27" s="79">
        <f t="shared" si="0"/>
        <v>1</v>
      </c>
      <c r="J27" s="227" t="s">
        <v>4174</v>
      </c>
    </row>
    <row r="28" spans="1:10" ht="102" x14ac:dyDescent="0.2">
      <c r="A28" s="57">
        <v>21</v>
      </c>
      <c r="B28" s="126" t="s">
        <v>1596</v>
      </c>
      <c r="C28" s="74" t="s">
        <v>1597</v>
      </c>
      <c r="D28" s="74" t="s">
        <v>303</v>
      </c>
      <c r="E28" s="126"/>
      <c r="F28" s="79">
        <v>1</v>
      </c>
      <c r="G28" s="223">
        <v>1</v>
      </c>
      <c r="H28" s="79">
        <v>1</v>
      </c>
      <c r="I28" s="79">
        <f t="shared" si="0"/>
        <v>1</v>
      </c>
      <c r="J28" s="227" t="s">
        <v>4166</v>
      </c>
    </row>
    <row r="29" spans="1:10" ht="51" x14ac:dyDescent="0.2">
      <c r="A29" s="57">
        <v>22</v>
      </c>
      <c r="B29" s="126" t="s">
        <v>1598</v>
      </c>
      <c r="C29" s="74" t="s">
        <v>1599</v>
      </c>
      <c r="D29" s="74" t="s">
        <v>303</v>
      </c>
      <c r="E29" s="126"/>
      <c r="F29" s="79">
        <v>1</v>
      </c>
      <c r="G29" s="79">
        <v>1</v>
      </c>
      <c r="H29" s="79">
        <v>1</v>
      </c>
      <c r="I29" s="79">
        <f t="shared" si="0"/>
        <v>1</v>
      </c>
      <c r="J29" s="74"/>
    </row>
    <row r="30" spans="1:10" ht="76.5" x14ac:dyDescent="0.2">
      <c r="A30" s="57">
        <v>23</v>
      </c>
      <c r="B30" s="224" t="s">
        <v>1600</v>
      </c>
      <c r="C30" s="220" t="s">
        <v>1601</v>
      </c>
      <c r="D30" s="220" t="s">
        <v>303</v>
      </c>
      <c r="E30" s="220"/>
      <c r="F30" s="223">
        <v>0</v>
      </c>
      <c r="G30" s="223">
        <v>0</v>
      </c>
      <c r="H30" s="223">
        <v>0</v>
      </c>
      <c r="I30" s="223">
        <f t="shared" si="0"/>
        <v>0</v>
      </c>
      <c r="J30" s="220" t="s">
        <v>4176</v>
      </c>
    </row>
    <row r="31" spans="1:10" ht="51" x14ac:dyDescent="0.2">
      <c r="A31" s="57">
        <v>24</v>
      </c>
      <c r="B31" s="126" t="s">
        <v>1602</v>
      </c>
      <c r="C31" s="74" t="s">
        <v>1603</v>
      </c>
      <c r="D31" s="74" t="s">
        <v>303</v>
      </c>
      <c r="E31" s="74"/>
      <c r="F31" s="79">
        <v>1</v>
      </c>
      <c r="G31" s="79">
        <v>1</v>
      </c>
      <c r="H31" s="79">
        <v>1</v>
      </c>
      <c r="I31" s="79">
        <f t="shared" si="0"/>
        <v>1</v>
      </c>
      <c r="J31" s="117"/>
    </row>
    <row r="32" spans="1:10" ht="63.75" x14ac:dyDescent="0.2">
      <c r="A32" s="57">
        <v>25</v>
      </c>
      <c r="B32" s="126" t="s">
        <v>1604</v>
      </c>
      <c r="C32" s="74" t="s">
        <v>1605</v>
      </c>
      <c r="D32" s="74" t="s">
        <v>303</v>
      </c>
      <c r="E32" s="74"/>
      <c r="F32" s="79">
        <v>1</v>
      </c>
      <c r="G32" s="79">
        <v>1</v>
      </c>
      <c r="H32" s="79">
        <v>1</v>
      </c>
      <c r="I32" s="79">
        <f t="shared" si="0"/>
        <v>1</v>
      </c>
      <c r="J32" s="74"/>
    </row>
    <row r="33" spans="1:10" ht="51" x14ac:dyDescent="0.2">
      <c r="A33" s="57">
        <v>26</v>
      </c>
      <c r="B33" s="126" t="s">
        <v>1606</v>
      </c>
      <c r="C33" s="74" t="s">
        <v>1607</v>
      </c>
      <c r="D33" s="74" t="s">
        <v>303</v>
      </c>
      <c r="E33" s="74"/>
      <c r="F33" s="79">
        <v>1</v>
      </c>
      <c r="G33" s="79">
        <v>1</v>
      </c>
      <c r="H33" s="79">
        <v>1</v>
      </c>
      <c r="I33" s="79">
        <f t="shared" si="0"/>
        <v>1</v>
      </c>
      <c r="J33" s="74"/>
    </row>
    <row r="34" spans="1:10" ht="51" x14ac:dyDescent="0.2">
      <c r="A34" s="57">
        <v>27</v>
      </c>
      <c r="B34" s="126" t="s">
        <v>1608</v>
      </c>
      <c r="C34" s="74" t="s">
        <v>1609</v>
      </c>
      <c r="D34" s="74" t="s">
        <v>303</v>
      </c>
      <c r="E34" s="74"/>
      <c r="F34" s="79">
        <v>1</v>
      </c>
      <c r="G34" s="79">
        <v>1</v>
      </c>
      <c r="H34" s="79">
        <v>1</v>
      </c>
      <c r="I34" s="79">
        <f t="shared" si="0"/>
        <v>1</v>
      </c>
      <c r="J34" s="117"/>
    </row>
    <row r="35" spans="1:10" ht="51" x14ac:dyDescent="0.2">
      <c r="A35" s="57">
        <v>28</v>
      </c>
      <c r="B35" s="126" t="s">
        <v>1610</v>
      </c>
      <c r="C35" s="74" t="s">
        <v>1611</v>
      </c>
      <c r="D35" s="74" t="s">
        <v>303</v>
      </c>
      <c r="E35" s="74"/>
      <c r="F35" s="79">
        <v>1</v>
      </c>
      <c r="G35" s="79">
        <v>1</v>
      </c>
      <c r="H35" s="79">
        <v>1</v>
      </c>
      <c r="I35" s="79">
        <f t="shared" si="0"/>
        <v>1</v>
      </c>
      <c r="J35" s="74"/>
    </row>
    <row r="36" spans="1:10" ht="51" x14ac:dyDescent="0.2">
      <c r="A36" s="57">
        <v>29</v>
      </c>
      <c r="B36" s="126" t="s">
        <v>1612</v>
      </c>
      <c r="C36" s="74" t="s">
        <v>1613</v>
      </c>
      <c r="D36" s="74" t="s">
        <v>303</v>
      </c>
      <c r="E36" s="74"/>
      <c r="F36" s="79">
        <v>1</v>
      </c>
      <c r="G36" s="79">
        <v>1</v>
      </c>
      <c r="H36" s="79">
        <v>1</v>
      </c>
      <c r="I36" s="79">
        <f t="shared" si="0"/>
        <v>1</v>
      </c>
      <c r="J36" s="117"/>
    </row>
    <row r="37" spans="1:10" ht="51" x14ac:dyDescent="0.2">
      <c r="A37" s="57">
        <v>30</v>
      </c>
      <c r="B37" s="126" t="s">
        <v>1614</v>
      </c>
      <c r="C37" s="74" t="s">
        <v>1615</v>
      </c>
      <c r="D37" s="74" t="s">
        <v>303</v>
      </c>
      <c r="E37" s="74"/>
      <c r="F37" s="79">
        <v>1</v>
      </c>
      <c r="G37" s="79">
        <v>1</v>
      </c>
      <c r="H37" s="79">
        <v>1</v>
      </c>
      <c r="I37" s="79">
        <f t="shared" si="0"/>
        <v>1</v>
      </c>
      <c r="J37" s="74"/>
    </row>
    <row r="38" spans="1:10" ht="51" x14ac:dyDescent="0.2">
      <c r="A38" s="57">
        <v>31</v>
      </c>
      <c r="B38" s="126" t="s">
        <v>1616</v>
      </c>
      <c r="C38" s="74" t="s">
        <v>1617</v>
      </c>
      <c r="D38" s="74" t="s">
        <v>303</v>
      </c>
      <c r="E38" s="74"/>
      <c r="F38" s="79">
        <v>1</v>
      </c>
      <c r="G38" s="79">
        <v>1</v>
      </c>
      <c r="H38" s="79">
        <v>1</v>
      </c>
      <c r="I38" s="79">
        <f t="shared" si="0"/>
        <v>1</v>
      </c>
      <c r="J38" s="74"/>
    </row>
    <row r="39" spans="1:10" ht="51" x14ac:dyDescent="0.2">
      <c r="A39" s="57">
        <v>32</v>
      </c>
      <c r="B39" s="126" t="s">
        <v>1618</v>
      </c>
      <c r="C39" s="74" t="s">
        <v>1619</v>
      </c>
      <c r="D39" s="74" t="s">
        <v>303</v>
      </c>
      <c r="E39" s="74"/>
      <c r="F39" s="79">
        <v>1</v>
      </c>
      <c r="G39" s="79">
        <v>1</v>
      </c>
      <c r="H39" s="79">
        <v>1</v>
      </c>
      <c r="I39" s="79">
        <f t="shared" si="0"/>
        <v>1</v>
      </c>
      <c r="J39" s="74"/>
    </row>
    <row r="40" spans="1:10" ht="63.75" x14ac:dyDescent="0.2">
      <c r="A40" s="57">
        <v>33</v>
      </c>
      <c r="B40" s="126" t="s">
        <v>1620</v>
      </c>
      <c r="C40" s="74" t="s">
        <v>1621</v>
      </c>
      <c r="D40" s="74" t="s">
        <v>303</v>
      </c>
      <c r="E40" s="74"/>
      <c r="F40" s="79">
        <v>1</v>
      </c>
      <c r="G40" s="79">
        <v>1</v>
      </c>
      <c r="H40" s="79">
        <v>1</v>
      </c>
      <c r="I40" s="79">
        <f t="shared" si="0"/>
        <v>1</v>
      </c>
      <c r="J40" s="117"/>
    </row>
    <row r="41" spans="1:10" ht="51" x14ac:dyDescent="0.2">
      <c r="A41" s="57">
        <v>34</v>
      </c>
      <c r="B41" s="126" t="s">
        <v>1622</v>
      </c>
      <c r="C41" s="74" t="s">
        <v>1623</v>
      </c>
      <c r="D41" s="74" t="s">
        <v>303</v>
      </c>
      <c r="E41" s="74"/>
      <c r="F41" s="79">
        <v>1</v>
      </c>
      <c r="G41" s="79">
        <v>1</v>
      </c>
      <c r="H41" s="79">
        <v>1</v>
      </c>
      <c r="I41" s="79">
        <f t="shared" si="0"/>
        <v>1</v>
      </c>
      <c r="J41" s="74"/>
    </row>
    <row r="42" spans="1:10" ht="63.75" x14ac:dyDescent="0.2">
      <c r="A42" s="57">
        <v>35</v>
      </c>
      <c r="B42" s="126" t="s">
        <v>1624</v>
      </c>
      <c r="C42" s="74" t="s">
        <v>1625</v>
      </c>
      <c r="D42" s="74" t="s">
        <v>303</v>
      </c>
      <c r="E42" s="74"/>
      <c r="F42" s="79">
        <v>1</v>
      </c>
      <c r="G42" s="79">
        <v>1</v>
      </c>
      <c r="H42" s="79">
        <v>1</v>
      </c>
      <c r="I42" s="79">
        <f t="shared" si="0"/>
        <v>1</v>
      </c>
      <c r="J42" s="117"/>
    </row>
    <row r="43" spans="1:10" ht="51" x14ac:dyDescent="0.2">
      <c r="A43" s="57">
        <v>36</v>
      </c>
      <c r="B43" s="126" t="s">
        <v>1626</v>
      </c>
      <c r="C43" s="74" t="s">
        <v>1627</v>
      </c>
      <c r="D43" s="74" t="s">
        <v>303</v>
      </c>
      <c r="E43" s="74"/>
      <c r="F43" s="79">
        <v>1</v>
      </c>
      <c r="G43" s="79">
        <v>1</v>
      </c>
      <c r="H43" s="79">
        <v>1</v>
      </c>
      <c r="I43" s="79">
        <f t="shared" si="0"/>
        <v>1</v>
      </c>
      <c r="J43" s="117"/>
    </row>
    <row r="44" spans="1:10" ht="51" x14ac:dyDescent="0.2">
      <c r="A44" s="57">
        <v>37</v>
      </c>
      <c r="B44" s="126" t="s">
        <v>1628</v>
      </c>
      <c r="C44" s="74" t="s">
        <v>1629</v>
      </c>
      <c r="D44" s="74" t="s">
        <v>303</v>
      </c>
      <c r="E44" s="74"/>
      <c r="F44" s="79">
        <v>1</v>
      </c>
      <c r="G44" s="79">
        <v>1</v>
      </c>
      <c r="H44" s="79">
        <v>1</v>
      </c>
      <c r="I44" s="79">
        <f t="shared" si="0"/>
        <v>1</v>
      </c>
      <c r="J44" s="117"/>
    </row>
    <row r="45" spans="1:10" ht="51" x14ac:dyDescent="0.2">
      <c r="A45" s="57">
        <v>38</v>
      </c>
      <c r="B45" s="126" t="s">
        <v>1630</v>
      </c>
      <c r="C45" s="74" t="s">
        <v>1631</v>
      </c>
      <c r="D45" s="74" t="s">
        <v>303</v>
      </c>
      <c r="E45" s="74"/>
      <c r="F45" s="79">
        <v>1</v>
      </c>
      <c r="G45" s="79">
        <v>1</v>
      </c>
      <c r="H45" s="79">
        <v>1</v>
      </c>
      <c r="I45" s="79">
        <f t="shared" si="0"/>
        <v>1</v>
      </c>
      <c r="J45" s="74"/>
    </row>
    <row r="46" spans="1:10" ht="63.75" x14ac:dyDescent="0.2">
      <c r="A46" s="57">
        <v>39</v>
      </c>
      <c r="B46" s="126" t="s">
        <v>1632</v>
      </c>
      <c r="C46" s="74" t="s">
        <v>1633</v>
      </c>
      <c r="D46" s="74" t="s">
        <v>303</v>
      </c>
      <c r="E46" s="74"/>
      <c r="F46" s="79">
        <v>1</v>
      </c>
      <c r="G46" s="79">
        <v>1</v>
      </c>
      <c r="H46" s="79">
        <v>1</v>
      </c>
      <c r="I46" s="79">
        <f t="shared" si="0"/>
        <v>1</v>
      </c>
      <c r="J46" s="74"/>
    </row>
    <row r="47" spans="1:10" ht="51" x14ac:dyDescent="0.2">
      <c r="A47" s="57">
        <v>40</v>
      </c>
      <c r="B47" s="126" t="s">
        <v>1634</v>
      </c>
      <c r="C47" s="74" t="s">
        <v>1635</v>
      </c>
      <c r="D47" s="74" t="s">
        <v>303</v>
      </c>
      <c r="E47" s="74"/>
      <c r="F47" s="79">
        <v>1</v>
      </c>
      <c r="G47" s="79">
        <v>1</v>
      </c>
      <c r="H47" s="79">
        <v>1</v>
      </c>
      <c r="I47" s="79">
        <f t="shared" si="0"/>
        <v>1</v>
      </c>
      <c r="J47" s="117"/>
    </row>
    <row r="48" spans="1:10" ht="63.75" x14ac:dyDescent="0.2">
      <c r="A48" s="57">
        <v>41</v>
      </c>
      <c r="B48" s="126" t="s">
        <v>1636</v>
      </c>
      <c r="C48" s="74" t="s">
        <v>1637</v>
      </c>
      <c r="D48" s="74" t="s">
        <v>303</v>
      </c>
      <c r="E48" s="74"/>
      <c r="F48" s="79">
        <v>1</v>
      </c>
      <c r="G48" s="79">
        <v>1</v>
      </c>
      <c r="H48" s="79">
        <v>1</v>
      </c>
      <c r="I48" s="79">
        <f t="shared" si="0"/>
        <v>1</v>
      </c>
      <c r="J48" s="74"/>
    </row>
    <row r="49" spans="1:10" ht="63.75" x14ac:dyDescent="0.2">
      <c r="A49" s="57">
        <v>42</v>
      </c>
      <c r="B49" s="126" t="s">
        <v>1638</v>
      </c>
      <c r="C49" s="74" t="s">
        <v>1639</v>
      </c>
      <c r="D49" s="74" t="s">
        <v>303</v>
      </c>
      <c r="E49" s="74"/>
      <c r="F49" s="79">
        <v>1</v>
      </c>
      <c r="G49" s="79">
        <v>1</v>
      </c>
      <c r="H49" s="79">
        <v>1</v>
      </c>
      <c r="I49" s="79">
        <f t="shared" si="0"/>
        <v>1</v>
      </c>
      <c r="J49" s="117"/>
    </row>
    <row r="50" spans="1:10" ht="51" x14ac:dyDescent="0.2">
      <c r="A50" s="57">
        <v>43</v>
      </c>
      <c r="B50" s="126" t="s">
        <v>1640</v>
      </c>
      <c r="C50" s="74" t="s">
        <v>1641</v>
      </c>
      <c r="D50" s="74" t="s">
        <v>303</v>
      </c>
      <c r="E50" s="74"/>
      <c r="F50" s="79">
        <v>1</v>
      </c>
      <c r="G50" s="79">
        <v>1</v>
      </c>
      <c r="H50" s="79">
        <v>1</v>
      </c>
      <c r="I50" s="79">
        <f t="shared" si="0"/>
        <v>1</v>
      </c>
      <c r="J50" s="74"/>
    </row>
    <row r="51" spans="1:10" ht="51" x14ac:dyDescent="0.2">
      <c r="A51" s="57">
        <v>44</v>
      </c>
      <c r="B51" s="126" t="s">
        <v>1642</v>
      </c>
      <c r="C51" s="74" t="s">
        <v>1643</v>
      </c>
      <c r="D51" s="74" t="s">
        <v>303</v>
      </c>
      <c r="E51" s="74"/>
      <c r="F51" s="79">
        <v>1</v>
      </c>
      <c r="G51" s="79">
        <v>1</v>
      </c>
      <c r="H51" s="79">
        <v>1</v>
      </c>
      <c r="I51" s="79">
        <f t="shared" si="0"/>
        <v>1</v>
      </c>
      <c r="J51" s="117"/>
    </row>
    <row r="52" spans="1:10" ht="76.5" x14ac:dyDescent="0.2">
      <c r="A52" s="57">
        <v>45</v>
      </c>
      <c r="B52" s="224" t="s">
        <v>1644</v>
      </c>
      <c r="C52" s="220" t="s">
        <v>1645</v>
      </c>
      <c r="D52" s="220" t="s">
        <v>303</v>
      </c>
      <c r="E52" s="220"/>
      <c r="F52" s="223">
        <v>0</v>
      </c>
      <c r="G52" s="223">
        <v>0</v>
      </c>
      <c r="H52" s="223">
        <v>0</v>
      </c>
      <c r="I52" s="223">
        <f t="shared" si="0"/>
        <v>0</v>
      </c>
      <c r="J52" s="220" t="s">
        <v>4176</v>
      </c>
    </row>
    <row r="53" spans="1:10" ht="63.75" x14ac:dyDescent="0.2">
      <c r="A53" s="57">
        <v>46</v>
      </c>
      <c r="B53" s="126" t="s">
        <v>1646</v>
      </c>
      <c r="C53" s="74" t="s">
        <v>1647</v>
      </c>
      <c r="D53" s="74" t="s">
        <v>303</v>
      </c>
      <c r="E53" s="74"/>
      <c r="F53" s="79">
        <v>1</v>
      </c>
      <c r="G53" s="79">
        <v>1</v>
      </c>
      <c r="H53" s="79">
        <v>1</v>
      </c>
      <c r="I53" s="79">
        <f t="shared" si="0"/>
        <v>1</v>
      </c>
      <c r="J53" s="74"/>
    </row>
    <row r="54" spans="1:10" ht="51" x14ac:dyDescent="0.2">
      <c r="A54" s="57">
        <v>47</v>
      </c>
      <c r="B54" s="126" t="s">
        <v>1648</v>
      </c>
      <c r="C54" s="74" t="s">
        <v>1649</v>
      </c>
      <c r="D54" s="74" t="s">
        <v>303</v>
      </c>
      <c r="E54" s="74"/>
      <c r="F54" s="79">
        <v>1</v>
      </c>
      <c r="G54" s="79">
        <v>1</v>
      </c>
      <c r="H54" s="79">
        <v>1</v>
      </c>
      <c r="I54" s="79">
        <f t="shared" si="0"/>
        <v>1</v>
      </c>
      <c r="J54" s="74"/>
    </row>
    <row r="55" spans="1:10" ht="51" x14ac:dyDescent="0.2">
      <c r="A55" s="57">
        <v>48</v>
      </c>
      <c r="B55" s="126" t="s">
        <v>1650</v>
      </c>
      <c r="C55" s="74" t="s">
        <v>1651</v>
      </c>
      <c r="D55" s="74" t="s">
        <v>303</v>
      </c>
      <c r="E55" s="74"/>
      <c r="F55" s="79">
        <v>1</v>
      </c>
      <c r="G55" s="79">
        <v>1</v>
      </c>
      <c r="H55" s="79">
        <v>1</v>
      </c>
      <c r="I55" s="79">
        <f t="shared" si="0"/>
        <v>1</v>
      </c>
      <c r="J55" s="74"/>
    </row>
    <row r="56" spans="1:10" ht="51" x14ac:dyDescent="0.2">
      <c r="A56" s="57">
        <v>49</v>
      </c>
      <c r="B56" s="126" t="s">
        <v>1652</v>
      </c>
      <c r="C56" s="74" t="s">
        <v>1653</v>
      </c>
      <c r="D56" s="74" t="s">
        <v>303</v>
      </c>
      <c r="E56" s="74"/>
      <c r="F56" s="79">
        <v>1</v>
      </c>
      <c r="G56" s="79">
        <v>1</v>
      </c>
      <c r="H56" s="79">
        <v>1</v>
      </c>
      <c r="I56" s="79">
        <f t="shared" si="0"/>
        <v>1</v>
      </c>
      <c r="J56" s="117"/>
    </row>
    <row r="57" spans="1:10" ht="63.75" x14ac:dyDescent="0.2">
      <c r="A57" s="57">
        <v>50</v>
      </c>
      <c r="B57" s="126" t="s">
        <v>1654</v>
      </c>
      <c r="C57" s="74" t="s">
        <v>1655</v>
      </c>
      <c r="D57" s="74" t="s">
        <v>303</v>
      </c>
      <c r="E57" s="74"/>
      <c r="F57" s="79">
        <v>1</v>
      </c>
      <c r="G57" s="79">
        <v>1</v>
      </c>
      <c r="H57" s="79">
        <v>1</v>
      </c>
      <c r="I57" s="79">
        <f t="shared" si="0"/>
        <v>1</v>
      </c>
      <c r="J57" s="117"/>
    </row>
    <row r="58" spans="1:10" ht="63.75" x14ac:dyDescent="0.2">
      <c r="A58" s="57">
        <v>51</v>
      </c>
      <c r="B58" s="126" t="s">
        <v>1656</v>
      </c>
      <c r="C58" s="74" t="s">
        <v>1657</v>
      </c>
      <c r="D58" s="74" t="s">
        <v>303</v>
      </c>
      <c r="E58" s="74"/>
      <c r="F58" s="79">
        <v>1</v>
      </c>
      <c r="G58" s="79">
        <v>1</v>
      </c>
      <c r="H58" s="79">
        <v>1</v>
      </c>
      <c r="I58" s="79">
        <f t="shared" si="0"/>
        <v>1</v>
      </c>
      <c r="J58" s="74"/>
    </row>
    <row r="59" spans="1:10" ht="51" x14ac:dyDescent="0.2">
      <c r="A59" s="57">
        <v>52</v>
      </c>
      <c r="B59" s="126" t="s">
        <v>1658</v>
      </c>
      <c r="C59" s="74" t="s">
        <v>1659</v>
      </c>
      <c r="D59" s="74" t="s">
        <v>303</v>
      </c>
      <c r="E59" s="74"/>
      <c r="F59" s="79">
        <v>1</v>
      </c>
      <c r="G59" s="79">
        <v>1</v>
      </c>
      <c r="H59" s="79">
        <v>1</v>
      </c>
      <c r="I59" s="79">
        <f t="shared" si="0"/>
        <v>1</v>
      </c>
      <c r="J59" s="117"/>
    </row>
    <row r="60" spans="1:10" ht="51" x14ac:dyDescent="0.2">
      <c r="A60" s="57">
        <v>53</v>
      </c>
      <c r="B60" s="126" t="s">
        <v>1660</v>
      </c>
      <c r="C60" s="74" t="s">
        <v>1661</v>
      </c>
      <c r="D60" s="74" t="s">
        <v>303</v>
      </c>
      <c r="E60" s="74"/>
      <c r="F60" s="79">
        <v>1</v>
      </c>
      <c r="G60" s="79">
        <v>1</v>
      </c>
      <c r="H60" s="79">
        <v>1</v>
      </c>
      <c r="I60" s="79">
        <f t="shared" si="0"/>
        <v>1</v>
      </c>
      <c r="J60" s="74"/>
    </row>
    <row r="61" spans="1:10" ht="51" x14ac:dyDescent="0.2">
      <c r="A61" s="57">
        <v>54</v>
      </c>
      <c r="B61" s="126" t="s">
        <v>1662</v>
      </c>
      <c r="C61" s="74" t="s">
        <v>1663</v>
      </c>
      <c r="D61" s="74" t="s">
        <v>303</v>
      </c>
      <c r="E61" s="74"/>
      <c r="F61" s="79">
        <v>1</v>
      </c>
      <c r="G61" s="79">
        <v>1</v>
      </c>
      <c r="H61" s="79">
        <v>1</v>
      </c>
      <c r="I61" s="79">
        <f t="shared" si="0"/>
        <v>1</v>
      </c>
      <c r="J61" s="74"/>
    </row>
    <row r="62" spans="1:10" ht="51" x14ac:dyDescent="0.2">
      <c r="A62" s="57">
        <v>55</v>
      </c>
      <c r="B62" s="126" t="s">
        <v>1664</v>
      </c>
      <c r="C62" s="74" t="s">
        <v>1665</v>
      </c>
      <c r="D62" s="74" t="s">
        <v>303</v>
      </c>
      <c r="E62" s="74"/>
      <c r="F62" s="79">
        <v>1</v>
      </c>
      <c r="G62" s="79">
        <v>1</v>
      </c>
      <c r="H62" s="79">
        <v>1</v>
      </c>
      <c r="I62" s="79">
        <f t="shared" si="0"/>
        <v>1</v>
      </c>
      <c r="J62" s="117"/>
    </row>
    <row r="63" spans="1:10" ht="51" x14ac:dyDescent="0.2">
      <c r="A63" s="57">
        <v>56</v>
      </c>
      <c r="B63" s="126" t="s">
        <v>1666</v>
      </c>
      <c r="C63" s="74" t="s">
        <v>1667</v>
      </c>
      <c r="D63" s="74" t="s">
        <v>303</v>
      </c>
      <c r="E63" s="74"/>
      <c r="F63" s="79">
        <v>1</v>
      </c>
      <c r="G63" s="79">
        <v>1</v>
      </c>
      <c r="H63" s="79">
        <v>1</v>
      </c>
      <c r="I63" s="79">
        <f t="shared" si="0"/>
        <v>1</v>
      </c>
      <c r="J63" s="74"/>
    </row>
    <row r="64" spans="1:10" ht="63.75" x14ac:dyDescent="0.2">
      <c r="A64" s="57">
        <v>57</v>
      </c>
      <c r="B64" s="126" t="s">
        <v>1668</v>
      </c>
      <c r="C64" s="74" t="s">
        <v>1674</v>
      </c>
      <c r="D64" s="74" t="s">
        <v>303</v>
      </c>
      <c r="E64" s="74"/>
      <c r="F64" s="79">
        <v>1</v>
      </c>
      <c r="G64" s="79">
        <v>1</v>
      </c>
      <c r="H64" s="79">
        <v>1</v>
      </c>
      <c r="I64" s="79">
        <f t="shared" si="0"/>
        <v>1</v>
      </c>
      <c r="J64" s="74"/>
    </row>
    <row r="65" spans="1:10" ht="51" x14ac:dyDescent="0.2">
      <c r="A65" s="57">
        <v>58</v>
      </c>
      <c r="B65" s="126" t="s">
        <v>1669</v>
      </c>
      <c r="C65" s="74" t="s">
        <v>1675</v>
      </c>
      <c r="D65" s="74" t="s">
        <v>303</v>
      </c>
      <c r="E65" s="74"/>
      <c r="F65" s="79">
        <v>1</v>
      </c>
      <c r="G65" s="79">
        <v>1</v>
      </c>
      <c r="H65" s="79">
        <v>1</v>
      </c>
      <c r="I65" s="79">
        <f t="shared" si="0"/>
        <v>1</v>
      </c>
      <c r="J65" s="117"/>
    </row>
    <row r="66" spans="1:10" ht="51" x14ac:dyDescent="0.2">
      <c r="A66" s="57">
        <v>59</v>
      </c>
      <c r="B66" s="126" t="s">
        <v>1670</v>
      </c>
      <c r="C66" s="74" t="s">
        <v>1671</v>
      </c>
      <c r="D66" s="74" t="s">
        <v>303</v>
      </c>
      <c r="E66" s="74"/>
      <c r="F66" s="79">
        <v>1</v>
      </c>
      <c r="G66" s="79">
        <v>1</v>
      </c>
      <c r="H66" s="79">
        <v>1</v>
      </c>
      <c r="I66" s="79">
        <f t="shared" si="0"/>
        <v>1</v>
      </c>
      <c r="J66" s="74"/>
    </row>
    <row r="67" spans="1:10" ht="51" x14ac:dyDescent="0.2">
      <c r="A67" s="57">
        <v>60</v>
      </c>
      <c r="B67" s="126" t="s">
        <v>1672</v>
      </c>
      <c r="C67" s="74" t="s">
        <v>1673</v>
      </c>
      <c r="D67" s="74" t="s">
        <v>303</v>
      </c>
      <c r="E67" s="74"/>
      <c r="F67" s="79">
        <v>1</v>
      </c>
      <c r="G67" s="79">
        <v>1</v>
      </c>
      <c r="H67" s="79">
        <v>1</v>
      </c>
      <c r="I67" s="79">
        <f t="shared" si="0"/>
        <v>1</v>
      </c>
      <c r="J67" s="74"/>
    </row>
    <row r="68" spans="1:10" ht="51" x14ac:dyDescent="0.2">
      <c r="A68" s="57">
        <v>61</v>
      </c>
      <c r="B68" s="126" t="s">
        <v>1676</v>
      </c>
      <c r="C68" s="74" t="s">
        <v>1677</v>
      </c>
      <c r="D68" s="74" t="s">
        <v>303</v>
      </c>
      <c r="E68" s="74"/>
      <c r="F68" s="79">
        <v>1</v>
      </c>
      <c r="G68" s="79">
        <v>1</v>
      </c>
      <c r="H68" s="79">
        <v>1</v>
      </c>
      <c r="I68" s="79">
        <f t="shared" si="0"/>
        <v>1</v>
      </c>
      <c r="J68" s="74"/>
    </row>
    <row r="69" spans="1:10" ht="76.5" x14ac:dyDescent="0.2">
      <c r="A69" s="57">
        <v>62</v>
      </c>
      <c r="B69" s="126" t="s">
        <v>1678</v>
      </c>
      <c r="C69" s="74" t="s">
        <v>1679</v>
      </c>
      <c r="D69" s="74" t="s">
        <v>303</v>
      </c>
      <c r="E69" s="74"/>
      <c r="F69" s="79">
        <v>1</v>
      </c>
      <c r="G69" s="79">
        <v>1</v>
      </c>
      <c r="H69" s="79">
        <v>1</v>
      </c>
      <c r="I69" s="79">
        <f t="shared" si="0"/>
        <v>1</v>
      </c>
      <c r="J69" s="74"/>
    </row>
    <row r="70" spans="1:10" ht="51" x14ac:dyDescent="0.2">
      <c r="A70" s="57">
        <v>63</v>
      </c>
      <c r="B70" s="126" t="s">
        <v>1680</v>
      </c>
      <c r="C70" s="74" t="s">
        <v>1681</v>
      </c>
      <c r="D70" s="74" t="s">
        <v>303</v>
      </c>
      <c r="E70" s="74"/>
      <c r="F70" s="79">
        <v>1</v>
      </c>
      <c r="G70" s="79">
        <v>1</v>
      </c>
      <c r="H70" s="79">
        <v>1</v>
      </c>
      <c r="I70" s="79">
        <f t="shared" si="0"/>
        <v>1</v>
      </c>
      <c r="J70" s="74"/>
    </row>
    <row r="71" spans="1:10" ht="76.5" x14ac:dyDescent="0.2">
      <c r="A71" s="57">
        <v>64</v>
      </c>
      <c r="B71" s="126" t="s">
        <v>1682</v>
      </c>
      <c r="C71" s="74" t="s">
        <v>1683</v>
      </c>
      <c r="D71" s="74" t="s">
        <v>303</v>
      </c>
      <c r="E71" s="74"/>
      <c r="F71" s="79">
        <v>1</v>
      </c>
      <c r="G71" s="79">
        <v>1</v>
      </c>
      <c r="H71" s="79">
        <v>1</v>
      </c>
      <c r="I71" s="79">
        <f t="shared" ref="I71:I123" si="1">F71*0.2+G71*0.4+H71*0.4</f>
        <v>1</v>
      </c>
      <c r="J71" s="74"/>
    </row>
    <row r="72" spans="1:10" ht="63.75" x14ac:dyDescent="0.2">
      <c r="A72" s="57">
        <v>65</v>
      </c>
      <c r="B72" s="126" t="s">
        <v>1684</v>
      </c>
      <c r="C72" s="74" t="s">
        <v>1685</v>
      </c>
      <c r="D72" s="74" t="s">
        <v>303</v>
      </c>
      <c r="E72" s="74"/>
      <c r="F72" s="79">
        <v>1</v>
      </c>
      <c r="G72" s="79">
        <v>1</v>
      </c>
      <c r="H72" s="79">
        <v>1</v>
      </c>
      <c r="I72" s="79">
        <f t="shared" si="1"/>
        <v>1</v>
      </c>
      <c r="J72" s="74"/>
    </row>
    <row r="73" spans="1:10" ht="51" x14ac:dyDescent="0.2">
      <c r="A73" s="57">
        <v>66</v>
      </c>
      <c r="B73" s="126" t="s">
        <v>1686</v>
      </c>
      <c r="C73" s="74" t="s">
        <v>1687</v>
      </c>
      <c r="D73" s="74" t="s">
        <v>303</v>
      </c>
      <c r="E73" s="74"/>
      <c r="F73" s="79">
        <v>1</v>
      </c>
      <c r="G73" s="79">
        <v>1</v>
      </c>
      <c r="H73" s="79">
        <v>1</v>
      </c>
      <c r="I73" s="79">
        <f t="shared" si="1"/>
        <v>1</v>
      </c>
      <c r="J73" s="74"/>
    </row>
    <row r="74" spans="1:10" ht="51" x14ac:dyDescent="0.2">
      <c r="A74" s="57">
        <v>67</v>
      </c>
      <c r="B74" s="126" t="s">
        <v>1688</v>
      </c>
      <c r="C74" s="74" t="s">
        <v>1689</v>
      </c>
      <c r="D74" s="74" t="s">
        <v>303</v>
      </c>
      <c r="E74" s="74"/>
      <c r="F74" s="79">
        <v>1</v>
      </c>
      <c r="G74" s="79">
        <v>1</v>
      </c>
      <c r="H74" s="79">
        <v>1</v>
      </c>
      <c r="I74" s="79">
        <f t="shared" si="1"/>
        <v>1</v>
      </c>
      <c r="J74" s="74"/>
    </row>
    <row r="75" spans="1:10" ht="51" x14ac:dyDescent="0.2">
      <c r="A75" s="57">
        <v>68</v>
      </c>
      <c r="B75" s="126" t="s">
        <v>1690</v>
      </c>
      <c r="C75" s="74" t="s">
        <v>1691</v>
      </c>
      <c r="D75" s="74" t="s">
        <v>303</v>
      </c>
      <c r="E75" s="74"/>
      <c r="F75" s="79">
        <v>1</v>
      </c>
      <c r="G75" s="79">
        <v>1</v>
      </c>
      <c r="H75" s="79">
        <v>1</v>
      </c>
      <c r="I75" s="79">
        <f t="shared" si="1"/>
        <v>1</v>
      </c>
      <c r="J75" s="74"/>
    </row>
    <row r="76" spans="1:10" ht="51" x14ac:dyDescent="0.2">
      <c r="A76" s="57">
        <v>69</v>
      </c>
      <c r="B76" s="126" t="s">
        <v>1692</v>
      </c>
      <c r="C76" s="74" t="s">
        <v>1693</v>
      </c>
      <c r="D76" s="74" t="s">
        <v>303</v>
      </c>
      <c r="E76" s="74"/>
      <c r="F76" s="79">
        <v>1</v>
      </c>
      <c r="G76" s="79">
        <v>1</v>
      </c>
      <c r="H76" s="79">
        <v>1</v>
      </c>
      <c r="I76" s="79">
        <f t="shared" si="1"/>
        <v>1</v>
      </c>
      <c r="J76" s="74"/>
    </row>
    <row r="77" spans="1:10" ht="51" x14ac:dyDescent="0.2">
      <c r="A77" s="57">
        <v>70</v>
      </c>
      <c r="B77" s="126" t="s">
        <v>1694</v>
      </c>
      <c r="C77" s="74" t="s">
        <v>1695</v>
      </c>
      <c r="D77" s="74" t="s">
        <v>303</v>
      </c>
      <c r="E77" s="74"/>
      <c r="F77" s="79">
        <v>1</v>
      </c>
      <c r="G77" s="79">
        <v>1</v>
      </c>
      <c r="H77" s="79">
        <v>1</v>
      </c>
      <c r="I77" s="79">
        <f t="shared" si="1"/>
        <v>1</v>
      </c>
      <c r="J77" s="74"/>
    </row>
    <row r="78" spans="1:10" ht="51" x14ac:dyDescent="0.2">
      <c r="A78" s="57">
        <v>71</v>
      </c>
      <c r="B78" s="126" t="s">
        <v>1696</v>
      </c>
      <c r="C78" s="74" t="s">
        <v>1697</v>
      </c>
      <c r="D78" s="74" t="s">
        <v>303</v>
      </c>
      <c r="E78" s="74"/>
      <c r="F78" s="79">
        <v>1</v>
      </c>
      <c r="G78" s="79">
        <v>1</v>
      </c>
      <c r="H78" s="79">
        <v>1</v>
      </c>
      <c r="I78" s="79">
        <f t="shared" si="1"/>
        <v>1</v>
      </c>
      <c r="J78" s="74"/>
    </row>
    <row r="79" spans="1:10" ht="51" x14ac:dyDescent="0.2">
      <c r="A79" s="57">
        <v>72</v>
      </c>
      <c r="B79" s="126" t="s">
        <v>1698</v>
      </c>
      <c r="C79" s="74" t="s">
        <v>1699</v>
      </c>
      <c r="D79" s="74" t="s">
        <v>303</v>
      </c>
      <c r="E79" s="74"/>
      <c r="F79" s="79">
        <v>1</v>
      </c>
      <c r="G79" s="79">
        <v>1</v>
      </c>
      <c r="H79" s="79">
        <v>1</v>
      </c>
      <c r="I79" s="79">
        <f t="shared" si="1"/>
        <v>1</v>
      </c>
      <c r="J79" s="74"/>
    </row>
    <row r="80" spans="1:10" ht="51" x14ac:dyDescent="0.2">
      <c r="A80" s="57">
        <v>73</v>
      </c>
      <c r="B80" s="126" t="s">
        <v>1700</v>
      </c>
      <c r="C80" s="74" t="s">
        <v>1701</v>
      </c>
      <c r="D80" s="74" t="s">
        <v>303</v>
      </c>
      <c r="E80" s="74"/>
      <c r="F80" s="79">
        <v>1</v>
      </c>
      <c r="G80" s="79">
        <v>1</v>
      </c>
      <c r="H80" s="79">
        <v>1</v>
      </c>
      <c r="I80" s="79">
        <f t="shared" si="1"/>
        <v>1</v>
      </c>
      <c r="J80" s="74"/>
    </row>
    <row r="81" spans="1:10" ht="51" x14ac:dyDescent="0.2">
      <c r="A81" s="57">
        <v>74</v>
      </c>
      <c r="B81" s="126" t="s">
        <v>1702</v>
      </c>
      <c r="C81" s="74" t="s">
        <v>1703</v>
      </c>
      <c r="D81" s="74" t="s">
        <v>303</v>
      </c>
      <c r="E81" s="74"/>
      <c r="F81" s="79">
        <v>1</v>
      </c>
      <c r="G81" s="79">
        <v>1</v>
      </c>
      <c r="H81" s="79">
        <v>1</v>
      </c>
      <c r="I81" s="79">
        <f t="shared" si="1"/>
        <v>1</v>
      </c>
      <c r="J81" s="117"/>
    </row>
    <row r="82" spans="1:10" ht="51" x14ac:dyDescent="0.2">
      <c r="A82" s="57">
        <v>75</v>
      </c>
      <c r="B82" s="126" t="s">
        <v>1704</v>
      </c>
      <c r="C82" s="74" t="s">
        <v>1705</v>
      </c>
      <c r="D82" s="74" t="s">
        <v>303</v>
      </c>
      <c r="E82" s="74"/>
      <c r="F82" s="79">
        <v>1</v>
      </c>
      <c r="G82" s="79">
        <v>1</v>
      </c>
      <c r="H82" s="79">
        <v>1</v>
      </c>
      <c r="I82" s="79">
        <f t="shared" si="1"/>
        <v>1</v>
      </c>
      <c r="J82" s="74"/>
    </row>
    <row r="83" spans="1:10" ht="51" x14ac:dyDescent="0.2">
      <c r="A83" s="57">
        <v>76</v>
      </c>
      <c r="B83" s="126" t="s">
        <v>1706</v>
      </c>
      <c r="C83" s="74" t="s">
        <v>1707</v>
      </c>
      <c r="D83" s="74" t="s">
        <v>303</v>
      </c>
      <c r="E83" s="74"/>
      <c r="F83" s="79">
        <v>1</v>
      </c>
      <c r="G83" s="79">
        <v>1</v>
      </c>
      <c r="H83" s="79">
        <v>1</v>
      </c>
      <c r="I83" s="79">
        <f t="shared" si="1"/>
        <v>1</v>
      </c>
      <c r="J83" s="117"/>
    </row>
    <row r="84" spans="1:10" ht="76.5" x14ac:dyDescent="0.2">
      <c r="A84" s="57">
        <v>77</v>
      </c>
      <c r="B84" s="126" t="s">
        <v>1708</v>
      </c>
      <c r="C84" s="74" t="s">
        <v>1709</v>
      </c>
      <c r="D84" s="74" t="s">
        <v>303</v>
      </c>
      <c r="E84" s="74"/>
      <c r="F84" s="79">
        <v>1</v>
      </c>
      <c r="G84" s="79">
        <v>1</v>
      </c>
      <c r="H84" s="79">
        <v>1</v>
      </c>
      <c r="I84" s="79">
        <f t="shared" si="1"/>
        <v>1</v>
      </c>
      <c r="J84" s="74"/>
    </row>
    <row r="85" spans="1:10" ht="51" x14ac:dyDescent="0.2">
      <c r="A85" s="57">
        <v>78</v>
      </c>
      <c r="B85" s="126" t="s">
        <v>1710</v>
      </c>
      <c r="C85" s="74" t="s">
        <v>1711</v>
      </c>
      <c r="D85" s="74" t="s">
        <v>303</v>
      </c>
      <c r="E85" s="74"/>
      <c r="F85" s="79">
        <v>1</v>
      </c>
      <c r="G85" s="79">
        <v>1</v>
      </c>
      <c r="H85" s="79">
        <v>1</v>
      </c>
      <c r="I85" s="79">
        <f t="shared" si="1"/>
        <v>1</v>
      </c>
      <c r="J85" s="117"/>
    </row>
    <row r="86" spans="1:10" ht="63.75" x14ac:dyDescent="0.2">
      <c r="A86" s="57">
        <v>79</v>
      </c>
      <c r="B86" s="126" t="s">
        <v>1712</v>
      </c>
      <c r="C86" s="74" t="s">
        <v>1713</v>
      </c>
      <c r="D86" s="74" t="s">
        <v>303</v>
      </c>
      <c r="E86" s="74"/>
      <c r="F86" s="79">
        <v>1</v>
      </c>
      <c r="G86" s="79">
        <v>1</v>
      </c>
      <c r="H86" s="79">
        <v>1</v>
      </c>
      <c r="I86" s="79">
        <f t="shared" si="1"/>
        <v>1</v>
      </c>
      <c r="J86" s="74"/>
    </row>
    <row r="87" spans="1:10" ht="63.75" x14ac:dyDescent="0.2">
      <c r="A87" s="57">
        <v>80</v>
      </c>
      <c r="B87" s="126" t="s">
        <v>1714</v>
      </c>
      <c r="C87" s="74" t="s">
        <v>1715</v>
      </c>
      <c r="D87" s="74" t="s">
        <v>303</v>
      </c>
      <c r="E87" s="74"/>
      <c r="F87" s="79">
        <v>1</v>
      </c>
      <c r="G87" s="79">
        <v>1</v>
      </c>
      <c r="H87" s="79">
        <v>1</v>
      </c>
      <c r="I87" s="79">
        <f t="shared" si="1"/>
        <v>1</v>
      </c>
      <c r="J87" s="74"/>
    </row>
    <row r="88" spans="1:10" ht="63.75" x14ac:dyDescent="0.2">
      <c r="A88" s="57">
        <v>81</v>
      </c>
      <c r="B88" s="126" t="s">
        <v>1716</v>
      </c>
      <c r="C88" s="74" t="s">
        <v>1717</v>
      </c>
      <c r="D88" s="74" t="s">
        <v>303</v>
      </c>
      <c r="E88" s="74"/>
      <c r="F88" s="79">
        <v>1</v>
      </c>
      <c r="G88" s="79">
        <v>1</v>
      </c>
      <c r="H88" s="79">
        <v>1</v>
      </c>
      <c r="I88" s="79">
        <f t="shared" si="1"/>
        <v>1</v>
      </c>
      <c r="J88" s="74"/>
    </row>
    <row r="89" spans="1:10" ht="76.5" x14ac:dyDescent="0.2">
      <c r="A89" s="57">
        <v>82</v>
      </c>
      <c r="B89" s="126" t="s">
        <v>1718</v>
      </c>
      <c r="C89" s="74" t="s">
        <v>1719</v>
      </c>
      <c r="D89" s="74" t="s">
        <v>303</v>
      </c>
      <c r="E89" s="74"/>
      <c r="F89" s="79">
        <v>1</v>
      </c>
      <c r="G89" s="79">
        <v>1</v>
      </c>
      <c r="H89" s="79">
        <v>1</v>
      </c>
      <c r="I89" s="79">
        <f t="shared" si="1"/>
        <v>1</v>
      </c>
      <c r="J89" s="74"/>
    </row>
    <row r="90" spans="1:10" ht="63.75" x14ac:dyDescent="0.2">
      <c r="A90" s="57">
        <v>83</v>
      </c>
      <c r="B90" s="126" t="s">
        <v>1720</v>
      </c>
      <c r="C90" s="74" t="s">
        <v>1721</v>
      </c>
      <c r="D90" s="74" t="s">
        <v>303</v>
      </c>
      <c r="E90" s="74"/>
      <c r="F90" s="79">
        <v>1</v>
      </c>
      <c r="G90" s="79">
        <v>1</v>
      </c>
      <c r="H90" s="79">
        <v>1</v>
      </c>
      <c r="I90" s="79">
        <f t="shared" si="1"/>
        <v>1</v>
      </c>
      <c r="J90" s="74"/>
    </row>
    <row r="91" spans="1:10" ht="63.75" x14ac:dyDescent="0.2">
      <c r="A91" s="57">
        <v>84</v>
      </c>
      <c r="B91" s="126" t="s">
        <v>1722</v>
      </c>
      <c r="C91" s="74" t="s">
        <v>1723</v>
      </c>
      <c r="D91" s="74" t="s">
        <v>303</v>
      </c>
      <c r="E91" s="74"/>
      <c r="F91" s="79">
        <v>1</v>
      </c>
      <c r="G91" s="79">
        <v>1</v>
      </c>
      <c r="H91" s="79">
        <v>1</v>
      </c>
      <c r="I91" s="79">
        <f t="shared" si="1"/>
        <v>1</v>
      </c>
      <c r="J91" s="117"/>
    </row>
    <row r="92" spans="1:10" ht="63.75" x14ac:dyDescent="0.2">
      <c r="A92" s="57">
        <v>85</v>
      </c>
      <c r="B92" s="126" t="s">
        <v>1724</v>
      </c>
      <c r="C92" s="74" t="s">
        <v>1725</v>
      </c>
      <c r="D92" s="74" t="s">
        <v>303</v>
      </c>
      <c r="E92" s="74"/>
      <c r="F92" s="79">
        <v>1</v>
      </c>
      <c r="G92" s="79">
        <v>1</v>
      </c>
      <c r="H92" s="79">
        <v>1</v>
      </c>
      <c r="I92" s="79">
        <f t="shared" si="1"/>
        <v>1</v>
      </c>
      <c r="J92" s="117"/>
    </row>
    <row r="93" spans="1:10" ht="63.75" x14ac:dyDescent="0.2">
      <c r="A93" s="57">
        <v>86</v>
      </c>
      <c r="B93" s="126" t="s">
        <v>1726</v>
      </c>
      <c r="C93" s="74" t="s">
        <v>1727</v>
      </c>
      <c r="D93" s="74" t="s">
        <v>303</v>
      </c>
      <c r="E93" s="74"/>
      <c r="F93" s="79">
        <v>1</v>
      </c>
      <c r="G93" s="79">
        <v>1</v>
      </c>
      <c r="H93" s="79">
        <v>1</v>
      </c>
      <c r="I93" s="79">
        <f t="shared" si="1"/>
        <v>1</v>
      </c>
      <c r="J93" s="74"/>
    </row>
    <row r="94" spans="1:10" ht="63.75" x14ac:dyDescent="0.2">
      <c r="A94" s="57">
        <v>87</v>
      </c>
      <c r="B94" s="126" t="s">
        <v>1728</v>
      </c>
      <c r="C94" s="74" t="s">
        <v>1729</v>
      </c>
      <c r="D94" s="74" t="s">
        <v>303</v>
      </c>
      <c r="E94" s="74"/>
      <c r="F94" s="79">
        <v>1</v>
      </c>
      <c r="G94" s="79">
        <v>1</v>
      </c>
      <c r="H94" s="79">
        <v>1</v>
      </c>
      <c r="I94" s="79">
        <f t="shared" si="1"/>
        <v>1</v>
      </c>
      <c r="J94" s="74"/>
    </row>
    <row r="95" spans="1:10" ht="63.75" x14ac:dyDescent="0.2">
      <c r="A95" s="57">
        <v>88</v>
      </c>
      <c r="B95" s="126" t="s">
        <v>1730</v>
      </c>
      <c r="C95" s="74" t="s">
        <v>1731</v>
      </c>
      <c r="D95" s="74" t="s">
        <v>303</v>
      </c>
      <c r="E95" s="74"/>
      <c r="F95" s="79">
        <v>1</v>
      </c>
      <c r="G95" s="79">
        <v>1</v>
      </c>
      <c r="H95" s="79">
        <v>1</v>
      </c>
      <c r="I95" s="79">
        <f t="shared" si="1"/>
        <v>1</v>
      </c>
      <c r="J95" s="117"/>
    </row>
    <row r="96" spans="1:10" ht="89.25" x14ac:dyDescent="0.2">
      <c r="A96" s="57">
        <v>89</v>
      </c>
      <c r="B96" s="126" t="s">
        <v>1732</v>
      </c>
      <c r="C96" s="74" t="s">
        <v>1733</v>
      </c>
      <c r="D96" s="74" t="s">
        <v>303</v>
      </c>
      <c r="E96" s="74"/>
      <c r="F96" s="79">
        <v>1</v>
      </c>
      <c r="G96" s="79">
        <v>1</v>
      </c>
      <c r="H96" s="79">
        <v>1</v>
      </c>
      <c r="I96" s="79">
        <f t="shared" si="1"/>
        <v>1</v>
      </c>
      <c r="J96" s="74"/>
    </row>
    <row r="97" spans="1:10" ht="63.75" x14ac:dyDescent="0.2">
      <c r="A97" s="57">
        <v>90</v>
      </c>
      <c r="B97" s="126" t="s">
        <v>1734</v>
      </c>
      <c r="C97" s="74" t="s">
        <v>1735</v>
      </c>
      <c r="D97" s="74" t="s">
        <v>303</v>
      </c>
      <c r="E97" s="74"/>
      <c r="F97" s="79">
        <v>1</v>
      </c>
      <c r="G97" s="79">
        <v>1</v>
      </c>
      <c r="H97" s="79">
        <v>1</v>
      </c>
      <c r="I97" s="79">
        <f t="shared" si="1"/>
        <v>1</v>
      </c>
      <c r="J97" s="117"/>
    </row>
    <row r="98" spans="1:10" ht="63.75" x14ac:dyDescent="0.2">
      <c r="A98" s="57">
        <v>91</v>
      </c>
      <c r="B98" s="126" t="s">
        <v>1736</v>
      </c>
      <c r="C98" s="74" t="s">
        <v>1737</v>
      </c>
      <c r="D98" s="74" t="s">
        <v>303</v>
      </c>
      <c r="E98" s="74"/>
      <c r="F98" s="79">
        <v>1</v>
      </c>
      <c r="G98" s="79">
        <v>1</v>
      </c>
      <c r="H98" s="79">
        <v>1</v>
      </c>
      <c r="I98" s="79">
        <f t="shared" si="1"/>
        <v>1</v>
      </c>
      <c r="J98" s="74"/>
    </row>
    <row r="99" spans="1:10" ht="63.75" x14ac:dyDescent="0.2">
      <c r="A99" s="57">
        <v>92</v>
      </c>
      <c r="B99" s="126" t="s">
        <v>1738</v>
      </c>
      <c r="C99" s="74" t="s">
        <v>1739</v>
      </c>
      <c r="D99" s="74" t="s">
        <v>303</v>
      </c>
      <c r="E99" s="74"/>
      <c r="F99" s="79">
        <v>1</v>
      </c>
      <c r="G99" s="79">
        <v>1</v>
      </c>
      <c r="H99" s="79">
        <v>1</v>
      </c>
      <c r="I99" s="79">
        <f t="shared" si="1"/>
        <v>1</v>
      </c>
      <c r="J99" s="117"/>
    </row>
    <row r="100" spans="1:10" ht="63.75" x14ac:dyDescent="0.2">
      <c r="A100" s="57">
        <v>93</v>
      </c>
      <c r="B100" s="126" t="s">
        <v>1740</v>
      </c>
      <c r="C100" s="74" t="s">
        <v>1741</v>
      </c>
      <c r="D100" s="74" t="s">
        <v>303</v>
      </c>
      <c r="E100" s="74"/>
      <c r="F100" s="79">
        <v>1</v>
      </c>
      <c r="G100" s="79">
        <v>1</v>
      </c>
      <c r="H100" s="79">
        <v>1</v>
      </c>
      <c r="I100" s="79">
        <f t="shared" si="1"/>
        <v>1</v>
      </c>
      <c r="J100" s="117"/>
    </row>
    <row r="101" spans="1:10" ht="51" x14ac:dyDescent="0.2">
      <c r="A101" s="57">
        <v>94</v>
      </c>
      <c r="B101" s="126" t="s">
        <v>1742</v>
      </c>
      <c r="C101" s="74" t="s">
        <v>1743</v>
      </c>
      <c r="D101" s="74" t="s">
        <v>303</v>
      </c>
      <c r="E101" s="74"/>
      <c r="F101" s="79">
        <v>1</v>
      </c>
      <c r="G101" s="79">
        <v>1</v>
      </c>
      <c r="H101" s="79">
        <v>1</v>
      </c>
      <c r="I101" s="79">
        <f t="shared" si="1"/>
        <v>1</v>
      </c>
      <c r="J101" s="117"/>
    </row>
    <row r="102" spans="1:10" ht="76.5" x14ac:dyDescent="0.2">
      <c r="A102" s="57">
        <v>95</v>
      </c>
      <c r="B102" s="126" t="s">
        <v>1744</v>
      </c>
      <c r="C102" s="74" t="s">
        <v>1745</v>
      </c>
      <c r="D102" s="74" t="s">
        <v>303</v>
      </c>
      <c r="E102" s="74"/>
      <c r="F102" s="223">
        <v>1</v>
      </c>
      <c r="G102" s="79">
        <v>1</v>
      </c>
      <c r="H102" s="79">
        <v>1</v>
      </c>
      <c r="I102" s="79">
        <f t="shared" si="1"/>
        <v>1</v>
      </c>
      <c r="J102" s="226" t="s">
        <v>4163</v>
      </c>
    </row>
    <row r="103" spans="1:10" ht="63.75" x14ac:dyDescent="0.2">
      <c r="A103" s="57">
        <v>96</v>
      </c>
      <c r="B103" s="126" t="s">
        <v>1746</v>
      </c>
      <c r="C103" s="74" t="s">
        <v>1747</v>
      </c>
      <c r="D103" s="74" t="s">
        <v>303</v>
      </c>
      <c r="E103" s="74"/>
      <c r="F103" s="79">
        <v>1</v>
      </c>
      <c r="G103" s="79">
        <v>1</v>
      </c>
      <c r="H103" s="79">
        <v>1</v>
      </c>
      <c r="I103" s="79">
        <f t="shared" si="1"/>
        <v>1</v>
      </c>
      <c r="J103" s="74"/>
    </row>
    <row r="104" spans="1:10" ht="38.25" x14ac:dyDescent="0.2">
      <c r="A104" s="57">
        <v>97</v>
      </c>
      <c r="B104" s="126" t="s">
        <v>1748</v>
      </c>
      <c r="C104" s="74" t="s">
        <v>1749</v>
      </c>
      <c r="D104" s="74" t="s">
        <v>303</v>
      </c>
      <c r="E104" s="74"/>
      <c r="F104" s="79">
        <v>1</v>
      </c>
      <c r="G104" s="79">
        <v>1</v>
      </c>
      <c r="H104" s="79">
        <v>1</v>
      </c>
      <c r="I104" s="79">
        <f t="shared" si="1"/>
        <v>1</v>
      </c>
      <c r="J104" s="74"/>
    </row>
    <row r="105" spans="1:10" ht="38.25" x14ac:dyDescent="0.2">
      <c r="A105" s="57">
        <v>98</v>
      </c>
      <c r="B105" s="126" t="s">
        <v>1750</v>
      </c>
      <c r="C105" s="74" t="s">
        <v>1751</v>
      </c>
      <c r="D105" s="74" t="s">
        <v>303</v>
      </c>
      <c r="E105" s="74"/>
      <c r="F105" s="79">
        <v>1</v>
      </c>
      <c r="G105" s="79">
        <v>1</v>
      </c>
      <c r="H105" s="79">
        <v>1</v>
      </c>
      <c r="I105" s="79">
        <f t="shared" si="1"/>
        <v>1</v>
      </c>
      <c r="J105" s="74"/>
    </row>
    <row r="106" spans="1:10" ht="38.25" x14ac:dyDescent="0.2">
      <c r="A106" s="57">
        <v>99</v>
      </c>
      <c r="B106" s="126" t="s">
        <v>1752</v>
      </c>
      <c r="C106" s="74" t="s">
        <v>1753</v>
      </c>
      <c r="D106" s="74" t="s">
        <v>303</v>
      </c>
      <c r="E106" s="74"/>
      <c r="F106" s="79">
        <v>1</v>
      </c>
      <c r="G106" s="79">
        <v>1</v>
      </c>
      <c r="H106" s="79">
        <v>1</v>
      </c>
      <c r="I106" s="79">
        <f t="shared" si="1"/>
        <v>1</v>
      </c>
      <c r="J106" s="117"/>
    </row>
    <row r="107" spans="1:10" ht="38.25" x14ac:dyDescent="0.2">
      <c r="A107" s="57">
        <v>100</v>
      </c>
      <c r="B107" s="126" t="s">
        <v>1754</v>
      </c>
      <c r="C107" s="74" t="s">
        <v>1755</v>
      </c>
      <c r="D107" s="74" t="s">
        <v>303</v>
      </c>
      <c r="E107" s="74"/>
      <c r="F107" s="79">
        <v>1</v>
      </c>
      <c r="G107" s="79">
        <v>1</v>
      </c>
      <c r="H107" s="79">
        <v>1</v>
      </c>
      <c r="I107" s="79">
        <f t="shared" si="1"/>
        <v>1</v>
      </c>
      <c r="J107" s="117"/>
    </row>
    <row r="108" spans="1:10" ht="76.5" x14ac:dyDescent="0.2">
      <c r="A108" s="57">
        <v>101</v>
      </c>
      <c r="B108" s="126" t="s">
        <v>1756</v>
      </c>
      <c r="C108" s="74" t="s">
        <v>1757</v>
      </c>
      <c r="D108" s="74" t="s">
        <v>303</v>
      </c>
      <c r="E108" s="74"/>
      <c r="F108" s="223">
        <v>1</v>
      </c>
      <c r="G108" s="79">
        <v>1</v>
      </c>
      <c r="H108" s="79">
        <v>1</v>
      </c>
      <c r="I108" s="79">
        <f t="shared" si="1"/>
        <v>1</v>
      </c>
      <c r="J108" s="226" t="s">
        <v>4163</v>
      </c>
    </row>
    <row r="109" spans="1:10" ht="89.25" x14ac:dyDescent="0.2">
      <c r="A109" s="57">
        <v>102</v>
      </c>
      <c r="B109" s="126" t="s">
        <v>1758</v>
      </c>
      <c r="C109" s="74" t="s">
        <v>1759</v>
      </c>
      <c r="D109" s="74" t="s">
        <v>303</v>
      </c>
      <c r="E109" s="74"/>
      <c r="F109" s="79">
        <v>1</v>
      </c>
      <c r="G109" s="223">
        <v>1</v>
      </c>
      <c r="H109" s="79">
        <v>1</v>
      </c>
      <c r="I109" s="79">
        <f t="shared" si="1"/>
        <v>1</v>
      </c>
      <c r="J109" s="227" t="s">
        <v>4179</v>
      </c>
    </row>
    <row r="110" spans="1:10" ht="51" x14ac:dyDescent="0.2">
      <c r="A110" s="57">
        <v>103</v>
      </c>
      <c r="B110" s="126" t="s">
        <v>1760</v>
      </c>
      <c r="C110" s="74" t="s">
        <v>1761</v>
      </c>
      <c r="D110" s="74" t="s">
        <v>303</v>
      </c>
      <c r="E110" s="74"/>
      <c r="F110" s="79">
        <v>1</v>
      </c>
      <c r="G110" s="79">
        <v>1</v>
      </c>
      <c r="H110" s="79">
        <v>1</v>
      </c>
      <c r="I110" s="79">
        <f t="shared" si="1"/>
        <v>1</v>
      </c>
      <c r="J110" s="117"/>
    </row>
    <row r="111" spans="1:10" ht="63.75" x14ac:dyDescent="0.2">
      <c r="A111" s="57">
        <v>104</v>
      </c>
      <c r="B111" s="126" t="s">
        <v>1762</v>
      </c>
      <c r="C111" s="74" t="s">
        <v>1763</v>
      </c>
      <c r="D111" s="74" t="s">
        <v>303</v>
      </c>
      <c r="E111" s="74"/>
      <c r="F111" s="79">
        <v>1</v>
      </c>
      <c r="G111" s="79">
        <v>1</v>
      </c>
      <c r="H111" s="79">
        <v>1</v>
      </c>
      <c r="I111" s="79">
        <f t="shared" si="1"/>
        <v>1</v>
      </c>
      <c r="J111" s="117"/>
    </row>
    <row r="112" spans="1:10" ht="63.75" x14ac:dyDescent="0.2">
      <c r="A112" s="57">
        <v>105</v>
      </c>
      <c r="B112" s="126" t="s">
        <v>1764</v>
      </c>
      <c r="C112" s="74" t="s">
        <v>1765</v>
      </c>
      <c r="D112" s="74" t="s">
        <v>303</v>
      </c>
      <c r="E112" s="74"/>
      <c r="F112" s="79">
        <v>1</v>
      </c>
      <c r="G112" s="79">
        <v>1</v>
      </c>
      <c r="H112" s="79">
        <v>1</v>
      </c>
      <c r="I112" s="79">
        <f t="shared" si="1"/>
        <v>1</v>
      </c>
      <c r="J112" s="117"/>
    </row>
    <row r="113" spans="1:10" ht="51" x14ac:dyDescent="0.2">
      <c r="A113" s="57">
        <v>106</v>
      </c>
      <c r="B113" s="126" t="s">
        <v>1766</v>
      </c>
      <c r="C113" s="74" t="s">
        <v>1767</v>
      </c>
      <c r="D113" s="74" t="s">
        <v>303</v>
      </c>
      <c r="E113" s="74"/>
      <c r="F113" s="79">
        <v>1</v>
      </c>
      <c r="G113" s="79">
        <v>1</v>
      </c>
      <c r="H113" s="79">
        <v>1</v>
      </c>
      <c r="I113" s="79">
        <f t="shared" si="1"/>
        <v>1</v>
      </c>
      <c r="J113" s="117"/>
    </row>
    <row r="114" spans="1:10" ht="51" x14ac:dyDescent="0.2">
      <c r="A114" s="57">
        <v>107</v>
      </c>
      <c r="B114" s="126" t="s">
        <v>1768</v>
      </c>
      <c r="C114" s="74" t="s">
        <v>1769</v>
      </c>
      <c r="D114" s="74" t="s">
        <v>303</v>
      </c>
      <c r="E114" s="74"/>
      <c r="F114" s="79">
        <v>1</v>
      </c>
      <c r="G114" s="79">
        <v>1</v>
      </c>
      <c r="H114" s="79">
        <v>1</v>
      </c>
      <c r="I114" s="79">
        <f t="shared" si="1"/>
        <v>1</v>
      </c>
      <c r="J114" s="117"/>
    </row>
    <row r="115" spans="1:10" ht="76.5" x14ac:dyDescent="0.2">
      <c r="A115" s="57">
        <v>108</v>
      </c>
      <c r="B115" s="152" t="s">
        <v>1770</v>
      </c>
      <c r="C115" s="117" t="s">
        <v>1771</v>
      </c>
      <c r="D115" s="117" t="s">
        <v>303</v>
      </c>
      <c r="E115" s="117"/>
      <c r="F115" s="223">
        <v>1</v>
      </c>
      <c r="G115" s="79">
        <v>1</v>
      </c>
      <c r="H115" s="79">
        <v>1</v>
      </c>
      <c r="I115" s="79">
        <f t="shared" si="1"/>
        <v>1</v>
      </c>
      <c r="J115" s="226" t="s">
        <v>4163</v>
      </c>
    </row>
    <row r="116" spans="1:10" ht="38.25" x14ac:dyDescent="0.2">
      <c r="A116" s="57">
        <v>109</v>
      </c>
      <c r="B116" s="152" t="s">
        <v>1772</v>
      </c>
      <c r="C116" s="117" t="s">
        <v>1773</v>
      </c>
      <c r="D116" s="117" t="s">
        <v>303</v>
      </c>
      <c r="E116" s="117"/>
      <c r="F116" s="79">
        <v>1</v>
      </c>
      <c r="G116" s="79">
        <v>1</v>
      </c>
      <c r="H116" s="79">
        <v>1</v>
      </c>
      <c r="I116" s="79">
        <f t="shared" si="1"/>
        <v>1</v>
      </c>
      <c r="J116" s="74"/>
    </row>
    <row r="117" spans="1:10" ht="102" x14ac:dyDescent="0.2">
      <c r="A117" s="57">
        <v>110</v>
      </c>
      <c r="B117" s="152" t="s">
        <v>1774</v>
      </c>
      <c r="C117" s="117" t="s">
        <v>1775</v>
      </c>
      <c r="D117" s="117" t="s">
        <v>303</v>
      </c>
      <c r="E117" s="117"/>
      <c r="F117" s="79">
        <v>1</v>
      </c>
      <c r="G117" s="223">
        <v>1</v>
      </c>
      <c r="H117" s="79">
        <v>1</v>
      </c>
      <c r="I117" s="79">
        <f t="shared" si="1"/>
        <v>1</v>
      </c>
      <c r="J117" s="227" t="s">
        <v>4180</v>
      </c>
    </row>
    <row r="118" spans="1:10" ht="76.5" x14ac:dyDescent="0.2">
      <c r="A118" s="57">
        <v>111</v>
      </c>
      <c r="B118" s="152" t="s">
        <v>1776</v>
      </c>
      <c r="C118" s="117" t="s">
        <v>1777</v>
      </c>
      <c r="D118" s="117" t="s">
        <v>303</v>
      </c>
      <c r="E118" s="117"/>
      <c r="F118" s="223">
        <v>1</v>
      </c>
      <c r="G118" s="79">
        <v>1</v>
      </c>
      <c r="H118" s="79">
        <v>1</v>
      </c>
      <c r="I118" s="79">
        <f t="shared" si="1"/>
        <v>1</v>
      </c>
      <c r="J118" s="226" t="s">
        <v>4163</v>
      </c>
    </row>
    <row r="119" spans="1:10" ht="76.5" x14ac:dyDescent="0.2">
      <c r="A119" s="57">
        <v>112</v>
      </c>
      <c r="B119" s="126" t="s">
        <v>1778</v>
      </c>
      <c r="C119" s="74" t="s">
        <v>1779</v>
      </c>
      <c r="D119" s="74" t="s">
        <v>303</v>
      </c>
      <c r="E119" s="74"/>
      <c r="F119" s="223">
        <v>1</v>
      </c>
      <c r="G119" s="79">
        <v>1</v>
      </c>
      <c r="H119" s="79">
        <v>1</v>
      </c>
      <c r="I119" s="79">
        <f t="shared" si="1"/>
        <v>1</v>
      </c>
      <c r="J119" s="226" t="s">
        <v>4163</v>
      </c>
    </row>
    <row r="120" spans="1:10" ht="76.5" x14ac:dyDescent="0.2">
      <c r="A120" s="57">
        <v>113</v>
      </c>
      <c r="B120" s="224" t="s">
        <v>1780</v>
      </c>
      <c r="C120" s="220" t="s">
        <v>1781</v>
      </c>
      <c r="D120" s="220" t="s">
        <v>303</v>
      </c>
      <c r="E120" s="220"/>
      <c r="F120" s="223">
        <v>0</v>
      </c>
      <c r="G120" s="223">
        <v>0</v>
      </c>
      <c r="H120" s="223">
        <v>0</v>
      </c>
      <c r="I120" s="223">
        <f t="shared" si="1"/>
        <v>0</v>
      </c>
      <c r="J120" s="220" t="s">
        <v>4176</v>
      </c>
    </row>
    <row r="121" spans="1:10" ht="76.5" x14ac:dyDescent="0.2">
      <c r="A121" s="57">
        <v>114</v>
      </c>
      <c r="B121" s="126" t="s">
        <v>1782</v>
      </c>
      <c r="C121" s="74" t="s">
        <v>1783</v>
      </c>
      <c r="D121" s="74" t="s">
        <v>303</v>
      </c>
      <c r="E121" s="74"/>
      <c r="F121" s="223">
        <v>1</v>
      </c>
      <c r="G121" s="79">
        <v>1</v>
      </c>
      <c r="H121" s="79">
        <v>1</v>
      </c>
      <c r="I121" s="79">
        <f t="shared" si="1"/>
        <v>1</v>
      </c>
      <c r="J121" s="226" t="s">
        <v>4163</v>
      </c>
    </row>
    <row r="122" spans="1:10" ht="76.5" x14ac:dyDescent="0.2">
      <c r="A122" s="57">
        <v>115</v>
      </c>
      <c r="B122" s="126" t="s">
        <v>1784</v>
      </c>
      <c r="C122" s="74" t="s">
        <v>1785</v>
      </c>
      <c r="D122" s="74" t="s">
        <v>303</v>
      </c>
      <c r="E122" s="74"/>
      <c r="F122" s="223">
        <v>1</v>
      </c>
      <c r="G122" s="79">
        <v>1</v>
      </c>
      <c r="H122" s="79">
        <v>1</v>
      </c>
      <c r="I122" s="79">
        <f t="shared" si="1"/>
        <v>1</v>
      </c>
      <c r="J122" s="226" t="s">
        <v>4163</v>
      </c>
    </row>
    <row r="123" spans="1:10" ht="51" x14ac:dyDescent="0.2">
      <c r="A123" s="57">
        <v>116</v>
      </c>
      <c r="B123" s="126" t="s">
        <v>1786</v>
      </c>
      <c r="C123" s="74" t="s">
        <v>1787</v>
      </c>
      <c r="D123" s="74" t="s">
        <v>303</v>
      </c>
      <c r="E123" s="74"/>
      <c r="F123" s="79">
        <v>1</v>
      </c>
      <c r="G123" s="79">
        <v>1</v>
      </c>
      <c r="H123" s="79">
        <v>1</v>
      </c>
      <c r="I123" s="79">
        <f t="shared" si="1"/>
        <v>1</v>
      </c>
      <c r="J123" s="117"/>
    </row>
    <row r="124" spans="1:10" ht="15.75" customHeight="1" x14ac:dyDescent="0.2">
      <c r="A124" s="307" t="s">
        <v>104</v>
      </c>
      <c r="B124" s="308"/>
      <c r="C124" s="308"/>
      <c r="D124" s="308"/>
      <c r="E124" s="308"/>
      <c r="F124" s="308"/>
      <c r="G124" s="308"/>
      <c r="H124" s="309"/>
      <c r="I124" s="127">
        <f>SUM(I8:I123)/COUNT(I8:I123)</f>
        <v>0.97413793103448276</v>
      </c>
      <c r="J124" s="154"/>
    </row>
    <row r="128" spans="1:10" x14ac:dyDescent="0.2">
      <c r="B128" s="155"/>
      <c r="C128" s="156"/>
      <c r="D128" s="82"/>
      <c r="E128" s="82"/>
      <c r="F128" s="82"/>
      <c r="G128" s="82"/>
      <c r="H128" s="82"/>
      <c r="I128" s="82"/>
    </row>
    <row r="135" spans="2:9" x14ac:dyDescent="0.2">
      <c r="B135" s="155"/>
      <c r="C135" s="156"/>
      <c r="D135" s="82"/>
      <c r="E135" s="82"/>
      <c r="F135" s="82"/>
      <c r="G135" s="82"/>
      <c r="H135" s="82"/>
      <c r="I135" s="82"/>
    </row>
    <row r="139" spans="2:9" x14ac:dyDescent="0.2">
      <c r="B139" s="155"/>
      <c r="C139" s="156"/>
      <c r="D139" s="82"/>
      <c r="E139" s="82"/>
      <c r="F139" s="82"/>
      <c r="G139" s="82"/>
      <c r="H139" s="82"/>
      <c r="I139" s="82"/>
    </row>
    <row r="142" spans="2:9" x14ac:dyDescent="0.2">
      <c r="B142" s="155"/>
      <c r="C142" s="156"/>
      <c r="D142" s="82"/>
      <c r="E142" s="82"/>
      <c r="F142" s="82"/>
      <c r="G142" s="82"/>
      <c r="H142" s="82"/>
      <c r="I142" s="82"/>
    </row>
    <row r="146" spans="2:9" x14ac:dyDescent="0.2">
      <c r="B146" s="155"/>
      <c r="C146" s="156"/>
      <c r="D146" s="82"/>
      <c r="E146" s="82"/>
      <c r="F146" s="82"/>
      <c r="G146" s="82"/>
      <c r="H146" s="82"/>
      <c r="I146" s="82"/>
    </row>
    <row r="149" spans="2:9" x14ac:dyDescent="0.2">
      <c r="B149" s="155"/>
      <c r="C149" s="156"/>
      <c r="D149" s="82"/>
      <c r="E149" s="82"/>
      <c r="F149" s="82"/>
      <c r="G149" s="82"/>
      <c r="H149" s="82"/>
      <c r="I149" s="82"/>
    </row>
    <row r="153" spans="2:9" x14ac:dyDescent="0.2">
      <c r="B153" s="155"/>
      <c r="C153" s="156"/>
      <c r="D153" s="82"/>
      <c r="E153" s="82"/>
      <c r="F153" s="82"/>
      <c r="G153" s="82"/>
      <c r="H153" s="82"/>
      <c r="I153" s="82"/>
    </row>
  </sheetData>
  <mergeCells count="13">
    <mergeCell ref="I6:I7"/>
    <mergeCell ref="J6:J7"/>
    <mergeCell ref="A124:H12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2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10"/>
  <sheetViews>
    <sheetView view="pageBreakPreview" zoomScale="85" zoomScaleNormal="100" zoomScaleSheetLayoutView="85"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47" style="1" customWidth="1"/>
    <col min="3" max="3" width="23.140625" style="84" customWidth="1"/>
    <col min="4" max="4" width="12.42578125" style="84" customWidth="1"/>
    <col min="5" max="5" width="19.7109375" style="84" customWidth="1"/>
    <col min="6" max="6" width="12.7109375" style="108" customWidth="1"/>
    <col min="7" max="7" width="15.85546875" style="108" customWidth="1"/>
    <col min="8" max="8" width="14.42578125" style="108" customWidth="1"/>
    <col min="9" max="9" width="19" style="108"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110</v>
      </c>
      <c r="D2" s="305"/>
      <c r="E2" s="305"/>
      <c r="F2" s="305"/>
      <c r="G2" s="305"/>
      <c r="H2" s="305"/>
      <c r="I2" s="305"/>
      <c r="J2" s="305"/>
    </row>
    <row r="3" spans="1:10" ht="15.75" customHeight="1" x14ac:dyDescent="0.2">
      <c r="A3" s="105" t="s">
        <v>96</v>
      </c>
      <c r="B3" s="105"/>
      <c r="C3" s="129">
        <v>45022</v>
      </c>
      <c r="D3" s="106"/>
      <c r="E3" s="106"/>
      <c r="F3" s="129"/>
      <c r="G3" s="129"/>
      <c r="H3" s="129"/>
      <c r="I3" s="129"/>
    </row>
    <row r="4" spans="1:10" ht="17.25" customHeight="1" x14ac:dyDescent="0.2">
      <c r="A4" s="109" t="s">
        <v>76</v>
      </c>
      <c r="B4" s="105"/>
      <c r="C4" s="106"/>
      <c r="D4" s="106"/>
      <c r="E4" s="106"/>
      <c r="F4" s="129"/>
      <c r="G4" s="129"/>
      <c r="H4" s="129"/>
      <c r="I4" s="129"/>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28" t="s">
        <v>147</v>
      </c>
      <c r="I7" s="301"/>
      <c r="J7" s="306"/>
    </row>
    <row r="8" spans="1:10" ht="76.5" x14ac:dyDescent="0.2">
      <c r="A8" s="72">
        <v>1</v>
      </c>
      <c r="B8" s="158" t="s">
        <v>800</v>
      </c>
      <c r="C8" s="125" t="s">
        <v>801</v>
      </c>
      <c r="D8" s="125" t="s">
        <v>802</v>
      </c>
      <c r="E8" s="159"/>
      <c r="F8" s="223">
        <v>1</v>
      </c>
      <c r="G8" s="79">
        <v>1</v>
      </c>
      <c r="H8" s="79">
        <v>1</v>
      </c>
      <c r="I8" s="79">
        <f>F8*0.2+G8*0.4+H8*0.4</f>
        <v>1</v>
      </c>
      <c r="J8" s="226" t="s">
        <v>4163</v>
      </c>
    </row>
    <row r="9" spans="1:10" ht="21" customHeight="1" x14ac:dyDescent="0.2">
      <c r="A9" s="72">
        <v>2</v>
      </c>
      <c r="B9" s="158" t="s">
        <v>803</v>
      </c>
      <c r="C9" s="125" t="s">
        <v>804</v>
      </c>
      <c r="D9" s="125" t="s">
        <v>802</v>
      </c>
      <c r="E9" s="159"/>
      <c r="F9" s="128">
        <v>1</v>
      </c>
      <c r="G9" s="79">
        <v>1</v>
      </c>
      <c r="H9" s="79">
        <v>1</v>
      </c>
      <c r="I9" s="79">
        <f t="shared" ref="I9:I72" si="0">F9*0.2+G9*0.4+H9*0.4</f>
        <v>1</v>
      </c>
      <c r="J9" s="117"/>
    </row>
    <row r="10" spans="1:10" ht="76.5" x14ac:dyDescent="0.2">
      <c r="A10" s="72">
        <v>3</v>
      </c>
      <c r="B10" s="158" t="s">
        <v>805</v>
      </c>
      <c r="C10" s="125" t="s">
        <v>806</v>
      </c>
      <c r="D10" s="125" t="s">
        <v>802</v>
      </c>
      <c r="E10" s="159"/>
      <c r="F10" s="223">
        <v>1</v>
      </c>
      <c r="G10" s="79">
        <v>1</v>
      </c>
      <c r="H10" s="79">
        <v>1</v>
      </c>
      <c r="I10" s="79">
        <f t="shared" si="0"/>
        <v>1</v>
      </c>
      <c r="J10" s="226" t="s">
        <v>4163</v>
      </c>
    </row>
    <row r="11" spans="1:10" ht="25.5" x14ac:dyDescent="0.2">
      <c r="A11" s="72">
        <v>4</v>
      </c>
      <c r="B11" s="158" t="s">
        <v>807</v>
      </c>
      <c r="C11" s="125" t="s">
        <v>808</v>
      </c>
      <c r="D11" s="125" t="s">
        <v>802</v>
      </c>
      <c r="E11" s="159"/>
      <c r="F11" s="128">
        <v>1</v>
      </c>
      <c r="G11" s="79">
        <v>1</v>
      </c>
      <c r="H11" s="79">
        <v>1</v>
      </c>
      <c r="I11" s="79">
        <f t="shared" si="0"/>
        <v>1</v>
      </c>
      <c r="J11" s="117"/>
    </row>
    <row r="12" spans="1:10" ht="25.5" x14ac:dyDescent="0.2">
      <c r="A12" s="72">
        <v>5</v>
      </c>
      <c r="B12" s="158" t="s">
        <v>809</v>
      </c>
      <c r="C12" s="125" t="s">
        <v>810</v>
      </c>
      <c r="D12" s="125" t="s">
        <v>811</v>
      </c>
      <c r="E12" s="159"/>
      <c r="F12" s="79">
        <v>1</v>
      </c>
      <c r="G12" s="79">
        <v>1</v>
      </c>
      <c r="H12" s="79">
        <v>1</v>
      </c>
      <c r="I12" s="79">
        <f t="shared" si="0"/>
        <v>1</v>
      </c>
      <c r="J12" s="74"/>
    </row>
    <row r="13" spans="1:10" ht="25.5" x14ac:dyDescent="0.2">
      <c r="A13" s="72">
        <v>6</v>
      </c>
      <c r="B13" s="158" t="s">
        <v>812</v>
      </c>
      <c r="C13" s="125" t="s">
        <v>813</v>
      </c>
      <c r="D13" s="125" t="s">
        <v>802</v>
      </c>
      <c r="E13" s="159"/>
      <c r="F13" s="128">
        <v>1</v>
      </c>
      <c r="G13" s="79">
        <v>1</v>
      </c>
      <c r="H13" s="79">
        <v>1</v>
      </c>
      <c r="I13" s="79">
        <f t="shared" si="0"/>
        <v>1</v>
      </c>
      <c r="J13" s="117"/>
    </row>
    <row r="14" spans="1:10" ht="76.5" x14ac:dyDescent="0.2">
      <c r="A14" s="72">
        <v>7</v>
      </c>
      <c r="B14" s="158" t="s">
        <v>814</v>
      </c>
      <c r="C14" s="125" t="s">
        <v>815</v>
      </c>
      <c r="D14" s="125" t="s">
        <v>802</v>
      </c>
      <c r="E14" s="159"/>
      <c r="F14" s="223">
        <v>1</v>
      </c>
      <c r="G14" s="79">
        <v>1</v>
      </c>
      <c r="H14" s="79">
        <v>1</v>
      </c>
      <c r="I14" s="79">
        <f t="shared" si="0"/>
        <v>1</v>
      </c>
      <c r="J14" s="226" t="s">
        <v>4163</v>
      </c>
    </row>
    <row r="15" spans="1:10" ht="76.5" x14ac:dyDescent="0.2">
      <c r="A15" s="72">
        <v>8</v>
      </c>
      <c r="B15" s="158" t="s">
        <v>816</v>
      </c>
      <c r="C15" s="125" t="s">
        <v>817</v>
      </c>
      <c r="D15" s="125" t="s">
        <v>802</v>
      </c>
      <c r="E15" s="159"/>
      <c r="F15" s="223">
        <v>1</v>
      </c>
      <c r="G15" s="79">
        <v>1</v>
      </c>
      <c r="H15" s="79">
        <v>1</v>
      </c>
      <c r="I15" s="79">
        <f t="shared" si="0"/>
        <v>1</v>
      </c>
      <c r="J15" s="226" t="s">
        <v>4163</v>
      </c>
    </row>
    <row r="16" spans="1:10" ht="76.5" x14ac:dyDescent="0.2">
      <c r="A16" s="72">
        <v>9</v>
      </c>
      <c r="B16" s="158" t="s">
        <v>818</v>
      </c>
      <c r="C16" s="125" t="s">
        <v>819</v>
      </c>
      <c r="D16" s="125" t="s">
        <v>802</v>
      </c>
      <c r="E16" s="159"/>
      <c r="F16" s="223">
        <v>1</v>
      </c>
      <c r="G16" s="79">
        <v>1</v>
      </c>
      <c r="H16" s="79">
        <v>1</v>
      </c>
      <c r="I16" s="79">
        <f t="shared" si="0"/>
        <v>1</v>
      </c>
      <c r="J16" s="226" t="s">
        <v>4163</v>
      </c>
    </row>
    <row r="17" spans="1:10" ht="76.5" x14ac:dyDescent="0.2">
      <c r="A17" s="72">
        <v>10</v>
      </c>
      <c r="B17" s="158" t="s">
        <v>820</v>
      </c>
      <c r="C17" s="125" t="s">
        <v>821</v>
      </c>
      <c r="D17" s="125" t="s">
        <v>811</v>
      </c>
      <c r="E17" s="159"/>
      <c r="F17" s="223">
        <v>1</v>
      </c>
      <c r="G17" s="79">
        <v>1</v>
      </c>
      <c r="H17" s="79">
        <v>1</v>
      </c>
      <c r="I17" s="79">
        <f t="shared" si="0"/>
        <v>1</v>
      </c>
      <c r="J17" s="226" t="s">
        <v>4163</v>
      </c>
    </row>
    <row r="18" spans="1:10" ht="76.5" x14ac:dyDescent="0.2">
      <c r="A18" s="72">
        <v>11</v>
      </c>
      <c r="B18" s="158" t="s">
        <v>822</v>
      </c>
      <c r="C18" s="125" t="s">
        <v>823</v>
      </c>
      <c r="D18" s="125" t="s">
        <v>802</v>
      </c>
      <c r="E18" s="159"/>
      <c r="F18" s="223">
        <v>1</v>
      </c>
      <c r="G18" s="79">
        <v>1</v>
      </c>
      <c r="H18" s="79">
        <v>1</v>
      </c>
      <c r="I18" s="79">
        <f t="shared" si="0"/>
        <v>1</v>
      </c>
      <c r="J18" s="226" t="s">
        <v>4163</v>
      </c>
    </row>
    <row r="19" spans="1:10" ht="76.5" x14ac:dyDescent="0.2">
      <c r="A19" s="72">
        <v>12</v>
      </c>
      <c r="B19" s="158" t="s">
        <v>824</v>
      </c>
      <c r="C19" s="125" t="s">
        <v>825</v>
      </c>
      <c r="D19" s="125" t="s">
        <v>802</v>
      </c>
      <c r="E19" s="159"/>
      <c r="F19" s="223">
        <v>1</v>
      </c>
      <c r="G19" s="79">
        <v>1</v>
      </c>
      <c r="H19" s="79">
        <v>1</v>
      </c>
      <c r="I19" s="79">
        <f t="shared" si="0"/>
        <v>1</v>
      </c>
      <c r="J19" s="226" t="s">
        <v>4163</v>
      </c>
    </row>
    <row r="20" spans="1:10" ht="76.5" x14ac:dyDescent="0.2">
      <c r="A20" s="72">
        <v>13</v>
      </c>
      <c r="B20" s="158" t="s">
        <v>826</v>
      </c>
      <c r="C20" s="125" t="s">
        <v>827</v>
      </c>
      <c r="D20" s="125" t="s">
        <v>802</v>
      </c>
      <c r="E20" s="159"/>
      <c r="F20" s="223">
        <v>1</v>
      </c>
      <c r="G20" s="79">
        <v>1</v>
      </c>
      <c r="H20" s="79">
        <v>1</v>
      </c>
      <c r="I20" s="79">
        <f t="shared" si="0"/>
        <v>1</v>
      </c>
      <c r="J20" s="226" t="s">
        <v>4163</v>
      </c>
    </row>
    <row r="21" spans="1:10" ht="76.5" x14ac:dyDescent="0.2">
      <c r="A21" s="72">
        <v>14</v>
      </c>
      <c r="B21" s="158" t="s">
        <v>828</v>
      </c>
      <c r="C21" s="125" t="s">
        <v>829</v>
      </c>
      <c r="D21" s="125" t="s">
        <v>802</v>
      </c>
      <c r="E21" s="159"/>
      <c r="F21" s="223">
        <v>1</v>
      </c>
      <c r="G21" s="79">
        <v>1</v>
      </c>
      <c r="H21" s="79">
        <v>1</v>
      </c>
      <c r="I21" s="79">
        <f t="shared" si="0"/>
        <v>1</v>
      </c>
      <c r="J21" s="226" t="s">
        <v>4163</v>
      </c>
    </row>
    <row r="22" spans="1:10" ht="76.5" x14ac:dyDescent="0.2">
      <c r="A22" s="72">
        <v>15</v>
      </c>
      <c r="B22" s="158" t="s">
        <v>830</v>
      </c>
      <c r="C22" s="125" t="s">
        <v>831</v>
      </c>
      <c r="D22" s="125" t="s">
        <v>802</v>
      </c>
      <c r="E22" s="159"/>
      <c r="F22" s="223">
        <v>1</v>
      </c>
      <c r="G22" s="79">
        <v>1</v>
      </c>
      <c r="H22" s="79">
        <v>1</v>
      </c>
      <c r="I22" s="79">
        <f t="shared" si="0"/>
        <v>1</v>
      </c>
      <c r="J22" s="226" t="s">
        <v>4163</v>
      </c>
    </row>
    <row r="23" spans="1:10" ht="76.5" x14ac:dyDescent="0.2">
      <c r="A23" s="72">
        <v>16</v>
      </c>
      <c r="B23" s="158" t="s">
        <v>832</v>
      </c>
      <c r="C23" s="125" t="s">
        <v>833</v>
      </c>
      <c r="D23" s="125" t="s">
        <v>802</v>
      </c>
      <c r="E23" s="159"/>
      <c r="F23" s="223">
        <v>1</v>
      </c>
      <c r="G23" s="79">
        <v>1</v>
      </c>
      <c r="H23" s="79">
        <v>1</v>
      </c>
      <c r="I23" s="79">
        <f t="shared" si="0"/>
        <v>1</v>
      </c>
      <c r="J23" s="226" t="s">
        <v>4163</v>
      </c>
    </row>
    <row r="24" spans="1:10" ht="102" x14ac:dyDescent="0.2">
      <c r="A24" s="72">
        <v>17</v>
      </c>
      <c r="B24" s="158" t="s">
        <v>834</v>
      </c>
      <c r="C24" s="125" t="s">
        <v>835</v>
      </c>
      <c r="D24" s="125" t="s">
        <v>802</v>
      </c>
      <c r="E24" s="159"/>
      <c r="F24" s="223">
        <v>1</v>
      </c>
      <c r="G24" s="79">
        <v>1</v>
      </c>
      <c r="H24" s="79">
        <v>1</v>
      </c>
      <c r="I24" s="79">
        <f t="shared" si="0"/>
        <v>1</v>
      </c>
      <c r="J24" s="226" t="s">
        <v>4175</v>
      </c>
    </row>
    <row r="25" spans="1:10" ht="76.5" x14ac:dyDescent="0.2">
      <c r="A25" s="72">
        <v>18</v>
      </c>
      <c r="B25" s="158" t="s">
        <v>836</v>
      </c>
      <c r="C25" s="125" t="s">
        <v>837</v>
      </c>
      <c r="D25" s="125" t="s">
        <v>802</v>
      </c>
      <c r="E25" s="159"/>
      <c r="F25" s="223">
        <v>1</v>
      </c>
      <c r="G25" s="79">
        <v>1</v>
      </c>
      <c r="H25" s="79">
        <v>1</v>
      </c>
      <c r="I25" s="79">
        <f t="shared" si="0"/>
        <v>1</v>
      </c>
      <c r="J25" s="226" t="s">
        <v>4163</v>
      </c>
    </row>
    <row r="26" spans="1:10" ht="76.5" x14ac:dyDescent="0.2">
      <c r="A26" s="72">
        <v>19</v>
      </c>
      <c r="B26" s="158" t="s">
        <v>838</v>
      </c>
      <c r="C26" s="125" t="s">
        <v>839</v>
      </c>
      <c r="D26" s="125" t="s">
        <v>802</v>
      </c>
      <c r="E26" s="159"/>
      <c r="F26" s="223">
        <v>1</v>
      </c>
      <c r="G26" s="79">
        <v>1</v>
      </c>
      <c r="H26" s="79">
        <v>1</v>
      </c>
      <c r="I26" s="79">
        <f t="shared" si="0"/>
        <v>1</v>
      </c>
      <c r="J26" s="226" t="s">
        <v>4163</v>
      </c>
    </row>
    <row r="27" spans="1:10" ht="76.5" x14ac:dyDescent="0.2">
      <c r="A27" s="72">
        <v>20</v>
      </c>
      <c r="B27" s="158" t="s">
        <v>840</v>
      </c>
      <c r="C27" s="125" t="s">
        <v>841</v>
      </c>
      <c r="D27" s="125" t="s">
        <v>802</v>
      </c>
      <c r="E27" s="159"/>
      <c r="F27" s="223">
        <v>1</v>
      </c>
      <c r="G27" s="79">
        <v>1</v>
      </c>
      <c r="H27" s="79">
        <v>1</v>
      </c>
      <c r="I27" s="79">
        <f t="shared" si="0"/>
        <v>1</v>
      </c>
      <c r="J27" s="226" t="s">
        <v>4163</v>
      </c>
    </row>
    <row r="28" spans="1:10" ht="76.5" x14ac:dyDescent="0.2">
      <c r="A28" s="72">
        <v>21</v>
      </c>
      <c r="B28" s="158" t="s">
        <v>842</v>
      </c>
      <c r="C28" s="125" t="s">
        <v>843</v>
      </c>
      <c r="D28" s="125" t="s">
        <v>802</v>
      </c>
      <c r="E28" s="159"/>
      <c r="F28" s="223">
        <v>1</v>
      </c>
      <c r="G28" s="79">
        <v>1</v>
      </c>
      <c r="H28" s="79">
        <v>1</v>
      </c>
      <c r="I28" s="79">
        <f t="shared" si="0"/>
        <v>1</v>
      </c>
      <c r="J28" s="226" t="s">
        <v>4163</v>
      </c>
    </row>
    <row r="29" spans="1:10" ht="76.5" x14ac:dyDescent="0.2">
      <c r="A29" s="72">
        <v>22</v>
      </c>
      <c r="B29" s="158" t="s">
        <v>844</v>
      </c>
      <c r="C29" s="125" t="s">
        <v>845</v>
      </c>
      <c r="D29" s="125" t="s">
        <v>811</v>
      </c>
      <c r="E29" s="159"/>
      <c r="F29" s="223">
        <v>1</v>
      </c>
      <c r="G29" s="79">
        <v>1</v>
      </c>
      <c r="H29" s="79">
        <v>1</v>
      </c>
      <c r="I29" s="79">
        <f t="shared" si="0"/>
        <v>1</v>
      </c>
      <c r="J29" s="226" t="s">
        <v>4163</v>
      </c>
    </row>
    <row r="30" spans="1:10" ht="76.5" x14ac:dyDescent="0.2">
      <c r="A30" s="72">
        <v>23</v>
      </c>
      <c r="B30" s="158" t="s">
        <v>846</v>
      </c>
      <c r="C30" s="125" t="s">
        <v>847</v>
      </c>
      <c r="D30" s="125" t="s">
        <v>802</v>
      </c>
      <c r="E30" s="159"/>
      <c r="F30" s="223">
        <v>1</v>
      </c>
      <c r="G30" s="79">
        <v>1</v>
      </c>
      <c r="H30" s="79">
        <v>1</v>
      </c>
      <c r="I30" s="79">
        <f t="shared" si="0"/>
        <v>1</v>
      </c>
      <c r="J30" s="226" t="s">
        <v>4163</v>
      </c>
    </row>
    <row r="31" spans="1:10" ht="76.5" x14ac:dyDescent="0.2">
      <c r="A31" s="72">
        <v>24</v>
      </c>
      <c r="B31" s="158" t="s">
        <v>848</v>
      </c>
      <c r="C31" s="125" t="s">
        <v>849</v>
      </c>
      <c r="D31" s="125" t="s">
        <v>811</v>
      </c>
      <c r="E31" s="159"/>
      <c r="F31" s="223">
        <v>1</v>
      </c>
      <c r="G31" s="79">
        <v>1</v>
      </c>
      <c r="H31" s="79">
        <v>1</v>
      </c>
      <c r="I31" s="79">
        <f t="shared" si="0"/>
        <v>1</v>
      </c>
      <c r="J31" s="226" t="s">
        <v>4163</v>
      </c>
    </row>
    <row r="32" spans="1:10" ht="76.5" x14ac:dyDescent="0.2">
      <c r="A32" s="72">
        <v>25</v>
      </c>
      <c r="B32" s="158" t="s">
        <v>850</v>
      </c>
      <c r="C32" s="125" t="s">
        <v>851</v>
      </c>
      <c r="D32" s="125" t="s">
        <v>802</v>
      </c>
      <c r="E32" s="159"/>
      <c r="F32" s="223">
        <v>1</v>
      </c>
      <c r="G32" s="79">
        <v>1</v>
      </c>
      <c r="H32" s="79">
        <v>1</v>
      </c>
      <c r="I32" s="79">
        <f t="shared" si="0"/>
        <v>1</v>
      </c>
      <c r="J32" s="226" t="s">
        <v>4163</v>
      </c>
    </row>
    <row r="33" spans="1:10" ht="76.5" x14ac:dyDescent="0.2">
      <c r="A33" s="72">
        <v>26</v>
      </c>
      <c r="B33" s="158" t="s">
        <v>852</v>
      </c>
      <c r="C33" s="125" t="s">
        <v>853</v>
      </c>
      <c r="D33" s="125" t="s">
        <v>802</v>
      </c>
      <c r="E33" s="159"/>
      <c r="F33" s="223">
        <v>1</v>
      </c>
      <c r="G33" s="79">
        <v>1</v>
      </c>
      <c r="H33" s="79">
        <v>1</v>
      </c>
      <c r="I33" s="79">
        <f t="shared" si="0"/>
        <v>1</v>
      </c>
      <c r="J33" s="226" t="s">
        <v>4163</v>
      </c>
    </row>
    <row r="34" spans="1:10" ht="102" x14ac:dyDescent="0.2">
      <c r="A34" s="72">
        <v>27</v>
      </c>
      <c r="B34" s="158" t="s">
        <v>854</v>
      </c>
      <c r="C34" s="125" t="s">
        <v>855</v>
      </c>
      <c r="D34" s="125" t="s">
        <v>802</v>
      </c>
      <c r="E34" s="159"/>
      <c r="F34" s="223">
        <v>1</v>
      </c>
      <c r="G34" s="79">
        <v>1</v>
      </c>
      <c r="H34" s="79">
        <v>1</v>
      </c>
      <c r="I34" s="79">
        <f t="shared" si="0"/>
        <v>1</v>
      </c>
      <c r="J34" s="226" t="s">
        <v>4175</v>
      </c>
    </row>
    <row r="35" spans="1:10" ht="76.5" x14ac:dyDescent="0.2">
      <c r="A35" s="72">
        <v>28</v>
      </c>
      <c r="B35" s="158" t="s">
        <v>856</v>
      </c>
      <c r="C35" s="125" t="s">
        <v>857</v>
      </c>
      <c r="D35" s="125" t="s">
        <v>802</v>
      </c>
      <c r="E35" s="159"/>
      <c r="F35" s="223">
        <v>1</v>
      </c>
      <c r="G35" s="79">
        <v>1</v>
      </c>
      <c r="H35" s="79">
        <v>1</v>
      </c>
      <c r="I35" s="79">
        <f t="shared" si="0"/>
        <v>1</v>
      </c>
      <c r="J35" s="226" t="s">
        <v>4163</v>
      </c>
    </row>
    <row r="36" spans="1:10" ht="76.5" x14ac:dyDescent="0.2">
      <c r="A36" s="72">
        <v>29</v>
      </c>
      <c r="B36" s="158" t="s">
        <v>858</v>
      </c>
      <c r="C36" s="125" t="s">
        <v>859</v>
      </c>
      <c r="D36" s="125" t="s">
        <v>802</v>
      </c>
      <c r="E36" s="159"/>
      <c r="F36" s="223">
        <v>1</v>
      </c>
      <c r="G36" s="79">
        <v>1</v>
      </c>
      <c r="H36" s="79">
        <v>1</v>
      </c>
      <c r="I36" s="79">
        <f t="shared" si="0"/>
        <v>1</v>
      </c>
      <c r="J36" s="226" t="s">
        <v>4163</v>
      </c>
    </row>
    <row r="37" spans="1:10" ht="38.25" x14ac:dyDescent="0.2">
      <c r="A37" s="72">
        <v>30</v>
      </c>
      <c r="B37" s="158" t="s">
        <v>860</v>
      </c>
      <c r="C37" s="125" t="s">
        <v>861</v>
      </c>
      <c r="D37" s="125" t="s">
        <v>811</v>
      </c>
      <c r="E37" s="159"/>
      <c r="F37" s="79">
        <v>1</v>
      </c>
      <c r="G37" s="79">
        <v>1</v>
      </c>
      <c r="H37" s="79">
        <v>1</v>
      </c>
      <c r="I37" s="79">
        <f t="shared" si="0"/>
        <v>1</v>
      </c>
      <c r="J37" s="117"/>
    </row>
    <row r="38" spans="1:10" ht="63.75" x14ac:dyDescent="0.2">
      <c r="A38" s="72">
        <v>31</v>
      </c>
      <c r="B38" s="158" t="s">
        <v>862</v>
      </c>
      <c r="C38" s="125" t="s">
        <v>863</v>
      </c>
      <c r="D38" s="125" t="s">
        <v>802</v>
      </c>
      <c r="E38" s="159"/>
      <c r="F38" s="223">
        <v>1</v>
      </c>
      <c r="G38" s="79">
        <v>1</v>
      </c>
      <c r="H38" s="79">
        <v>1</v>
      </c>
      <c r="I38" s="79">
        <f t="shared" si="0"/>
        <v>1</v>
      </c>
      <c r="J38" s="226" t="s">
        <v>4178</v>
      </c>
    </row>
    <row r="39" spans="1:10" ht="102" x14ac:dyDescent="0.2">
      <c r="A39" s="72">
        <v>32</v>
      </c>
      <c r="B39" s="158" t="s">
        <v>864</v>
      </c>
      <c r="C39" s="125" t="s">
        <v>865</v>
      </c>
      <c r="D39" s="125" t="s">
        <v>811</v>
      </c>
      <c r="E39" s="159"/>
      <c r="F39" s="223">
        <v>1</v>
      </c>
      <c r="G39" s="79">
        <v>1</v>
      </c>
      <c r="H39" s="79">
        <v>1</v>
      </c>
      <c r="I39" s="79">
        <f t="shared" si="0"/>
        <v>1</v>
      </c>
      <c r="J39" s="226" t="s">
        <v>4175</v>
      </c>
    </row>
    <row r="40" spans="1:10" ht="76.5" x14ac:dyDescent="0.2">
      <c r="A40" s="72">
        <v>33</v>
      </c>
      <c r="B40" s="158" t="s">
        <v>866</v>
      </c>
      <c r="C40" s="125" t="s">
        <v>867</v>
      </c>
      <c r="D40" s="125" t="s">
        <v>802</v>
      </c>
      <c r="E40" s="159"/>
      <c r="F40" s="223">
        <v>1</v>
      </c>
      <c r="G40" s="79">
        <v>1</v>
      </c>
      <c r="H40" s="79">
        <v>1</v>
      </c>
      <c r="I40" s="79">
        <f t="shared" si="0"/>
        <v>1</v>
      </c>
      <c r="J40" s="226" t="s">
        <v>4163</v>
      </c>
    </row>
    <row r="41" spans="1:10" ht="76.5" x14ac:dyDescent="0.2">
      <c r="A41" s="72">
        <v>34</v>
      </c>
      <c r="B41" s="158" t="s">
        <v>868</v>
      </c>
      <c r="C41" s="125" t="s">
        <v>869</v>
      </c>
      <c r="D41" s="125" t="s">
        <v>802</v>
      </c>
      <c r="E41" s="159"/>
      <c r="F41" s="223">
        <v>1</v>
      </c>
      <c r="G41" s="79">
        <v>1</v>
      </c>
      <c r="H41" s="79">
        <v>1</v>
      </c>
      <c r="I41" s="79">
        <f t="shared" si="0"/>
        <v>1</v>
      </c>
      <c r="J41" s="226" t="s">
        <v>4163</v>
      </c>
    </row>
    <row r="42" spans="1:10" ht="76.5" x14ac:dyDescent="0.2">
      <c r="A42" s="72">
        <v>35</v>
      </c>
      <c r="B42" s="158" t="s">
        <v>870</v>
      </c>
      <c r="C42" s="125" t="s">
        <v>871</v>
      </c>
      <c r="D42" s="125" t="s">
        <v>802</v>
      </c>
      <c r="E42" s="159"/>
      <c r="F42" s="223">
        <v>1</v>
      </c>
      <c r="G42" s="79">
        <v>1</v>
      </c>
      <c r="H42" s="79">
        <v>1</v>
      </c>
      <c r="I42" s="79">
        <f t="shared" si="0"/>
        <v>1</v>
      </c>
      <c r="J42" s="226" t="s">
        <v>4163</v>
      </c>
    </row>
    <row r="43" spans="1:10" ht="76.5" x14ac:dyDescent="0.2">
      <c r="A43" s="72">
        <v>36</v>
      </c>
      <c r="B43" s="158" t="s">
        <v>872</v>
      </c>
      <c r="C43" s="125" t="s">
        <v>873</v>
      </c>
      <c r="D43" s="125" t="s">
        <v>802</v>
      </c>
      <c r="E43" s="159"/>
      <c r="F43" s="223">
        <v>1</v>
      </c>
      <c r="G43" s="79">
        <v>1</v>
      </c>
      <c r="H43" s="79">
        <v>1</v>
      </c>
      <c r="I43" s="79">
        <f t="shared" si="0"/>
        <v>1</v>
      </c>
      <c r="J43" s="226" t="s">
        <v>4163</v>
      </c>
    </row>
    <row r="44" spans="1:10" ht="76.5" x14ac:dyDescent="0.2">
      <c r="A44" s="72">
        <v>37</v>
      </c>
      <c r="B44" s="158" t="s">
        <v>874</v>
      </c>
      <c r="C44" s="125" t="s">
        <v>875</v>
      </c>
      <c r="D44" s="125" t="s">
        <v>802</v>
      </c>
      <c r="E44" s="159"/>
      <c r="F44" s="223">
        <v>1</v>
      </c>
      <c r="G44" s="79">
        <v>1</v>
      </c>
      <c r="H44" s="79">
        <v>1</v>
      </c>
      <c r="I44" s="79">
        <f t="shared" si="0"/>
        <v>1</v>
      </c>
      <c r="J44" s="226" t="s">
        <v>4163</v>
      </c>
    </row>
    <row r="45" spans="1:10" ht="76.5" x14ac:dyDescent="0.2">
      <c r="A45" s="72">
        <v>38</v>
      </c>
      <c r="B45" s="158" t="s">
        <v>876</v>
      </c>
      <c r="C45" s="125" t="s">
        <v>877</v>
      </c>
      <c r="D45" s="125" t="s">
        <v>802</v>
      </c>
      <c r="E45" s="159"/>
      <c r="F45" s="223">
        <v>1</v>
      </c>
      <c r="G45" s="79">
        <v>1</v>
      </c>
      <c r="H45" s="79">
        <v>1</v>
      </c>
      <c r="I45" s="79">
        <f t="shared" si="0"/>
        <v>1</v>
      </c>
      <c r="J45" s="226" t="s">
        <v>4163</v>
      </c>
    </row>
    <row r="46" spans="1:10" ht="76.5" x14ac:dyDescent="0.2">
      <c r="A46" s="72">
        <v>39</v>
      </c>
      <c r="B46" s="158" t="s">
        <v>878</v>
      </c>
      <c r="C46" s="125" t="s">
        <v>879</v>
      </c>
      <c r="D46" s="125" t="s">
        <v>802</v>
      </c>
      <c r="E46" s="159"/>
      <c r="F46" s="223">
        <v>1</v>
      </c>
      <c r="G46" s="79">
        <v>1</v>
      </c>
      <c r="H46" s="79">
        <v>1</v>
      </c>
      <c r="I46" s="79">
        <f t="shared" si="0"/>
        <v>1</v>
      </c>
      <c r="J46" s="226" t="s">
        <v>4163</v>
      </c>
    </row>
    <row r="47" spans="1:10" ht="76.5" x14ac:dyDescent="0.2">
      <c r="A47" s="72">
        <v>40</v>
      </c>
      <c r="B47" s="158" t="s">
        <v>880</v>
      </c>
      <c r="C47" s="125" t="s">
        <v>881</v>
      </c>
      <c r="D47" s="125" t="s">
        <v>802</v>
      </c>
      <c r="E47" s="159"/>
      <c r="F47" s="223">
        <v>1</v>
      </c>
      <c r="G47" s="79">
        <v>1</v>
      </c>
      <c r="H47" s="79">
        <v>1</v>
      </c>
      <c r="I47" s="79">
        <f t="shared" si="0"/>
        <v>1</v>
      </c>
      <c r="J47" s="226" t="s">
        <v>4163</v>
      </c>
    </row>
    <row r="48" spans="1:10" ht="76.5" x14ac:dyDescent="0.2">
      <c r="A48" s="72">
        <v>41</v>
      </c>
      <c r="B48" s="158" t="s">
        <v>882</v>
      </c>
      <c r="C48" s="125" t="s">
        <v>883</v>
      </c>
      <c r="D48" s="125" t="s">
        <v>802</v>
      </c>
      <c r="E48" s="159"/>
      <c r="F48" s="223">
        <v>1</v>
      </c>
      <c r="G48" s="79">
        <v>1</v>
      </c>
      <c r="H48" s="79">
        <v>1</v>
      </c>
      <c r="I48" s="79">
        <f t="shared" si="0"/>
        <v>1</v>
      </c>
      <c r="J48" s="226" t="s">
        <v>4163</v>
      </c>
    </row>
    <row r="49" spans="1:10" ht="76.5" x14ac:dyDescent="0.2">
      <c r="A49" s="72">
        <v>42</v>
      </c>
      <c r="B49" s="158" t="s">
        <v>884</v>
      </c>
      <c r="C49" s="125" t="s">
        <v>885</v>
      </c>
      <c r="D49" s="125" t="s">
        <v>802</v>
      </c>
      <c r="E49" s="159"/>
      <c r="F49" s="223">
        <v>1</v>
      </c>
      <c r="G49" s="79">
        <v>1</v>
      </c>
      <c r="H49" s="79">
        <v>1</v>
      </c>
      <c r="I49" s="79">
        <f t="shared" si="0"/>
        <v>1</v>
      </c>
      <c r="J49" s="226" t="s">
        <v>4163</v>
      </c>
    </row>
    <row r="50" spans="1:10" ht="76.5" x14ac:dyDescent="0.2">
      <c r="A50" s="72">
        <v>43</v>
      </c>
      <c r="B50" s="158" t="s">
        <v>886</v>
      </c>
      <c r="C50" s="125" t="s">
        <v>887</v>
      </c>
      <c r="D50" s="125" t="s">
        <v>802</v>
      </c>
      <c r="E50" s="159"/>
      <c r="F50" s="223">
        <v>1</v>
      </c>
      <c r="G50" s="79">
        <v>1</v>
      </c>
      <c r="H50" s="79">
        <v>1</v>
      </c>
      <c r="I50" s="79">
        <f t="shared" si="0"/>
        <v>1</v>
      </c>
      <c r="J50" s="226" t="s">
        <v>4163</v>
      </c>
    </row>
    <row r="51" spans="1:10" ht="76.5" x14ac:dyDescent="0.2">
      <c r="A51" s="72">
        <v>44</v>
      </c>
      <c r="B51" s="158" t="s">
        <v>888</v>
      </c>
      <c r="C51" s="125" t="s">
        <v>889</v>
      </c>
      <c r="D51" s="125" t="s">
        <v>802</v>
      </c>
      <c r="E51" s="159"/>
      <c r="F51" s="223">
        <v>1</v>
      </c>
      <c r="G51" s="79">
        <v>1</v>
      </c>
      <c r="H51" s="79">
        <v>1</v>
      </c>
      <c r="I51" s="79">
        <f t="shared" si="0"/>
        <v>1</v>
      </c>
      <c r="J51" s="226" t="s">
        <v>4163</v>
      </c>
    </row>
    <row r="52" spans="1:10" ht="102" x14ac:dyDescent="0.2">
      <c r="A52" s="72">
        <v>45</v>
      </c>
      <c r="B52" s="158" t="s">
        <v>890</v>
      </c>
      <c r="C52" s="125" t="s">
        <v>891</v>
      </c>
      <c r="D52" s="125" t="s">
        <v>802</v>
      </c>
      <c r="E52" s="159"/>
      <c r="F52" s="223">
        <v>1</v>
      </c>
      <c r="G52" s="79">
        <v>1</v>
      </c>
      <c r="H52" s="79">
        <v>1</v>
      </c>
      <c r="I52" s="79">
        <f t="shared" si="0"/>
        <v>1</v>
      </c>
      <c r="J52" s="226" t="s">
        <v>4175</v>
      </c>
    </row>
    <row r="53" spans="1:10" ht="76.5" x14ac:dyDescent="0.2">
      <c r="A53" s="72">
        <v>46</v>
      </c>
      <c r="B53" s="158" t="s">
        <v>892</v>
      </c>
      <c r="C53" s="125" t="s">
        <v>893</v>
      </c>
      <c r="D53" s="125" t="s">
        <v>802</v>
      </c>
      <c r="E53" s="159"/>
      <c r="F53" s="223">
        <v>1</v>
      </c>
      <c r="G53" s="79">
        <v>1</v>
      </c>
      <c r="H53" s="79">
        <v>1</v>
      </c>
      <c r="I53" s="79">
        <f t="shared" si="0"/>
        <v>1</v>
      </c>
      <c r="J53" s="226" t="s">
        <v>4163</v>
      </c>
    </row>
    <row r="54" spans="1:10" ht="76.5" x14ac:dyDescent="0.2">
      <c r="A54" s="72">
        <v>47</v>
      </c>
      <c r="B54" s="158" t="s">
        <v>894</v>
      </c>
      <c r="C54" s="125" t="s">
        <v>895</v>
      </c>
      <c r="D54" s="125" t="s">
        <v>802</v>
      </c>
      <c r="E54" s="159"/>
      <c r="F54" s="223">
        <v>1</v>
      </c>
      <c r="G54" s="79">
        <v>1</v>
      </c>
      <c r="H54" s="79">
        <v>1</v>
      </c>
      <c r="I54" s="79">
        <f t="shared" si="0"/>
        <v>1</v>
      </c>
      <c r="J54" s="226" t="s">
        <v>4163</v>
      </c>
    </row>
    <row r="55" spans="1:10" ht="102" x14ac:dyDescent="0.2">
      <c r="A55" s="72">
        <v>48</v>
      </c>
      <c r="B55" s="158" t="s">
        <v>896</v>
      </c>
      <c r="C55" s="125" t="s">
        <v>897</v>
      </c>
      <c r="D55" s="125" t="s">
        <v>802</v>
      </c>
      <c r="E55" s="159"/>
      <c r="F55" s="223">
        <v>1</v>
      </c>
      <c r="G55" s="79">
        <v>1</v>
      </c>
      <c r="H55" s="79">
        <v>1</v>
      </c>
      <c r="I55" s="79">
        <f t="shared" si="0"/>
        <v>1</v>
      </c>
      <c r="J55" s="226" t="s">
        <v>4175</v>
      </c>
    </row>
    <row r="56" spans="1:10" ht="102" x14ac:dyDescent="0.2">
      <c r="A56" s="72">
        <v>49</v>
      </c>
      <c r="B56" s="158" t="s">
        <v>898</v>
      </c>
      <c r="C56" s="125" t="s">
        <v>899</v>
      </c>
      <c r="D56" s="125" t="s">
        <v>802</v>
      </c>
      <c r="E56" s="159"/>
      <c r="F56" s="223">
        <v>1</v>
      </c>
      <c r="G56" s="79">
        <v>1</v>
      </c>
      <c r="H56" s="79">
        <v>1</v>
      </c>
      <c r="I56" s="79">
        <f t="shared" si="0"/>
        <v>1</v>
      </c>
      <c r="J56" s="226" t="s">
        <v>4175</v>
      </c>
    </row>
    <row r="57" spans="1:10" ht="76.5" x14ac:dyDescent="0.2">
      <c r="A57" s="72">
        <v>50</v>
      </c>
      <c r="B57" s="158" t="s">
        <v>900</v>
      </c>
      <c r="C57" s="125" t="s">
        <v>901</v>
      </c>
      <c r="D57" s="125" t="s">
        <v>802</v>
      </c>
      <c r="E57" s="159"/>
      <c r="F57" s="223">
        <v>1</v>
      </c>
      <c r="G57" s="79">
        <v>1</v>
      </c>
      <c r="H57" s="79">
        <v>1</v>
      </c>
      <c r="I57" s="79">
        <f t="shared" si="0"/>
        <v>1</v>
      </c>
      <c r="J57" s="226" t="s">
        <v>4163</v>
      </c>
    </row>
    <row r="58" spans="1:10" ht="76.5" x14ac:dyDescent="0.2">
      <c r="A58" s="72">
        <v>51</v>
      </c>
      <c r="B58" s="158" t="s">
        <v>902</v>
      </c>
      <c r="C58" s="125" t="s">
        <v>903</v>
      </c>
      <c r="D58" s="125" t="s">
        <v>802</v>
      </c>
      <c r="E58" s="159"/>
      <c r="F58" s="223">
        <v>1</v>
      </c>
      <c r="G58" s="79">
        <v>1</v>
      </c>
      <c r="H58" s="79">
        <v>1</v>
      </c>
      <c r="I58" s="79">
        <f t="shared" si="0"/>
        <v>1</v>
      </c>
      <c r="J58" s="226" t="s">
        <v>4163</v>
      </c>
    </row>
    <row r="59" spans="1:10" ht="102" x14ac:dyDescent="0.2">
      <c r="A59" s="72">
        <v>52</v>
      </c>
      <c r="B59" s="158" t="s">
        <v>904</v>
      </c>
      <c r="C59" s="125" t="s">
        <v>905</v>
      </c>
      <c r="D59" s="125" t="s">
        <v>811</v>
      </c>
      <c r="E59" s="159"/>
      <c r="F59" s="223">
        <v>1</v>
      </c>
      <c r="G59" s="79">
        <v>1</v>
      </c>
      <c r="H59" s="79">
        <v>1</v>
      </c>
      <c r="I59" s="79">
        <f t="shared" si="0"/>
        <v>1</v>
      </c>
      <c r="J59" s="226" t="s">
        <v>4175</v>
      </c>
    </row>
    <row r="60" spans="1:10" ht="76.5" x14ac:dyDescent="0.2">
      <c r="A60" s="72">
        <v>53</v>
      </c>
      <c r="B60" s="158" t="s">
        <v>906</v>
      </c>
      <c r="C60" s="125" t="s">
        <v>907</v>
      </c>
      <c r="D60" s="125" t="s">
        <v>802</v>
      </c>
      <c r="E60" s="159"/>
      <c r="F60" s="223">
        <v>1</v>
      </c>
      <c r="G60" s="79">
        <v>1</v>
      </c>
      <c r="H60" s="79">
        <v>1</v>
      </c>
      <c r="I60" s="79">
        <f t="shared" si="0"/>
        <v>1</v>
      </c>
      <c r="J60" s="226" t="s">
        <v>4163</v>
      </c>
    </row>
    <row r="61" spans="1:10" ht="102" x14ac:dyDescent="0.2">
      <c r="A61" s="72">
        <v>54</v>
      </c>
      <c r="B61" s="158" t="s">
        <v>908</v>
      </c>
      <c r="C61" s="125" t="s">
        <v>909</v>
      </c>
      <c r="D61" s="125" t="s">
        <v>802</v>
      </c>
      <c r="E61" s="159"/>
      <c r="F61" s="223">
        <v>1</v>
      </c>
      <c r="G61" s="79">
        <v>1</v>
      </c>
      <c r="H61" s="79">
        <v>1</v>
      </c>
      <c r="I61" s="79">
        <f t="shared" si="0"/>
        <v>1</v>
      </c>
      <c r="J61" s="226" t="s">
        <v>4175</v>
      </c>
    </row>
    <row r="62" spans="1:10" ht="76.5" x14ac:dyDescent="0.2">
      <c r="A62" s="72">
        <v>55</v>
      </c>
      <c r="B62" s="158" t="s">
        <v>910</v>
      </c>
      <c r="C62" s="125" t="s">
        <v>911</v>
      </c>
      <c r="D62" s="125" t="s">
        <v>802</v>
      </c>
      <c r="E62" s="159"/>
      <c r="F62" s="223">
        <v>1</v>
      </c>
      <c r="G62" s="79">
        <v>1</v>
      </c>
      <c r="H62" s="79">
        <v>1</v>
      </c>
      <c r="I62" s="79">
        <f t="shared" si="0"/>
        <v>1</v>
      </c>
      <c r="J62" s="226" t="s">
        <v>4163</v>
      </c>
    </row>
    <row r="63" spans="1:10" ht="76.5" x14ac:dyDescent="0.2">
      <c r="A63" s="72">
        <v>56</v>
      </c>
      <c r="B63" s="158" t="s">
        <v>912</v>
      </c>
      <c r="C63" s="125" t="s">
        <v>913</v>
      </c>
      <c r="D63" s="125" t="s">
        <v>811</v>
      </c>
      <c r="E63" s="159"/>
      <c r="F63" s="223">
        <v>1</v>
      </c>
      <c r="G63" s="79">
        <v>1</v>
      </c>
      <c r="H63" s="79">
        <v>1</v>
      </c>
      <c r="I63" s="79">
        <f t="shared" si="0"/>
        <v>1</v>
      </c>
      <c r="J63" s="226" t="s">
        <v>4163</v>
      </c>
    </row>
    <row r="64" spans="1:10" ht="76.5" x14ac:dyDescent="0.2">
      <c r="A64" s="72">
        <v>57</v>
      </c>
      <c r="B64" s="158" t="s">
        <v>914</v>
      </c>
      <c r="C64" s="125" t="s">
        <v>915</v>
      </c>
      <c r="D64" s="125" t="s">
        <v>802</v>
      </c>
      <c r="E64" s="159"/>
      <c r="F64" s="223">
        <v>1</v>
      </c>
      <c r="G64" s="79">
        <v>1</v>
      </c>
      <c r="H64" s="79">
        <v>1</v>
      </c>
      <c r="I64" s="79">
        <f t="shared" si="0"/>
        <v>1</v>
      </c>
      <c r="J64" s="226" t="s">
        <v>4163</v>
      </c>
    </row>
    <row r="65" spans="1:10" ht="76.5" x14ac:dyDescent="0.2">
      <c r="A65" s="72">
        <v>58</v>
      </c>
      <c r="B65" s="158" t="s">
        <v>916</v>
      </c>
      <c r="C65" s="125" t="s">
        <v>917</v>
      </c>
      <c r="D65" s="125" t="s">
        <v>811</v>
      </c>
      <c r="E65" s="159"/>
      <c r="F65" s="223">
        <v>1</v>
      </c>
      <c r="G65" s="79">
        <v>1</v>
      </c>
      <c r="H65" s="79">
        <v>1</v>
      </c>
      <c r="I65" s="79">
        <f t="shared" si="0"/>
        <v>1</v>
      </c>
      <c r="J65" s="226" t="s">
        <v>4163</v>
      </c>
    </row>
    <row r="66" spans="1:10" ht="102" x14ac:dyDescent="0.2">
      <c r="A66" s="72">
        <v>59</v>
      </c>
      <c r="B66" s="158" t="s">
        <v>918</v>
      </c>
      <c r="C66" s="125" t="s">
        <v>919</v>
      </c>
      <c r="D66" s="125" t="s">
        <v>811</v>
      </c>
      <c r="E66" s="159"/>
      <c r="F66" s="223">
        <v>1</v>
      </c>
      <c r="G66" s="79">
        <v>1</v>
      </c>
      <c r="H66" s="79">
        <v>1</v>
      </c>
      <c r="I66" s="79">
        <f t="shared" si="0"/>
        <v>1</v>
      </c>
      <c r="J66" s="226" t="s">
        <v>4175</v>
      </c>
    </row>
    <row r="67" spans="1:10" ht="76.5" x14ac:dyDescent="0.2">
      <c r="A67" s="72">
        <v>60</v>
      </c>
      <c r="B67" s="158" t="s">
        <v>920</v>
      </c>
      <c r="C67" s="125" t="s">
        <v>921</v>
      </c>
      <c r="D67" s="125" t="s">
        <v>802</v>
      </c>
      <c r="E67" s="159"/>
      <c r="F67" s="223">
        <v>1</v>
      </c>
      <c r="G67" s="79">
        <v>1</v>
      </c>
      <c r="H67" s="79">
        <v>1</v>
      </c>
      <c r="I67" s="79">
        <f t="shared" si="0"/>
        <v>1</v>
      </c>
      <c r="J67" s="226" t="s">
        <v>4163</v>
      </c>
    </row>
    <row r="68" spans="1:10" ht="76.5" x14ac:dyDescent="0.2">
      <c r="A68" s="72">
        <v>61</v>
      </c>
      <c r="B68" s="158" t="s">
        <v>922</v>
      </c>
      <c r="C68" s="125" t="s">
        <v>923</v>
      </c>
      <c r="D68" s="125" t="s">
        <v>802</v>
      </c>
      <c r="E68" s="159"/>
      <c r="F68" s="223">
        <v>1</v>
      </c>
      <c r="G68" s="79">
        <v>1</v>
      </c>
      <c r="H68" s="79">
        <v>1</v>
      </c>
      <c r="I68" s="79">
        <f t="shared" si="0"/>
        <v>1</v>
      </c>
      <c r="J68" s="226" t="s">
        <v>4163</v>
      </c>
    </row>
    <row r="69" spans="1:10" ht="76.5" x14ac:dyDescent="0.2">
      <c r="A69" s="72">
        <v>62</v>
      </c>
      <c r="B69" s="158" t="s">
        <v>924</v>
      </c>
      <c r="C69" s="125" t="s">
        <v>925</v>
      </c>
      <c r="D69" s="125" t="s">
        <v>811</v>
      </c>
      <c r="E69" s="159"/>
      <c r="F69" s="223">
        <v>1</v>
      </c>
      <c r="G69" s="79">
        <v>1</v>
      </c>
      <c r="H69" s="79">
        <v>1</v>
      </c>
      <c r="I69" s="79">
        <f t="shared" si="0"/>
        <v>1</v>
      </c>
      <c r="J69" s="226" t="s">
        <v>4163</v>
      </c>
    </row>
    <row r="70" spans="1:10" ht="76.5" x14ac:dyDescent="0.2">
      <c r="A70" s="72">
        <v>63</v>
      </c>
      <c r="B70" s="158" t="s">
        <v>926</v>
      </c>
      <c r="C70" s="125" t="s">
        <v>927</v>
      </c>
      <c r="D70" s="125" t="s">
        <v>802</v>
      </c>
      <c r="E70" s="159"/>
      <c r="F70" s="223">
        <v>1</v>
      </c>
      <c r="G70" s="79">
        <v>1</v>
      </c>
      <c r="H70" s="79">
        <v>1</v>
      </c>
      <c r="I70" s="79">
        <f t="shared" si="0"/>
        <v>1</v>
      </c>
      <c r="J70" s="226" t="s">
        <v>4163</v>
      </c>
    </row>
    <row r="71" spans="1:10" ht="76.5" x14ac:dyDescent="0.2">
      <c r="A71" s="72">
        <v>64</v>
      </c>
      <c r="B71" s="158" t="s">
        <v>928</v>
      </c>
      <c r="C71" s="125" t="s">
        <v>929</v>
      </c>
      <c r="D71" s="125" t="s">
        <v>811</v>
      </c>
      <c r="E71" s="159"/>
      <c r="F71" s="223">
        <v>1</v>
      </c>
      <c r="G71" s="79">
        <v>1</v>
      </c>
      <c r="H71" s="79">
        <v>1</v>
      </c>
      <c r="I71" s="79">
        <f t="shared" si="0"/>
        <v>1</v>
      </c>
      <c r="J71" s="226" t="s">
        <v>4163</v>
      </c>
    </row>
    <row r="72" spans="1:10" ht="76.5" x14ac:dyDescent="0.2">
      <c r="A72" s="72">
        <v>65</v>
      </c>
      <c r="B72" s="158" t="s">
        <v>930</v>
      </c>
      <c r="C72" s="125" t="s">
        <v>931</v>
      </c>
      <c r="D72" s="125" t="s">
        <v>802</v>
      </c>
      <c r="E72" s="159"/>
      <c r="F72" s="223">
        <v>1</v>
      </c>
      <c r="G72" s="79">
        <v>1</v>
      </c>
      <c r="H72" s="79">
        <v>1</v>
      </c>
      <c r="I72" s="79">
        <f t="shared" si="0"/>
        <v>1</v>
      </c>
      <c r="J72" s="226" t="s">
        <v>4163</v>
      </c>
    </row>
    <row r="73" spans="1:10" ht="76.5" x14ac:dyDescent="0.2">
      <c r="A73" s="72">
        <v>66</v>
      </c>
      <c r="B73" s="158" t="s">
        <v>932</v>
      </c>
      <c r="C73" s="125" t="s">
        <v>933</v>
      </c>
      <c r="D73" s="125" t="s">
        <v>811</v>
      </c>
      <c r="E73" s="159"/>
      <c r="F73" s="223">
        <v>1</v>
      </c>
      <c r="G73" s="79">
        <v>1</v>
      </c>
      <c r="H73" s="79">
        <v>1</v>
      </c>
      <c r="I73" s="79">
        <f t="shared" ref="I73:I80" si="1">F73*0.2+G73*0.4+H73*0.4</f>
        <v>1</v>
      </c>
      <c r="J73" s="226" t="s">
        <v>4163</v>
      </c>
    </row>
    <row r="74" spans="1:10" ht="63.75" x14ac:dyDescent="0.2">
      <c r="A74" s="72">
        <v>67</v>
      </c>
      <c r="B74" s="158" t="s">
        <v>934</v>
      </c>
      <c r="C74" s="125" t="s">
        <v>935</v>
      </c>
      <c r="D74" s="125" t="s">
        <v>811</v>
      </c>
      <c r="E74" s="159"/>
      <c r="F74" s="223">
        <v>1</v>
      </c>
      <c r="G74" s="79">
        <v>1</v>
      </c>
      <c r="H74" s="79">
        <v>1</v>
      </c>
      <c r="I74" s="79">
        <f t="shared" si="1"/>
        <v>1</v>
      </c>
      <c r="J74" s="226" t="s">
        <v>4178</v>
      </c>
    </row>
    <row r="75" spans="1:10" ht="76.5" x14ac:dyDescent="0.2">
      <c r="A75" s="72">
        <v>68</v>
      </c>
      <c r="B75" s="158" t="s">
        <v>936</v>
      </c>
      <c r="C75" s="125" t="s">
        <v>937</v>
      </c>
      <c r="D75" s="125" t="s">
        <v>938</v>
      </c>
      <c r="E75" s="159" t="s">
        <v>939</v>
      </c>
      <c r="F75" s="223">
        <v>1</v>
      </c>
      <c r="G75" s="79">
        <v>1</v>
      </c>
      <c r="H75" s="79">
        <v>1</v>
      </c>
      <c r="I75" s="79">
        <f t="shared" si="1"/>
        <v>1</v>
      </c>
      <c r="J75" s="226" t="s">
        <v>4163</v>
      </c>
    </row>
    <row r="76" spans="1:10" ht="76.5" x14ac:dyDescent="0.2">
      <c r="A76" s="72">
        <v>69</v>
      </c>
      <c r="B76" s="158" t="s">
        <v>940</v>
      </c>
      <c r="C76" s="125" t="s">
        <v>941</v>
      </c>
      <c r="D76" s="125" t="s">
        <v>938</v>
      </c>
      <c r="E76" s="159" t="s">
        <v>939</v>
      </c>
      <c r="F76" s="223">
        <v>1</v>
      </c>
      <c r="G76" s="79">
        <v>1</v>
      </c>
      <c r="H76" s="79">
        <v>1</v>
      </c>
      <c r="I76" s="79">
        <f t="shared" si="1"/>
        <v>1</v>
      </c>
      <c r="J76" s="226" t="s">
        <v>4163</v>
      </c>
    </row>
    <row r="77" spans="1:10" ht="76.5" x14ac:dyDescent="0.2">
      <c r="A77" s="72">
        <v>70</v>
      </c>
      <c r="B77" s="158" t="s">
        <v>942</v>
      </c>
      <c r="C77" s="125" t="s">
        <v>943</v>
      </c>
      <c r="D77" s="125" t="s">
        <v>938</v>
      </c>
      <c r="E77" s="159" t="s">
        <v>939</v>
      </c>
      <c r="F77" s="223">
        <v>1</v>
      </c>
      <c r="G77" s="79">
        <v>1</v>
      </c>
      <c r="H77" s="79">
        <v>1</v>
      </c>
      <c r="I77" s="79">
        <f t="shared" si="1"/>
        <v>1</v>
      </c>
      <c r="J77" s="226" t="s">
        <v>4163</v>
      </c>
    </row>
    <row r="78" spans="1:10" ht="76.5" x14ac:dyDescent="0.2">
      <c r="A78" s="72">
        <v>71</v>
      </c>
      <c r="B78" s="158" t="s">
        <v>944</v>
      </c>
      <c r="C78" s="125" t="s">
        <v>945</v>
      </c>
      <c r="D78" s="125" t="s">
        <v>938</v>
      </c>
      <c r="E78" s="159" t="s">
        <v>939</v>
      </c>
      <c r="F78" s="223">
        <v>1</v>
      </c>
      <c r="G78" s="79">
        <v>1</v>
      </c>
      <c r="H78" s="79">
        <v>1</v>
      </c>
      <c r="I78" s="79">
        <f t="shared" si="1"/>
        <v>1</v>
      </c>
      <c r="J78" s="226" t="s">
        <v>4163</v>
      </c>
    </row>
    <row r="79" spans="1:10" ht="76.5" x14ac:dyDescent="0.2">
      <c r="A79" s="72">
        <v>72</v>
      </c>
      <c r="B79" s="158" t="s">
        <v>946</v>
      </c>
      <c r="C79" s="125" t="s">
        <v>947</v>
      </c>
      <c r="D79" s="125" t="s">
        <v>938</v>
      </c>
      <c r="E79" s="159" t="s">
        <v>939</v>
      </c>
      <c r="F79" s="223">
        <v>1</v>
      </c>
      <c r="G79" s="79">
        <v>1</v>
      </c>
      <c r="H79" s="79">
        <v>1</v>
      </c>
      <c r="I79" s="79">
        <f t="shared" si="1"/>
        <v>1</v>
      </c>
      <c r="J79" s="226" t="s">
        <v>4163</v>
      </c>
    </row>
    <row r="80" spans="1:10" ht="38.25" x14ac:dyDescent="0.2">
      <c r="A80" s="72">
        <v>73</v>
      </c>
      <c r="B80" s="233" t="s">
        <v>948</v>
      </c>
      <c r="C80" s="234" t="s">
        <v>949</v>
      </c>
      <c r="D80" s="234" t="s">
        <v>938</v>
      </c>
      <c r="E80" s="236" t="s">
        <v>939</v>
      </c>
      <c r="F80" s="223">
        <v>0</v>
      </c>
      <c r="G80" s="223">
        <v>0</v>
      </c>
      <c r="H80" s="223">
        <v>0</v>
      </c>
      <c r="I80" s="223">
        <f t="shared" si="1"/>
        <v>0</v>
      </c>
      <c r="J80" s="221" t="s">
        <v>4315</v>
      </c>
    </row>
    <row r="81" spans="1:10" ht="15.75" customHeight="1" x14ac:dyDescent="0.2">
      <c r="A81" s="307" t="s">
        <v>104</v>
      </c>
      <c r="B81" s="308"/>
      <c r="C81" s="308"/>
      <c r="D81" s="308"/>
      <c r="E81" s="308"/>
      <c r="F81" s="308"/>
      <c r="G81" s="308"/>
      <c r="H81" s="309"/>
      <c r="I81" s="127">
        <f>SUM(I8:I80)/COUNT(I8:I80)</f>
        <v>0.98630136986301364</v>
      </c>
      <c r="J81" s="131"/>
    </row>
    <row r="85" spans="1:10" x14ac:dyDescent="0.2">
      <c r="B85" s="81"/>
      <c r="C85" s="82"/>
      <c r="D85" s="82"/>
      <c r="E85" s="82"/>
      <c r="F85" s="107"/>
      <c r="G85" s="107"/>
      <c r="H85" s="107"/>
      <c r="I85" s="107"/>
    </row>
    <row r="92" spans="1:10" x14ac:dyDescent="0.2">
      <c r="B92" s="81"/>
      <c r="C92" s="82"/>
      <c r="D92" s="82"/>
      <c r="E92" s="82"/>
      <c r="F92" s="107"/>
      <c r="G92" s="107"/>
      <c r="H92" s="107"/>
      <c r="I92" s="107"/>
    </row>
    <row r="96" spans="1:10" x14ac:dyDescent="0.2">
      <c r="B96" s="81"/>
      <c r="C96" s="82"/>
      <c r="D96" s="82"/>
      <c r="E96" s="82"/>
      <c r="F96" s="107"/>
      <c r="G96" s="107"/>
      <c r="H96" s="107"/>
      <c r="I96" s="107"/>
    </row>
    <row r="99" spans="2:9" x14ac:dyDescent="0.2">
      <c r="B99" s="81"/>
      <c r="C99" s="82"/>
      <c r="D99" s="82"/>
      <c r="E99" s="82"/>
      <c r="F99" s="107"/>
      <c r="G99" s="107"/>
      <c r="H99" s="107"/>
      <c r="I99" s="107"/>
    </row>
    <row r="103" spans="2:9" x14ac:dyDescent="0.2">
      <c r="B103" s="81"/>
      <c r="C103" s="82"/>
      <c r="D103" s="82"/>
      <c r="E103" s="82"/>
      <c r="F103" s="107"/>
      <c r="G103" s="107"/>
      <c r="H103" s="107"/>
      <c r="I103" s="107"/>
    </row>
    <row r="106" spans="2:9" x14ac:dyDescent="0.2">
      <c r="B106" s="81"/>
      <c r="C106" s="82"/>
      <c r="D106" s="82"/>
      <c r="E106" s="82"/>
      <c r="F106" s="107"/>
      <c r="G106" s="107"/>
      <c r="H106" s="107"/>
      <c r="I106" s="107"/>
    </row>
    <row r="110" spans="2:9" x14ac:dyDescent="0.2">
      <c r="B110" s="81"/>
      <c r="C110" s="82"/>
      <c r="D110" s="82"/>
      <c r="E110" s="82"/>
      <c r="F110" s="107"/>
      <c r="G110" s="107"/>
      <c r="H110" s="107"/>
      <c r="I110" s="107"/>
    </row>
  </sheetData>
  <mergeCells count="13">
    <mergeCell ref="I6:I7"/>
    <mergeCell ref="J6:J7"/>
    <mergeCell ref="A81:H8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8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70" zoomScaleNormal="100" zoomScaleSheetLayoutView="70"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5.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111</v>
      </c>
      <c r="D2" s="305"/>
      <c r="E2" s="305"/>
      <c r="F2" s="305"/>
      <c r="G2" s="305"/>
      <c r="H2" s="305"/>
      <c r="I2" s="305"/>
      <c r="J2" s="305"/>
    </row>
    <row r="3" spans="1:10" ht="15.75" customHeight="1" x14ac:dyDescent="0.2">
      <c r="A3" s="105" t="s">
        <v>96</v>
      </c>
      <c r="B3" s="105"/>
      <c r="C3" s="129">
        <v>45023</v>
      </c>
      <c r="D3" s="106"/>
      <c r="E3" s="106"/>
      <c r="F3" s="106"/>
      <c r="G3" s="106"/>
      <c r="H3" s="106"/>
      <c r="I3" s="106"/>
    </row>
    <row r="4" spans="1:10" ht="17.25" customHeight="1" x14ac:dyDescent="0.2">
      <c r="A4" s="109" t="s">
        <v>76</v>
      </c>
      <c r="B4" s="105"/>
      <c r="C4" s="106"/>
      <c r="D4" s="106"/>
      <c r="E4" s="106"/>
      <c r="F4" s="106"/>
      <c r="G4" s="106"/>
      <c r="H4" s="106"/>
      <c r="I4" s="106"/>
    </row>
    <row r="5" spans="1:10" ht="51"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102" x14ac:dyDescent="0.2">
      <c r="A8" s="57">
        <v>1</v>
      </c>
      <c r="B8" s="126" t="s">
        <v>1900</v>
      </c>
      <c r="C8" s="74" t="s">
        <v>1905</v>
      </c>
      <c r="D8" s="65" t="s">
        <v>563</v>
      </c>
      <c r="E8" s="65"/>
      <c r="F8" s="223">
        <v>1</v>
      </c>
      <c r="G8" s="79">
        <v>1</v>
      </c>
      <c r="H8" s="79">
        <v>1</v>
      </c>
      <c r="I8" s="79">
        <f>F8*0.2+G8*0.4+H8*0.4</f>
        <v>1</v>
      </c>
      <c r="J8" s="226" t="s">
        <v>4163</v>
      </c>
    </row>
    <row r="9" spans="1:10" ht="102" x14ac:dyDescent="0.2">
      <c r="A9" s="57">
        <v>2</v>
      </c>
      <c r="B9" s="126" t="s">
        <v>1901</v>
      </c>
      <c r="C9" s="74" t="s">
        <v>1906</v>
      </c>
      <c r="D9" s="65" t="s">
        <v>563</v>
      </c>
      <c r="E9" s="65"/>
      <c r="F9" s="223">
        <v>1</v>
      </c>
      <c r="G9" s="79">
        <v>1</v>
      </c>
      <c r="H9" s="79">
        <v>1</v>
      </c>
      <c r="I9" s="79">
        <f t="shared" ref="I9:I31" si="0">F9*0.2+G9*0.4+H9*0.4</f>
        <v>1</v>
      </c>
      <c r="J9" s="226" t="s">
        <v>4163</v>
      </c>
    </row>
    <row r="10" spans="1:10" ht="102" x14ac:dyDescent="0.2">
      <c r="A10" s="57">
        <v>3</v>
      </c>
      <c r="B10" s="126" t="s">
        <v>1902</v>
      </c>
      <c r="C10" s="74" t="s">
        <v>1907</v>
      </c>
      <c r="D10" s="65" t="s">
        <v>563</v>
      </c>
      <c r="E10" s="65"/>
      <c r="F10" s="223">
        <v>1</v>
      </c>
      <c r="G10" s="79">
        <v>1</v>
      </c>
      <c r="H10" s="79">
        <v>1</v>
      </c>
      <c r="I10" s="79">
        <f t="shared" si="0"/>
        <v>1</v>
      </c>
      <c r="J10" s="226" t="s">
        <v>4163</v>
      </c>
    </row>
    <row r="11" spans="1:10" ht="102" x14ac:dyDescent="0.2">
      <c r="A11" s="57">
        <v>4</v>
      </c>
      <c r="B11" s="126" t="s">
        <v>1903</v>
      </c>
      <c r="C11" s="74" t="s">
        <v>1909</v>
      </c>
      <c r="D11" s="65" t="s">
        <v>563</v>
      </c>
      <c r="E11" s="65"/>
      <c r="F11" s="223">
        <v>1</v>
      </c>
      <c r="G11" s="79">
        <v>1</v>
      </c>
      <c r="H11" s="79">
        <v>1</v>
      </c>
      <c r="I11" s="79">
        <f t="shared" si="0"/>
        <v>1</v>
      </c>
      <c r="J11" s="226" t="s">
        <v>4163</v>
      </c>
    </row>
    <row r="12" spans="1:10" ht="102" x14ac:dyDescent="0.2">
      <c r="A12" s="57">
        <v>5</v>
      </c>
      <c r="B12" s="126" t="s">
        <v>1904</v>
      </c>
      <c r="C12" s="74" t="s">
        <v>1908</v>
      </c>
      <c r="D12" s="65" t="s">
        <v>563</v>
      </c>
      <c r="E12" s="65"/>
      <c r="F12" s="223">
        <v>1</v>
      </c>
      <c r="G12" s="79">
        <v>1</v>
      </c>
      <c r="H12" s="79">
        <v>1</v>
      </c>
      <c r="I12" s="79">
        <f t="shared" si="0"/>
        <v>1</v>
      </c>
      <c r="J12" s="226" t="s">
        <v>4163</v>
      </c>
    </row>
    <row r="13" spans="1:10" ht="102" x14ac:dyDescent="0.2">
      <c r="A13" s="57">
        <v>6</v>
      </c>
      <c r="B13" s="126" t="s">
        <v>1910</v>
      </c>
      <c r="C13" s="74" t="s">
        <v>1919</v>
      </c>
      <c r="D13" s="74" t="s">
        <v>563</v>
      </c>
      <c r="E13" s="65"/>
      <c r="F13" s="223">
        <v>1</v>
      </c>
      <c r="G13" s="79">
        <v>1</v>
      </c>
      <c r="H13" s="79">
        <v>1</v>
      </c>
      <c r="I13" s="79">
        <f t="shared" si="0"/>
        <v>1</v>
      </c>
      <c r="J13" s="226" t="s">
        <v>4163</v>
      </c>
    </row>
    <row r="14" spans="1:10" ht="102" x14ac:dyDescent="0.2">
      <c r="A14" s="57">
        <v>7</v>
      </c>
      <c r="B14" s="126" t="s">
        <v>1911</v>
      </c>
      <c r="C14" s="74" t="s">
        <v>1918</v>
      </c>
      <c r="D14" s="74" t="s">
        <v>563</v>
      </c>
      <c r="E14" s="65"/>
      <c r="F14" s="223">
        <v>1</v>
      </c>
      <c r="G14" s="79">
        <v>1</v>
      </c>
      <c r="H14" s="79">
        <v>1</v>
      </c>
      <c r="I14" s="79">
        <f t="shared" si="0"/>
        <v>1</v>
      </c>
      <c r="J14" s="226" t="s">
        <v>4163</v>
      </c>
    </row>
    <row r="15" spans="1:10" ht="102" x14ac:dyDescent="0.2">
      <c r="A15" s="57">
        <v>8</v>
      </c>
      <c r="B15" s="126" t="s">
        <v>1912</v>
      </c>
      <c r="C15" s="74" t="s">
        <v>1917</v>
      </c>
      <c r="D15" s="74" t="s">
        <v>563</v>
      </c>
      <c r="E15" s="65"/>
      <c r="F15" s="223">
        <v>1</v>
      </c>
      <c r="G15" s="79">
        <v>1</v>
      </c>
      <c r="H15" s="79">
        <v>1</v>
      </c>
      <c r="I15" s="79">
        <f t="shared" si="0"/>
        <v>1</v>
      </c>
      <c r="J15" s="226" t="s">
        <v>4163</v>
      </c>
    </row>
    <row r="16" spans="1:10" ht="63.75" x14ac:dyDescent="0.2">
      <c r="A16" s="57">
        <v>9</v>
      </c>
      <c r="B16" s="126" t="s">
        <v>1913</v>
      </c>
      <c r="C16" s="74" t="s">
        <v>1916</v>
      </c>
      <c r="D16" s="74" t="s">
        <v>563</v>
      </c>
      <c r="E16" s="65"/>
      <c r="F16" s="128">
        <v>1</v>
      </c>
      <c r="G16" s="79">
        <v>1</v>
      </c>
      <c r="H16" s="79">
        <v>1</v>
      </c>
      <c r="I16" s="79">
        <f t="shared" si="0"/>
        <v>1</v>
      </c>
      <c r="J16" s="140"/>
    </row>
    <row r="17" spans="1:10" ht="102" x14ac:dyDescent="0.2">
      <c r="A17" s="57">
        <v>10</v>
      </c>
      <c r="B17" s="126" t="s">
        <v>1914</v>
      </c>
      <c r="C17" s="74" t="s">
        <v>1915</v>
      </c>
      <c r="D17" s="65" t="s">
        <v>563</v>
      </c>
      <c r="E17" s="65"/>
      <c r="F17" s="223">
        <v>1</v>
      </c>
      <c r="G17" s="79">
        <v>1</v>
      </c>
      <c r="H17" s="79">
        <v>1</v>
      </c>
      <c r="I17" s="79">
        <f t="shared" si="0"/>
        <v>1</v>
      </c>
      <c r="J17" s="226" t="s">
        <v>4163</v>
      </c>
    </row>
    <row r="18" spans="1:10" ht="102" x14ac:dyDescent="0.2">
      <c r="A18" s="57">
        <v>11</v>
      </c>
      <c r="B18" s="74" t="s">
        <v>1920</v>
      </c>
      <c r="C18" s="74" t="s">
        <v>1926</v>
      </c>
      <c r="D18" s="74" t="s">
        <v>563</v>
      </c>
      <c r="E18" s="65"/>
      <c r="F18" s="223">
        <v>1</v>
      </c>
      <c r="G18" s="79">
        <v>1</v>
      </c>
      <c r="H18" s="79">
        <v>1</v>
      </c>
      <c r="I18" s="79">
        <f t="shared" si="0"/>
        <v>1</v>
      </c>
      <c r="J18" s="226" t="s">
        <v>4163</v>
      </c>
    </row>
    <row r="19" spans="1:10" ht="102" x14ac:dyDescent="0.2">
      <c r="A19" s="57">
        <v>12</v>
      </c>
      <c r="B19" s="74" t="s">
        <v>1921</v>
      </c>
      <c r="C19" s="74" t="s">
        <v>1927</v>
      </c>
      <c r="D19" s="74" t="s">
        <v>563</v>
      </c>
      <c r="E19" s="65"/>
      <c r="F19" s="223">
        <v>1</v>
      </c>
      <c r="G19" s="79">
        <v>1</v>
      </c>
      <c r="H19" s="79">
        <v>1</v>
      </c>
      <c r="I19" s="79">
        <f t="shared" si="0"/>
        <v>1</v>
      </c>
      <c r="J19" s="226" t="s">
        <v>4163</v>
      </c>
    </row>
    <row r="20" spans="1:10" ht="102" x14ac:dyDescent="0.2">
      <c r="A20" s="57">
        <v>13</v>
      </c>
      <c r="B20" s="74" t="s">
        <v>1922</v>
      </c>
      <c r="C20" s="74" t="s">
        <v>1928</v>
      </c>
      <c r="D20" s="74" t="s">
        <v>563</v>
      </c>
      <c r="E20" s="65"/>
      <c r="F20" s="223">
        <v>1</v>
      </c>
      <c r="G20" s="79">
        <v>1</v>
      </c>
      <c r="H20" s="79">
        <v>1</v>
      </c>
      <c r="I20" s="79">
        <f t="shared" si="0"/>
        <v>1</v>
      </c>
      <c r="J20" s="226" t="s">
        <v>4163</v>
      </c>
    </row>
    <row r="21" spans="1:10" ht="102" x14ac:dyDescent="0.2">
      <c r="A21" s="57">
        <v>14</v>
      </c>
      <c r="B21" s="74" t="s">
        <v>1923</v>
      </c>
      <c r="C21" s="74" t="s">
        <v>1929</v>
      </c>
      <c r="D21" s="74" t="s">
        <v>563</v>
      </c>
      <c r="E21" s="65"/>
      <c r="F21" s="223">
        <v>1</v>
      </c>
      <c r="G21" s="79">
        <v>1</v>
      </c>
      <c r="H21" s="79">
        <v>1</v>
      </c>
      <c r="I21" s="79">
        <f t="shared" si="0"/>
        <v>1</v>
      </c>
      <c r="J21" s="226" t="s">
        <v>4163</v>
      </c>
    </row>
    <row r="22" spans="1:10" ht="102" x14ac:dyDescent="0.2">
      <c r="A22" s="57">
        <v>15</v>
      </c>
      <c r="B22" s="74" t="s">
        <v>1924</v>
      </c>
      <c r="C22" s="74" t="s">
        <v>1925</v>
      </c>
      <c r="D22" s="74" t="s">
        <v>563</v>
      </c>
      <c r="E22" s="65"/>
      <c r="F22" s="223">
        <v>1</v>
      </c>
      <c r="G22" s="79">
        <v>1</v>
      </c>
      <c r="H22" s="79">
        <v>1</v>
      </c>
      <c r="I22" s="79">
        <f t="shared" si="0"/>
        <v>1</v>
      </c>
      <c r="J22" s="226" t="s">
        <v>4163</v>
      </c>
    </row>
    <row r="23" spans="1:10" ht="102" x14ac:dyDescent="0.2">
      <c r="A23" s="57">
        <v>16</v>
      </c>
      <c r="B23" s="126" t="s">
        <v>1930</v>
      </c>
      <c r="C23" s="74" t="s">
        <v>1931</v>
      </c>
      <c r="D23" s="74" t="s">
        <v>563</v>
      </c>
      <c r="E23" s="65"/>
      <c r="F23" s="223">
        <v>1</v>
      </c>
      <c r="G23" s="79">
        <v>1</v>
      </c>
      <c r="H23" s="79">
        <v>1</v>
      </c>
      <c r="I23" s="79">
        <f t="shared" si="0"/>
        <v>1</v>
      </c>
      <c r="J23" s="226" t="s">
        <v>4163</v>
      </c>
    </row>
    <row r="24" spans="1:10" ht="102" x14ac:dyDescent="0.2">
      <c r="A24" s="57">
        <v>17</v>
      </c>
      <c r="B24" s="126" t="s">
        <v>1932</v>
      </c>
      <c r="C24" s="74" t="s">
        <v>1933</v>
      </c>
      <c r="D24" s="74" t="s">
        <v>1934</v>
      </c>
      <c r="E24" s="65"/>
      <c r="F24" s="223">
        <v>1</v>
      </c>
      <c r="G24" s="79">
        <v>1</v>
      </c>
      <c r="H24" s="79">
        <v>1</v>
      </c>
      <c r="I24" s="79">
        <f t="shared" si="0"/>
        <v>1</v>
      </c>
      <c r="J24" s="226" t="s">
        <v>4163</v>
      </c>
    </row>
    <row r="25" spans="1:10" ht="102" x14ac:dyDescent="0.2">
      <c r="A25" s="57">
        <v>18</v>
      </c>
      <c r="B25" s="126" t="s">
        <v>1935</v>
      </c>
      <c r="C25" s="74" t="s">
        <v>1936</v>
      </c>
      <c r="D25" s="74" t="s">
        <v>1934</v>
      </c>
      <c r="E25" s="65"/>
      <c r="F25" s="223">
        <v>1</v>
      </c>
      <c r="G25" s="79">
        <v>1</v>
      </c>
      <c r="H25" s="79">
        <v>1</v>
      </c>
      <c r="I25" s="79">
        <f t="shared" si="0"/>
        <v>1</v>
      </c>
      <c r="J25" s="226" t="s">
        <v>4163</v>
      </c>
    </row>
    <row r="26" spans="1:10" ht="102" x14ac:dyDescent="0.2">
      <c r="A26" s="57">
        <v>19</v>
      </c>
      <c r="B26" s="126" t="s">
        <v>1937</v>
      </c>
      <c r="C26" s="74" t="s">
        <v>1938</v>
      </c>
      <c r="D26" s="74" t="s">
        <v>1939</v>
      </c>
      <c r="E26" s="65"/>
      <c r="F26" s="223">
        <v>1</v>
      </c>
      <c r="G26" s="79">
        <v>1</v>
      </c>
      <c r="H26" s="79">
        <v>1</v>
      </c>
      <c r="I26" s="79">
        <f t="shared" si="0"/>
        <v>1</v>
      </c>
      <c r="J26" s="226" t="s">
        <v>4163</v>
      </c>
    </row>
    <row r="27" spans="1:10" ht="102" x14ac:dyDescent="0.2">
      <c r="A27" s="57">
        <v>20</v>
      </c>
      <c r="B27" s="126" t="s">
        <v>1943</v>
      </c>
      <c r="C27" s="74" t="s">
        <v>1940</v>
      </c>
      <c r="D27" s="74" t="s">
        <v>563</v>
      </c>
      <c r="E27" s="65"/>
      <c r="F27" s="223">
        <v>1</v>
      </c>
      <c r="G27" s="79">
        <v>1</v>
      </c>
      <c r="H27" s="79">
        <v>1</v>
      </c>
      <c r="I27" s="79">
        <f t="shared" si="0"/>
        <v>1</v>
      </c>
      <c r="J27" s="226" t="s">
        <v>4163</v>
      </c>
    </row>
    <row r="28" spans="1:10" ht="102" x14ac:dyDescent="0.2">
      <c r="A28" s="57">
        <v>21</v>
      </c>
      <c r="B28" s="126" t="s">
        <v>1944</v>
      </c>
      <c r="C28" s="74" t="s">
        <v>1941</v>
      </c>
      <c r="D28" s="74" t="s">
        <v>563</v>
      </c>
      <c r="E28" s="65"/>
      <c r="F28" s="223">
        <v>1</v>
      </c>
      <c r="G28" s="79">
        <v>1</v>
      </c>
      <c r="H28" s="79">
        <v>1</v>
      </c>
      <c r="I28" s="79">
        <f t="shared" si="0"/>
        <v>1</v>
      </c>
      <c r="J28" s="226" t="s">
        <v>4163</v>
      </c>
    </row>
    <row r="29" spans="1:10" ht="102" x14ac:dyDescent="0.2">
      <c r="A29" s="57">
        <v>22</v>
      </c>
      <c r="B29" s="126" t="s">
        <v>1945</v>
      </c>
      <c r="C29" s="74" t="s">
        <v>1942</v>
      </c>
      <c r="D29" s="74" t="s">
        <v>563</v>
      </c>
      <c r="E29" s="65"/>
      <c r="F29" s="223">
        <v>1</v>
      </c>
      <c r="G29" s="79">
        <v>1</v>
      </c>
      <c r="H29" s="79">
        <v>1</v>
      </c>
      <c r="I29" s="79">
        <f t="shared" si="0"/>
        <v>1</v>
      </c>
      <c r="J29" s="226" t="s">
        <v>4163</v>
      </c>
    </row>
    <row r="30" spans="1:10" s="55" customFormat="1" ht="102" x14ac:dyDescent="0.2">
      <c r="A30" s="74">
        <v>23</v>
      </c>
      <c r="B30" s="126" t="s">
        <v>1947</v>
      </c>
      <c r="C30" s="74" t="s">
        <v>2034</v>
      </c>
      <c r="D30" s="74" t="s">
        <v>1934</v>
      </c>
      <c r="E30" s="74"/>
      <c r="F30" s="223">
        <v>1</v>
      </c>
      <c r="G30" s="79">
        <v>1</v>
      </c>
      <c r="H30" s="79">
        <v>1</v>
      </c>
      <c r="I30" s="79">
        <f t="shared" si="0"/>
        <v>1</v>
      </c>
      <c r="J30" s="226" t="s">
        <v>4163</v>
      </c>
    </row>
    <row r="31" spans="1:10" s="55" customFormat="1" ht="102" x14ac:dyDescent="0.2">
      <c r="A31" s="74">
        <v>24</v>
      </c>
      <c r="B31" s="126" t="s">
        <v>1946</v>
      </c>
      <c r="C31" s="74" t="s">
        <v>2035</v>
      </c>
      <c r="D31" s="74" t="s">
        <v>585</v>
      </c>
      <c r="E31" s="74"/>
      <c r="F31" s="223">
        <v>1</v>
      </c>
      <c r="G31" s="79">
        <v>1</v>
      </c>
      <c r="H31" s="79">
        <v>1</v>
      </c>
      <c r="I31" s="79">
        <f t="shared" si="0"/>
        <v>1</v>
      </c>
      <c r="J31" s="226" t="s">
        <v>4163</v>
      </c>
    </row>
    <row r="32" spans="1:10" ht="15.75" customHeight="1" x14ac:dyDescent="0.2">
      <c r="A32" s="307" t="s">
        <v>104</v>
      </c>
      <c r="B32" s="308"/>
      <c r="C32" s="308"/>
      <c r="D32" s="308"/>
      <c r="E32" s="308"/>
      <c r="F32" s="308"/>
      <c r="G32" s="308"/>
      <c r="H32" s="309"/>
      <c r="I32" s="127">
        <f>SUM(I8:I29)/COUNT(I8:I29)</f>
        <v>1</v>
      </c>
    </row>
    <row r="36" spans="2:9" x14ac:dyDescent="0.2">
      <c r="B36" s="81"/>
      <c r="C36" s="82"/>
      <c r="D36" s="82"/>
      <c r="E36" s="82"/>
      <c r="F36" s="82"/>
      <c r="G36" s="82"/>
      <c r="H36" s="82"/>
      <c r="I36" s="82"/>
    </row>
    <row r="43" spans="2:9" x14ac:dyDescent="0.2">
      <c r="B43" s="81"/>
      <c r="C43" s="82"/>
      <c r="D43" s="82"/>
      <c r="E43" s="82"/>
      <c r="F43" s="82"/>
      <c r="G43" s="82"/>
      <c r="H43" s="82"/>
      <c r="I43" s="82"/>
    </row>
    <row r="47" spans="2:9" x14ac:dyDescent="0.2">
      <c r="B47" s="81"/>
      <c r="C47" s="82"/>
      <c r="D47" s="82"/>
      <c r="E47" s="82"/>
      <c r="F47" s="82"/>
      <c r="G47" s="82"/>
      <c r="H47" s="82"/>
      <c r="I47" s="82"/>
    </row>
    <row r="50" spans="2:9" x14ac:dyDescent="0.2">
      <c r="B50" s="81"/>
      <c r="C50" s="82"/>
      <c r="D50" s="82"/>
      <c r="E50" s="82"/>
      <c r="F50" s="82"/>
      <c r="G50" s="82"/>
      <c r="H50" s="82"/>
      <c r="I50" s="82"/>
    </row>
    <row r="54" spans="2:9" x14ac:dyDescent="0.2">
      <c r="B54" s="81"/>
      <c r="C54" s="82"/>
      <c r="D54" s="82"/>
      <c r="E54" s="82"/>
      <c r="F54" s="82"/>
      <c r="G54" s="82"/>
      <c r="H54" s="82"/>
      <c r="I54" s="82"/>
    </row>
    <row r="57" spans="2:9" x14ac:dyDescent="0.2">
      <c r="B57" s="81"/>
      <c r="C57" s="82"/>
      <c r="D57" s="82"/>
      <c r="E57" s="82"/>
      <c r="F57" s="82"/>
      <c r="G57" s="82"/>
      <c r="H57" s="82"/>
      <c r="I57" s="82"/>
    </row>
    <row r="61" spans="2:9" x14ac:dyDescent="0.2">
      <c r="B61" s="81"/>
      <c r="C61" s="82"/>
      <c r="D61" s="82"/>
      <c r="E61" s="82"/>
      <c r="F61" s="82"/>
      <c r="G61" s="82"/>
      <c r="H61" s="82"/>
      <c r="I61" s="82"/>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108"/>
  <sheetViews>
    <sheetView view="pageBreakPreview" zoomScale="70" zoomScaleNormal="100" zoomScaleSheetLayoutView="70" workbookViewId="0">
      <pane ySplit="7" topLeftCell="A8" activePane="bottomLeft" state="frozenSplit"/>
      <selection activeCell="F6" sqref="F6:I7"/>
      <selection pane="bottomLeft" activeCell="K9" sqref="K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8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112</v>
      </c>
      <c r="D2" s="305"/>
      <c r="E2" s="305"/>
      <c r="F2" s="305"/>
      <c r="G2" s="305"/>
      <c r="H2" s="305"/>
      <c r="I2" s="305"/>
      <c r="J2" s="305"/>
    </row>
    <row r="3" spans="1:10" ht="15.75" customHeight="1" x14ac:dyDescent="0.2">
      <c r="A3" s="105" t="s">
        <v>96</v>
      </c>
      <c r="B3" s="105"/>
      <c r="C3" s="129">
        <v>45023</v>
      </c>
      <c r="D3" s="106"/>
      <c r="E3" s="106"/>
      <c r="F3" s="129"/>
      <c r="G3" s="129"/>
      <c r="H3" s="129"/>
      <c r="I3" s="106"/>
    </row>
    <row r="4" spans="1:10" ht="17.25" customHeight="1" x14ac:dyDescent="0.2">
      <c r="A4" s="109" t="s">
        <v>76</v>
      </c>
      <c r="B4" s="105"/>
      <c r="C4" s="106"/>
      <c r="D4" s="106"/>
      <c r="E4" s="106"/>
      <c r="F4" s="129"/>
      <c r="G4" s="129"/>
      <c r="H4" s="129"/>
      <c r="I4" s="106"/>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s="55" customFormat="1" ht="63.75" x14ac:dyDescent="0.2">
      <c r="A8" s="72">
        <v>1</v>
      </c>
      <c r="B8" s="158" t="s">
        <v>2587</v>
      </c>
      <c r="C8" s="125" t="s">
        <v>2588</v>
      </c>
      <c r="D8" s="125" t="s">
        <v>231</v>
      </c>
      <c r="E8" s="160"/>
      <c r="F8" s="128">
        <v>1</v>
      </c>
      <c r="G8" s="79">
        <v>1</v>
      </c>
      <c r="H8" s="79">
        <v>1</v>
      </c>
      <c r="I8" s="79">
        <f>F8*0.2+G8*0.4+H8*0.4</f>
        <v>1</v>
      </c>
      <c r="J8" s="74"/>
    </row>
    <row r="9" spans="1:10" s="55" customFormat="1" ht="76.5" x14ac:dyDescent="0.2">
      <c r="A9" s="72">
        <v>2</v>
      </c>
      <c r="B9" s="158" t="s">
        <v>2589</v>
      </c>
      <c r="C9" s="125" t="s">
        <v>2590</v>
      </c>
      <c r="D9" s="125" t="s">
        <v>231</v>
      </c>
      <c r="E9" s="160"/>
      <c r="F9" s="79">
        <v>1</v>
      </c>
      <c r="G9" s="79">
        <v>1</v>
      </c>
      <c r="H9" s="79">
        <v>1</v>
      </c>
      <c r="I9" s="79">
        <f t="shared" ref="I9:I68" si="0">F9*0.2+G9*0.4+H9*0.4</f>
        <v>1</v>
      </c>
      <c r="J9" s="74"/>
    </row>
    <row r="10" spans="1:10" s="55" customFormat="1" ht="76.5" x14ac:dyDescent="0.2">
      <c r="A10" s="72">
        <v>3</v>
      </c>
      <c r="B10" s="158" t="s">
        <v>2591</v>
      </c>
      <c r="C10" s="125" t="s">
        <v>2592</v>
      </c>
      <c r="D10" s="125" t="s">
        <v>231</v>
      </c>
      <c r="E10" s="160"/>
      <c r="F10" s="223">
        <v>1</v>
      </c>
      <c r="G10" s="79">
        <v>1</v>
      </c>
      <c r="H10" s="79">
        <v>1</v>
      </c>
      <c r="I10" s="79">
        <f t="shared" si="0"/>
        <v>1</v>
      </c>
      <c r="J10" s="226" t="s">
        <v>4163</v>
      </c>
    </row>
    <row r="11" spans="1:10" s="55" customFormat="1" ht="76.5" x14ac:dyDescent="0.2">
      <c r="A11" s="72">
        <v>4</v>
      </c>
      <c r="B11" s="158" t="s">
        <v>2593</v>
      </c>
      <c r="C11" s="125" t="s">
        <v>2594</v>
      </c>
      <c r="D11" s="125" t="s">
        <v>231</v>
      </c>
      <c r="E11" s="160"/>
      <c r="F11" s="223">
        <v>1</v>
      </c>
      <c r="G11" s="79">
        <v>1</v>
      </c>
      <c r="H11" s="79">
        <v>1</v>
      </c>
      <c r="I11" s="79">
        <f t="shared" si="0"/>
        <v>1</v>
      </c>
      <c r="J11" s="226" t="s">
        <v>4163</v>
      </c>
    </row>
    <row r="12" spans="1:10" s="55" customFormat="1" ht="63.75" x14ac:dyDescent="0.2">
      <c r="A12" s="72">
        <v>5</v>
      </c>
      <c r="B12" s="158" t="s">
        <v>2595</v>
      </c>
      <c r="C12" s="125" t="s">
        <v>2596</v>
      </c>
      <c r="D12" s="125" t="s">
        <v>2597</v>
      </c>
      <c r="E12" s="160"/>
      <c r="F12" s="79">
        <v>1</v>
      </c>
      <c r="G12" s="79">
        <v>1</v>
      </c>
      <c r="H12" s="79">
        <v>1</v>
      </c>
      <c r="I12" s="79">
        <f t="shared" si="0"/>
        <v>1</v>
      </c>
      <c r="J12" s="74"/>
    </row>
    <row r="13" spans="1:10" s="55" customFormat="1" ht="38.25" x14ac:dyDescent="0.2">
      <c r="A13" s="72">
        <v>6</v>
      </c>
      <c r="B13" s="158" t="s">
        <v>2598</v>
      </c>
      <c r="C13" s="125" t="s">
        <v>2325</v>
      </c>
      <c r="D13" s="125" t="s">
        <v>2597</v>
      </c>
      <c r="E13" s="160"/>
      <c r="F13" s="79">
        <v>1</v>
      </c>
      <c r="G13" s="79">
        <v>1</v>
      </c>
      <c r="H13" s="79">
        <v>1</v>
      </c>
      <c r="I13" s="79">
        <f t="shared" si="0"/>
        <v>1</v>
      </c>
      <c r="J13" s="74"/>
    </row>
    <row r="14" spans="1:10" s="55" customFormat="1" ht="51" x14ac:dyDescent="0.2">
      <c r="A14" s="72">
        <v>7</v>
      </c>
      <c r="B14" s="158" t="s">
        <v>2599</v>
      </c>
      <c r="C14" s="125" t="s">
        <v>2600</v>
      </c>
      <c r="D14" s="125" t="s">
        <v>2597</v>
      </c>
      <c r="E14" s="160"/>
      <c r="F14" s="79">
        <v>1</v>
      </c>
      <c r="G14" s="79">
        <v>1</v>
      </c>
      <c r="H14" s="79">
        <v>1</v>
      </c>
      <c r="I14" s="79">
        <f t="shared" si="0"/>
        <v>1</v>
      </c>
      <c r="J14" s="74"/>
    </row>
    <row r="15" spans="1:10" s="55" customFormat="1" ht="51" x14ac:dyDescent="0.2">
      <c r="A15" s="72">
        <v>8</v>
      </c>
      <c r="B15" s="158" t="s">
        <v>2601</v>
      </c>
      <c r="C15" s="125" t="s">
        <v>2602</v>
      </c>
      <c r="D15" s="125" t="s">
        <v>2597</v>
      </c>
      <c r="E15" s="160"/>
      <c r="F15" s="79">
        <v>1</v>
      </c>
      <c r="G15" s="79">
        <v>1</v>
      </c>
      <c r="H15" s="79">
        <v>1</v>
      </c>
      <c r="I15" s="79">
        <f t="shared" si="0"/>
        <v>1</v>
      </c>
      <c r="J15" s="117"/>
    </row>
    <row r="16" spans="1:10" s="55" customFormat="1" ht="76.5" x14ac:dyDescent="0.2">
      <c r="A16" s="72">
        <v>9</v>
      </c>
      <c r="B16" s="158" t="s">
        <v>2603</v>
      </c>
      <c r="C16" s="125" t="s">
        <v>2604</v>
      </c>
      <c r="D16" s="125" t="s">
        <v>2597</v>
      </c>
      <c r="E16" s="160"/>
      <c r="F16" s="79">
        <v>1</v>
      </c>
      <c r="G16" s="79">
        <v>1</v>
      </c>
      <c r="H16" s="79">
        <v>1</v>
      </c>
      <c r="I16" s="79">
        <f t="shared" si="0"/>
        <v>1</v>
      </c>
      <c r="J16" s="117"/>
    </row>
    <row r="17" spans="1:10" s="55" customFormat="1" ht="38.25" x14ac:dyDescent="0.2">
      <c r="A17" s="72">
        <v>10</v>
      </c>
      <c r="B17" s="158" t="s">
        <v>2605</v>
      </c>
      <c r="C17" s="125" t="s">
        <v>2606</v>
      </c>
      <c r="D17" s="125" t="s">
        <v>2597</v>
      </c>
      <c r="E17" s="160"/>
      <c r="F17" s="79">
        <v>1</v>
      </c>
      <c r="G17" s="79">
        <v>1</v>
      </c>
      <c r="H17" s="79">
        <v>1</v>
      </c>
      <c r="I17" s="79">
        <f t="shared" si="0"/>
        <v>1</v>
      </c>
      <c r="J17" s="117"/>
    </row>
    <row r="18" spans="1:10" s="55" customFormat="1" ht="76.5" x14ac:dyDescent="0.2">
      <c r="A18" s="72">
        <v>11</v>
      </c>
      <c r="B18" s="158" t="s">
        <v>2607</v>
      </c>
      <c r="C18" s="125" t="s">
        <v>2608</v>
      </c>
      <c r="D18" s="125" t="s">
        <v>2597</v>
      </c>
      <c r="E18" s="160"/>
      <c r="F18" s="223">
        <v>1</v>
      </c>
      <c r="G18" s="79">
        <v>1</v>
      </c>
      <c r="H18" s="79">
        <v>1</v>
      </c>
      <c r="I18" s="79">
        <f t="shared" si="0"/>
        <v>1</v>
      </c>
      <c r="J18" s="226" t="s">
        <v>4163</v>
      </c>
    </row>
    <row r="19" spans="1:10" s="55" customFormat="1" ht="102" x14ac:dyDescent="0.2">
      <c r="A19" s="72">
        <v>12</v>
      </c>
      <c r="B19" s="233" t="s">
        <v>2609</v>
      </c>
      <c r="C19" s="234" t="s">
        <v>2610</v>
      </c>
      <c r="D19" s="234" t="s">
        <v>2611</v>
      </c>
      <c r="E19" s="235"/>
      <c r="F19" s="223">
        <v>0</v>
      </c>
      <c r="G19" s="223">
        <v>0</v>
      </c>
      <c r="H19" s="223">
        <v>0</v>
      </c>
      <c r="I19" s="223">
        <f t="shared" si="0"/>
        <v>0</v>
      </c>
      <c r="J19" s="220" t="s">
        <v>4176</v>
      </c>
    </row>
    <row r="20" spans="1:10" s="55" customFormat="1" ht="102" x14ac:dyDescent="0.2">
      <c r="A20" s="72">
        <v>13</v>
      </c>
      <c r="B20" s="233" t="s">
        <v>2612</v>
      </c>
      <c r="C20" s="234" t="s">
        <v>2613</v>
      </c>
      <c r="D20" s="234" t="s">
        <v>2611</v>
      </c>
      <c r="E20" s="235"/>
      <c r="F20" s="223">
        <v>0</v>
      </c>
      <c r="G20" s="223">
        <v>0</v>
      </c>
      <c r="H20" s="223">
        <v>0</v>
      </c>
      <c r="I20" s="223">
        <f t="shared" si="0"/>
        <v>0</v>
      </c>
      <c r="J20" s="220" t="s">
        <v>4176</v>
      </c>
    </row>
    <row r="21" spans="1:10" s="55" customFormat="1" ht="102" x14ac:dyDescent="0.2">
      <c r="A21" s="72">
        <v>14</v>
      </c>
      <c r="B21" s="233" t="s">
        <v>2614</v>
      </c>
      <c r="C21" s="234" t="s">
        <v>2615</v>
      </c>
      <c r="D21" s="234" t="s">
        <v>2611</v>
      </c>
      <c r="E21" s="235"/>
      <c r="F21" s="223">
        <v>0</v>
      </c>
      <c r="G21" s="223">
        <v>0</v>
      </c>
      <c r="H21" s="223">
        <v>0</v>
      </c>
      <c r="I21" s="223">
        <f t="shared" si="0"/>
        <v>0</v>
      </c>
      <c r="J21" s="220" t="s">
        <v>4176</v>
      </c>
    </row>
    <row r="22" spans="1:10" s="55" customFormat="1" ht="102" x14ac:dyDescent="0.2">
      <c r="A22" s="72">
        <v>15</v>
      </c>
      <c r="B22" s="158" t="s">
        <v>2616</v>
      </c>
      <c r="C22" s="125" t="s">
        <v>2617</v>
      </c>
      <c r="D22" s="125" t="s">
        <v>2611</v>
      </c>
      <c r="E22" s="160"/>
      <c r="F22" s="79">
        <v>1</v>
      </c>
      <c r="G22" s="79">
        <v>1</v>
      </c>
      <c r="H22" s="79">
        <v>1</v>
      </c>
      <c r="I22" s="79">
        <f t="shared" si="0"/>
        <v>1</v>
      </c>
      <c r="J22" s="117"/>
    </row>
    <row r="23" spans="1:10" s="55" customFormat="1" ht="89.25" x14ac:dyDescent="0.2">
      <c r="A23" s="72">
        <v>16</v>
      </c>
      <c r="B23" s="158" t="s">
        <v>2618</v>
      </c>
      <c r="C23" s="125" t="s">
        <v>2619</v>
      </c>
      <c r="D23" s="125" t="s">
        <v>2611</v>
      </c>
      <c r="E23" s="160"/>
      <c r="F23" s="79">
        <v>1</v>
      </c>
      <c r="G23" s="79">
        <v>1</v>
      </c>
      <c r="H23" s="79">
        <v>1</v>
      </c>
      <c r="I23" s="79">
        <f t="shared" si="0"/>
        <v>1</v>
      </c>
      <c r="J23" s="117"/>
    </row>
    <row r="24" spans="1:10" s="55" customFormat="1" ht="102" x14ac:dyDescent="0.2">
      <c r="A24" s="72">
        <v>17</v>
      </c>
      <c r="B24" s="158" t="s">
        <v>2620</v>
      </c>
      <c r="C24" s="125" t="s">
        <v>2621</v>
      </c>
      <c r="D24" s="125" t="s">
        <v>2611</v>
      </c>
      <c r="E24" s="160"/>
      <c r="F24" s="79">
        <v>1</v>
      </c>
      <c r="G24" s="79">
        <v>1</v>
      </c>
      <c r="H24" s="79">
        <v>1</v>
      </c>
      <c r="I24" s="79">
        <f t="shared" si="0"/>
        <v>1</v>
      </c>
      <c r="J24" s="117"/>
    </row>
    <row r="25" spans="1:10" s="55" customFormat="1" ht="89.25" x14ac:dyDescent="0.2">
      <c r="A25" s="72">
        <v>18</v>
      </c>
      <c r="B25" s="158" t="s">
        <v>2622</v>
      </c>
      <c r="C25" s="125" t="s">
        <v>2623</v>
      </c>
      <c r="D25" s="125" t="s">
        <v>2611</v>
      </c>
      <c r="E25" s="160"/>
      <c r="F25" s="79">
        <v>1</v>
      </c>
      <c r="G25" s="79">
        <v>1</v>
      </c>
      <c r="H25" s="79">
        <v>1</v>
      </c>
      <c r="I25" s="79">
        <f t="shared" si="0"/>
        <v>1</v>
      </c>
      <c r="J25" s="117"/>
    </row>
    <row r="26" spans="1:10" s="55" customFormat="1" ht="76.5" x14ac:dyDescent="0.2">
      <c r="A26" s="72">
        <v>19</v>
      </c>
      <c r="B26" s="158" t="s">
        <v>2624</v>
      </c>
      <c r="C26" s="125" t="s">
        <v>2625</v>
      </c>
      <c r="D26" s="125" t="s">
        <v>2611</v>
      </c>
      <c r="E26" s="160"/>
      <c r="F26" s="79">
        <v>1</v>
      </c>
      <c r="G26" s="79">
        <v>1</v>
      </c>
      <c r="H26" s="79">
        <v>1</v>
      </c>
      <c r="I26" s="79">
        <f t="shared" si="0"/>
        <v>1</v>
      </c>
      <c r="J26" s="117"/>
    </row>
    <row r="27" spans="1:10" s="55" customFormat="1" ht="76.5" x14ac:dyDescent="0.2">
      <c r="A27" s="72">
        <v>20</v>
      </c>
      <c r="B27" s="158" t="s">
        <v>2626</v>
      </c>
      <c r="C27" s="125" t="s">
        <v>2627</v>
      </c>
      <c r="D27" s="125" t="s">
        <v>2611</v>
      </c>
      <c r="E27" s="160"/>
      <c r="F27" s="79">
        <v>1</v>
      </c>
      <c r="G27" s="79">
        <v>1</v>
      </c>
      <c r="H27" s="79">
        <v>1</v>
      </c>
      <c r="I27" s="79">
        <f t="shared" si="0"/>
        <v>1</v>
      </c>
      <c r="J27" s="117"/>
    </row>
    <row r="28" spans="1:10" s="55" customFormat="1" ht="102" x14ac:dyDescent="0.2">
      <c r="A28" s="72">
        <v>21</v>
      </c>
      <c r="B28" s="233" t="s">
        <v>2628</v>
      </c>
      <c r="C28" s="234" t="s">
        <v>2629</v>
      </c>
      <c r="D28" s="234" t="s">
        <v>2611</v>
      </c>
      <c r="E28" s="235"/>
      <c r="F28" s="223">
        <v>0</v>
      </c>
      <c r="G28" s="223">
        <v>0</v>
      </c>
      <c r="H28" s="223">
        <v>0</v>
      </c>
      <c r="I28" s="223">
        <f t="shared" si="0"/>
        <v>0</v>
      </c>
      <c r="J28" s="220" t="s">
        <v>4176</v>
      </c>
    </row>
    <row r="29" spans="1:10" s="55" customFormat="1" ht="102" x14ac:dyDescent="0.2">
      <c r="A29" s="72">
        <v>22</v>
      </c>
      <c r="B29" s="233" t="s">
        <v>2630</v>
      </c>
      <c r="C29" s="234" t="s">
        <v>2631</v>
      </c>
      <c r="D29" s="234" t="s">
        <v>2611</v>
      </c>
      <c r="E29" s="235"/>
      <c r="F29" s="223">
        <v>0</v>
      </c>
      <c r="G29" s="223">
        <v>0</v>
      </c>
      <c r="H29" s="223">
        <v>0</v>
      </c>
      <c r="I29" s="223">
        <f t="shared" si="0"/>
        <v>0</v>
      </c>
      <c r="J29" s="220" t="s">
        <v>4176</v>
      </c>
    </row>
    <row r="30" spans="1:10" s="55" customFormat="1" ht="89.25" x14ac:dyDescent="0.2">
      <c r="A30" s="72">
        <v>23</v>
      </c>
      <c r="B30" s="158" t="s">
        <v>2632</v>
      </c>
      <c r="C30" s="125" t="s">
        <v>2633</v>
      </c>
      <c r="D30" s="125" t="s">
        <v>2611</v>
      </c>
      <c r="E30" s="160"/>
      <c r="F30" s="79">
        <v>1</v>
      </c>
      <c r="G30" s="79">
        <v>1</v>
      </c>
      <c r="H30" s="79">
        <v>1</v>
      </c>
      <c r="I30" s="79">
        <f t="shared" si="0"/>
        <v>1</v>
      </c>
      <c r="J30" s="117"/>
    </row>
    <row r="31" spans="1:10" s="55" customFormat="1" ht="114.75" x14ac:dyDescent="0.2">
      <c r="A31" s="72">
        <v>24</v>
      </c>
      <c r="B31" s="158" t="s">
        <v>2634</v>
      </c>
      <c r="C31" s="125" t="s">
        <v>2635</v>
      </c>
      <c r="D31" s="125" t="s">
        <v>2611</v>
      </c>
      <c r="E31" s="160"/>
      <c r="F31" s="79">
        <v>1</v>
      </c>
      <c r="G31" s="79">
        <v>1</v>
      </c>
      <c r="H31" s="79">
        <v>1</v>
      </c>
      <c r="I31" s="79">
        <f t="shared" si="0"/>
        <v>1</v>
      </c>
      <c r="J31" s="117"/>
    </row>
    <row r="32" spans="1:10" s="55" customFormat="1" ht="102" x14ac:dyDescent="0.2">
      <c r="A32" s="72">
        <v>25</v>
      </c>
      <c r="B32" s="158" t="s">
        <v>2636</v>
      </c>
      <c r="C32" s="125" t="s">
        <v>2637</v>
      </c>
      <c r="D32" s="125" t="s">
        <v>2611</v>
      </c>
      <c r="E32" s="160"/>
      <c r="F32" s="79">
        <v>1</v>
      </c>
      <c r="G32" s="79">
        <v>1</v>
      </c>
      <c r="H32" s="79">
        <v>1</v>
      </c>
      <c r="I32" s="79">
        <f t="shared" si="0"/>
        <v>1</v>
      </c>
      <c r="J32" s="117"/>
    </row>
    <row r="33" spans="1:10" s="55" customFormat="1" ht="89.25" x14ac:dyDescent="0.2">
      <c r="A33" s="72">
        <v>26</v>
      </c>
      <c r="B33" s="158" t="s">
        <v>2638</v>
      </c>
      <c r="C33" s="125" t="s">
        <v>2639</v>
      </c>
      <c r="D33" s="125" t="s">
        <v>2611</v>
      </c>
      <c r="E33" s="160"/>
      <c r="F33" s="79">
        <v>1</v>
      </c>
      <c r="G33" s="223">
        <v>1</v>
      </c>
      <c r="H33" s="79">
        <v>1</v>
      </c>
      <c r="I33" s="79">
        <f t="shared" si="0"/>
        <v>1</v>
      </c>
      <c r="J33" s="227" t="s">
        <v>4177</v>
      </c>
    </row>
    <row r="34" spans="1:10" s="55" customFormat="1" ht="114.75" x14ac:dyDescent="0.2">
      <c r="A34" s="72">
        <v>27</v>
      </c>
      <c r="B34" s="158" t="s">
        <v>2640</v>
      </c>
      <c r="C34" s="161" t="s">
        <v>2641</v>
      </c>
      <c r="D34" s="125" t="s">
        <v>2611</v>
      </c>
      <c r="E34" s="160"/>
      <c r="F34" s="79">
        <v>1</v>
      </c>
      <c r="G34" s="79">
        <v>1</v>
      </c>
      <c r="H34" s="79">
        <v>1</v>
      </c>
      <c r="I34" s="79">
        <f t="shared" si="0"/>
        <v>1</v>
      </c>
      <c r="J34" s="117"/>
    </row>
    <row r="35" spans="1:10" s="55" customFormat="1" ht="76.5" x14ac:dyDescent="0.2">
      <c r="A35" s="72">
        <v>28</v>
      </c>
      <c r="B35" s="158" t="s">
        <v>2642</v>
      </c>
      <c r="C35" s="125" t="s">
        <v>2643</v>
      </c>
      <c r="D35" s="125" t="s">
        <v>2611</v>
      </c>
      <c r="E35" s="160"/>
      <c r="F35" s="79">
        <v>1</v>
      </c>
      <c r="G35" s="79">
        <v>1</v>
      </c>
      <c r="H35" s="79">
        <v>1</v>
      </c>
      <c r="I35" s="79">
        <f t="shared" si="0"/>
        <v>1</v>
      </c>
      <c r="J35" s="117"/>
    </row>
    <row r="36" spans="1:10" s="55" customFormat="1" ht="89.25" x14ac:dyDescent="0.2">
      <c r="A36" s="72">
        <v>29</v>
      </c>
      <c r="B36" s="158" t="s">
        <v>2644</v>
      </c>
      <c r="C36" s="125" t="s">
        <v>2645</v>
      </c>
      <c r="D36" s="125" t="s">
        <v>2611</v>
      </c>
      <c r="E36" s="160"/>
      <c r="F36" s="79">
        <v>1</v>
      </c>
      <c r="G36" s="79">
        <v>1</v>
      </c>
      <c r="H36" s="79">
        <v>1</v>
      </c>
      <c r="I36" s="79">
        <f t="shared" si="0"/>
        <v>1</v>
      </c>
      <c r="J36" s="117"/>
    </row>
    <row r="37" spans="1:10" s="55" customFormat="1" ht="102" x14ac:dyDescent="0.2">
      <c r="A37" s="72">
        <v>30</v>
      </c>
      <c r="B37" s="158" t="s">
        <v>2646</v>
      </c>
      <c r="C37" s="125" t="s">
        <v>2647</v>
      </c>
      <c r="D37" s="125" t="s">
        <v>2611</v>
      </c>
      <c r="E37" s="160"/>
      <c r="F37" s="79">
        <v>1</v>
      </c>
      <c r="G37" s="79">
        <v>1</v>
      </c>
      <c r="H37" s="79">
        <v>1</v>
      </c>
      <c r="I37" s="79">
        <f t="shared" si="0"/>
        <v>1</v>
      </c>
      <c r="J37" s="117"/>
    </row>
    <row r="38" spans="1:10" s="55" customFormat="1" ht="89.25" x14ac:dyDescent="0.2">
      <c r="A38" s="72">
        <v>31</v>
      </c>
      <c r="B38" s="158" t="s">
        <v>2648</v>
      </c>
      <c r="C38" s="125" t="s">
        <v>2649</v>
      </c>
      <c r="D38" s="125" t="s">
        <v>2611</v>
      </c>
      <c r="E38" s="160"/>
      <c r="F38" s="79">
        <v>1</v>
      </c>
      <c r="G38" s="79">
        <v>1</v>
      </c>
      <c r="H38" s="79">
        <v>1</v>
      </c>
      <c r="I38" s="79">
        <f t="shared" si="0"/>
        <v>1</v>
      </c>
      <c r="J38" s="117"/>
    </row>
    <row r="39" spans="1:10" s="55" customFormat="1" ht="89.25" x14ac:dyDescent="0.2">
      <c r="A39" s="72">
        <v>32</v>
      </c>
      <c r="B39" s="158" t="s">
        <v>2650</v>
      </c>
      <c r="C39" s="125" t="s">
        <v>2651</v>
      </c>
      <c r="D39" s="125" t="s">
        <v>2611</v>
      </c>
      <c r="E39" s="160"/>
      <c r="F39" s="79">
        <v>1</v>
      </c>
      <c r="G39" s="79">
        <v>1</v>
      </c>
      <c r="H39" s="79">
        <v>1</v>
      </c>
      <c r="I39" s="79">
        <f t="shared" si="0"/>
        <v>1</v>
      </c>
      <c r="J39" s="117"/>
    </row>
    <row r="40" spans="1:10" s="55" customFormat="1" ht="102" x14ac:dyDescent="0.2">
      <c r="A40" s="72">
        <v>33</v>
      </c>
      <c r="B40" s="158" t="s">
        <v>2652</v>
      </c>
      <c r="C40" s="125" t="s">
        <v>2653</v>
      </c>
      <c r="D40" s="125" t="s">
        <v>2611</v>
      </c>
      <c r="E40" s="160"/>
      <c r="F40" s="79">
        <v>1</v>
      </c>
      <c r="G40" s="79">
        <v>1</v>
      </c>
      <c r="H40" s="79">
        <v>1</v>
      </c>
      <c r="I40" s="79">
        <f t="shared" si="0"/>
        <v>1</v>
      </c>
      <c r="J40" s="117"/>
    </row>
    <row r="41" spans="1:10" s="55" customFormat="1" ht="76.5" x14ac:dyDescent="0.2">
      <c r="A41" s="72">
        <v>34</v>
      </c>
      <c r="B41" s="158" t="s">
        <v>2654</v>
      </c>
      <c r="C41" s="125" t="s">
        <v>2655</v>
      </c>
      <c r="D41" s="125" t="s">
        <v>2611</v>
      </c>
      <c r="E41" s="160"/>
      <c r="F41" s="79">
        <v>1</v>
      </c>
      <c r="G41" s="79">
        <v>1</v>
      </c>
      <c r="H41" s="79">
        <v>1</v>
      </c>
      <c r="I41" s="79">
        <f t="shared" si="0"/>
        <v>1</v>
      </c>
      <c r="J41" s="117"/>
    </row>
    <row r="42" spans="1:10" s="55" customFormat="1" ht="102" x14ac:dyDescent="0.2">
      <c r="A42" s="72">
        <v>35</v>
      </c>
      <c r="B42" s="158" t="s">
        <v>2656</v>
      </c>
      <c r="C42" s="125" t="s">
        <v>2657</v>
      </c>
      <c r="D42" s="125" t="s">
        <v>2611</v>
      </c>
      <c r="E42" s="160"/>
      <c r="F42" s="79">
        <v>1</v>
      </c>
      <c r="G42" s="79">
        <v>1</v>
      </c>
      <c r="H42" s="79">
        <v>1</v>
      </c>
      <c r="I42" s="79">
        <f t="shared" si="0"/>
        <v>1</v>
      </c>
      <c r="J42" s="117"/>
    </row>
    <row r="43" spans="1:10" s="55" customFormat="1" ht="76.5" x14ac:dyDescent="0.2">
      <c r="A43" s="72">
        <v>36</v>
      </c>
      <c r="B43" s="158" t="s">
        <v>2658</v>
      </c>
      <c r="C43" s="125" t="s">
        <v>2659</v>
      </c>
      <c r="D43" s="125" t="s">
        <v>2611</v>
      </c>
      <c r="E43" s="160"/>
      <c r="F43" s="79">
        <v>1</v>
      </c>
      <c r="G43" s="79">
        <v>1</v>
      </c>
      <c r="H43" s="79">
        <v>1</v>
      </c>
      <c r="I43" s="79">
        <f t="shared" si="0"/>
        <v>1</v>
      </c>
      <c r="J43" s="117"/>
    </row>
    <row r="44" spans="1:10" s="55" customFormat="1" ht="102" x14ac:dyDescent="0.2">
      <c r="A44" s="72">
        <v>37</v>
      </c>
      <c r="B44" s="158" t="s">
        <v>2660</v>
      </c>
      <c r="C44" s="125" t="s">
        <v>2661</v>
      </c>
      <c r="D44" s="125" t="s">
        <v>2611</v>
      </c>
      <c r="E44" s="160"/>
      <c r="F44" s="79">
        <v>1</v>
      </c>
      <c r="G44" s="79">
        <v>1</v>
      </c>
      <c r="H44" s="79">
        <v>1</v>
      </c>
      <c r="I44" s="79">
        <f t="shared" si="0"/>
        <v>1</v>
      </c>
      <c r="J44" s="117"/>
    </row>
    <row r="45" spans="1:10" s="55" customFormat="1" ht="89.25" x14ac:dyDescent="0.2">
      <c r="A45" s="72">
        <v>38</v>
      </c>
      <c r="B45" s="158" t="s">
        <v>2662</v>
      </c>
      <c r="C45" s="125" t="s">
        <v>2663</v>
      </c>
      <c r="D45" s="125" t="s">
        <v>2611</v>
      </c>
      <c r="E45" s="160"/>
      <c r="F45" s="79">
        <v>1</v>
      </c>
      <c r="G45" s="79">
        <v>1</v>
      </c>
      <c r="H45" s="79">
        <v>1</v>
      </c>
      <c r="I45" s="79">
        <f t="shared" si="0"/>
        <v>1</v>
      </c>
      <c r="J45" s="117"/>
    </row>
    <row r="46" spans="1:10" s="55" customFormat="1" ht="76.5" x14ac:dyDescent="0.2">
      <c r="A46" s="72">
        <v>39</v>
      </c>
      <c r="B46" s="233" t="s">
        <v>2664</v>
      </c>
      <c r="C46" s="234" t="s">
        <v>2665</v>
      </c>
      <c r="D46" s="234" t="s">
        <v>2611</v>
      </c>
      <c r="E46" s="235"/>
      <c r="F46" s="223">
        <v>0</v>
      </c>
      <c r="G46" s="223">
        <v>0</v>
      </c>
      <c r="H46" s="223">
        <v>0</v>
      </c>
      <c r="I46" s="223">
        <f t="shared" si="0"/>
        <v>0</v>
      </c>
      <c r="J46" s="220" t="s">
        <v>4176</v>
      </c>
    </row>
    <row r="47" spans="1:10" s="55" customFormat="1" ht="102" x14ac:dyDescent="0.2">
      <c r="A47" s="72">
        <v>40</v>
      </c>
      <c r="B47" s="158" t="s">
        <v>2666</v>
      </c>
      <c r="C47" s="125" t="s">
        <v>2667</v>
      </c>
      <c r="D47" s="125" t="s">
        <v>2611</v>
      </c>
      <c r="E47" s="160"/>
      <c r="F47" s="79">
        <v>1</v>
      </c>
      <c r="G47" s="79">
        <v>1</v>
      </c>
      <c r="H47" s="79">
        <v>1</v>
      </c>
      <c r="I47" s="79">
        <f t="shared" si="0"/>
        <v>1</v>
      </c>
      <c r="J47" s="117"/>
    </row>
    <row r="48" spans="1:10" s="55" customFormat="1" ht="76.5" x14ac:dyDescent="0.2">
      <c r="A48" s="72">
        <v>41</v>
      </c>
      <c r="B48" s="158" t="s">
        <v>2668</v>
      </c>
      <c r="C48" s="125" t="s">
        <v>2669</v>
      </c>
      <c r="D48" s="125" t="s">
        <v>2611</v>
      </c>
      <c r="E48" s="160"/>
      <c r="F48" s="79">
        <v>1</v>
      </c>
      <c r="G48" s="79">
        <v>1</v>
      </c>
      <c r="H48" s="79">
        <v>1</v>
      </c>
      <c r="I48" s="79">
        <f t="shared" si="0"/>
        <v>1</v>
      </c>
      <c r="J48" s="117"/>
    </row>
    <row r="49" spans="1:10" s="55" customFormat="1" ht="102" x14ac:dyDescent="0.2">
      <c r="A49" s="72">
        <v>42</v>
      </c>
      <c r="B49" s="158" t="s">
        <v>2670</v>
      </c>
      <c r="C49" s="125" t="s">
        <v>2671</v>
      </c>
      <c r="D49" s="125" t="s">
        <v>2611</v>
      </c>
      <c r="E49" s="160"/>
      <c r="F49" s="79">
        <v>1</v>
      </c>
      <c r="G49" s="79">
        <v>1</v>
      </c>
      <c r="H49" s="79">
        <v>1</v>
      </c>
      <c r="I49" s="79">
        <f t="shared" si="0"/>
        <v>1</v>
      </c>
      <c r="J49" s="117"/>
    </row>
    <row r="50" spans="1:10" s="55" customFormat="1" ht="114.75" x14ac:dyDescent="0.2">
      <c r="A50" s="72">
        <v>43</v>
      </c>
      <c r="B50" s="158" t="s">
        <v>2672</v>
      </c>
      <c r="C50" s="125" t="s">
        <v>2673</v>
      </c>
      <c r="D50" s="125" t="s">
        <v>2611</v>
      </c>
      <c r="E50" s="160"/>
      <c r="F50" s="79">
        <v>1</v>
      </c>
      <c r="G50" s="79">
        <v>1</v>
      </c>
      <c r="H50" s="79">
        <v>1</v>
      </c>
      <c r="I50" s="79">
        <f t="shared" si="0"/>
        <v>1</v>
      </c>
      <c r="J50" s="117"/>
    </row>
    <row r="51" spans="1:10" s="55" customFormat="1" ht="76.5" x14ac:dyDescent="0.2">
      <c r="A51" s="72">
        <v>44</v>
      </c>
      <c r="B51" s="158" t="s">
        <v>2674</v>
      </c>
      <c r="C51" s="125" t="s">
        <v>2675</v>
      </c>
      <c r="D51" s="125" t="s">
        <v>2611</v>
      </c>
      <c r="E51" s="160"/>
      <c r="F51" s="79">
        <v>1</v>
      </c>
      <c r="G51" s="79">
        <v>1</v>
      </c>
      <c r="H51" s="79">
        <v>1</v>
      </c>
      <c r="I51" s="79">
        <f t="shared" si="0"/>
        <v>1</v>
      </c>
      <c r="J51" s="117"/>
    </row>
    <row r="52" spans="1:10" s="55" customFormat="1" ht="76.5" x14ac:dyDescent="0.2">
      <c r="A52" s="72">
        <v>45</v>
      </c>
      <c r="B52" s="158" t="s">
        <v>2676</v>
      </c>
      <c r="C52" s="125" t="s">
        <v>2677</v>
      </c>
      <c r="D52" s="125" t="s">
        <v>2611</v>
      </c>
      <c r="E52" s="160"/>
      <c r="F52" s="79">
        <v>1</v>
      </c>
      <c r="G52" s="79">
        <v>1</v>
      </c>
      <c r="H52" s="79">
        <v>1</v>
      </c>
      <c r="I52" s="79">
        <f t="shared" si="0"/>
        <v>1</v>
      </c>
      <c r="J52" s="117"/>
    </row>
    <row r="53" spans="1:10" s="55" customFormat="1" ht="89.25" x14ac:dyDescent="0.2">
      <c r="A53" s="72">
        <v>46</v>
      </c>
      <c r="B53" s="158" t="s">
        <v>2678</v>
      </c>
      <c r="C53" s="125" t="s">
        <v>2679</v>
      </c>
      <c r="D53" s="125" t="s">
        <v>2611</v>
      </c>
      <c r="E53" s="160"/>
      <c r="F53" s="79">
        <v>1</v>
      </c>
      <c r="G53" s="79">
        <v>1</v>
      </c>
      <c r="H53" s="79">
        <v>1</v>
      </c>
      <c r="I53" s="79">
        <f t="shared" si="0"/>
        <v>1</v>
      </c>
      <c r="J53" s="117"/>
    </row>
    <row r="54" spans="1:10" s="55" customFormat="1" ht="102" x14ac:dyDescent="0.2">
      <c r="A54" s="72">
        <v>47</v>
      </c>
      <c r="B54" s="158" t="s">
        <v>2680</v>
      </c>
      <c r="C54" s="125" t="s">
        <v>2681</v>
      </c>
      <c r="D54" s="125" t="s">
        <v>2611</v>
      </c>
      <c r="E54" s="160"/>
      <c r="F54" s="79">
        <v>1</v>
      </c>
      <c r="G54" s="79">
        <v>1</v>
      </c>
      <c r="H54" s="79">
        <v>1</v>
      </c>
      <c r="I54" s="79">
        <f t="shared" si="0"/>
        <v>1</v>
      </c>
      <c r="J54" s="117"/>
    </row>
    <row r="55" spans="1:10" s="55" customFormat="1" ht="76.5" x14ac:dyDescent="0.2">
      <c r="A55" s="72">
        <v>48</v>
      </c>
      <c r="B55" s="233" t="s">
        <v>2682</v>
      </c>
      <c r="C55" s="234" t="s">
        <v>2683</v>
      </c>
      <c r="D55" s="234" t="s">
        <v>2684</v>
      </c>
      <c r="E55" s="235"/>
      <c r="F55" s="223">
        <v>0</v>
      </c>
      <c r="G55" s="223">
        <v>0</v>
      </c>
      <c r="H55" s="223">
        <v>0</v>
      </c>
      <c r="I55" s="223">
        <f t="shared" si="0"/>
        <v>0</v>
      </c>
      <c r="J55" s="220" t="s">
        <v>4176</v>
      </c>
    </row>
    <row r="56" spans="1:10" s="55" customFormat="1" ht="76.5" x14ac:dyDescent="0.2">
      <c r="A56" s="72">
        <v>49</v>
      </c>
      <c r="B56" s="233" t="s">
        <v>2685</v>
      </c>
      <c r="C56" s="234" t="s">
        <v>2686</v>
      </c>
      <c r="D56" s="234" t="s">
        <v>2684</v>
      </c>
      <c r="E56" s="235"/>
      <c r="F56" s="223"/>
      <c r="G56" s="223">
        <v>0</v>
      </c>
      <c r="H56" s="223">
        <v>0</v>
      </c>
      <c r="I56" s="223">
        <f t="shared" si="0"/>
        <v>0</v>
      </c>
      <c r="J56" s="220" t="s">
        <v>4176</v>
      </c>
    </row>
    <row r="57" spans="1:10" s="55" customFormat="1" ht="25.5" x14ac:dyDescent="0.2">
      <c r="A57" s="72">
        <v>50</v>
      </c>
      <c r="B57" s="158" t="s">
        <v>2687</v>
      </c>
      <c r="C57" s="125" t="s">
        <v>2688</v>
      </c>
      <c r="D57" s="125" t="s">
        <v>2684</v>
      </c>
      <c r="E57" s="160"/>
      <c r="F57" s="79">
        <v>1</v>
      </c>
      <c r="G57" s="79">
        <v>1</v>
      </c>
      <c r="H57" s="79">
        <v>1</v>
      </c>
      <c r="I57" s="79">
        <f t="shared" si="0"/>
        <v>1</v>
      </c>
      <c r="J57" s="117"/>
    </row>
    <row r="58" spans="1:10" s="55" customFormat="1" ht="38.25" x14ac:dyDescent="0.2">
      <c r="A58" s="72">
        <v>51</v>
      </c>
      <c r="B58" s="158" t="s">
        <v>2689</v>
      </c>
      <c r="C58" s="125" t="s">
        <v>1314</v>
      </c>
      <c r="D58" s="125" t="s">
        <v>2684</v>
      </c>
      <c r="E58" s="160"/>
      <c r="F58" s="79">
        <v>1</v>
      </c>
      <c r="G58" s="79">
        <v>1</v>
      </c>
      <c r="H58" s="79">
        <v>1</v>
      </c>
      <c r="I58" s="79">
        <f t="shared" si="0"/>
        <v>1</v>
      </c>
      <c r="J58" s="117"/>
    </row>
    <row r="59" spans="1:10" s="55" customFormat="1" ht="38.25" x14ac:dyDescent="0.2">
      <c r="A59" s="72">
        <v>52</v>
      </c>
      <c r="B59" s="158" t="s">
        <v>2690</v>
      </c>
      <c r="C59" s="125" t="s">
        <v>988</v>
      </c>
      <c r="D59" s="125" t="s">
        <v>2684</v>
      </c>
      <c r="E59" s="160"/>
      <c r="F59" s="79">
        <v>1</v>
      </c>
      <c r="G59" s="79">
        <v>1</v>
      </c>
      <c r="H59" s="79">
        <v>1</v>
      </c>
      <c r="I59" s="79">
        <f t="shared" si="0"/>
        <v>1</v>
      </c>
      <c r="J59" s="117"/>
    </row>
    <row r="60" spans="1:10" s="55" customFormat="1" ht="76.5" x14ac:dyDescent="0.2">
      <c r="A60" s="72">
        <v>53</v>
      </c>
      <c r="B60" s="233" t="s">
        <v>2691</v>
      </c>
      <c r="C60" s="234" t="s">
        <v>2692</v>
      </c>
      <c r="D60" s="234" t="s">
        <v>2684</v>
      </c>
      <c r="E60" s="235"/>
      <c r="F60" s="223">
        <v>0</v>
      </c>
      <c r="G60" s="223">
        <v>0</v>
      </c>
      <c r="H60" s="223">
        <v>0</v>
      </c>
      <c r="I60" s="223">
        <f t="shared" si="0"/>
        <v>0</v>
      </c>
      <c r="J60" s="220" t="s">
        <v>4176</v>
      </c>
    </row>
    <row r="61" spans="1:10" s="55" customFormat="1" ht="76.5" x14ac:dyDescent="0.2">
      <c r="A61" s="72">
        <v>54</v>
      </c>
      <c r="B61" s="233" t="s">
        <v>2693</v>
      </c>
      <c r="C61" s="234" t="s">
        <v>2694</v>
      </c>
      <c r="D61" s="234" t="s">
        <v>2684</v>
      </c>
      <c r="E61" s="235"/>
      <c r="F61" s="223">
        <v>0</v>
      </c>
      <c r="G61" s="223">
        <v>0</v>
      </c>
      <c r="H61" s="223">
        <v>0</v>
      </c>
      <c r="I61" s="223">
        <f t="shared" si="0"/>
        <v>0</v>
      </c>
      <c r="J61" s="220" t="s">
        <v>4176</v>
      </c>
    </row>
    <row r="62" spans="1:10" s="55" customFormat="1" ht="76.5" x14ac:dyDescent="0.2">
      <c r="A62" s="72">
        <v>55</v>
      </c>
      <c r="B62" s="233" t="s">
        <v>2695</v>
      </c>
      <c r="C62" s="234" t="s">
        <v>2696</v>
      </c>
      <c r="D62" s="234" t="s">
        <v>2684</v>
      </c>
      <c r="E62" s="235"/>
      <c r="F62" s="223">
        <v>0</v>
      </c>
      <c r="G62" s="223">
        <v>0</v>
      </c>
      <c r="H62" s="223">
        <v>0</v>
      </c>
      <c r="I62" s="223">
        <f t="shared" si="0"/>
        <v>0</v>
      </c>
      <c r="J62" s="220" t="s">
        <v>4176</v>
      </c>
    </row>
    <row r="63" spans="1:10" s="55" customFormat="1" ht="76.5" x14ac:dyDescent="0.2">
      <c r="A63" s="72">
        <v>56</v>
      </c>
      <c r="B63" s="233" t="s">
        <v>2697</v>
      </c>
      <c r="C63" s="234" t="s">
        <v>2698</v>
      </c>
      <c r="D63" s="234" t="s">
        <v>2684</v>
      </c>
      <c r="E63" s="235"/>
      <c r="F63" s="223">
        <v>0</v>
      </c>
      <c r="G63" s="223">
        <v>0</v>
      </c>
      <c r="H63" s="223">
        <v>0</v>
      </c>
      <c r="I63" s="223">
        <f t="shared" si="0"/>
        <v>0</v>
      </c>
      <c r="J63" s="220" t="s">
        <v>4176</v>
      </c>
    </row>
    <row r="64" spans="1:10" s="55" customFormat="1" ht="76.5" x14ac:dyDescent="0.2">
      <c r="A64" s="72">
        <v>57</v>
      </c>
      <c r="B64" s="233" t="s">
        <v>2699</v>
      </c>
      <c r="C64" s="234" t="s">
        <v>2700</v>
      </c>
      <c r="D64" s="234" t="s">
        <v>2684</v>
      </c>
      <c r="E64" s="235"/>
      <c r="F64" s="223">
        <v>0</v>
      </c>
      <c r="G64" s="223">
        <v>0</v>
      </c>
      <c r="H64" s="223">
        <v>0</v>
      </c>
      <c r="I64" s="223">
        <f t="shared" si="0"/>
        <v>0</v>
      </c>
      <c r="J64" s="220" t="s">
        <v>4176</v>
      </c>
    </row>
    <row r="65" spans="1:10" s="55" customFormat="1" ht="63.75" x14ac:dyDescent="0.2">
      <c r="A65" s="72">
        <v>58</v>
      </c>
      <c r="B65" s="158" t="s">
        <v>2701</v>
      </c>
      <c r="C65" s="125" t="s">
        <v>2702</v>
      </c>
      <c r="D65" s="125" t="s">
        <v>2684</v>
      </c>
      <c r="E65" s="160"/>
      <c r="F65" s="79">
        <v>1</v>
      </c>
      <c r="G65" s="79">
        <v>1</v>
      </c>
      <c r="H65" s="79">
        <v>1</v>
      </c>
      <c r="I65" s="79">
        <f t="shared" si="0"/>
        <v>1</v>
      </c>
      <c r="J65" s="117"/>
    </row>
    <row r="66" spans="1:10" s="55" customFormat="1" ht="51" x14ac:dyDescent="0.2">
      <c r="A66" s="72">
        <v>59</v>
      </c>
      <c r="B66" s="158" t="s">
        <v>2703</v>
      </c>
      <c r="C66" s="125" t="s">
        <v>2704</v>
      </c>
      <c r="D66" s="125" t="s">
        <v>2684</v>
      </c>
      <c r="E66" s="160"/>
      <c r="F66" s="79">
        <v>1</v>
      </c>
      <c r="G66" s="79">
        <v>1</v>
      </c>
      <c r="H66" s="79">
        <v>1</v>
      </c>
      <c r="I66" s="79">
        <f t="shared" si="0"/>
        <v>1</v>
      </c>
      <c r="J66" s="117"/>
    </row>
    <row r="67" spans="1:10" s="55" customFormat="1" ht="51" x14ac:dyDescent="0.2">
      <c r="A67" s="72">
        <v>60</v>
      </c>
      <c r="B67" s="162" t="s">
        <v>2705</v>
      </c>
      <c r="C67" s="125" t="s">
        <v>2706</v>
      </c>
      <c r="D67" s="125" t="s">
        <v>2684</v>
      </c>
      <c r="E67" s="163"/>
      <c r="F67" s="79">
        <v>1</v>
      </c>
      <c r="G67" s="79">
        <v>1</v>
      </c>
      <c r="H67" s="79">
        <v>1</v>
      </c>
      <c r="I67" s="79">
        <f t="shared" si="0"/>
        <v>1</v>
      </c>
      <c r="J67" s="117"/>
    </row>
    <row r="68" spans="1:10" s="55" customFormat="1" ht="63.75" x14ac:dyDescent="0.2">
      <c r="A68" s="72">
        <v>61</v>
      </c>
      <c r="B68" s="158" t="s">
        <v>2707</v>
      </c>
      <c r="C68" s="125" t="s">
        <v>2708</v>
      </c>
      <c r="D68" s="125" t="s">
        <v>2684</v>
      </c>
      <c r="E68" s="163"/>
      <c r="F68" s="79">
        <v>1</v>
      </c>
      <c r="G68" s="79">
        <v>1</v>
      </c>
      <c r="H68" s="79">
        <v>1</v>
      </c>
      <c r="I68" s="79">
        <f t="shared" si="0"/>
        <v>1</v>
      </c>
      <c r="J68" s="117"/>
    </row>
    <row r="69" spans="1:10" s="55" customFormat="1" ht="51" x14ac:dyDescent="0.2">
      <c r="A69" s="72">
        <v>62</v>
      </c>
      <c r="B69" s="158" t="s">
        <v>2709</v>
      </c>
      <c r="C69" s="125" t="s">
        <v>2710</v>
      </c>
      <c r="D69" s="125" t="s">
        <v>2684</v>
      </c>
      <c r="E69" s="164"/>
      <c r="F69" s="79">
        <v>1</v>
      </c>
      <c r="G69" s="79">
        <v>1</v>
      </c>
      <c r="H69" s="79">
        <v>1</v>
      </c>
      <c r="I69" s="79">
        <f t="shared" ref="I69:I78" si="1">F69*0.2+G69*0.4+H69*0.4</f>
        <v>1</v>
      </c>
      <c r="J69" s="117"/>
    </row>
    <row r="70" spans="1:10" s="55" customFormat="1" ht="63.75" x14ac:dyDescent="0.2">
      <c r="A70" s="72">
        <v>63</v>
      </c>
      <c r="B70" s="158" t="s">
        <v>2711</v>
      </c>
      <c r="C70" s="125" t="s">
        <v>2712</v>
      </c>
      <c r="D70" s="125" t="s">
        <v>2684</v>
      </c>
      <c r="E70" s="164"/>
      <c r="F70" s="79">
        <v>1</v>
      </c>
      <c r="G70" s="79">
        <v>1</v>
      </c>
      <c r="H70" s="79">
        <v>1</v>
      </c>
      <c r="I70" s="79">
        <f t="shared" si="1"/>
        <v>1</v>
      </c>
      <c r="J70" s="117"/>
    </row>
    <row r="71" spans="1:10" s="55" customFormat="1" ht="63.75" x14ac:dyDescent="0.2">
      <c r="A71" s="72">
        <v>64</v>
      </c>
      <c r="B71" s="158" t="s">
        <v>2713</v>
      </c>
      <c r="C71" s="125" t="s">
        <v>2714</v>
      </c>
      <c r="D71" s="125" t="s">
        <v>2684</v>
      </c>
      <c r="E71" s="159"/>
      <c r="F71" s="79">
        <v>1</v>
      </c>
      <c r="G71" s="79">
        <v>1</v>
      </c>
      <c r="H71" s="79">
        <v>1</v>
      </c>
      <c r="I71" s="79">
        <f t="shared" si="1"/>
        <v>1</v>
      </c>
      <c r="J71" s="117"/>
    </row>
    <row r="72" spans="1:10" s="55" customFormat="1" ht="63.75" x14ac:dyDescent="0.2">
      <c r="A72" s="72">
        <v>65</v>
      </c>
      <c r="B72" s="158" t="s">
        <v>2715</v>
      </c>
      <c r="C72" s="125" t="s">
        <v>2716</v>
      </c>
      <c r="D72" s="125" t="s">
        <v>2684</v>
      </c>
      <c r="E72" s="159"/>
      <c r="F72" s="79">
        <v>1</v>
      </c>
      <c r="G72" s="79">
        <v>1</v>
      </c>
      <c r="H72" s="79">
        <v>1</v>
      </c>
      <c r="I72" s="79">
        <f t="shared" si="1"/>
        <v>1</v>
      </c>
      <c r="J72" s="117"/>
    </row>
    <row r="73" spans="1:10" s="55" customFormat="1" ht="51" x14ac:dyDescent="0.2">
      <c r="A73" s="72">
        <v>66</v>
      </c>
      <c r="B73" s="158" t="s">
        <v>2717</v>
      </c>
      <c r="C73" s="125" t="s">
        <v>2718</v>
      </c>
      <c r="D73" s="125" t="s">
        <v>2684</v>
      </c>
      <c r="E73" s="159"/>
      <c r="F73" s="79">
        <v>1</v>
      </c>
      <c r="G73" s="79">
        <v>1</v>
      </c>
      <c r="H73" s="79">
        <v>1</v>
      </c>
      <c r="I73" s="79">
        <f t="shared" si="1"/>
        <v>1</v>
      </c>
      <c r="J73" s="74"/>
    </row>
    <row r="74" spans="1:10" s="55" customFormat="1" ht="63.75" x14ac:dyDescent="0.2">
      <c r="A74" s="72">
        <v>67</v>
      </c>
      <c r="B74" s="158" t="s">
        <v>2719</v>
      </c>
      <c r="C74" s="125" t="s">
        <v>2720</v>
      </c>
      <c r="D74" s="125" t="s">
        <v>2684</v>
      </c>
      <c r="E74" s="159"/>
      <c r="F74" s="79">
        <v>1</v>
      </c>
      <c r="G74" s="79">
        <v>1</v>
      </c>
      <c r="H74" s="79">
        <v>1</v>
      </c>
      <c r="I74" s="79">
        <f t="shared" si="1"/>
        <v>1</v>
      </c>
      <c r="J74" s="117"/>
    </row>
    <row r="75" spans="1:10" s="55" customFormat="1" ht="76.5" x14ac:dyDescent="0.2">
      <c r="A75" s="72">
        <v>68</v>
      </c>
      <c r="B75" s="233" t="s">
        <v>2721</v>
      </c>
      <c r="C75" s="234" t="s">
        <v>2722</v>
      </c>
      <c r="D75" s="234" t="s">
        <v>2684</v>
      </c>
      <c r="E75" s="236"/>
      <c r="F75" s="223">
        <v>0</v>
      </c>
      <c r="G75" s="223">
        <v>0</v>
      </c>
      <c r="H75" s="223">
        <v>0</v>
      </c>
      <c r="I75" s="223">
        <f t="shared" si="1"/>
        <v>0</v>
      </c>
      <c r="J75" s="220" t="s">
        <v>4176</v>
      </c>
    </row>
    <row r="76" spans="1:10" s="55" customFormat="1" ht="51" x14ac:dyDescent="0.2">
      <c r="A76" s="72">
        <v>69</v>
      </c>
      <c r="B76" s="158" t="s">
        <v>2723</v>
      </c>
      <c r="C76" s="125" t="s">
        <v>2724</v>
      </c>
      <c r="D76" s="125" t="s">
        <v>2684</v>
      </c>
      <c r="E76" s="159"/>
      <c r="F76" s="79">
        <v>1</v>
      </c>
      <c r="G76" s="79">
        <v>1</v>
      </c>
      <c r="H76" s="79">
        <v>1</v>
      </c>
      <c r="I76" s="79">
        <f t="shared" si="1"/>
        <v>1</v>
      </c>
      <c r="J76" s="117"/>
    </row>
    <row r="77" spans="1:10" s="55" customFormat="1" ht="63.75" x14ac:dyDescent="0.2">
      <c r="A77" s="72">
        <v>70</v>
      </c>
      <c r="B77" s="158" t="s">
        <v>2725</v>
      </c>
      <c r="C77" s="125" t="s">
        <v>2726</v>
      </c>
      <c r="D77" s="125" t="s">
        <v>2684</v>
      </c>
      <c r="E77" s="159"/>
      <c r="F77" s="79">
        <v>1</v>
      </c>
      <c r="G77" s="79">
        <v>1</v>
      </c>
      <c r="H77" s="79">
        <v>1</v>
      </c>
      <c r="I77" s="79">
        <f t="shared" si="1"/>
        <v>1</v>
      </c>
      <c r="J77" s="117"/>
    </row>
    <row r="78" spans="1:10" s="55" customFormat="1" ht="63.75" x14ac:dyDescent="0.2">
      <c r="A78" s="72">
        <v>71</v>
      </c>
      <c r="B78" s="158" t="s">
        <v>2727</v>
      </c>
      <c r="C78" s="125" t="s">
        <v>2728</v>
      </c>
      <c r="D78" s="125" t="s">
        <v>2684</v>
      </c>
      <c r="E78" s="165"/>
      <c r="F78" s="79">
        <v>1</v>
      </c>
      <c r="G78" s="79">
        <v>1</v>
      </c>
      <c r="H78" s="79">
        <v>1</v>
      </c>
      <c r="I78" s="79">
        <f t="shared" si="1"/>
        <v>1</v>
      </c>
      <c r="J78" s="117"/>
    </row>
    <row r="79" spans="1:10" ht="15.75" customHeight="1" x14ac:dyDescent="0.2">
      <c r="A79" s="307" t="s">
        <v>104</v>
      </c>
      <c r="B79" s="308"/>
      <c r="C79" s="308"/>
      <c r="D79" s="308"/>
      <c r="E79" s="308"/>
      <c r="F79" s="308"/>
      <c r="G79" s="308"/>
      <c r="H79" s="309"/>
      <c r="I79" s="127">
        <f>SUM(I8:I78)/COUNT(I8:I78)</f>
        <v>0.80281690140845074</v>
      </c>
      <c r="J79" s="143"/>
    </row>
    <row r="83" spans="2:9" x14ac:dyDescent="0.2">
      <c r="B83" s="81"/>
      <c r="C83" s="82"/>
      <c r="D83" s="82"/>
      <c r="E83" s="82"/>
      <c r="F83" s="107"/>
      <c r="G83" s="107"/>
      <c r="H83" s="107"/>
      <c r="I83" s="82"/>
    </row>
    <row r="90" spans="2:9" x14ac:dyDescent="0.2">
      <c r="B90" s="81"/>
      <c r="C90" s="82"/>
      <c r="D90" s="82"/>
      <c r="E90" s="82"/>
      <c r="F90" s="107"/>
      <c r="G90" s="107"/>
      <c r="H90" s="107"/>
      <c r="I90" s="82"/>
    </row>
    <row r="94" spans="2:9" x14ac:dyDescent="0.2">
      <c r="B94" s="81"/>
      <c r="C94" s="82"/>
      <c r="D94" s="82"/>
      <c r="E94" s="82"/>
      <c r="F94" s="107"/>
      <c r="G94" s="107"/>
      <c r="H94" s="107"/>
      <c r="I94" s="82"/>
    </row>
    <row r="97" spans="2:9" x14ac:dyDescent="0.2">
      <c r="B97" s="81"/>
      <c r="C97" s="82"/>
      <c r="D97" s="82"/>
      <c r="E97" s="82"/>
      <c r="F97" s="107"/>
      <c r="G97" s="107"/>
      <c r="H97" s="107"/>
      <c r="I97" s="82"/>
    </row>
    <row r="101" spans="2:9" x14ac:dyDescent="0.2">
      <c r="B101" s="81"/>
      <c r="C101" s="82"/>
      <c r="D101" s="82"/>
      <c r="E101" s="82"/>
      <c r="F101" s="107"/>
      <c r="G101" s="107"/>
      <c r="H101" s="107"/>
      <c r="I101" s="82"/>
    </row>
    <row r="104" spans="2:9" x14ac:dyDescent="0.2">
      <c r="B104" s="81"/>
      <c r="C104" s="82"/>
      <c r="D104" s="82"/>
      <c r="E104" s="82"/>
      <c r="F104" s="107"/>
      <c r="G104" s="107"/>
      <c r="H104" s="107"/>
      <c r="I104" s="82"/>
    </row>
    <row r="108" spans="2:9" x14ac:dyDescent="0.2">
      <c r="B108" s="81"/>
      <c r="C108" s="82"/>
      <c r="D108" s="82"/>
      <c r="E108" s="82"/>
      <c r="F108" s="107"/>
      <c r="G108" s="107"/>
      <c r="H108" s="107"/>
      <c r="I108" s="82"/>
    </row>
  </sheetData>
  <mergeCells count="13">
    <mergeCell ref="I6:I7"/>
    <mergeCell ref="J6:J7"/>
    <mergeCell ref="A79:H7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70" zoomScaleNormal="100" zoomScaleSheetLayoutView="70"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0.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113</v>
      </c>
      <c r="D2" s="305"/>
      <c r="E2" s="305"/>
      <c r="F2" s="305"/>
      <c r="G2" s="305"/>
      <c r="H2" s="305"/>
      <c r="I2" s="305"/>
      <c r="J2" s="305"/>
    </row>
    <row r="3" spans="1:10" ht="15.75" customHeight="1" x14ac:dyDescent="0.2">
      <c r="A3" s="105" t="s">
        <v>96</v>
      </c>
      <c r="B3" s="105"/>
      <c r="C3" s="129">
        <v>45023</v>
      </c>
      <c r="D3" s="106"/>
      <c r="E3" s="106"/>
      <c r="F3" s="106"/>
      <c r="G3" s="106"/>
      <c r="H3" s="106"/>
      <c r="I3" s="106"/>
    </row>
    <row r="4" spans="1:10" ht="17.25" customHeight="1" x14ac:dyDescent="0.2">
      <c r="A4" s="109" t="s">
        <v>76</v>
      </c>
      <c r="B4" s="105"/>
      <c r="C4" s="106"/>
      <c r="D4" s="106"/>
      <c r="E4" s="106"/>
      <c r="F4" s="106"/>
      <c r="G4" s="106"/>
      <c r="H4" s="106"/>
      <c r="I4" s="106"/>
    </row>
    <row r="5" spans="1:10" ht="49.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6"/>
      <c r="B7" s="306"/>
      <c r="C7" s="306"/>
      <c r="D7" s="306"/>
      <c r="E7" s="306"/>
      <c r="F7" s="301"/>
      <c r="G7" s="110" t="s">
        <v>103</v>
      </c>
      <c r="H7" s="5" t="s">
        <v>147</v>
      </c>
      <c r="I7" s="301"/>
      <c r="J7" s="306"/>
    </row>
    <row r="8" spans="1:10" ht="63.75" x14ac:dyDescent="0.2">
      <c r="A8" s="57">
        <v>1</v>
      </c>
      <c r="B8" s="126" t="s">
        <v>950</v>
      </c>
      <c r="C8" s="74" t="s">
        <v>951</v>
      </c>
      <c r="D8" s="74" t="s">
        <v>283</v>
      </c>
      <c r="E8" s="139"/>
      <c r="F8" s="223">
        <v>1</v>
      </c>
      <c r="G8" s="79">
        <v>1</v>
      </c>
      <c r="H8" s="79">
        <v>1</v>
      </c>
      <c r="I8" s="79">
        <f>F8*0.2+G8*0.4+H8*0.4</f>
        <v>1</v>
      </c>
      <c r="J8" s="226" t="s">
        <v>4163</v>
      </c>
    </row>
    <row r="9" spans="1:10" ht="63.75" x14ac:dyDescent="0.2">
      <c r="A9" s="57">
        <v>2</v>
      </c>
      <c r="B9" s="126" t="s">
        <v>952</v>
      </c>
      <c r="C9" s="74" t="s">
        <v>953</v>
      </c>
      <c r="D9" s="74" t="s">
        <v>283</v>
      </c>
      <c r="E9" s="139"/>
      <c r="F9" s="223">
        <v>1</v>
      </c>
      <c r="G9" s="79">
        <v>1</v>
      </c>
      <c r="H9" s="79">
        <v>1</v>
      </c>
      <c r="I9" s="79">
        <f t="shared" ref="I9:I31" si="0">F9*0.2+G9*0.4+H9*0.4</f>
        <v>1</v>
      </c>
      <c r="J9" s="226" t="s">
        <v>4163</v>
      </c>
    </row>
    <row r="10" spans="1:10" ht="63.75" x14ac:dyDescent="0.2">
      <c r="A10" s="57">
        <v>3</v>
      </c>
      <c r="B10" s="126" t="s">
        <v>954</v>
      </c>
      <c r="C10" s="74" t="s">
        <v>955</v>
      </c>
      <c r="D10" s="74" t="s">
        <v>283</v>
      </c>
      <c r="E10" s="139"/>
      <c r="F10" s="223">
        <v>1</v>
      </c>
      <c r="G10" s="79">
        <v>1</v>
      </c>
      <c r="H10" s="79">
        <v>1</v>
      </c>
      <c r="I10" s="79">
        <f t="shared" si="0"/>
        <v>1</v>
      </c>
      <c r="J10" s="226" t="s">
        <v>4163</v>
      </c>
    </row>
    <row r="11" spans="1:10" ht="63.75" x14ac:dyDescent="0.2">
      <c r="A11" s="57">
        <v>4</v>
      </c>
      <c r="B11" s="126" t="s">
        <v>956</v>
      </c>
      <c r="C11" s="74" t="s">
        <v>957</v>
      </c>
      <c r="D11" s="74" t="s">
        <v>283</v>
      </c>
      <c r="E11" s="139"/>
      <c r="F11" s="223">
        <v>1</v>
      </c>
      <c r="G11" s="79">
        <v>1</v>
      </c>
      <c r="H11" s="79">
        <v>1</v>
      </c>
      <c r="I11" s="79">
        <f t="shared" si="0"/>
        <v>1</v>
      </c>
      <c r="J11" s="226" t="s">
        <v>4163</v>
      </c>
    </row>
    <row r="12" spans="1:10" ht="63.75" x14ac:dyDescent="0.2">
      <c r="A12" s="57">
        <v>5</v>
      </c>
      <c r="B12" s="126" t="s">
        <v>958</v>
      </c>
      <c r="C12" s="74" t="s">
        <v>959</v>
      </c>
      <c r="D12" s="74" t="s">
        <v>283</v>
      </c>
      <c r="E12" s="139"/>
      <c r="F12" s="223">
        <v>1</v>
      </c>
      <c r="G12" s="79">
        <v>1</v>
      </c>
      <c r="H12" s="79">
        <v>1</v>
      </c>
      <c r="I12" s="79">
        <f t="shared" si="0"/>
        <v>1</v>
      </c>
      <c r="J12" s="226" t="s">
        <v>4163</v>
      </c>
    </row>
    <row r="13" spans="1:10" ht="63.75" x14ac:dyDescent="0.2">
      <c r="A13" s="57">
        <v>6</v>
      </c>
      <c r="B13" s="126" t="s">
        <v>960</v>
      </c>
      <c r="C13" s="74" t="s">
        <v>961</v>
      </c>
      <c r="D13" s="74" t="s">
        <v>283</v>
      </c>
      <c r="E13" s="139"/>
      <c r="F13" s="223">
        <v>1</v>
      </c>
      <c r="G13" s="79">
        <v>1</v>
      </c>
      <c r="H13" s="79">
        <v>1</v>
      </c>
      <c r="I13" s="79">
        <f t="shared" si="0"/>
        <v>1</v>
      </c>
      <c r="J13" s="226" t="s">
        <v>4163</v>
      </c>
    </row>
    <row r="14" spans="1:10" ht="63.75" x14ac:dyDescent="0.2">
      <c r="A14" s="57">
        <v>7</v>
      </c>
      <c r="B14" s="126" t="s">
        <v>962</v>
      </c>
      <c r="C14" s="74" t="s">
        <v>963</v>
      </c>
      <c r="D14" s="74" t="s">
        <v>283</v>
      </c>
      <c r="E14" s="139"/>
      <c r="F14" s="223">
        <v>1</v>
      </c>
      <c r="G14" s="79">
        <v>1</v>
      </c>
      <c r="H14" s="79">
        <v>1</v>
      </c>
      <c r="I14" s="79">
        <f t="shared" si="0"/>
        <v>1</v>
      </c>
      <c r="J14" s="226" t="s">
        <v>4163</v>
      </c>
    </row>
    <row r="15" spans="1:10" ht="63.75" x14ac:dyDescent="0.2">
      <c r="A15" s="57">
        <v>8</v>
      </c>
      <c r="B15" s="224" t="s">
        <v>964</v>
      </c>
      <c r="C15" s="220" t="s">
        <v>965</v>
      </c>
      <c r="D15" s="220" t="s">
        <v>283</v>
      </c>
      <c r="E15" s="232"/>
      <c r="F15" s="223">
        <v>0</v>
      </c>
      <c r="G15" s="223">
        <v>0</v>
      </c>
      <c r="H15" s="223">
        <v>0</v>
      </c>
      <c r="I15" s="223">
        <f t="shared" si="0"/>
        <v>0</v>
      </c>
      <c r="J15" s="220" t="s">
        <v>4176</v>
      </c>
    </row>
    <row r="16" spans="1:10" ht="63.75" x14ac:dyDescent="0.2">
      <c r="A16" s="57">
        <v>9</v>
      </c>
      <c r="B16" s="126" t="s">
        <v>966</v>
      </c>
      <c r="C16" s="74" t="s">
        <v>967</v>
      </c>
      <c r="D16" s="74" t="s">
        <v>283</v>
      </c>
      <c r="E16" s="139"/>
      <c r="F16" s="223">
        <v>1</v>
      </c>
      <c r="G16" s="79">
        <v>1</v>
      </c>
      <c r="H16" s="79">
        <v>1</v>
      </c>
      <c r="I16" s="79">
        <f t="shared" si="0"/>
        <v>1</v>
      </c>
      <c r="J16" s="226" t="s">
        <v>4163</v>
      </c>
    </row>
    <row r="17" spans="1:10" ht="63.75" x14ac:dyDescent="0.2">
      <c r="A17" s="57">
        <v>10</v>
      </c>
      <c r="B17" s="126" t="s">
        <v>968</v>
      </c>
      <c r="C17" s="74" t="s">
        <v>969</v>
      </c>
      <c r="D17" s="74" t="s">
        <v>283</v>
      </c>
      <c r="E17" s="139"/>
      <c r="F17" s="223">
        <v>1</v>
      </c>
      <c r="G17" s="79">
        <v>1</v>
      </c>
      <c r="H17" s="79">
        <v>1</v>
      </c>
      <c r="I17" s="79">
        <f t="shared" si="0"/>
        <v>1</v>
      </c>
      <c r="J17" s="226" t="s">
        <v>4163</v>
      </c>
    </row>
    <row r="18" spans="1:10" ht="63.75" x14ac:dyDescent="0.2">
      <c r="A18" s="57">
        <v>11</v>
      </c>
      <c r="B18" s="126" t="s">
        <v>970</v>
      </c>
      <c r="C18" s="74" t="s">
        <v>971</v>
      </c>
      <c r="D18" s="74" t="s">
        <v>283</v>
      </c>
      <c r="E18" s="139"/>
      <c r="F18" s="223">
        <v>1</v>
      </c>
      <c r="G18" s="79">
        <v>1</v>
      </c>
      <c r="H18" s="79">
        <v>1</v>
      </c>
      <c r="I18" s="79">
        <f t="shared" si="0"/>
        <v>1</v>
      </c>
      <c r="J18" s="226" t="s">
        <v>4163</v>
      </c>
    </row>
    <row r="19" spans="1:10" ht="63.75" x14ac:dyDescent="0.2">
      <c r="A19" s="57">
        <v>12</v>
      </c>
      <c r="B19" s="126" t="s">
        <v>972</v>
      </c>
      <c r="C19" s="74" t="s">
        <v>973</v>
      </c>
      <c r="D19" s="74" t="s">
        <v>283</v>
      </c>
      <c r="E19" s="139"/>
      <c r="F19" s="223">
        <v>1</v>
      </c>
      <c r="G19" s="79">
        <v>1</v>
      </c>
      <c r="H19" s="79">
        <v>1</v>
      </c>
      <c r="I19" s="79">
        <f t="shared" si="0"/>
        <v>1</v>
      </c>
      <c r="J19" s="226" t="s">
        <v>4163</v>
      </c>
    </row>
    <row r="20" spans="1:10" ht="63.75" x14ac:dyDescent="0.2">
      <c r="A20" s="57">
        <v>13</v>
      </c>
      <c r="B20" s="224" t="s">
        <v>974</v>
      </c>
      <c r="C20" s="220" t="s">
        <v>975</v>
      </c>
      <c r="D20" s="220" t="s">
        <v>283</v>
      </c>
      <c r="E20" s="232"/>
      <c r="F20" s="223">
        <v>0</v>
      </c>
      <c r="G20" s="223">
        <v>0</v>
      </c>
      <c r="H20" s="223">
        <v>0</v>
      </c>
      <c r="I20" s="223">
        <f t="shared" si="0"/>
        <v>0</v>
      </c>
      <c r="J20" s="220" t="s">
        <v>4176</v>
      </c>
    </row>
    <row r="21" spans="1:10" ht="63.75" x14ac:dyDescent="0.2">
      <c r="A21" s="57">
        <v>14</v>
      </c>
      <c r="B21" s="126" t="s">
        <v>976</v>
      </c>
      <c r="C21" s="74" t="s">
        <v>977</v>
      </c>
      <c r="D21" s="74" t="s">
        <v>283</v>
      </c>
      <c r="E21" s="139"/>
      <c r="F21" s="223">
        <v>1</v>
      </c>
      <c r="G21" s="79">
        <v>1</v>
      </c>
      <c r="H21" s="79">
        <v>1</v>
      </c>
      <c r="I21" s="79">
        <f t="shared" si="0"/>
        <v>1</v>
      </c>
      <c r="J21" s="226" t="s">
        <v>4163</v>
      </c>
    </row>
    <row r="22" spans="1:10" ht="63.75" x14ac:dyDescent="0.2">
      <c r="A22" s="57">
        <v>15</v>
      </c>
      <c r="B22" s="126" t="s">
        <v>978</v>
      </c>
      <c r="C22" s="74" t="s">
        <v>979</v>
      </c>
      <c r="D22" s="74" t="s">
        <v>283</v>
      </c>
      <c r="E22" s="139"/>
      <c r="F22" s="223">
        <v>1</v>
      </c>
      <c r="G22" s="79">
        <v>1</v>
      </c>
      <c r="H22" s="79">
        <v>1</v>
      </c>
      <c r="I22" s="79">
        <f t="shared" si="0"/>
        <v>1</v>
      </c>
      <c r="J22" s="226" t="s">
        <v>4163</v>
      </c>
    </row>
    <row r="23" spans="1:10" ht="63.75" x14ac:dyDescent="0.2">
      <c r="A23" s="57">
        <v>16</v>
      </c>
      <c r="B23" s="126" t="s">
        <v>980</v>
      </c>
      <c r="C23" s="74" t="s">
        <v>981</v>
      </c>
      <c r="D23" s="74" t="s">
        <v>283</v>
      </c>
      <c r="E23" s="139"/>
      <c r="F23" s="223">
        <v>1</v>
      </c>
      <c r="G23" s="79">
        <v>1</v>
      </c>
      <c r="H23" s="79">
        <v>1</v>
      </c>
      <c r="I23" s="79">
        <f t="shared" si="0"/>
        <v>1</v>
      </c>
      <c r="J23" s="226" t="s">
        <v>4163</v>
      </c>
    </row>
    <row r="24" spans="1:10" ht="89.25" x14ac:dyDescent="0.2">
      <c r="A24" s="57">
        <v>17</v>
      </c>
      <c r="B24" s="126" t="s">
        <v>982</v>
      </c>
      <c r="C24" s="74" t="s">
        <v>982</v>
      </c>
      <c r="D24" s="74" t="s">
        <v>283</v>
      </c>
      <c r="E24" s="139"/>
      <c r="F24" s="223">
        <v>1</v>
      </c>
      <c r="G24" s="79">
        <v>1</v>
      </c>
      <c r="H24" s="79">
        <v>1</v>
      </c>
      <c r="I24" s="79">
        <f t="shared" si="0"/>
        <v>1</v>
      </c>
      <c r="J24" s="226" t="s">
        <v>4163</v>
      </c>
    </row>
    <row r="25" spans="1:10" ht="89.25" x14ac:dyDescent="0.2">
      <c r="A25" s="57">
        <v>18</v>
      </c>
      <c r="B25" s="126" t="s">
        <v>983</v>
      </c>
      <c r="C25" s="74" t="s">
        <v>983</v>
      </c>
      <c r="D25" s="74" t="s">
        <v>283</v>
      </c>
      <c r="E25" s="139"/>
      <c r="F25" s="223">
        <v>1</v>
      </c>
      <c r="G25" s="79">
        <v>1</v>
      </c>
      <c r="H25" s="79">
        <v>1</v>
      </c>
      <c r="I25" s="79">
        <f t="shared" si="0"/>
        <v>1</v>
      </c>
      <c r="J25" s="226" t="s">
        <v>4163</v>
      </c>
    </row>
    <row r="26" spans="1:10" ht="89.25" x14ac:dyDescent="0.2">
      <c r="A26" s="57">
        <v>19</v>
      </c>
      <c r="B26" s="126" t="s">
        <v>984</v>
      </c>
      <c r="C26" s="74" t="s">
        <v>984</v>
      </c>
      <c r="D26" s="74" t="s">
        <v>283</v>
      </c>
      <c r="E26" s="139"/>
      <c r="F26" s="223">
        <v>1</v>
      </c>
      <c r="G26" s="79">
        <v>1</v>
      </c>
      <c r="H26" s="79">
        <v>1</v>
      </c>
      <c r="I26" s="79">
        <f t="shared" si="0"/>
        <v>1</v>
      </c>
      <c r="J26" s="226" t="s">
        <v>4163</v>
      </c>
    </row>
    <row r="27" spans="1:10" ht="63.75" x14ac:dyDescent="0.2">
      <c r="A27" s="57">
        <v>20</v>
      </c>
      <c r="B27" s="126" t="s">
        <v>985</v>
      </c>
      <c r="C27" s="74" t="s">
        <v>986</v>
      </c>
      <c r="D27" s="74" t="s">
        <v>240</v>
      </c>
      <c r="E27" s="139"/>
      <c r="F27" s="223">
        <v>1</v>
      </c>
      <c r="G27" s="79">
        <v>1</v>
      </c>
      <c r="H27" s="79">
        <v>1</v>
      </c>
      <c r="I27" s="79">
        <f t="shared" si="0"/>
        <v>1</v>
      </c>
      <c r="J27" s="226" t="s">
        <v>4163</v>
      </c>
    </row>
    <row r="28" spans="1:10" ht="63.75" x14ac:dyDescent="0.2">
      <c r="A28" s="57">
        <v>21</v>
      </c>
      <c r="B28" s="126" t="s">
        <v>987</v>
      </c>
      <c r="C28" s="74" t="s">
        <v>988</v>
      </c>
      <c r="D28" s="74" t="s">
        <v>240</v>
      </c>
      <c r="E28" s="139"/>
      <c r="F28" s="223">
        <v>1</v>
      </c>
      <c r="G28" s="79">
        <v>1</v>
      </c>
      <c r="H28" s="79">
        <v>1</v>
      </c>
      <c r="I28" s="79">
        <f t="shared" si="0"/>
        <v>1</v>
      </c>
      <c r="J28" s="226" t="s">
        <v>4163</v>
      </c>
    </row>
    <row r="29" spans="1:10" ht="63.75" x14ac:dyDescent="0.2">
      <c r="A29" s="57">
        <v>22</v>
      </c>
      <c r="B29" s="126" t="s">
        <v>989</v>
      </c>
      <c r="C29" s="74" t="s">
        <v>990</v>
      </c>
      <c r="D29" s="74" t="s">
        <v>240</v>
      </c>
      <c r="E29" s="139"/>
      <c r="F29" s="223">
        <v>1</v>
      </c>
      <c r="G29" s="79">
        <v>1</v>
      </c>
      <c r="H29" s="79">
        <v>1</v>
      </c>
      <c r="I29" s="79">
        <f t="shared" si="0"/>
        <v>1</v>
      </c>
      <c r="J29" s="226" t="s">
        <v>4163</v>
      </c>
    </row>
    <row r="30" spans="1:10" ht="63.75" x14ac:dyDescent="0.2">
      <c r="A30" s="57">
        <v>23</v>
      </c>
      <c r="B30" s="126" t="s">
        <v>991</v>
      </c>
      <c r="C30" s="74" t="s">
        <v>992</v>
      </c>
      <c r="D30" s="74" t="s">
        <v>240</v>
      </c>
      <c r="E30" s="139"/>
      <c r="F30" s="79">
        <v>1</v>
      </c>
      <c r="G30" s="79">
        <v>1</v>
      </c>
      <c r="H30" s="79">
        <v>1</v>
      </c>
      <c r="I30" s="79">
        <f t="shared" si="0"/>
        <v>1</v>
      </c>
      <c r="J30" s="229"/>
    </row>
    <row r="31" spans="1:10" ht="76.5" x14ac:dyDescent="0.2">
      <c r="A31" s="57">
        <v>24</v>
      </c>
      <c r="B31" s="126" t="s">
        <v>993</v>
      </c>
      <c r="C31" s="74" t="s">
        <v>482</v>
      </c>
      <c r="D31" s="74" t="s">
        <v>240</v>
      </c>
      <c r="E31" s="139"/>
      <c r="F31" s="223">
        <v>1</v>
      </c>
      <c r="G31" s="79">
        <v>1</v>
      </c>
      <c r="H31" s="79">
        <v>1</v>
      </c>
      <c r="I31" s="79">
        <f t="shared" si="0"/>
        <v>1</v>
      </c>
      <c r="J31" s="226" t="s">
        <v>4175</v>
      </c>
    </row>
    <row r="32" spans="1:10" ht="15.75" customHeight="1" x14ac:dyDescent="0.2">
      <c r="A32" s="307" t="s">
        <v>104</v>
      </c>
      <c r="B32" s="308"/>
      <c r="C32" s="308"/>
      <c r="D32" s="308"/>
      <c r="E32" s="308"/>
      <c r="F32" s="308"/>
      <c r="G32" s="308"/>
      <c r="H32" s="309"/>
      <c r="I32" s="127">
        <f>SUM(I8:I31)/COUNT(I8:I31)</f>
        <v>0.91666666666666663</v>
      </c>
      <c r="J32" s="131"/>
    </row>
    <row r="36" spans="2:9" x14ac:dyDescent="0.2">
      <c r="B36" s="81"/>
      <c r="C36" s="82"/>
      <c r="D36" s="82"/>
      <c r="E36" s="82"/>
      <c r="F36" s="82"/>
      <c r="G36" s="82"/>
      <c r="H36" s="82"/>
      <c r="I36" s="82"/>
    </row>
    <row r="43" spans="2:9" x14ac:dyDescent="0.2">
      <c r="B43" s="81"/>
      <c r="C43" s="82"/>
      <c r="D43" s="82"/>
      <c r="E43" s="82"/>
      <c r="F43" s="82"/>
      <c r="G43" s="82"/>
      <c r="H43" s="82"/>
      <c r="I43" s="82"/>
    </row>
    <row r="47" spans="2:9" x14ac:dyDescent="0.2">
      <c r="B47" s="81"/>
      <c r="C47" s="82"/>
      <c r="D47" s="82"/>
      <c r="E47" s="82"/>
      <c r="F47" s="82"/>
      <c r="G47" s="82"/>
      <c r="H47" s="82"/>
      <c r="I47" s="82"/>
    </row>
    <row r="50" spans="2:9" x14ac:dyDescent="0.2">
      <c r="B50" s="81"/>
      <c r="C50" s="82"/>
      <c r="D50" s="82"/>
      <c r="E50" s="82"/>
      <c r="F50" s="82"/>
      <c r="G50" s="82"/>
      <c r="H50" s="82"/>
      <c r="I50" s="82"/>
    </row>
    <row r="54" spans="2:9" x14ac:dyDescent="0.2">
      <c r="B54" s="81"/>
      <c r="C54" s="82"/>
      <c r="D54" s="82"/>
      <c r="E54" s="82"/>
      <c r="F54" s="82"/>
      <c r="G54" s="82"/>
      <c r="H54" s="82"/>
      <c r="I54" s="82"/>
    </row>
    <row r="57" spans="2:9" x14ac:dyDescent="0.2">
      <c r="B57" s="81"/>
      <c r="C57" s="82"/>
      <c r="D57" s="82"/>
      <c r="E57" s="82"/>
      <c r="F57" s="82"/>
      <c r="G57" s="82"/>
      <c r="H57" s="82"/>
      <c r="I57" s="82"/>
    </row>
    <row r="61" spans="2:9" x14ac:dyDescent="0.2">
      <c r="B61" s="81"/>
      <c r="C61" s="82"/>
      <c r="D61" s="82"/>
      <c r="E61" s="82"/>
      <c r="F61" s="82"/>
      <c r="G61" s="82"/>
      <c r="H61" s="82"/>
      <c r="I61" s="82"/>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2"/>
  <sheetViews>
    <sheetView view="pageBreakPreview" zoomScale="85" zoomScaleNormal="100" zoomScaleSheetLayoutView="85" workbookViewId="0">
      <pane ySplit="7" topLeftCell="A8" activePane="bottomLeft" state="frozenSplit"/>
      <selection activeCell="F6" sqref="F6:I7"/>
      <selection pane="bottomLeft" activeCell="G14" sqref="G14"/>
    </sheetView>
  </sheetViews>
  <sheetFormatPr defaultRowHeight="12.75" x14ac:dyDescent="0.2"/>
  <cols>
    <col min="1" max="1" width="4.28515625" style="1" customWidth="1"/>
    <col min="2" max="2" width="35.5703125" style="10" customWidth="1"/>
    <col min="3" max="3" width="23.140625" style="108" customWidth="1"/>
    <col min="4" max="4" width="15.28515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18.7109375"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5" t="s">
        <v>93</v>
      </c>
      <c r="B1" s="305"/>
      <c r="C1" s="305"/>
      <c r="D1" s="305"/>
      <c r="E1" s="305"/>
      <c r="F1" s="305"/>
      <c r="G1" s="305"/>
      <c r="H1" s="305"/>
      <c r="I1" s="305"/>
      <c r="J1" s="305"/>
    </row>
    <row r="2" spans="1:10" ht="30.75" customHeight="1" x14ac:dyDescent="0.2">
      <c r="A2" s="105" t="s">
        <v>98</v>
      </c>
      <c r="B2" s="105"/>
      <c r="C2" s="305" t="s">
        <v>114</v>
      </c>
      <c r="D2" s="305"/>
      <c r="E2" s="305"/>
      <c r="F2" s="305"/>
      <c r="G2" s="305"/>
      <c r="H2" s="305"/>
      <c r="I2" s="305"/>
      <c r="J2" s="305"/>
    </row>
    <row r="3" spans="1:10" ht="15.75" customHeight="1" x14ac:dyDescent="0.2">
      <c r="A3" s="105" t="s">
        <v>96</v>
      </c>
      <c r="B3" s="105"/>
      <c r="C3" s="129">
        <v>45028</v>
      </c>
      <c r="D3" s="129"/>
      <c r="E3" s="129"/>
      <c r="F3" s="129"/>
      <c r="G3" s="129"/>
      <c r="H3" s="129"/>
      <c r="I3" s="129"/>
    </row>
    <row r="4" spans="1:10" ht="17.25" customHeight="1" x14ac:dyDescent="0.2">
      <c r="A4" s="109" t="s">
        <v>76</v>
      </c>
      <c r="B4" s="105"/>
      <c r="C4" s="129"/>
      <c r="D4" s="129"/>
      <c r="E4" s="129"/>
      <c r="F4" s="129"/>
      <c r="G4" s="129"/>
      <c r="H4" s="129"/>
      <c r="I4" s="129"/>
    </row>
    <row r="5" spans="1:10" ht="51"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262" t="s">
        <v>147</v>
      </c>
      <c r="I7" s="301"/>
      <c r="J7" s="306"/>
    </row>
    <row r="8" spans="1:10" ht="102" x14ac:dyDescent="0.2">
      <c r="A8" s="144">
        <v>1</v>
      </c>
      <c r="B8" s="136" t="s">
        <v>1343</v>
      </c>
      <c r="C8" s="61" t="s">
        <v>1344</v>
      </c>
      <c r="D8" s="61" t="s">
        <v>1345</v>
      </c>
      <c r="E8" s="64"/>
      <c r="F8" s="223">
        <v>1</v>
      </c>
      <c r="G8" s="60">
        <v>1</v>
      </c>
      <c r="H8" s="60">
        <v>1</v>
      </c>
      <c r="I8" s="128">
        <f>F8*0.2+G8*0.4+H8*0.4</f>
        <v>1</v>
      </c>
      <c r="J8" s="226" t="s">
        <v>4172</v>
      </c>
    </row>
    <row r="9" spans="1:10" ht="76.5" x14ac:dyDescent="0.2">
      <c r="A9" s="144">
        <v>2</v>
      </c>
      <c r="B9" s="136" t="s">
        <v>1346</v>
      </c>
      <c r="C9" s="61" t="s">
        <v>1347</v>
      </c>
      <c r="D9" s="61" t="s">
        <v>585</v>
      </c>
      <c r="E9" s="64"/>
      <c r="F9" s="60">
        <v>1</v>
      </c>
      <c r="G9" s="60">
        <v>1</v>
      </c>
      <c r="H9" s="60">
        <v>1</v>
      </c>
      <c r="I9" s="128">
        <f t="shared" ref="I9:I32" si="0">F9*0.2+G9*0.4+H9*0.4</f>
        <v>1</v>
      </c>
      <c r="J9" s="117"/>
    </row>
    <row r="10" spans="1:10" ht="63.75" x14ac:dyDescent="0.2">
      <c r="A10" s="144">
        <v>3</v>
      </c>
      <c r="B10" s="136" t="s">
        <v>1348</v>
      </c>
      <c r="C10" s="61" t="s">
        <v>1349</v>
      </c>
      <c r="D10" s="61" t="s">
        <v>585</v>
      </c>
      <c r="E10" s="64"/>
      <c r="F10" s="60">
        <v>1</v>
      </c>
      <c r="G10" s="60">
        <v>1</v>
      </c>
      <c r="H10" s="60">
        <v>1</v>
      </c>
      <c r="I10" s="128">
        <f t="shared" si="0"/>
        <v>1</v>
      </c>
      <c r="J10" s="74"/>
    </row>
    <row r="11" spans="1:10" ht="127.5" x14ac:dyDescent="0.2">
      <c r="A11" s="144">
        <v>4</v>
      </c>
      <c r="B11" s="136" t="s">
        <v>1350</v>
      </c>
      <c r="C11" s="61" t="s">
        <v>1351</v>
      </c>
      <c r="D11" s="61" t="s">
        <v>585</v>
      </c>
      <c r="E11" s="64"/>
      <c r="F11" s="60">
        <v>1</v>
      </c>
      <c r="G11" s="60">
        <v>1</v>
      </c>
      <c r="H11" s="60">
        <v>1</v>
      </c>
      <c r="I11" s="128">
        <f t="shared" si="0"/>
        <v>1</v>
      </c>
      <c r="J11" s="74"/>
    </row>
    <row r="12" spans="1:10" ht="114.75" x14ac:dyDescent="0.2">
      <c r="A12" s="144">
        <v>5</v>
      </c>
      <c r="B12" s="166" t="s">
        <v>1352</v>
      </c>
      <c r="C12" s="167" t="s">
        <v>1353</v>
      </c>
      <c r="D12" s="61" t="s">
        <v>585</v>
      </c>
      <c r="E12" s="64"/>
      <c r="F12" s="60">
        <v>1</v>
      </c>
      <c r="G12" s="60">
        <v>1</v>
      </c>
      <c r="H12" s="60">
        <v>1</v>
      </c>
      <c r="I12" s="128">
        <f t="shared" si="0"/>
        <v>1</v>
      </c>
      <c r="J12" s="74"/>
    </row>
    <row r="13" spans="1:10" ht="76.5" x14ac:dyDescent="0.2">
      <c r="A13" s="144">
        <v>6</v>
      </c>
      <c r="B13" s="166" t="s">
        <v>1354</v>
      </c>
      <c r="C13" s="167" t="s">
        <v>1172</v>
      </c>
      <c r="D13" s="61" t="s">
        <v>585</v>
      </c>
      <c r="E13" s="64"/>
      <c r="F13" s="60">
        <v>1</v>
      </c>
      <c r="G13" s="60">
        <v>1</v>
      </c>
      <c r="H13" s="60">
        <v>1</v>
      </c>
      <c r="I13" s="128">
        <f t="shared" si="0"/>
        <v>1</v>
      </c>
      <c r="J13" s="74"/>
    </row>
    <row r="14" spans="1:10" ht="51" x14ac:dyDescent="0.2">
      <c r="A14" s="144">
        <v>7</v>
      </c>
      <c r="B14" s="136" t="s">
        <v>1355</v>
      </c>
      <c r="C14" s="167" t="s">
        <v>1356</v>
      </c>
      <c r="D14" s="61" t="s">
        <v>585</v>
      </c>
      <c r="E14" s="64"/>
      <c r="F14" s="60">
        <v>1</v>
      </c>
      <c r="G14" s="60">
        <v>0</v>
      </c>
      <c r="H14" s="60">
        <v>1</v>
      </c>
      <c r="I14" s="128">
        <f t="shared" si="0"/>
        <v>0.60000000000000009</v>
      </c>
      <c r="J14" s="74"/>
    </row>
    <row r="15" spans="1:10" ht="63.75" x14ac:dyDescent="0.2">
      <c r="A15" s="144">
        <v>8</v>
      </c>
      <c r="B15" s="136" t="s">
        <v>1357</v>
      </c>
      <c r="C15" s="61" t="s">
        <v>1358</v>
      </c>
      <c r="D15" s="167" t="s">
        <v>563</v>
      </c>
      <c r="E15" s="64"/>
      <c r="F15" s="79">
        <v>1</v>
      </c>
      <c r="G15" s="79">
        <v>1</v>
      </c>
      <c r="H15" s="79">
        <v>1</v>
      </c>
      <c r="I15" s="128">
        <f t="shared" si="0"/>
        <v>1</v>
      </c>
      <c r="J15" s="74"/>
    </row>
    <row r="16" spans="1:10" ht="63.75" x14ac:dyDescent="0.2">
      <c r="A16" s="144">
        <v>9</v>
      </c>
      <c r="B16" s="61" t="s">
        <v>1359</v>
      </c>
      <c r="C16" s="61" t="s">
        <v>1360</v>
      </c>
      <c r="D16" s="167" t="s">
        <v>563</v>
      </c>
      <c r="E16" s="64"/>
      <c r="F16" s="79">
        <v>1</v>
      </c>
      <c r="G16" s="79">
        <v>1</v>
      </c>
      <c r="H16" s="79">
        <v>1</v>
      </c>
      <c r="I16" s="128">
        <f t="shared" si="0"/>
        <v>1</v>
      </c>
      <c r="J16" s="74"/>
    </row>
    <row r="17" spans="1:10" ht="63.75" x14ac:dyDescent="0.2">
      <c r="A17" s="144">
        <v>10</v>
      </c>
      <c r="B17" s="136" t="s">
        <v>1361</v>
      </c>
      <c r="C17" s="61" t="s">
        <v>1362</v>
      </c>
      <c r="D17" s="167" t="s">
        <v>563</v>
      </c>
      <c r="E17" s="64"/>
      <c r="F17" s="79">
        <v>1</v>
      </c>
      <c r="G17" s="79">
        <v>1</v>
      </c>
      <c r="H17" s="79">
        <v>1</v>
      </c>
      <c r="I17" s="128">
        <f t="shared" si="0"/>
        <v>1</v>
      </c>
      <c r="J17" s="74"/>
    </row>
    <row r="18" spans="1:10" ht="63.75" x14ac:dyDescent="0.2">
      <c r="A18" s="144">
        <v>11</v>
      </c>
      <c r="B18" s="136" t="s">
        <v>1363</v>
      </c>
      <c r="C18" s="61" t="s">
        <v>1364</v>
      </c>
      <c r="D18" s="167" t="s">
        <v>563</v>
      </c>
      <c r="E18" s="64"/>
      <c r="F18" s="79">
        <v>1</v>
      </c>
      <c r="G18" s="79">
        <v>1</v>
      </c>
      <c r="H18" s="79">
        <v>1</v>
      </c>
      <c r="I18" s="128">
        <f t="shared" si="0"/>
        <v>1</v>
      </c>
      <c r="J18" s="74"/>
    </row>
    <row r="19" spans="1:10" ht="63.75" x14ac:dyDescent="0.2">
      <c r="A19" s="144">
        <v>12</v>
      </c>
      <c r="B19" s="136" t="s">
        <v>1365</v>
      </c>
      <c r="C19" s="61" t="s">
        <v>1366</v>
      </c>
      <c r="D19" s="61" t="s">
        <v>563</v>
      </c>
      <c r="E19" s="64"/>
      <c r="F19" s="79">
        <v>1</v>
      </c>
      <c r="G19" s="79">
        <v>1</v>
      </c>
      <c r="H19" s="79">
        <v>1</v>
      </c>
      <c r="I19" s="128">
        <f t="shared" si="0"/>
        <v>1</v>
      </c>
      <c r="J19" s="74"/>
    </row>
    <row r="20" spans="1:10" ht="76.5" x14ac:dyDescent="0.2">
      <c r="A20" s="144">
        <v>13</v>
      </c>
      <c r="B20" s="136" t="s">
        <v>1367</v>
      </c>
      <c r="C20" s="61" t="s">
        <v>1368</v>
      </c>
      <c r="D20" s="61" t="s">
        <v>563</v>
      </c>
      <c r="E20" s="64"/>
      <c r="F20" s="223">
        <v>1</v>
      </c>
      <c r="G20" s="79">
        <v>1</v>
      </c>
      <c r="H20" s="79">
        <v>1</v>
      </c>
      <c r="I20" s="128">
        <f t="shared" si="0"/>
        <v>1</v>
      </c>
      <c r="J20" s="226" t="s">
        <v>4163</v>
      </c>
    </row>
    <row r="21" spans="1:10" ht="76.5" x14ac:dyDescent="0.2">
      <c r="A21" s="144">
        <v>14</v>
      </c>
      <c r="B21" s="136" t="s">
        <v>1369</v>
      </c>
      <c r="C21" s="61" t="s">
        <v>1370</v>
      </c>
      <c r="D21" s="61" t="s">
        <v>563</v>
      </c>
      <c r="E21" s="64"/>
      <c r="F21" s="79">
        <v>1</v>
      </c>
      <c r="G21" s="223">
        <v>1</v>
      </c>
      <c r="H21" s="79">
        <v>1</v>
      </c>
      <c r="I21" s="128">
        <f t="shared" si="0"/>
        <v>1</v>
      </c>
      <c r="J21" s="227" t="s">
        <v>4314</v>
      </c>
    </row>
    <row r="22" spans="1:10" ht="63.75" x14ac:dyDescent="0.2">
      <c r="A22" s="144">
        <v>15</v>
      </c>
      <c r="B22" s="136" t="s">
        <v>1371</v>
      </c>
      <c r="C22" s="61" t="s">
        <v>1372</v>
      </c>
      <c r="D22" s="61" t="s">
        <v>563</v>
      </c>
      <c r="E22" s="64"/>
      <c r="F22" s="79">
        <v>1</v>
      </c>
      <c r="G22" s="79">
        <v>1</v>
      </c>
      <c r="H22" s="79">
        <v>1</v>
      </c>
      <c r="I22" s="128">
        <f t="shared" si="0"/>
        <v>1</v>
      </c>
      <c r="J22" s="74"/>
    </row>
    <row r="23" spans="1:10" ht="76.5" x14ac:dyDescent="0.2">
      <c r="A23" s="144">
        <v>16</v>
      </c>
      <c r="B23" s="136" t="s">
        <v>1373</v>
      </c>
      <c r="C23" s="61" t="s">
        <v>1375</v>
      </c>
      <c r="D23" s="61" t="s">
        <v>563</v>
      </c>
      <c r="E23" s="64"/>
      <c r="F23" s="79">
        <v>1</v>
      </c>
      <c r="G23" s="79">
        <v>1</v>
      </c>
      <c r="H23" s="79">
        <v>1</v>
      </c>
      <c r="I23" s="128">
        <f t="shared" si="0"/>
        <v>1</v>
      </c>
      <c r="J23" s="74"/>
    </row>
    <row r="24" spans="1:10" ht="63.75" x14ac:dyDescent="0.2">
      <c r="A24" s="144">
        <v>17</v>
      </c>
      <c r="B24" s="136" t="s">
        <v>1374</v>
      </c>
      <c r="C24" s="61" t="s">
        <v>1376</v>
      </c>
      <c r="D24" s="61" t="s">
        <v>563</v>
      </c>
      <c r="E24" s="64"/>
      <c r="F24" s="79">
        <v>1</v>
      </c>
      <c r="G24" s="79">
        <v>1</v>
      </c>
      <c r="H24" s="79">
        <v>1</v>
      </c>
      <c r="I24" s="128">
        <f t="shared" si="0"/>
        <v>1</v>
      </c>
      <c r="J24" s="74"/>
    </row>
    <row r="25" spans="1:10" ht="63.75" x14ac:dyDescent="0.2">
      <c r="A25" s="144">
        <v>18</v>
      </c>
      <c r="B25" s="136" t="s">
        <v>1377</v>
      </c>
      <c r="C25" s="61" t="s">
        <v>1384</v>
      </c>
      <c r="D25" s="61" t="s">
        <v>563</v>
      </c>
      <c r="E25" s="64"/>
      <c r="F25" s="79">
        <v>1</v>
      </c>
      <c r="G25" s="79">
        <v>1</v>
      </c>
      <c r="H25" s="79">
        <v>1</v>
      </c>
      <c r="I25" s="128">
        <f t="shared" si="0"/>
        <v>1</v>
      </c>
      <c r="J25" s="74"/>
    </row>
    <row r="26" spans="1:10" ht="76.5" x14ac:dyDescent="0.2">
      <c r="A26" s="144">
        <v>19</v>
      </c>
      <c r="B26" s="136" t="s">
        <v>1378</v>
      </c>
      <c r="C26" s="61" t="s">
        <v>1385</v>
      </c>
      <c r="D26" s="61" t="s">
        <v>563</v>
      </c>
      <c r="E26" s="64"/>
      <c r="F26" s="79">
        <v>1</v>
      </c>
      <c r="G26" s="79">
        <v>1</v>
      </c>
      <c r="H26" s="79">
        <v>1</v>
      </c>
      <c r="I26" s="128">
        <f t="shared" si="0"/>
        <v>1</v>
      </c>
      <c r="J26" s="74"/>
    </row>
    <row r="27" spans="1:10" ht="76.5" x14ac:dyDescent="0.2">
      <c r="A27" s="144">
        <v>20</v>
      </c>
      <c r="B27" s="136" t="s">
        <v>1379</v>
      </c>
      <c r="C27" s="61" t="s">
        <v>1386</v>
      </c>
      <c r="D27" s="61" t="s">
        <v>563</v>
      </c>
      <c r="E27" s="64"/>
      <c r="F27" s="223">
        <v>1</v>
      </c>
      <c r="G27" s="79">
        <v>1</v>
      </c>
      <c r="H27" s="79">
        <v>1</v>
      </c>
      <c r="I27" s="128">
        <f t="shared" si="0"/>
        <v>1</v>
      </c>
      <c r="J27" s="226" t="s">
        <v>4163</v>
      </c>
    </row>
    <row r="28" spans="1:10" ht="63.75" x14ac:dyDescent="0.2">
      <c r="A28" s="144">
        <v>21</v>
      </c>
      <c r="B28" s="136" t="s">
        <v>1380</v>
      </c>
      <c r="C28" s="61" t="s">
        <v>1387</v>
      </c>
      <c r="D28" s="61" t="s">
        <v>563</v>
      </c>
      <c r="E28" s="64"/>
      <c r="F28" s="79">
        <v>1</v>
      </c>
      <c r="G28" s="79">
        <v>1</v>
      </c>
      <c r="H28" s="79">
        <v>1</v>
      </c>
      <c r="I28" s="128">
        <f t="shared" si="0"/>
        <v>1</v>
      </c>
      <c r="J28" s="74"/>
    </row>
    <row r="29" spans="1:10" ht="63.75" x14ac:dyDescent="0.2">
      <c r="A29" s="144">
        <v>22</v>
      </c>
      <c r="B29" s="136" t="s">
        <v>1381</v>
      </c>
      <c r="C29" s="61" t="s">
        <v>1388</v>
      </c>
      <c r="D29" s="61" t="s">
        <v>563</v>
      </c>
      <c r="E29" s="64"/>
      <c r="F29" s="79">
        <v>1</v>
      </c>
      <c r="G29" s="79">
        <v>1</v>
      </c>
      <c r="H29" s="79">
        <v>1</v>
      </c>
      <c r="I29" s="128">
        <f t="shared" si="0"/>
        <v>1</v>
      </c>
      <c r="J29" s="74"/>
    </row>
    <row r="30" spans="1:10" ht="63.75" x14ac:dyDescent="0.2">
      <c r="A30" s="144">
        <v>23</v>
      </c>
      <c r="B30" s="136" t="s">
        <v>1382</v>
      </c>
      <c r="C30" s="61" t="s">
        <v>1389</v>
      </c>
      <c r="D30" s="61" t="s">
        <v>563</v>
      </c>
      <c r="E30" s="64"/>
      <c r="F30" s="79">
        <v>1</v>
      </c>
      <c r="G30" s="79">
        <v>1</v>
      </c>
      <c r="H30" s="79">
        <v>1</v>
      </c>
      <c r="I30" s="128">
        <f t="shared" si="0"/>
        <v>1</v>
      </c>
      <c r="J30" s="74"/>
    </row>
    <row r="31" spans="1:10" ht="63.75" x14ac:dyDescent="0.2">
      <c r="A31" s="144">
        <v>24</v>
      </c>
      <c r="B31" s="136" t="s">
        <v>1383</v>
      </c>
      <c r="C31" s="61" t="s">
        <v>1390</v>
      </c>
      <c r="D31" s="61" t="s">
        <v>563</v>
      </c>
      <c r="E31" s="64"/>
      <c r="F31" s="79">
        <v>1</v>
      </c>
      <c r="G31" s="79">
        <v>1</v>
      </c>
      <c r="H31" s="79">
        <v>1</v>
      </c>
      <c r="I31" s="128">
        <f t="shared" si="0"/>
        <v>1</v>
      </c>
      <c r="J31" s="74"/>
    </row>
    <row r="32" spans="1:10" ht="76.5" x14ac:dyDescent="0.2">
      <c r="A32" s="144">
        <v>25</v>
      </c>
      <c r="B32" s="136" t="s">
        <v>1391</v>
      </c>
      <c r="C32" s="61" t="s">
        <v>1392</v>
      </c>
      <c r="D32" s="61" t="s">
        <v>563</v>
      </c>
      <c r="E32" s="64"/>
      <c r="F32" s="79">
        <v>1</v>
      </c>
      <c r="G32" s="79">
        <v>1</v>
      </c>
      <c r="H32" s="79">
        <v>1</v>
      </c>
      <c r="I32" s="128">
        <f t="shared" si="0"/>
        <v>1</v>
      </c>
      <c r="J32" s="74"/>
    </row>
    <row r="33" spans="1:10" ht="15.75" customHeight="1" x14ac:dyDescent="0.2">
      <c r="A33" s="307" t="s">
        <v>104</v>
      </c>
      <c r="B33" s="313"/>
      <c r="C33" s="313"/>
      <c r="D33" s="313"/>
      <c r="E33" s="313"/>
      <c r="F33" s="313"/>
      <c r="G33" s="313"/>
      <c r="H33" s="314"/>
      <c r="I33" s="127">
        <f>SUM(I8:I32)/COUNT(I8:I32)</f>
        <v>0.9840000000000001</v>
      </c>
      <c r="J33" s="65"/>
    </row>
    <row r="37" spans="1:10" x14ac:dyDescent="0.2">
      <c r="B37" s="168"/>
      <c r="C37" s="107"/>
      <c r="D37" s="107"/>
      <c r="E37" s="107"/>
      <c r="F37" s="107"/>
      <c r="G37" s="107"/>
      <c r="H37" s="107"/>
      <c r="I37" s="107"/>
    </row>
    <row r="44" spans="1:10" x14ac:dyDescent="0.2">
      <c r="B44" s="168"/>
      <c r="C44" s="107"/>
      <c r="D44" s="107"/>
      <c r="E44" s="107"/>
      <c r="F44" s="107"/>
      <c r="G44" s="107"/>
      <c r="H44" s="107"/>
      <c r="I44" s="107"/>
    </row>
    <row r="48" spans="1:10" x14ac:dyDescent="0.2">
      <c r="B48" s="168"/>
      <c r="C48" s="107"/>
      <c r="D48" s="107"/>
      <c r="E48" s="107"/>
      <c r="F48" s="107"/>
      <c r="G48" s="107"/>
      <c r="H48" s="107"/>
      <c r="I48" s="107"/>
    </row>
    <row r="51" spans="2:9" x14ac:dyDescent="0.2">
      <c r="B51" s="168"/>
      <c r="C51" s="107"/>
      <c r="D51" s="107"/>
      <c r="E51" s="107"/>
      <c r="F51" s="107"/>
      <c r="G51" s="107"/>
      <c r="H51" s="107"/>
      <c r="I51" s="107"/>
    </row>
    <row r="55" spans="2:9" x14ac:dyDescent="0.2">
      <c r="B55" s="168"/>
      <c r="C55" s="107"/>
      <c r="D55" s="107"/>
      <c r="E55" s="107"/>
      <c r="F55" s="107"/>
      <c r="G55" s="107"/>
      <c r="H55" s="107"/>
      <c r="I55" s="107"/>
    </row>
    <row r="58" spans="2:9" x14ac:dyDescent="0.2">
      <c r="B58" s="168"/>
      <c r="C58" s="107"/>
      <c r="D58" s="107"/>
      <c r="E58" s="107"/>
      <c r="F58" s="107"/>
      <c r="G58" s="107"/>
      <c r="H58" s="107"/>
      <c r="I58" s="107"/>
    </row>
    <row r="62" spans="2:9" x14ac:dyDescent="0.2">
      <c r="B62" s="168"/>
      <c r="C62" s="107"/>
      <c r="D62" s="107"/>
      <c r="E62" s="107"/>
      <c r="F62" s="107"/>
      <c r="G62" s="107"/>
      <c r="H62" s="107"/>
      <c r="I62" s="107"/>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0"/>
  <sheetViews>
    <sheetView view="pageBreakPreview" zoomScale="85" zoomScaleNormal="100" zoomScaleSheetLayoutView="85" workbookViewId="0">
      <pane ySplit="7" topLeftCell="A8" activePane="bottomLeft" state="frozenSplit"/>
      <selection activeCell="F6" sqref="F6:I7"/>
      <selection pane="bottomLeft" activeCell="J8" sqref="J8"/>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2851562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115</v>
      </c>
      <c r="D2" s="305"/>
      <c r="E2" s="305"/>
      <c r="F2" s="305"/>
      <c r="G2" s="305"/>
      <c r="H2" s="305"/>
      <c r="I2" s="305"/>
      <c r="J2" s="305"/>
    </row>
    <row r="3" spans="1:10" ht="15.75" customHeight="1" x14ac:dyDescent="0.2">
      <c r="A3" s="105" t="s">
        <v>96</v>
      </c>
      <c r="B3" s="105"/>
      <c r="C3" s="129">
        <v>45026</v>
      </c>
      <c r="D3" s="129"/>
      <c r="E3" s="129"/>
      <c r="F3" s="129"/>
      <c r="G3" s="129"/>
      <c r="H3" s="129"/>
      <c r="I3" s="129"/>
    </row>
    <row r="4" spans="1:10" ht="17.25" customHeight="1" x14ac:dyDescent="0.2">
      <c r="A4" s="109" t="s">
        <v>76</v>
      </c>
      <c r="B4" s="105"/>
      <c r="C4" s="129"/>
      <c r="D4" s="129"/>
      <c r="E4" s="129"/>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212" t="s">
        <v>147</v>
      </c>
      <c r="I7" s="301"/>
      <c r="J7" s="306"/>
    </row>
    <row r="8" spans="1:10" ht="102" x14ac:dyDescent="0.2">
      <c r="A8" s="144">
        <v>1</v>
      </c>
      <c r="B8" s="126" t="s">
        <v>2767</v>
      </c>
      <c r="C8" s="139" t="s">
        <v>2768</v>
      </c>
      <c r="D8" s="74" t="s">
        <v>237</v>
      </c>
      <c r="E8" s="74"/>
      <c r="F8" s="223">
        <v>1</v>
      </c>
      <c r="G8" s="79">
        <v>1</v>
      </c>
      <c r="H8" s="79">
        <v>1</v>
      </c>
      <c r="I8" s="79">
        <f>F8*0.2+G8*0.4+H8*0.4</f>
        <v>1</v>
      </c>
      <c r="J8" s="226" t="s">
        <v>4175</v>
      </c>
    </row>
    <row r="9" spans="1:10" ht="63.75" x14ac:dyDescent="0.2">
      <c r="A9" s="144">
        <v>2</v>
      </c>
      <c r="B9" s="126" t="s">
        <v>2769</v>
      </c>
      <c r="C9" s="139" t="s">
        <v>2770</v>
      </c>
      <c r="D9" s="74" t="s">
        <v>240</v>
      </c>
      <c r="E9" s="74"/>
      <c r="F9" s="79">
        <v>1</v>
      </c>
      <c r="G9" s="79">
        <v>1</v>
      </c>
      <c r="H9" s="79">
        <v>1</v>
      </c>
      <c r="I9" s="79">
        <f t="shared" ref="I9:I30" si="0">F9*0.2+G9*0.4+H9*0.4</f>
        <v>1</v>
      </c>
      <c r="J9" s="139"/>
    </row>
    <row r="10" spans="1:10" ht="102" x14ac:dyDescent="0.2">
      <c r="A10" s="144">
        <v>3</v>
      </c>
      <c r="B10" s="126" t="s">
        <v>2771</v>
      </c>
      <c r="C10" s="139" t="s">
        <v>2772</v>
      </c>
      <c r="D10" s="74" t="s">
        <v>240</v>
      </c>
      <c r="E10" s="74"/>
      <c r="F10" s="223">
        <v>1</v>
      </c>
      <c r="G10" s="79">
        <v>1</v>
      </c>
      <c r="H10" s="79">
        <v>1</v>
      </c>
      <c r="I10" s="79">
        <f t="shared" si="0"/>
        <v>1</v>
      </c>
      <c r="J10" s="226" t="s">
        <v>4175</v>
      </c>
    </row>
    <row r="11" spans="1:10" ht="76.5" x14ac:dyDescent="0.2">
      <c r="A11" s="144">
        <v>4</v>
      </c>
      <c r="B11" s="224" t="s">
        <v>2773</v>
      </c>
      <c r="C11" s="232" t="s">
        <v>2774</v>
      </c>
      <c r="D11" s="220" t="s">
        <v>240</v>
      </c>
      <c r="E11" s="220"/>
      <c r="F11" s="223">
        <v>0</v>
      </c>
      <c r="G11" s="223">
        <v>0</v>
      </c>
      <c r="H11" s="223">
        <v>0</v>
      </c>
      <c r="I11" s="223">
        <f t="shared" si="0"/>
        <v>0</v>
      </c>
      <c r="J11" s="220" t="s">
        <v>4176</v>
      </c>
    </row>
    <row r="12" spans="1:10" ht="102" x14ac:dyDescent="0.2">
      <c r="A12" s="144">
        <v>5</v>
      </c>
      <c r="B12" s="126" t="s">
        <v>2775</v>
      </c>
      <c r="C12" s="139" t="s">
        <v>2776</v>
      </c>
      <c r="D12" s="74" t="s">
        <v>240</v>
      </c>
      <c r="E12" s="74"/>
      <c r="F12" s="223">
        <v>1</v>
      </c>
      <c r="G12" s="79">
        <v>1</v>
      </c>
      <c r="H12" s="79">
        <v>1</v>
      </c>
      <c r="I12" s="79">
        <f t="shared" si="0"/>
        <v>1</v>
      </c>
      <c r="J12" s="226" t="s">
        <v>4175</v>
      </c>
    </row>
    <row r="13" spans="1:10" ht="89.25" x14ac:dyDescent="0.2">
      <c r="A13" s="144">
        <v>6</v>
      </c>
      <c r="B13" s="126" t="s">
        <v>2777</v>
      </c>
      <c r="C13" s="139" t="s">
        <v>2778</v>
      </c>
      <c r="D13" s="74" t="s">
        <v>240</v>
      </c>
      <c r="E13" s="74"/>
      <c r="F13" s="79">
        <v>1</v>
      </c>
      <c r="G13" s="79">
        <v>1</v>
      </c>
      <c r="H13" s="79">
        <v>1</v>
      </c>
      <c r="I13" s="79">
        <f t="shared" si="0"/>
        <v>1</v>
      </c>
      <c r="J13" s="139"/>
    </row>
    <row r="14" spans="1:10" ht="102" x14ac:dyDescent="0.2">
      <c r="A14" s="144">
        <v>7</v>
      </c>
      <c r="B14" s="126" t="s">
        <v>2779</v>
      </c>
      <c r="C14" s="139" t="s">
        <v>2780</v>
      </c>
      <c r="D14" s="74" t="s">
        <v>240</v>
      </c>
      <c r="E14" s="74"/>
      <c r="F14" s="223">
        <v>1</v>
      </c>
      <c r="G14" s="79">
        <v>1</v>
      </c>
      <c r="H14" s="79">
        <v>1</v>
      </c>
      <c r="I14" s="79">
        <f t="shared" si="0"/>
        <v>1</v>
      </c>
      <c r="J14" s="226" t="s">
        <v>4175</v>
      </c>
    </row>
    <row r="15" spans="1:10" ht="102" x14ac:dyDescent="0.2">
      <c r="A15" s="144">
        <v>8</v>
      </c>
      <c r="B15" s="126" t="s">
        <v>2781</v>
      </c>
      <c r="C15" s="139" t="s">
        <v>2782</v>
      </c>
      <c r="D15" s="74" t="s">
        <v>237</v>
      </c>
      <c r="E15" s="74"/>
      <c r="F15" s="223">
        <v>1</v>
      </c>
      <c r="G15" s="79">
        <v>1</v>
      </c>
      <c r="H15" s="79">
        <v>1</v>
      </c>
      <c r="I15" s="79">
        <f t="shared" si="0"/>
        <v>1</v>
      </c>
      <c r="J15" s="226" t="s">
        <v>4175</v>
      </c>
    </row>
    <row r="16" spans="1:10" ht="102" x14ac:dyDescent="0.2">
      <c r="A16" s="144">
        <v>9</v>
      </c>
      <c r="B16" s="126" t="s">
        <v>2783</v>
      </c>
      <c r="C16" s="139" t="s">
        <v>2784</v>
      </c>
      <c r="D16" s="74" t="s">
        <v>240</v>
      </c>
      <c r="E16" s="74"/>
      <c r="F16" s="223">
        <v>1</v>
      </c>
      <c r="G16" s="79">
        <v>1</v>
      </c>
      <c r="H16" s="79">
        <v>1</v>
      </c>
      <c r="I16" s="79">
        <f t="shared" si="0"/>
        <v>1</v>
      </c>
      <c r="J16" s="226" t="s">
        <v>4175</v>
      </c>
    </row>
    <row r="17" spans="1:10" ht="76.5" x14ac:dyDescent="0.2">
      <c r="A17" s="144">
        <v>10</v>
      </c>
      <c r="B17" s="126" t="s">
        <v>2785</v>
      </c>
      <c r="C17" s="139" t="s">
        <v>2786</v>
      </c>
      <c r="D17" s="74" t="s">
        <v>240</v>
      </c>
      <c r="E17" s="74"/>
      <c r="F17" s="223">
        <v>1</v>
      </c>
      <c r="G17" s="79">
        <v>1</v>
      </c>
      <c r="H17" s="79">
        <v>1</v>
      </c>
      <c r="I17" s="79">
        <f t="shared" si="0"/>
        <v>1</v>
      </c>
      <c r="J17" s="226" t="s">
        <v>4163</v>
      </c>
    </row>
    <row r="18" spans="1:10" ht="102" x14ac:dyDescent="0.2">
      <c r="A18" s="144">
        <v>11</v>
      </c>
      <c r="B18" s="126" t="s">
        <v>2787</v>
      </c>
      <c r="C18" s="139" t="s">
        <v>2788</v>
      </c>
      <c r="D18" s="74" t="s">
        <v>240</v>
      </c>
      <c r="E18" s="74"/>
      <c r="F18" s="223">
        <v>1</v>
      </c>
      <c r="G18" s="79">
        <v>1</v>
      </c>
      <c r="H18" s="79">
        <v>1</v>
      </c>
      <c r="I18" s="79">
        <f t="shared" si="0"/>
        <v>1</v>
      </c>
      <c r="J18" s="226" t="s">
        <v>4175</v>
      </c>
    </row>
    <row r="19" spans="1:10" ht="63.75" x14ac:dyDescent="0.2">
      <c r="A19" s="144">
        <v>12</v>
      </c>
      <c r="B19" s="126" t="s">
        <v>2789</v>
      </c>
      <c r="C19" s="139" t="s">
        <v>2790</v>
      </c>
      <c r="D19" s="74" t="s">
        <v>240</v>
      </c>
      <c r="E19" s="74"/>
      <c r="F19" s="79">
        <v>1</v>
      </c>
      <c r="G19" s="79">
        <v>1</v>
      </c>
      <c r="H19" s="79">
        <v>1</v>
      </c>
      <c r="I19" s="79">
        <f t="shared" si="0"/>
        <v>1</v>
      </c>
      <c r="J19" s="139"/>
    </row>
    <row r="20" spans="1:10" ht="63.75" x14ac:dyDescent="0.2">
      <c r="A20" s="144">
        <v>13</v>
      </c>
      <c r="B20" s="126" t="s">
        <v>2791</v>
      </c>
      <c r="C20" s="139" t="s">
        <v>2792</v>
      </c>
      <c r="D20" s="74" t="s">
        <v>240</v>
      </c>
      <c r="E20" s="74"/>
      <c r="F20" s="79">
        <v>1</v>
      </c>
      <c r="G20" s="79">
        <v>1</v>
      </c>
      <c r="H20" s="79">
        <v>1</v>
      </c>
      <c r="I20" s="79">
        <f t="shared" si="0"/>
        <v>1</v>
      </c>
      <c r="J20" s="139"/>
    </row>
    <row r="21" spans="1:10" ht="102" x14ac:dyDescent="0.2">
      <c r="A21" s="144">
        <v>14</v>
      </c>
      <c r="B21" s="126" t="s">
        <v>2793</v>
      </c>
      <c r="C21" s="139" t="s">
        <v>2794</v>
      </c>
      <c r="D21" s="74" t="s">
        <v>240</v>
      </c>
      <c r="E21" s="74"/>
      <c r="F21" s="223">
        <v>1</v>
      </c>
      <c r="G21" s="79">
        <v>1</v>
      </c>
      <c r="H21" s="79">
        <v>1</v>
      </c>
      <c r="I21" s="79">
        <f t="shared" si="0"/>
        <v>1</v>
      </c>
      <c r="J21" s="226" t="s">
        <v>4175</v>
      </c>
    </row>
    <row r="22" spans="1:10" ht="102" x14ac:dyDescent="0.2">
      <c r="A22" s="144">
        <v>15</v>
      </c>
      <c r="B22" s="126" t="s">
        <v>2795</v>
      </c>
      <c r="C22" s="139" t="s">
        <v>2796</v>
      </c>
      <c r="D22" s="74" t="s">
        <v>240</v>
      </c>
      <c r="E22" s="74"/>
      <c r="F22" s="223">
        <v>1</v>
      </c>
      <c r="G22" s="79">
        <v>1</v>
      </c>
      <c r="H22" s="79">
        <v>1</v>
      </c>
      <c r="I22" s="79">
        <f t="shared" si="0"/>
        <v>1</v>
      </c>
      <c r="J22" s="226" t="s">
        <v>4175</v>
      </c>
    </row>
    <row r="23" spans="1:10" ht="63.75" x14ac:dyDescent="0.2">
      <c r="A23" s="144">
        <v>16</v>
      </c>
      <c r="B23" s="126" t="s">
        <v>2797</v>
      </c>
      <c r="C23" s="139" t="s">
        <v>2798</v>
      </c>
      <c r="D23" s="74" t="s">
        <v>240</v>
      </c>
      <c r="E23" s="74"/>
      <c r="F23" s="79">
        <v>1</v>
      </c>
      <c r="G23" s="79">
        <v>1</v>
      </c>
      <c r="H23" s="79">
        <v>1</v>
      </c>
      <c r="I23" s="79">
        <f t="shared" si="0"/>
        <v>1</v>
      </c>
      <c r="J23" s="139"/>
    </row>
    <row r="24" spans="1:10" ht="102" x14ac:dyDescent="0.2">
      <c r="A24" s="144">
        <v>17</v>
      </c>
      <c r="B24" s="126" t="s">
        <v>2799</v>
      </c>
      <c r="C24" s="139" t="s">
        <v>2800</v>
      </c>
      <c r="D24" s="74" t="s">
        <v>303</v>
      </c>
      <c r="E24" s="74"/>
      <c r="F24" s="223">
        <v>1</v>
      </c>
      <c r="G24" s="79">
        <v>1</v>
      </c>
      <c r="H24" s="79">
        <v>1</v>
      </c>
      <c r="I24" s="79">
        <f t="shared" si="0"/>
        <v>1</v>
      </c>
      <c r="J24" s="226" t="s">
        <v>4175</v>
      </c>
    </row>
    <row r="25" spans="1:10" ht="102" x14ac:dyDescent="0.2">
      <c r="A25" s="144">
        <v>18</v>
      </c>
      <c r="B25" s="126" t="s">
        <v>2801</v>
      </c>
      <c r="C25" s="139" t="s">
        <v>2802</v>
      </c>
      <c r="D25" s="74" t="s">
        <v>152</v>
      </c>
      <c r="E25" s="74"/>
      <c r="F25" s="223">
        <v>1</v>
      </c>
      <c r="G25" s="79">
        <v>1</v>
      </c>
      <c r="H25" s="79">
        <v>1</v>
      </c>
      <c r="I25" s="79">
        <f t="shared" si="0"/>
        <v>1</v>
      </c>
      <c r="J25" s="226" t="s">
        <v>4175</v>
      </c>
    </row>
    <row r="26" spans="1:10" ht="102" x14ac:dyDescent="0.2">
      <c r="A26" s="144">
        <v>19</v>
      </c>
      <c r="B26" s="126" t="s">
        <v>2803</v>
      </c>
      <c r="C26" s="139" t="s">
        <v>2804</v>
      </c>
      <c r="D26" s="74" t="s">
        <v>2805</v>
      </c>
      <c r="E26" s="74"/>
      <c r="F26" s="223">
        <v>1</v>
      </c>
      <c r="G26" s="79">
        <v>1</v>
      </c>
      <c r="H26" s="79">
        <v>1</v>
      </c>
      <c r="I26" s="79">
        <f t="shared" si="0"/>
        <v>1</v>
      </c>
      <c r="J26" s="226" t="s">
        <v>4175</v>
      </c>
    </row>
    <row r="27" spans="1:10" ht="76.5" x14ac:dyDescent="0.2">
      <c r="A27" s="144">
        <v>20</v>
      </c>
      <c r="B27" s="126" t="s">
        <v>2806</v>
      </c>
      <c r="C27" s="139" t="s">
        <v>2807</v>
      </c>
      <c r="D27" s="74" t="s">
        <v>231</v>
      </c>
      <c r="E27" s="74"/>
      <c r="F27" s="223">
        <v>1</v>
      </c>
      <c r="G27" s="79">
        <v>1</v>
      </c>
      <c r="H27" s="79">
        <v>1</v>
      </c>
      <c r="I27" s="79">
        <f t="shared" si="0"/>
        <v>1</v>
      </c>
      <c r="J27" s="226" t="s">
        <v>4163</v>
      </c>
    </row>
    <row r="28" spans="1:10" ht="76.5" x14ac:dyDescent="0.2">
      <c r="A28" s="144">
        <v>21</v>
      </c>
      <c r="B28" s="126" t="s">
        <v>2808</v>
      </c>
      <c r="C28" s="139" t="s">
        <v>1547</v>
      </c>
      <c r="D28" s="74" t="s">
        <v>152</v>
      </c>
      <c r="E28" s="74"/>
      <c r="F28" s="223">
        <v>1</v>
      </c>
      <c r="G28" s="79">
        <v>1</v>
      </c>
      <c r="H28" s="79">
        <v>1</v>
      </c>
      <c r="I28" s="79">
        <f t="shared" si="0"/>
        <v>1</v>
      </c>
      <c r="J28" s="226" t="s">
        <v>4163</v>
      </c>
    </row>
    <row r="29" spans="1:10" ht="76.5" x14ac:dyDescent="0.2">
      <c r="A29" s="144">
        <v>22</v>
      </c>
      <c r="B29" s="126" t="s">
        <v>2809</v>
      </c>
      <c r="C29" s="139" t="s">
        <v>2810</v>
      </c>
      <c r="D29" s="74" t="s">
        <v>231</v>
      </c>
      <c r="E29" s="74"/>
      <c r="F29" s="223">
        <v>1</v>
      </c>
      <c r="G29" s="79">
        <v>1</v>
      </c>
      <c r="H29" s="79">
        <v>1</v>
      </c>
      <c r="I29" s="79">
        <f t="shared" si="0"/>
        <v>1</v>
      </c>
      <c r="J29" s="226" t="s">
        <v>4163</v>
      </c>
    </row>
    <row r="30" spans="1:10" ht="76.5" x14ac:dyDescent="0.2">
      <c r="A30" s="144">
        <v>23</v>
      </c>
      <c r="B30" s="126" t="s">
        <v>2811</v>
      </c>
      <c r="C30" s="139" t="s">
        <v>2812</v>
      </c>
      <c r="D30" s="74" t="s">
        <v>231</v>
      </c>
      <c r="E30" s="74"/>
      <c r="F30" s="223">
        <v>1</v>
      </c>
      <c r="G30" s="79">
        <v>1</v>
      </c>
      <c r="H30" s="79">
        <v>1</v>
      </c>
      <c r="I30" s="79">
        <f t="shared" si="0"/>
        <v>1</v>
      </c>
      <c r="J30" s="226" t="s">
        <v>4163</v>
      </c>
    </row>
    <row r="31" spans="1:10" ht="15.75" customHeight="1" x14ac:dyDescent="0.2">
      <c r="A31" s="307" t="s">
        <v>104</v>
      </c>
      <c r="B31" s="313"/>
      <c r="C31" s="313"/>
      <c r="D31" s="313"/>
      <c r="E31" s="313"/>
      <c r="F31" s="313"/>
      <c r="G31" s="313"/>
      <c r="H31" s="314"/>
      <c r="I31" s="127">
        <f>SUM(I8:I30)/COUNT(I8:I30)</f>
        <v>0.95652173913043481</v>
      </c>
      <c r="J31" s="169"/>
    </row>
    <row r="35" spans="2:9" x14ac:dyDescent="0.2">
      <c r="B35" s="168"/>
      <c r="C35" s="107"/>
      <c r="D35" s="107"/>
      <c r="E35" s="107"/>
      <c r="F35" s="107"/>
      <c r="G35" s="107"/>
      <c r="H35" s="107"/>
      <c r="I35" s="107"/>
    </row>
    <row r="42" spans="2:9" x14ac:dyDescent="0.2">
      <c r="B42" s="168"/>
      <c r="C42" s="107"/>
      <c r="D42" s="107"/>
      <c r="E42" s="107"/>
      <c r="F42" s="107"/>
      <c r="G42" s="107"/>
      <c r="H42" s="107"/>
      <c r="I42" s="107"/>
    </row>
    <row r="46" spans="2:9" x14ac:dyDescent="0.2">
      <c r="B46" s="168"/>
      <c r="C46" s="107"/>
      <c r="D46" s="107"/>
      <c r="E46" s="107"/>
      <c r="F46" s="107"/>
      <c r="G46" s="107"/>
      <c r="H46" s="107"/>
      <c r="I46" s="107"/>
    </row>
    <row r="49" spans="2:9" x14ac:dyDescent="0.2">
      <c r="B49" s="168"/>
      <c r="C49" s="107"/>
      <c r="D49" s="107"/>
      <c r="E49" s="107"/>
      <c r="F49" s="107"/>
      <c r="G49" s="107"/>
      <c r="H49" s="107"/>
      <c r="I49" s="107"/>
    </row>
    <row r="53" spans="2:9" x14ac:dyDescent="0.2">
      <c r="B53" s="168"/>
      <c r="C53" s="107"/>
      <c r="D53" s="107"/>
      <c r="E53" s="107"/>
      <c r="F53" s="107"/>
      <c r="G53" s="107"/>
      <c r="H53" s="107"/>
      <c r="I53" s="107"/>
    </row>
    <row r="56" spans="2:9" x14ac:dyDescent="0.2">
      <c r="B56" s="168"/>
      <c r="C56" s="107"/>
      <c r="D56" s="107"/>
      <c r="E56" s="107"/>
      <c r="F56" s="107"/>
      <c r="G56" s="107"/>
      <c r="H56" s="107"/>
      <c r="I56" s="107"/>
    </row>
    <row r="60" spans="2:9" x14ac:dyDescent="0.2">
      <c r="B60" s="168"/>
      <c r="C60" s="107"/>
      <c r="D60" s="107"/>
      <c r="E60" s="107"/>
      <c r="F60" s="107"/>
      <c r="G60" s="107"/>
      <c r="H60" s="107"/>
      <c r="I60" s="107"/>
    </row>
  </sheetData>
  <mergeCells count="13">
    <mergeCell ref="I6:I7"/>
    <mergeCell ref="J6:J7"/>
    <mergeCell ref="A31:H3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4"/>
  <sheetViews>
    <sheetView view="pageBreakPreview" zoomScale="70" zoomScaleNormal="100" zoomScaleSheetLayoutView="70"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25.2851562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116</v>
      </c>
      <c r="D2" s="305"/>
      <c r="E2" s="305"/>
      <c r="F2" s="305"/>
      <c r="G2" s="305"/>
      <c r="H2" s="305"/>
      <c r="I2" s="305"/>
      <c r="J2" s="305"/>
    </row>
    <row r="3" spans="1:10" ht="15.75" customHeight="1" x14ac:dyDescent="0.2">
      <c r="A3" s="105" t="s">
        <v>96</v>
      </c>
      <c r="B3" s="105"/>
      <c r="C3" s="129">
        <v>45026</v>
      </c>
      <c r="D3" s="106"/>
      <c r="E3" s="106"/>
      <c r="F3" s="106"/>
      <c r="G3" s="106"/>
      <c r="H3" s="106"/>
      <c r="I3" s="106"/>
    </row>
    <row r="4" spans="1:10" ht="17.25" customHeight="1" x14ac:dyDescent="0.2">
      <c r="A4" s="109" t="s">
        <v>76</v>
      </c>
      <c r="B4" s="105"/>
      <c r="C4" s="106"/>
      <c r="D4" s="106"/>
      <c r="E4" s="106"/>
      <c r="F4" s="106"/>
      <c r="G4" s="106"/>
      <c r="H4" s="106"/>
      <c r="I4" s="106"/>
    </row>
    <row r="5" spans="1:10" ht="51.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62" t="s">
        <v>147</v>
      </c>
      <c r="I7" s="301"/>
      <c r="J7" s="306"/>
    </row>
    <row r="8" spans="1:10" s="157" customFormat="1" ht="76.5" x14ac:dyDescent="0.2">
      <c r="A8" s="121">
        <v>1</v>
      </c>
      <c r="B8" s="213" t="s">
        <v>4063</v>
      </c>
      <c r="C8" s="128" t="s">
        <v>4064</v>
      </c>
      <c r="D8" s="214" t="s">
        <v>283</v>
      </c>
      <c r="E8" s="133"/>
      <c r="F8" s="223">
        <v>1</v>
      </c>
      <c r="G8" s="60">
        <v>1</v>
      </c>
      <c r="H8" s="60">
        <v>1</v>
      </c>
      <c r="I8" s="60">
        <f>F8*0.2+G8*0.4+H8*0.4</f>
        <v>1</v>
      </c>
      <c r="J8" s="226" t="s">
        <v>4163</v>
      </c>
    </row>
    <row r="9" spans="1:10" s="71" customFormat="1" ht="63.75" x14ac:dyDescent="0.2">
      <c r="A9" s="121">
        <v>2</v>
      </c>
      <c r="B9" s="213" t="s">
        <v>4065</v>
      </c>
      <c r="C9" s="128" t="s">
        <v>4066</v>
      </c>
      <c r="D9" s="214" t="s">
        <v>283</v>
      </c>
      <c r="E9" s="61"/>
      <c r="F9" s="223">
        <v>1</v>
      </c>
      <c r="G9" s="60">
        <v>1</v>
      </c>
      <c r="H9" s="60">
        <v>1</v>
      </c>
      <c r="I9" s="60">
        <f t="shared" ref="I9:I44" si="0">F9*0.2+G9*0.4+H9*0.4</f>
        <v>1</v>
      </c>
      <c r="J9" s="226" t="s">
        <v>4163</v>
      </c>
    </row>
    <row r="10" spans="1:10" s="71" customFormat="1" ht="102" x14ac:dyDescent="0.2">
      <c r="A10" s="121">
        <v>3</v>
      </c>
      <c r="B10" s="213" t="s">
        <v>4067</v>
      </c>
      <c r="C10" s="128" t="s">
        <v>4068</v>
      </c>
      <c r="D10" s="214" t="s">
        <v>283</v>
      </c>
      <c r="E10" s="61"/>
      <c r="F10" s="223">
        <v>1</v>
      </c>
      <c r="G10" s="60">
        <v>1</v>
      </c>
      <c r="H10" s="60">
        <v>1</v>
      </c>
      <c r="I10" s="60">
        <f t="shared" si="0"/>
        <v>1</v>
      </c>
      <c r="J10" s="226" t="s">
        <v>4163</v>
      </c>
    </row>
    <row r="11" spans="1:10" s="71" customFormat="1" ht="76.5" x14ac:dyDescent="0.2">
      <c r="A11" s="121">
        <v>4</v>
      </c>
      <c r="B11" s="213" t="s">
        <v>4069</v>
      </c>
      <c r="C11" s="128" t="s">
        <v>4070</v>
      </c>
      <c r="D11" s="214" t="s">
        <v>283</v>
      </c>
      <c r="E11" s="61"/>
      <c r="F11" s="60">
        <v>1</v>
      </c>
      <c r="G11" s="60">
        <v>1</v>
      </c>
      <c r="H11" s="60">
        <v>1</v>
      </c>
      <c r="I11" s="60">
        <f t="shared" si="0"/>
        <v>1</v>
      </c>
      <c r="J11" s="117"/>
    </row>
    <row r="12" spans="1:10" s="71" customFormat="1" ht="63.75" x14ac:dyDescent="0.2">
      <c r="A12" s="121">
        <v>5</v>
      </c>
      <c r="B12" s="213" t="s">
        <v>4071</v>
      </c>
      <c r="C12" s="128" t="s">
        <v>793</v>
      </c>
      <c r="D12" s="214" t="s">
        <v>283</v>
      </c>
      <c r="E12" s="61"/>
      <c r="F12" s="60">
        <v>1</v>
      </c>
      <c r="G12" s="60">
        <v>1</v>
      </c>
      <c r="H12" s="60">
        <v>1</v>
      </c>
      <c r="I12" s="60">
        <f t="shared" si="0"/>
        <v>1</v>
      </c>
      <c r="J12" s="117"/>
    </row>
    <row r="13" spans="1:10" s="71" customFormat="1" ht="89.25" x14ac:dyDescent="0.2">
      <c r="A13" s="121">
        <v>6</v>
      </c>
      <c r="B13" s="213" t="s">
        <v>4072</v>
      </c>
      <c r="C13" s="214" t="s">
        <v>4073</v>
      </c>
      <c r="D13" s="214" t="s">
        <v>283</v>
      </c>
      <c r="E13" s="61"/>
      <c r="F13" s="223">
        <v>1</v>
      </c>
      <c r="G13" s="60">
        <v>1</v>
      </c>
      <c r="H13" s="60">
        <v>1</v>
      </c>
      <c r="I13" s="60">
        <f t="shared" si="0"/>
        <v>1</v>
      </c>
      <c r="J13" s="226" t="s">
        <v>4163</v>
      </c>
    </row>
    <row r="14" spans="1:10" s="71" customFormat="1" ht="63.75" x14ac:dyDescent="0.2">
      <c r="A14" s="121">
        <v>7</v>
      </c>
      <c r="B14" s="213" t="s">
        <v>4074</v>
      </c>
      <c r="C14" s="214" t="s">
        <v>4075</v>
      </c>
      <c r="D14" s="214" t="s">
        <v>240</v>
      </c>
      <c r="E14" s="61"/>
      <c r="F14" s="60">
        <v>1</v>
      </c>
      <c r="G14" s="60">
        <v>1</v>
      </c>
      <c r="H14" s="60">
        <v>1</v>
      </c>
      <c r="I14" s="60">
        <f t="shared" si="0"/>
        <v>1</v>
      </c>
      <c r="J14" s="74"/>
    </row>
    <row r="15" spans="1:10" s="71" customFormat="1" ht="76.5" x14ac:dyDescent="0.2">
      <c r="A15" s="121">
        <v>8</v>
      </c>
      <c r="B15" s="213" t="s">
        <v>4076</v>
      </c>
      <c r="C15" s="214" t="s">
        <v>4077</v>
      </c>
      <c r="D15" s="214" t="s">
        <v>240</v>
      </c>
      <c r="E15" s="61"/>
      <c r="F15" s="223">
        <v>1</v>
      </c>
      <c r="G15" s="79">
        <v>1</v>
      </c>
      <c r="H15" s="79">
        <v>1</v>
      </c>
      <c r="I15" s="79">
        <f t="shared" si="0"/>
        <v>1</v>
      </c>
      <c r="J15" s="221" t="s">
        <v>4316</v>
      </c>
    </row>
    <row r="16" spans="1:10" s="71" customFormat="1" ht="76.5" x14ac:dyDescent="0.2">
      <c r="A16" s="121">
        <v>9</v>
      </c>
      <c r="B16" s="213" t="s">
        <v>4078</v>
      </c>
      <c r="C16" s="128" t="s">
        <v>4079</v>
      </c>
      <c r="D16" s="214" t="s">
        <v>283</v>
      </c>
      <c r="E16" s="61"/>
      <c r="F16" s="223">
        <v>1</v>
      </c>
      <c r="G16" s="60">
        <v>1</v>
      </c>
      <c r="H16" s="60">
        <v>1</v>
      </c>
      <c r="I16" s="60">
        <f t="shared" si="0"/>
        <v>1</v>
      </c>
      <c r="J16" s="226" t="s">
        <v>4172</v>
      </c>
    </row>
    <row r="17" spans="1:10" s="71" customFormat="1" ht="89.25" x14ac:dyDescent="0.2">
      <c r="A17" s="121">
        <v>10</v>
      </c>
      <c r="B17" s="213" t="s">
        <v>4080</v>
      </c>
      <c r="C17" s="214" t="s">
        <v>4081</v>
      </c>
      <c r="D17" s="214" t="s">
        <v>240</v>
      </c>
      <c r="E17" s="61"/>
      <c r="F17" s="60">
        <v>1</v>
      </c>
      <c r="G17" s="60">
        <v>1</v>
      </c>
      <c r="H17" s="60">
        <v>1</v>
      </c>
      <c r="I17" s="60">
        <f t="shared" si="0"/>
        <v>1</v>
      </c>
      <c r="J17" s="74"/>
    </row>
    <row r="18" spans="1:10" s="71" customFormat="1" ht="102" x14ac:dyDescent="0.2">
      <c r="A18" s="121">
        <v>11</v>
      </c>
      <c r="B18" s="213" t="s">
        <v>4082</v>
      </c>
      <c r="C18" s="214" t="s">
        <v>4083</v>
      </c>
      <c r="D18" s="214" t="s">
        <v>240</v>
      </c>
      <c r="E18" s="61"/>
      <c r="F18" s="60">
        <v>1</v>
      </c>
      <c r="G18" s="60">
        <v>1</v>
      </c>
      <c r="H18" s="60">
        <v>1</v>
      </c>
      <c r="I18" s="60">
        <f t="shared" si="0"/>
        <v>1</v>
      </c>
      <c r="J18" s="74"/>
    </row>
    <row r="19" spans="1:10" s="71" customFormat="1" ht="89.25" x14ac:dyDescent="0.2">
      <c r="A19" s="121">
        <v>12</v>
      </c>
      <c r="B19" s="213" t="s">
        <v>4084</v>
      </c>
      <c r="C19" s="214" t="s">
        <v>4085</v>
      </c>
      <c r="D19" s="214" t="s">
        <v>240</v>
      </c>
      <c r="E19" s="61"/>
      <c r="F19" s="60">
        <v>1</v>
      </c>
      <c r="G19" s="60">
        <v>1</v>
      </c>
      <c r="H19" s="60">
        <v>1</v>
      </c>
      <c r="I19" s="60">
        <f t="shared" si="0"/>
        <v>1</v>
      </c>
      <c r="J19" s="74"/>
    </row>
    <row r="20" spans="1:10" s="71" customFormat="1" ht="76.5" x14ac:dyDescent="0.2">
      <c r="A20" s="121">
        <v>13</v>
      </c>
      <c r="B20" s="213" t="s">
        <v>4086</v>
      </c>
      <c r="C20" s="214" t="s">
        <v>4087</v>
      </c>
      <c r="D20" s="214" t="s">
        <v>240</v>
      </c>
      <c r="E20" s="61"/>
      <c r="F20" s="60">
        <v>1</v>
      </c>
      <c r="G20" s="60">
        <v>1</v>
      </c>
      <c r="H20" s="60">
        <v>1</v>
      </c>
      <c r="I20" s="60">
        <f t="shared" si="0"/>
        <v>1</v>
      </c>
      <c r="J20" s="74"/>
    </row>
    <row r="21" spans="1:10" s="71" customFormat="1" ht="76.5" x14ac:dyDescent="0.2">
      <c r="A21" s="121">
        <v>14</v>
      </c>
      <c r="B21" s="213" t="s">
        <v>4088</v>
      </c>
      <c r="C21" s="214" t="s">
        <v>4089</v>
      </c>
      <c r="D21" s="214" t="s">
        <v>240</v>
      </c>
      <c r="E21" s="61"/>
      <c r="F21" s="223">
        <v>1</v>
      </c>
      <c r="G21" s="60">
        <v>1</v>
      </c>
      <c r="H21" s="60">
        <v>1</v>
      </c>
      <c r="I21" s="60">
        <f t="shared" si="0"/>
        <v>1</v>
      </c>
      <c r="J21" s="226" t="s">
        <v>4172</v>
      </c>
    </row>
    <row r="22" spans="1:10" s="71" customFormat="1" ht="102" x14ac:dyDescent="0.2">
      <c r="A22" s="121">
        <v>15</v>
      </c>
      <c r="B22" s="213" t="s">
        <v>4090</v>
      </c>
      <c r="C22" s="214" t="s">
        <v>4091</v>
      </c>
      <c r="D22" s="214" t="s">
        <v>240</v>
      </c>
      <c r="E22" s="61"/>
      <c r="F22" s="60">
        <v>1</v>
      </c>
      <c r="G22" s="60">
        <v>1</v>
      </c>
      <c r="H22" s="60">
        <v>1</v>
      </c>
      <c r="I22" s="60">
        <f t="shared" si="0"/>
        <v>1</v>
      </c>
      <c r="J22" s="74"/>
    </row>
    <row r="23" spans="1:10" s="71" customFormat="1" ht="63.75" x14ac:dyDescent="0.2">
      <c r="A23" s="121">
        <v>16</v>
      </c>
      <c r="B23" s="213" t="s">
        <v>4092</v>
      </c>
      <c r="C23" s="214" t="s">
        <v>4093</v>
      </c>
      <c r="D23" s="214" t="s">
        <v>240</v>
      </c>
      <c r="E23" s="61"/>
      <c r="F23" s="60">
        <v>1</v>
      </c>
      <c r="G23" s="60">
        <v>1</v>
      </c>
      <c r="H23" s="60">
        <v>1</v>
      </c>
      <c r="I23" s="60">
        <f t="shared" si="0"/>
        <v>1</v>
      </c>
      <c r="J23" s="74"/>
    </row>
    <row r="24" spans="1:10" s="71" customFormat="1" ht="76.5" x14ac:dyDescent="0.2">
      <c r="A24" s="121">
        <v>17</v>
      </c>
      <c r="B24" s="213" t="s">
        <v>4094</v>
      </c>
      <c r="C24" s="214" t="s">
        <v>4095</v>
      </c>
      <c r="D24" s="214" t="s">
        <v>240</v>
      </c>
      <c r="E24" s="61"/>
      <c r="F24" s="60">
        <v>1</v>
      </c>
      <c r="G24" s="60">
        <v>1</v>
      </c>
      <c r="H24" s="60">
        <v>1</v>
      </c>
      <c r="I24" s="60">
        <f t="shared" si="0"/>
        <v>1</v>
      </c>
      <c r="J24" s="74"/>
    </row>
    <row r="25" spans="1:10" s="71" customFormat="1" ht="76.5" x14ac:dyDescent="0.2">
      <c r="A25" s="121">
        <v>18</v>
      </c>
      <c r="B25" s="266" t="s">
        <v>4096</v>
      </c>
      <c r="C25" s="267" t="s">
        <v>4097</v>
      </c>
      <c r="D25" s="267" t="s">
        <v>240</v>
      </c>
      <c r="E25" s="220"/>
      <c r="F25" s="223">
        <v>0</v>
      </c>
      <c r="G25" s="223">
        <v>0</v>
      </c>
      <c r="H25" s="223">
        <v>0</v>
      </c>
      <c r="I25" s="223">
        <f t="shared" si="0"/>
        <v>0</v>
      </c>
      <c r="J25" s="220" t="s">
        <v>4176</v>
      </c>
    </row>
    <row r="26" spans="1:10" s="71" customFormat="1" ht="102" x14ac:dyDescent="0.2">
      <c r="A26" s="121">
        <v>19</v>
      </c>
      <c r="B26" s="213" t="s">
        <v>4098</v>
      </c>
      <c r="C26" s="214" t="s">
        <v>4099</v>
      </c>
      <c r="D26" s="214" t="s">
        <v>240</v>
      </c>
      <c r="E26" s="61"/>
      <c r="F26" s="60">
        <v>1</v>
      </c>
      <c r="G26" s="60">
        <v>1</v>
      </c>
      <c r="H26" s="60">
        <v>1</v>
      </c>
      <c r="I26" s="60">
        <f t="shared" si="0"/>
        <v>1</v>
      </c>
      <c r="J26" s="74"/>
    </row>
    <row r="27" spans="1:10" s="71" customFormat="1" ht="63.75" x14ac:dyDescent="0.2">
      <c r="A27" s="121">
        <v>20</v>
      </c>
      <c r="B27" s="213" t="s">
        <v>4100</v>
      </c>
      <c r="C27" s="214" t="s">
        <v>4101</v>
      </c>
      <c r="D27" s="214" t="s">
        <v>240</v>
      </c>
      <c r="E27" s="61"/>
      <c r="F27" s="60">
        <v>1</v>
      </c>
      <c r="G27" s="60">
        <v>1</v>
      </c>
      <c r="H27" s="60">
        <v>1</v>
      </c>
      <c r="I27" s="60">
        <f t="shared" si="0"/>
        <v>1</v>
      </c>
      <c r="J27" s="74"/>
    </row>
    <row r="28" spans="1:10" s="71" customFormat="1" ht="76.5" x14ac:dyDescent="0.2">
      <c r="A28" s="121">
        <v>21</v>
      </c>
      <c r="B28" s="266" t="s">
        <v>4102</v>
      </c>
      <c r="C28" s="267" t="s">
        <v>4103</v>
      </c>
      <c r="D28" s="267" t="s">
        <v>240</v>
      </c>
      <c r="E28" s="220"/>
      <c r="F28" s="223">
        <v>0</v>
      </c>
      <c r="G28" s="223">
        <v>0</v>
      </c>
      <c r="H28" s="223">
        <v>0</v>
      </c>
      <c r="I28" s="223">
        <f t="shared" si="0"/>
        <v>0</v>
      </c>
      <c r="J28" s="220" t="s">
        <v>4176</v>
      </c>
    </row>
    <row r="29" spans="1:10" s="71" customFormat="1" ht="102" x14ac:dyDescent="0.2">
      <c r="A29" s="121">
        <v>22</v>
      </c>
      <c r="B29" s="266" t="s">
        <v>4104</v>
      </c>
      <c r="C29" s="267" t="s">
        <v>4105</v>
      </c>
      <c r="D29" s="267" t="s">
        <v>240</v>
      </c>
      <c r="E29" s="220"/>
      <c r="F29" s="223">
        <v>0</v>
      </c>
      <c r="G29" s="223">
        <v>0</v>
      </c>
      <c r="H29" s="223">
        <v>0</v>
      </c>
      <c r="I29" s="223">
        <f t="shared" si="0"/>
        <v>0</v>
      </c>
      <c r="J29" s="220" t="s">
        <v>4176</v>
      </c>
    </row>
    <row r="30" spans="1:10" s="71" customFormat="1" ht="63.75" x14ac:dyDescent="0.2">
      <c r="A30" s="121">
        <v>23</v>
      </c>
      <c r="B30" s="213" t="s">
        <v>4106</v>
      </c>
      <c r="C30" s="214" t="s">
        <v>4107</v>
      </c>
      <c r="D30" s="214" t="s">
        <v>240</v>
      </c>
      <c r="E30" s="61"/>
      <c r="F30" s="60">
        <v>1</v>
      </c>
      <c r="G30" s="60">
        <v>1</v>
      </c>
      <c r="H30" s="60">
        <v>1</v>
      </c>
      <c r="I30" s="60">
        <f t="shared" si="0"/>
        <v>1</v>
      </c>
      <c r="J30" s="74"/>
    </row>
    <row r="31" spans="1:10" s="71" customFormat="1" ht="63.75" x14ac:dyDescent="0.2">
      <c r="A31" s="121">
        <v>24</v>
      </c>
      <c r="B31" s="213" t="s">
        <v>4108</v>
      </c>
      <c r="C31" s="214" t="s">
        <v>4109</v>
      </c>
      <c r="D31" s="214" t="s">
        <v>240</v>
      </c>
      <c r="E31" s="61"/>
      <c r="F31" s="60">
        <v>1</v>
      </c>
      <c r="G31" s="60">
        <v>1</v>
      </c>
      <c r="H31" s="60">
        <v>1</v>
      </c>
      <c r="I31" s="60">
        <f t="shared" si="0"/>
        <v>1</v>
      </c>
      <c r="J31" s="74"/>
    </row>
    <row r="32" spans="1:10" s="71" customFormat="1" ht="63.75" x14ac:dyDescent="0.2">
      <c r="A32" s="121">
        <v>25</v>
      </c>
      <c r="B32" s="213" t="s">
        <v>4110</v>
      </c>
      <c r="C32" s="214" t="s">
        <v>4111</v>
      </c>
      <c r="D32" s="214" t="s">
        <v>240</v>
      </c>
      <c r="E32" s="61"/>
      <c r="F32" s="60">
        <v>1</v>
      </c>
      <c r="G32" s="60">
        <v>1</v>
      </c>
      <c r="H32" s="60">
        <v>1</v>
      </c>
      <c r="I32" s="60">
        <f t="shared" si="0"/>
        <v>1</v>
      </c>
      <c r="J32" s="74"/>
    </row>
    <row r="33" spans="1:10" s="71" customFormat="1" ht="76.5" x14ac:dyDescent="0.2">
      <c r="A33" s="121">
        <v>26</v>
      </c>
      <c r="B33" s="213" t="s">
        <v>4112</v>
      </c>
      <c r="C33" s="214" t="s">
        <v>4113</v>
      </c>
      <c r="D33" s="214" t="s">
        <v>240</v>
      </c>
      <c r="E33" s="61"/>
      <c r="F33" s="223">
        <v>1</v>
      </c>
      <c r="G33" s="60">
        <v>1</v>
      </c>
      <c r="H33" s="60">
        <v>1</v>
      </c>
      <c r="I33" s="60">
        <f t="shared" si="0"/>
        <v>1</v>
      </c>
      <c r="J33" s="226" t="s">
        <v>4172</v>
      </c>
    </row>
    <row r="34" spans="1:10" s="71" customFormat="1" ht="76.5" x14ac:dyDescent="0.2">
      <c r="A34" s="121">
        <v>27</v>
      </c>
      <c r="B34" s="213" t="s">
        <v>4114</v>
      </c>
      <c r="C34" s="214" t="s">
        <v>4115</v>
      </c>
      <c r="D34" s="214" t="s">
        <v>240</v>
      </c>
      <c r="E34" s="61"/>
      <c r="F34" s="60">
        <v>1</v>
      </c>
      <c r="G34" s="60">
        <v>1</v>
      </c>
      <c r="H34" s="60">
        <v>1</v>
      </c>
      <c r="I34" s="60">
        <f t="shared" si="0"/>
        <v>1</v>
      </c>
      <c r="J34" s="74"/>
    </row>
    <row r="35" spans="1:10" s="71" customFormat="1" ht="76.5" x14ac:dyDescent="0.2">
      <c r="A35" s="121">
        <v>28</v>
      </c>
      <c r="B35" s="213" t="s">
        <v>4116</v>
      </c>
      <c r="C35" s="214" t="s">
        <v>4117</v>
      </c>
      <c r="D35" s="214" t="s">
        <v>240</v>
      </c>
      <c r="E35" s="61"/>
      <c r="F35" s="60">
        <v>1</v>
      </c>
      <c r="G35" s="60">
        <v>1</v>
      </c>
      <c r="H35" s="60">
        <v>1</v>
      </c>
      <c r="I35" s="60">
        <f t="shared" si="0"/>
        <v>1</v>
      </c>
      <c r="J35" s="74"/>
    </row>
    <row r="36" spans="1:10" s="71" customFormat="1" ht="89.25" x14ac:dyDescent="0.2">
      <c r="A36" s="121">
        <v>29</v>
      </c>
      <c r="B36" s="213" t="s">
        <v>4118</v>
      </c>
      <c r="C36" s="214" t="s">
        <v>4119</v>
      </c>
      <c r="D36" s="214" t="s">
        <v>240</v>
      </c>
      <c r="E36" s="61"/>
      <c r="F36" s="223">
        <v>1</v>
      </c>
      <c r="G36" s="60">
        <v>1</v>
      </c>
      <c r="H36" s="60">
        <v>1</v>
      </c>
      <c r="I36" s="60">
        <f t="shared" si="0"/>
        <v>1</v>
      </c>
      <c r="J36" s="226" t="s">
        <v>4172</v>
      </c>
    </row>
    <row r="37" spans="1:10" s="71" customFormat="1" ht="76.5" x14ac:dyDescent="0.2">
      <c r="A37" s="60">
        <v>30</v>
      </c>
      <c r="B37" s="213" t="s">
        <v>4120</v>
      </c>
      <c r="C37" s="214" t="s">
        <v>4121</v>
      </c>
      <c r="D37" s="214" t="s">
        <v>240</v>
      </c>
      <c r="E37" s="61"/>
      <c r="F37" s="223">
        <v>1</v>
      </c>
      <c r="G37" s="60">
        <v>1</v>
      </c>
      <c r="H37" s="60">
        <v>1</v>
      </c>
      <c r="I37" s="60">
        <f t="shared" si="0"/>
        <v>1</v>
      </c>
      <c r="J37" s="226" t="s">
        <v>4172</v>
      </c>
    </row>
    <row r="38" spans="1:10" s="71" customFormat="1" ht="76.5" x14ac:dyDescent="0.2">
      <c r="A38" s="60">
        <v>31</v>
      </c>
      <c r="B38" s="213" t="s">
        <v>4122</v>
      </c>
      <c r="C38" s="214" t="s">
        <v>4123</v>
      </c>
      <c r="D38" s="214" t="s">
        <v>240</v>
      </c>
      <c r="E38" s="61"/>
      <c r="F38" s="223">
        <v>1</v>
      </c>
      <c r="G38" s="60">
        <v>1</v>
      </c>
      <c r="H38" s="60">
        <v>1</v>
      </c>
      <c r="I38" s="60">
        <f t="shared" si="0"/>
        <v>1</v>
      </c>
      <c r="J38" s="226" t="s">
        <v>4172</v>
      </c>
    </row>
    <row r="39" spans="1:10" s="71" customFormat="1" ht="76.5" x14ac:dyDescent="0.2">
      <c r="A39" s="60">
        <v>32</v>
      </c>
      <c r="B39" s="266" t="s">
        <v>4124</v>
      </c>
      <c r="C39" s="267" t="s">
        <v>4125</v>
      </c>
      <c r="D39" s="267" t="s">
        <v>240</v>
      </c>
      <c r="E39" s="220"/>
      <c r="F39" s="223">
        <v>0</v>
      </c>
      <c r="G39" s="223">
        <v>0</v>
      </c>
      <c r="H39" s="223">
        <v>0</v>
      </c>
      <c r="I39" s="223">
        <f t="shared" si="0"/>
        <v>0</v>
      </c>
      <c r="J39" s="220" t="s">
        <v>4176</v>
      </c>
    </row>
    <row r="40" spans="1:10" s="71" customFormat="1" ht="76.5" x14ac:dyDescent="0.2">
      <c r="A40" s="60">
        <v>33</v>
      </c>
      <c r="B40" s="213" t="s">
        <v>4126</v>
      </c>
      <c r="C40" s="214" t="s">
        <v>4127</v>
      </c>
      <c r="D40" s="214" t="s">
        <v>240</v>
      </c>
      <c r="E40" s="61"/>
      <c r="F40" s="60">
        <v>1</v>
      </c>
      <c r="G40" s="60">
        <v>1</v>
      </c>
      <c r="H40" s="60">
        <v>1</v>
      </c>
      <c r="I40" s="60">
        <f t="shared" si="0"/>
        <v>1</v>
      </c>
      <c r="J40" s="74"/>
    </row>
    <row r="41" spans="1:10" s="71" customFormat="1" ht="89.25" x14ac:dyDescent="0.2">
      <c r="A41" s="60">
        <v>34</v>
      </c>
      <c r="B41" s="213" t="s">
        <v>4128</v>
      </c>
      <c r="C41" s="214" t="s">
        <v>4129</v>
      </c>
      <c r="D41" s="214" t="s">
        <v>240</v>
      </c>
      <c r="E41" s="61"/>
      <c r="F41" s="60">
        <v>1</v>
      </c>
      <c r="G41" s="60">
        <v>1</v>
      </c>
      <c r="H41" s="60">
        <v>1</v>
      </c>
      <c r="I41" s="60">
        <f t="shared" si="0"/>
        <v>1</v>
      </c>
      <c r="J41" s="74"/>
    </row>
    <row r="42" spans="1:10" s="71" customFormat="1" ht="76.5" x14ac:dyDescent="0.2">
      <c r="A42" s="60">
        <v>35</v>
      </c>
      <c r="B42" s="266" t="s">
        <v>4130</v>
      </c>
      <c r="C42" s="267" t="s">
        <v>4131</v>
      </c>
      <c r="D42" s="267" t="s">
        <v>240</v>
      </c>
      <c r="E42" s="220"/>
      <c r="F42" s="223">
        <v>0</v>
      </c>
      <c r="G42" s="223">
        <v>0</v>
      </c>
      <c r="H42" s="223">
        <v>0</v>
      </c>
      <c r="I42" s="223">
        <f t="shared" si="0"/>
        <v>0</v>
      </c>
      <c r="J42" s="220" t="s">
        <v>4176</v>
      </c>
    </row>
    <row r="43" spans="1:10" s="71" customFormat="1" ht="76.5" x14ac:dyDescent="0.2">
      <c r="A43" s="121">
        <v>36</v>
      </c>
      <c r="B43" s="213" t="s">
        <v>4132</v>
      </c>
      <c r="C43" s="214" t="s">
        <v>4133</v>
      </c>
      <c r="D43" s="214" t="s">
        <v>240</v>
      </c>
      <c r="E43" s="61"/>
      <c r="F43" s="223">
        <v>1</v>
      </c>
      <c r="G43" s="60">
        <v>1</v>
      </c>
      <c r="H43" s="60">
        <v>1</v>
      </c>
      <c r="I43" s="60">
        <f t="shared" si="0"/>
        <v>1</v>
      </c>
      <c r="J43" s="226" t="s">
        <v>4172</v>
      </c>
    </row>
    <row r="44" spans="1:10" s="71" customFormat="1" ht="76.5" x14ac:dyDescent="0.2">
      <c r="A44" s="121">
        <v>37</v>
      </c>
      <c r="B44" s="213" t="s">
        <v>4134</v>
      </c>
      <c r="C44" s="214" t="s">
        <v>4135</v>
      </c>
      <c r="D44" s="214" t="s">
        <v>240</v>
      </c>
      <c r="E44" s="61"/>
      <c r="F44" s="223">
        <v>1</v>
      </c>
      <c r="G44" s="60">
        <v>1</v>
      </c>
      <c r="H44" s="60">
        <v>1</v>
      </c>
      <c r="I44" s="60">
        <f t="shared" si="0"/>
        <v>1</v>
      </c>
      <c r="J44" s="226" t="s">
        <v>4172</v>
      </c>
    </row>
    <row r="45" spans="1:10" ht="15.75" customHeight="1" x14ac:dyDescent="0.2">
      <c r="A45" s="307" t="s">
        <v>104</v>
      </c>
      <c r="B45" s="308"/>
      <c r="C45" s="308"/>
      <c r="D45" s="308"/>
      <c r="E45" s="308"/>
      <c r="F45" s="308"/>
      <c r="G45" s="308"/>
      <c r="H45" s="309"/>
      <c r="I45" s="127">
        <f>SUM(I8:I44)/COUNT(I8:I44)</f>
        <v>0.86486486486486491</v>
      </c>
      <c r="J45" s="173"/>
    </row>
    <row r="49" spans="2:9" x14ac:dyDescent="0.2">
      <c r="B49" s="81"/>
      <c r="C49" s="82"/>
      <c r="D49" s="82"/>
      <c r="E49" s="82"/>
      <c r="F49" s="82"/>
      <c r="G49" s="82"/>
      <c r="H49" s="82"/>
      <c r="I49" s="82"/>
    </row>
    <row r="56" spans="2:9" x14ac:dyDescent="0.2">
      <c r="B56" s="81"/>
      <c r="C56" s="82"/>
      <c r="D56" s="82"/>
      <c r="E56" s="82"/>
      <c r="F56" s="82"/>
      <c r="G56" s="82"/>
      <c r="H56" s="82"/>
      <c r="I56" s="82"/>
    </row>
    <row r="60" spans="2:9" x14ac:dyDescent="0.2">
      <c r="B60" s="81"/>
      <c r="C60" s="82"/>
      <c r="D60" s="82"/>
      <c r="E60" s="82"/>
      <c r="F60" s="82"/>
      <c r="G60" s="82"/>
      <c r="H60" s="82"/>
      <c r="I60" s="82"/>
    </row>
    <row r="63" spans="2:9" x14ac:dyDescent="0.2">
      <c r="B63" s="81"/>
      <c r="C63" s="82"/>
      <c r="D63" s="82"/>
      <c r="E63" s="82"/>
      <c r="F63" s="82"/>
      <c r="G63" s="82"/>
      <c r="H63" s="82"/>
      <c r="I63" s="82"/>
    </row>
    <row r="67" spans="2:9" x14ac:dyDescent="0.2">
      <c r="B67" s="81"/>
      <c r="C67" s="82"/>
      <c r="D67" s="82"/>
      <c r="E67" s="82"/>
      <c r="F67" s="82"/>
      <c r="G67" s="82"/>
      <c r="H67" s="82"/>
      <c r="I67" s="82"/>
    </row>
    <row r="70" spans="2:9" x14ac:dyDescent="0.2">
      <c r="B70" s="81"/>
      <c r="C70" s="82"/>
      <c r="D70" s="82"/>
      <c r="E70" s="82"/>
      <c r="F70" s="82"/>
      <c r="G70" s="82"/>
      <c r="H70" s="82"/>
      <c r="I70" s="82"/>
    </row>
    <row r="74" spans="2:9" x14ac:dyDescent="0.2">
      <c r="B74" s="81"/>
      <c r="C74" s="82"/>
      <c r="D74" s="82"/>
      <c r="E74" s="82"/>
      <c r="F74" s="82"/>
      <c r="G74" s="82"/>
      <c r="H74" s="82"/>
      <c r="I74" s="82"/>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1"/>
  <sheetViews>
    <sheetView view="pageBreakPreview" zoomScale="70" zoomScaleNormal="100" zoomScaleSheetLayoutView="70" workbookViewId="0">
      <pane ySplit="7" topLeftCell="A8" activePane="bottomLeft" state="frozenSplit"/>
      <selection activeCell="F6" sqref="F6:I7"/>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8.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117</v>
      </c>
      <c r="D2" s="305"/>
      <c r="E2" s="305"/>
      <c r="F2" s="305"/>
      <c r="G2" s="305"/>
      <c r="H2" s="305"/>
      <c r="I2" s="305"/>
      <c r="J2" s="305"/>
    </row>
    <row r="3" spans="1:10" ht="15.75" customHeight="1" x14ac:dyDescent="0.2">
      <c r="A3" s="105" t="s">
        <v>96</v>
      </c>
      <c r="B3" s="105"/>
      <c r="C3" s="129">
        <v>45026</v>
      </c>
      <c r="D3" s="106"/>
      <c r="E3" s="106"/>
      <c r="F3" s="129"/>
      <c r="G3" s="129"/>
      <c r="H3" s="129"/>
      <c r="I3" s="129"/>
    </row>
    <row r="4" spans="1:10" ht="17.25" customHeight="1" x14ac:dyDescent="0.2">
      <c r="A4" s="109" t="s">
        <v>76</v>
      </c>
      <c r="B4" s="105"/>
      <c r="C4" s="106"/>
      <c r="D4" s="106"/>
      <c r="E4" s="106"/>
      <c r="F4" s="129"/>
      <c r="G4" s="129"/>
      <c r="H4" s="129"/>
      <c r="I4" s="129"/>
    </row>
    <row r="5" spans="1:10" ht="51.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31" t="s">
        <v>147</v>
      </c>
      <c r="I7" s="301"/>
      <c r="J7" s="306"/>
    </row>
    <row r="8" spans="1:10" ht="51" x14ac:dyDescent="0.2">
      <c r="A8" s="57">
        <v>1</v>
      </c>
      <c r="B8" s="138" t="s">
        <v>635</v>
      </c>
      <c r="C8" s="133" t="s">
        <v>636</v>
      </c>
      <c r="D8" s="133" t="s">
        <v>637</v>
      </c>
      <c r="E8" s="170"/>
      <c r="F8" s="60">
        <v>1</v>
      </c>
      <c r="G8" s="60">
        <v>1</v>
      </c>
      <c r="H8" s="60">
        <v>1</v>
      </c>
      <c r="I8" s="60">
        <f>F8*0.2+G8*0.4+H8*0.4</f>
        <v>1</v>
      </c>
      <c r="J8" s="61"/>
    </row>
    <row r="9" spans="1:10" ht="63.75" x14ac:dyDescent="0.2">
      <c r="A9" s="57">
        <v>2</v>
      </c>
      <c r="B9" s="138" t="s">
        <v>638</v>
      </c>
      <c r="C9" s="133" t="s">
        <v>639</v>
      </c>
      <c r="D9" s="133" t="s">
        <v>637</v>
      </c>
      <c r="E9" s="170"/>
      <c r="F9" s="60">
        <v>1</v>
      </c>
      <c r="G9" s="60">
        <v>1</v>
      </c>
      <c r="H9" s="60">
        <v>1</v>
      </c>
      <c r="I9" s="60">
        <f t="shared" ref="I9:I41" si="0">F9*0.2+G9*0.4+H9*0.4</f>
        <v>1</v>
      </c>
      <c r="J9" s="61"/>
    </row>
    <row r="10" spans="1:10" ht="76.5" x14ac:dyDescent="0.2">
      <c r="A10" s="57">
        <v>3</v>
      </c>
      <c r="B10" s="138" t="s">
        <v>640</v>
      </c>
      <c r="C10" s="133" t="s">
        <v>641</v>
      </c>
      <c r="D10" s="133" t="s">
        <v>637</v>
      </c>
      <c r="E10" s="170"/>
      <c r="F10" s="223">
        <v>1</v>
      </c>
      <c r="G10" s="60">
        <v>1</v>
      </c>
      <c r="H10" s="60">
        <v>1</v>
      </c>
      <c r="I10" s="60">
        <f t="shared" si="0"/>
        <v>1</v>
      </c>
      <c r="J10" s="226" t="s">
        <v>4163</v>
      </c>
    </row>
    <row r="11" spans="1:10" ht="51" x14ac:dyDescent="0.2">
      <c r="A11" s="57">
        <v>4</v>
      </c>
      <c r="B11" s="138" t="s">
        <v>642</v>
      </c>
      <c r="C11" s="133" t="s">
        <v>643</v>
      </c>
      <c r="D11" s="133" t="s">
        <v>637</v>
      </c>
      <c r="E11" s="170"/>
      <c r="F11" s="60">
        <v>1</v>
      </c>
      <c r="G11" s="60">
        <v>1</v>
      </c>
      <c r="H11" s="60">
        <v>1</v>
      </c>
      <c r="I11" s="60">
        <f t="shared" si="0"/>
        <v>1</v>
      </c>
      <c r="J11" s="133"/>
    </row>
    <row r="12" spans="1:10" ht="76.5" x14ac:dyDescent="0.2">
      <c r="A12" s="57">
        <v>5</v>
      </c>
      <c r="B12" s="138" t="s">
        <v>644</v>
      </c>
      <c r="C12" s="133" t="s">
        <v>645</v>
      </c>
      <c r="D12" s="133" t="s">
        <v>637</v>
      </c>
      <c r="E12" s="170"/>
      <c r="F12" s="223">
        <v>1</v>
      </c>
      <c r="G12" s="60">
        <v>1</v>
      </c>
      <c r="H12" s="60">
        <v>1</v>
      </c>
      <c r="I12" s="60">
        <f t="shared" si="0"/>
        <v>1</v>
      </c>
      <c r="J12" s="226" t="s">
        <v>4163</v>
      </c>
    </row>
    <row r="13" spans="1:10" ht="63.75" x14ac:dyDescent="0.2">
      <c r="A13" s="57">
        <v>6</v>
      </c>
      <c r="B13" s="138" t="s">
        <v>646</v>
      </c>
      <c r="C13" s="133" t="s">
        <v>647</v>
      </c>
      <c r="D13" s="133" t="s">
        <v>637</v>
      </c>
      <c r="E13" s="170"/>
      <c r="F13" s="60">
        <v>1</v>
      </c>
      <c r="G13" s="60">
        <v>1</v>
      </c>
      <c r="H13" s="60">
        <v>1</v>
      </c>
      <c r="I13" s="60">
        <f t="shared" si="0"/>
        <v>1</v>
      </c>
      <c r="J13" s="133"/>
    </row>
    <row r="14" spans="1:10" ht="102" x14ac:dyDescent="0.2">
      <c r="A14" s="57">
        <v>7</v>
      </c>
      <c r="B14" s="138" t="s">
        <v>648</v>
      </c>
      <c r="C14" s="133" t="s">
        <v>649</v>
      </c>
      <c r="D14" s="133" t="s">
        <v>637</v>
      </c>
      <c r="E14" s="170"/>
      <c r="F14" s="223">
        <v>1</v>
      </c>
      <c r="G14" s="60">
        <v>1</v>
      </c>
      <c r="H14" s="60">
        <v>1</v>
      </c>
      <c r="I14" s="60">
        <f t="shared" si="0"/>
        <v>1</v>
      </c>
      <c r="J14" s="226" t="s">
        <v>4175</v>
      </c>
    </row>
    <row r="15" spans="1:10" ht="63.75" x14ac:dyDescent="0.2">
      <c r="A15" s="57">
        <v>8</v>
      </c>
      <c r="B15" s="138" t="s">
        <v>650</v>
      </c>
      <c r="C15" s="133" t="s">
        <v>651</v>
      </c>
      <c r="D15" s="133" t="s">
        <v>637</v>
      </c>
      <c r="E15" s="170"/>
      <c r="F15" s="60">
        <v>1</v>
      </c>
      <c r="G15" s="60">
        <v>1</v>
      </c>
      <c r="H15" s="60">
        <v>1</v>
      </c>
      <c r="I15" s="60">
        <f t="shared" si="0"/>
        <v>1</v>
      </c>
      <c r="J15" s="133"/>
    </row>
    <row r="16" spans="1:10" ht="76.5" x14ac:dyDescent="0.2">
      <c r="A16" s="57">
        <v>9</v>
      </c>
      <c r="B16" s="138" t="s">
        <v>652</v>
      </c>
      <c r="C16" s="133" t="s">
        <v>653</v>
      </c>
      <c r="D16" s="133" t="s">
        <v>637</v>
      </c>
      <c r="E16" s="170"/>
      <c r="F16" s="60">
        <v>1</v>
      </c>
      <c r="G16" s="60">
        <v>1</v>
      </c>
      <c r="H16" s="60">
        <v>1</v>
      </c>
      <c r="I16" s="60">
        <f t="shared" si="0"/>
        <v>1</v>
      </c>
      <c r="J16" s="133"/>
    </row>
    <row r="17" spans="1:10" ht="76.5" x14ac:dyDescent="0.2">
      <c r="A17" s="57">
        <v>10</v>
      </c>
      <c r="B17" s="240" t="s">
        <v>654</v>
      </c>
      <c r="C17" s="221" t="s">
        <v>655</v>
      </c>
      <c r="D17" s="221" t="s">
        <v>637</v>
      </c>
      <c r="E17" s="241"/>
      <c r="F17" s="223">
        <v>0</v>
      </c>
      <c r="G17" s="223">
        <v>0</v>
      </c>
      <c r="H17" s="223">
        <v>0</v>
      </c>
      <c r="I17" s="223">
        <f t="shared" si="0"/>
        <v>0</v>
      </c>
      <c r="J17" s="220" t="s">
        <v>4176</v>
      </c>
    </row>
    <row r="18" spans="1:10" ht="63.75" x14ac:dyDescent="0.2">
      <c r="A18" s="57">
        <v>11</v>
      </c>
      <c r="B18" s="138" t="s">
        <v>656</v>
      </c>
      <c r="C18" s="133" t="s">
        <v>657</v>
      </c>
      <c r="D18" s="133" t="s">
        <v>637</v>
      </c>
      <c r="E18" s="170"/>
      <c r="F18" s="60">
        <v>1</v>
      </c>
      <c r="G18" s="60">
        <v>1</v>
      </c>
      <c r="H18" s="60">
        <v>1</v>
      </c>
      <c r="I18" s="60">
        <f t="shared" si="0"/>
        <v>1</v>
      </c>
      <c r="J18" s="133"/>
    </row>
    <row r="19" spans="1:10" ht="76.5" x14ac:dyDescent="0.2">
      <c r="A19" s="57">
        <v>12</v>
      </c>
      <c r="B19" s="138" t="s">
        <v>658</v>
      </c>
      <c r="C19" s="133" t="s">
        <v>659</v>
      </c>
      <c r="D19" s="133" t="s">
        <v>637</v>
      </c>
      <c r="E19" s="170"/>
      <c r="F19" s="60">
        <v>1</v>
      </c>
      <c r="G19" s="60">
        <v>1</v>
      </c>
      <c r="H19" s="60">
        <v>1</v>
      </c>
      <c r="I19" s="60">
        <f t="shared" si="0"/>
        <v>1</v>
      </c>
      <c r="J19" s="133"/>
    </row>
    <row r="20" spans="1:10" ht="63.75" x14ac:dyDescent="0.2">
      <c r="A20" s="57">
        <v>13</v>
      </c>
      <c r="B20" s="138" t="s">
        <v>660</v>
      </c>
      <c r="C20" s="133" t="s">
        <v>661</v>
      </c>
      <c r="D20" s="133" t="s">
        <v>662</v>
      </c>
      <c r="E20" s="170"/>
      <c r="F20" s="60">
        <v>1</v>
      </c>
      <c r="G20" s="60">
        <v>1</v>
      </c>
      <c r="H20" s="60">
        <v>1</v>
      </c>
      <c r="I20" s="60">
        <f t="shared" si="0"/>
        <v>1</v>
      </c>
      <c r="J20" s="133"/>
    </row>
    <row r="21" spans="1:10" ht="102" x14ac:dyDescent="0.2">
      <c r="A21" s="57">
        <v>14</v>
      </c>
      <c r="B21" s="138" t="s">
        <v>663</v>
      </c>
      <c r="C21" s="133" t="s">
        <v>664</v>
      </c>
      <c r="D21" s="133" t="s">
        <v>662</v>
      </c>
      <c r="E21" s="170"/>
      <c r="F21" s="223">
        <v>1</v>
      </c>
      <c r="G21" s="60">
        <v>1</v>
      </c>
      <c r="H21" s="60">
        <v>1</v>
      </c>
      <c r="I21" s="60">
        <f t="shared" si="0"/>
        <v>1</v>
      </c>
      <c r="J21" s="226" t="s">
        <v>4175</v>
      </c>
    </row>
    <row r="22" spans="1:10" ht="63.75" x14ac:dyDescent="0.2">
      <c r="A22" s="57">
        <v>15</v>
      </c>
      <c r="B22" s="138" t="s">
        <v>665</v>
      </c>
      <c r="C22" s="133" t="s">
        <v>666</v>
      </c>
      <c r="D22" s="133" t="s">
        <v>662</v>
      </c>
      <c r="E22" s="170"/>
      <c r="F22" s="60">
        <v>1</v>
      </c>
      <c r="G22" s="60">
        <v>1</v>
      </c>
      <c r="H22" s="60">
        <v>1</v>
      </c>
      <c r="I22" s="60">
        <f t="shared" si="0"/>
        <v>1</v>
      </c>
      <c r="J22" s="133"/>
    </row>
    <row r="23" spans="1:10" ht="102" x14ac:dyDescent="0.2">
      <c r="A23" s="57">
        <v>16</v>
      </c>
      <c r="B23" s="138" t="s">
        <v>667</v>
      </c>
      <c r="C23" s="133" t="s">
        <v>668</v>
      </c>
      <c r="D23" s="133" t="s">
        <v>662</v>
      </c>
      <c r="E23" s="170"/>
      <c r="F23" s="223">
        <v>1</v>
      </c>
      <c r="G23" s="60">
        <v>1</v>
      </c>
      <c r="H23" s="60">
        <v>1</v>
      </c>
      <c r="I23" s="60">
        <f t="shared" si="0"/>
        <v>1</v>
      </c>
      <c r="J23" s="226" t="s">
        <v>4175</v>
      </c>
    </row>
    <row r="24" spans="1:10" ht="63.75" x14ac:dyDescent="0.2">
      <c r="A24" s="57">
        <v>17</v>
      </c>
      <c r="B24" s="138" t="s">
        <v>669</v>
      </c>
      <c r="C24" s="133" t="s">
        <v>670</v>
      </c>
      <c r="D24" s="133" t="s">
        <v>662</v>
      </c>
      <c r="E24" s="170"/>
      <c r="F24" s="60">
        <v>1</v>
      </c>
      <c r="G24" s="60">
        <v>1</v>
      </c>
      <c r="H24" s="60">
        <v>1</v>
      </c>
      <c r="I24" s="60">
        <f t="shared" si="0"/>
        <v>1</v>
      </c>
      <c r="J24" s="133"/>
    </row>
    <row r="25" spans="1:10" ht="51" x14ac:dyDescent="0.2">
      <c r="A25" s="57">
        <v>18</v>
      </c>
      <c r="B25" s="138" t="s">
        <v>671</v>
      </c>
      <c r="C25" s="133" t="s">
        <v>672</v>
      </c>
      <c r="D25" s="133" t="s">
        <v>662</v>
      </c>
      <c r="E25" s="170"/>
      <c r="F25" s="60">
        <v>1</v>
      </c>
      <c r="G25" s="60">
        <v>1</v>
      </c>
      <c r="H25" s="60">
        <v>1</v>
      </c>
      <c r="I25" s="60">
        <f t="shared" si="0"/>
        <v>1</v>
      </c>
      <c r="J25" s="171"/>
    </row>
    <row r="26" spans="1:10" ht="76.5" x14ac:dyDescent="0.2">
      <c r="A26" s="57">
        <v>19</v>
      </c>
      <c r="B26" s="138" t="s">
        <v>673</v>
      </c>
      <c r="C26" s="133" t="s">
        <v>674</v>
      </c>
      <c r="D26" s="133" t="s">
        <v>662</v>
      </c>
      <c r="E26" s="170"/>
      <c r="F26" s="223">
        <v>1</v>
      </c>
      <c r="G26" s="60">
        <v>1</v>
      </c>
      <c r="H26" s="60">
        <v>1</v>
      </c>
      <c r="I26" s="60">
        <f t="shared" si="0"/>
        <v>1</v>
      </c>
      <c r="J26" s="226" t="s">
        <v>4163</v>
      </c>
    </row>
    <row r="27" spans="1:10" ht="63.75" x14ac:dyDescent="0.2">
      <c r="A27" s="57">
        <v>20</v>
      </c>
      <c r="B27" s="138" t="s">
        <v>675</v>
      </c>
      <c r="C27" s="133" t="s">
        <v>676</v>
      </c>
      <c r="D27" s="133" t="s">
        <v>662</v>
      </c>
      <c r="E27" s="170"/>
      <c r="F27" s="60">
        <v>1</v>
      </c>
      <c r="G27" s="60">
        <v>1</v>
      </c>
      <c r="H27" s="60">
        <v>1</v>
      </c>
      <c r="I27" s="60">
        <f t="shared" si="0"/>
        <v>1</v>
      </c>
      <c r="J27" s="171"/>
    </row>
    <row r="28" spans="1:10" ht="51" x14ac:dyDescent="0.2">
      <c r="A28" s="57">
        <v>21</v>
      </c>
      <c r="B28" s="138" t="s">
        <v>677</v>
      </c>
      <c r="C28" s="133" t="s">
        <v>678</v>
      </c>
      <c r="D28" s="133" t="s">
        <v>662</v>
      </c>
      <c r="E28" s="170"/>
      <c r="F28" s="60">
        <v>1</v>
      </c>
      <c r="G28" s="60">
        <v>1</v>
      </c>
      <c r="H28" s="60">
        <v>1</v>
      </c>
      <c r="I28" s="60">
        <f t="shared" si="0"/>
        <v>1</v>
      </c>
      <c r="J28" s="133"/>
    </row>
    <row r="29" spans="1:10" ht="76.5" x14ac:dyDescent="0.2">
      <c r="A29" s="57">
        <v>22</v>
      </c>
      <c r="B29" s="138" t="s">
        <v>679</v>
      </c>
      <c r="C29" s="133" t="s">
        <v>680</v>
      </c>
      <c r="D29" s="133" t="s">
        <v>662</v>
      </c>
      <c r="E29" s="170"/>
      <c r="F29" s="223">
        <v>1</v>
      </c>
      <c r="G29" s="60">
        <v>1</v>
      </c>
      <c r="H29" s="60">
        <v>1</v>
      </c>
      <c r="I29" s="60">
        <f t="shared" si="0"/>
        <v>1</v>
      </c>
      <c r="J29" s="226" t="s">
        <v>4163</v>
      </c>
    </row>
    <row r="30" spans="1:10" ht="51" x14ac:dyDescent="0.2">
      <c r="A30" s="57">
        <v>23</v>
      </c>
      <c r="B30" s="147" t="s">
        <v>681</v>
      </c>
      <c r="C30" s="133" t="s">
        <v>682</v>
      </c>
      <c r="D30" s="133" t="s">
        <v>662</v>
      </c>
      <c r="E30" s="172"/>
      <c r="F30" s="60">
        <v>1</v>
      </c>
      <c r="G30" s="60">
        <v>1</v>
      </c>
      <c r="H30" s="60">
        <v>1</v>
      </c>
      <c r="I30" s="60">
        <f t="shared" si="0"/>
        <v>1</v>
      </c>
      <c r="J30" s="171"/>
    </row>
    <row r="31" spans="1:10" ht="51" x14ac:dyDescent="0.2">
      <c r="A31" s="57">
        <v>24</v>
      </c>
      <c r="B31" s="147" t="s">
        <v>683</v>
      </c>
      <c r="C31" s="133" t="s">
        <v>684</v>
      </c>
      <c r="D31" s="133" t="s">
        <v>685</v>
      </c>
      <c r="E31" s="172"/>
      <c r="F31" s="60">
        <v>1</v>
      </c>
      <c r="G31" s="60">
        <v>1</v>
      </c>
      <c r="H31" s="60">
        <v>1</v>
      </c>
      <c r="I31" s="60">
        <f t="shared" si="0"/>
        <v>1</v>
      </c>
      <c r="J31" s="146"/>
    </row>
    <row r="32" spans="1:10" ht="102" x14ac:dyDescent="0.2">
      <c r="A32" s="57">
        <v>25</v>
      </c>
      <c r="B32" s="147" t="s">
        <v>686</v>
      </c>
      <c r="C32" s="133" t="s">
        <v>687</v>
      </c>
      <c r="D32" s="133" t="s">
        <v>688</v>
      </c>
      <c r="E32" s="172"/>
      <c r="F32" s="223">
        <v>1</v>
      </c>
      <c r="G32" s="60">
        <v>1</v>
      </c>
      <c r="H32" s="60">
        <v>1</v>
      </c>
      <c r="I32" s="60">
        <f t="shared" si="0"/>
        <v>1</v>
      </c>
      <c r="J32" s="226" t="s">
        <v>4175</v>
      </c>
    </row>
    <row r="33" spans="1:10" ht="102" x14ac:dyDescent="0.2">
      <c r="A33" s="57">
        <v>26</v>
      </c>
      <c r="B33" s="147" t="s">
        <v>689</v>
      </c>
      <c r="C33" s="133" t="s">
        <v>690</v>
      </c>
      <c r="D33" s="133" t="s">
        <v>662</v>
      </c>
      <c r="E33" s="172"/>
      <c r="F33" s="223">
        <v>1</v>
      </c>
      <c r="G33" s="60">
        <v>1</v>
      </c>
      <c r="H33" s="60">
        <v>1</v>
      </c>
      <c r="I33" s="60">
        <f t="shared" si="0"/>
        <v>1</v>
      </c>
      <c r="J33" s="226" t="s">
        <v>4175</v>
      </c>
    </row>
    <row r="34" spans="1:10" ht="102" x14ac:dyDescent="0.2">
      <c r="A34" s="57">
        <v>27</v>
      </c>
      <c r="B34" s="147" t="s">
        <v>691</v>
      </c>
      <c r="C34" s="133" t="s">
        <v>692</v>
      </c>
      <c r="D34" s="133" t="s">
        <v>688</v>
      </c>
      <c r="E34" s="172"/>
      <c r="F34" s="223">
        <v>1</v>
      </c>
      <c r="G34" s="60">
        <v>1</v>
      </c>
      <c r="H34" s="60">
        <v>1</v>
      </c>
      <c r="I34" s="60">
        <f t="shared" si="0"/>
        <v>1</v>
      </c>
      <c r="J34" s="226" t="s">
        <v>4175</v>
      </c>
    </row>
    <row r="35" spans="1:10" ht="102" x14ac:dyDescent="0.2">
      <c r="A35" s="57">
        <v>28</v>
      </c>
      <c r="B35" s="147" t="s">
        <v>693</v>
      </c>
      <c r="C35" s="133" t="s">
        <v>694</v>
      </c>
      <c r="D35" s="133" t="s">
        <v>662</v>
      </c>
      <c r="E35" s="172"/>
      <c r="F35" s="223">
        <v>1</v>
      </c>
      <c r="G35" s="60">
        <v>1</v>
      </c>
      <c r="H35" s="60">
        <v>1</v>
      </c>
      <c r="I35" s="60">
        <f t="shared" si="0"/>
        <v>1</v>
      </c>
      <c r="J35" s="226" t="s">
        <v>4175</v>
      </c>
    </row>
    <row r="36" spans="1:10" ht="76.5" x14ac:dyDescent="0.2">
      <c r="A36" s="57">
        <v>29</v>
      </c>
      <c r="B36" s="147" t="s">
        <v>695</v>
      </c>
      <c r="C36" s="133" t="s">
        <v>696</v>
      </c>
      <c r="D36" s="133" t="s">
        <v>688</v>
      </c>
      <c r="E36" s="172"/>
      <c r="F36" s="223">
        <v>1</v>
      </c>
      <c r="G36" s="60">
        <v>1</v>
      </c>
      <c r="H36" s="60">
        <v>1</v>
      </c>
      <c r="I36" s="60">
        <f t="shared" si="0"/>
        <v>1</v>
      </c>
      <c r="J36" s="226" t="s">
        <v>4163</v>
      </c>
    </row>
    <row r="37" spans="1:10" ht="76.5" x14ac:dyDescent="0.2">
      <c r="A37" s="79">
        <v>30</v>
      </c>
      <c r="B37" s="147" t="s">
        <v>697</v>
      </c>
      <c r="C37" s="133" t="s">
        <v>698</v>
      </c>
      <c r="D37" s="133" t="s">
        <v>637</v>
      </c>
      <c r="E37" s="172"/>
      <c r="F37" s="223">
        <v>1</v>
      </c>
      <c r="G37" s="60">
        <v>1</v>
      </c>
      <c r="H37" s="60">
        <v>1</v>
      </c>
      <c r="I37" s="60">
        <f t="shared" si="0"/>
        <v>1</v>
      </c>
      <c r="J37" s="226" t="s">
        <v>4163</v>
      </c>
    </row>
    <row r="38" spans="1:10" ht="76.5" x14ac:dyDescent="0.2">
      <c r="A38" s="79">
        <v>31</v>
      </c>
      <c r="B38" s="147" t="s">
        <v>699</v>
      </c>
      <c r="C38" s="133" t="s">
        <v>700</v>
      </c>
      <c r="D38" s="133" t="s">
        <v>688</v>
      </c>
      <c r="E38" s="172"/>
      <c r="F38" s="223">
        <v>1</v>
      </c>
      <c r="G38" s="60">
        <v>1</v>
      </c>
      <c r="H38" s="60">
        <v>1</v>
      </c>
      <c r="I38" s="60">
        <f t="shared" si="0"/>
        <v>1</v>
      </c>
      <c r="J38" s="226" t="s">
        <v>4163</v>
      </c>
    </row>
    <row r="39" spans="1:10" ht="76.5" x14ac:dyDescent="0.2">
      <c r="A39" s="79">
        <v>32</v>
      </c>
      <c r="B39" s="147" t="s">
        <v>701</v>
      </c>
      <c r="C39" s="133" t="s">
        <v>702</v>
      </c>
      <c r="D39" s="133" t="s">
        <v>688</v>
      </c>
      <c r="E39" s="172"/>
      <c r="F39" s="223">
        <v>1</v>
      </c>
      <c r="G39" s="60">
        <v>1</v>
      </c>
      <c r="H39" s="60">
        <v>1</v>
      </c>
      <c r="I39" s="60">
        <f t="shared" si="0"/>
        <v>1</v>
      </c>
      <c r="J39" s="226" t="s">
        <v>4163</v>
      </c>
    </row>
    <row r="40" spans="1:10" ht="76.5" x14ac:dyDescent="0.2">
      <c r="A40" s="79">
        <v>33</v>
      </c>
      <c r="B40" s="147" t="s">
        <v>703</v>
      </c>
      <c r="C40" s="133" t="s">
        <v>704</v>
      </c>
      <c r="D40" s="133" t="s">
        <v>688</v>
      </c>
      <c r="E40" s="172"/>
      <c r="F40" s="223">
        <v>1</v>
      </c>
      <c r="G40" s="60">
        <v>1</v>
      </c>
      <c r="H40" s="60">
        <v>1</v>
      </c>
      <c r="I40" s="60">
        <f t="shared" si="0"/>
        <v>1</v>
      </c>
      <c r="J40" s="226" t="s">
        <v>4163</v>
      </c>
    </row>
    <row r="41" spans="1:10" ht="102" x14ac:dyDescent="0.2">
      <c r="A41" s="79">
        <v>34</v>
      </c>
      <c r="B41" s="147" t="s">
        <v>705</v>
      </c>
      <c r="C41" s="133" t="s">
        <v>706</v>
      </c>
      <c r="D41" s="133" t="s">
        <v>688</v>
      </c>
      <c r="E41" s="172"/>
      <c r="F41" s="223">
        <v>1</v>
      </c>
      <c r="G41" s="60">
        <v>1</v>
      </c>
      <c r="H41" s="60">
        <v>1</v>
      </c>
      <c r="I41" s="60">
        <f t="shared" si="0"/>
        <v>1</v>
      </c>
      <c r="J41" s="226" t="s">
        <v>4175</v>
      </c>
    </row>
    <row r="42" spans="1:10" ht="15.75" customHeight="1" x14ac:dyDescent="0.2">
      <c r="A42" s="307" t="s">
        <v>104</v>
      </c>
      <c r="B42" s="308"/>
      <c r="C42" s="308"/>
      <c r="D42" s="308"/>
      <c r="E42" s="308"/>
      <c r="F42" s="308"/>
      <c r="G42" s="308"/>
      <c r="H42" s="309"/>
      <c r="I42" s="127">
        <f>SUM(I8:I41)/COUNT(I8:I41)</f>
        <v>0.97058823529411764</v>
      </c>
      <c r="J42" s="173"/>
    </row>
    <row r="46" spans="1:10" x14ac:dyDescent="0.2">
      <c r="B46" s="81"/>
      <c r="C46" s="82"/>
      <c r="D46" s="82"/>
      <c r="E46" s="82"/>
      <c r="F46" s="107"/>
      <c r="G46" s="107"/>
      <c r="H46" s="107"/>
      <c r="I46" s="107"/>
    </row>
    <row r="53" spans="2:9" x14ac:dyDescent="0.2">
      <c r="B53" s="81"/>
      <c r="C53" s="82"/>
      <c r="D53" s="82"/>
      <c r="E53" s="82"/>
      <c r="F53" s="107"/>
      <c r="G53" s="107"/>
      <c r="H53" s="107"/>
      <c r="I53" s="107"/>
    </row>
    <row r="57" spans="2:9" x14ac:dyDescent="0.2">
      <c r="B57" s="81"/>
      <c r="C57" s="82"/>
      <c r="D57" s="82"/>
      <c r="E57" s="82"/>
      <c r="F57" s="107"/>
      <c r="G57" s="107"/>
      <c r="H57" s="107"/>
      <c r="I57" s="107"/>
    </row>
    <row r="60" spans="2:9" x14ac:dyDescent="0.2">
      <c r="B60" s="81"/>
      <c r="C60" s="82"/>
      <c r="D60" s="82"/>
      <c r="E60" s="82"/>
      <c r="F60" s="107"/>
      <c r="G60" s="107"/>
      <c r="H60" s="107"/>
      <c r="I60" s="107"/>
    </row>
    <row r="64" spans="2:9" x14ac:dyDescent="0.2">
      <c r="B64" s="81"/>
      <c r="C64" s="82"/>
      <c r="D64" s="82"/>
      <c r="E64" s="82"/>
      <c r="F64" s="107"/>
      <c r="G64" s="107"/>
      <c r="H64" s="107"/>
      <c r="I64" s="107"/>
    </row>
    <row r="67" spans="2:9" x14ac:dyDescent="0.2">
      <c r="B67" s="81"/>
      <c r="C67" s="82"/>
      <c r="D67" s="82"/>
      <c r="E67" s="82"/>
      <c r="F67" s="107"/>
      <c r="G67" s="107"/>
      <c r="H67" s="107"/>
      <c r="I67" s="107"/>
    </row>
    <row r="71" spans="2:9" x14ac:dyDescent="0.2">
      <c r="B71" s="81"/>
      <c r="C71" s="82"/>
      <c r="D71" s="82"/>
      <c r="E71" s="82"/>
      <c r="F71" s="107"/>
      <c r="G71" s="107"/>
      <c r="H71" s="107"/>
      <c r="I71" s="107"/>
    </row>
  </sheetData>
  <mergeCells count="13">
    <mergeCell ref="I6:I7"/>
    <mergeCell ref="J6:J7"/>
    <mergeCell ref="A42:H4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70" zoomScaleNormal="100" zoomScaleSheetLayoutView="70" workbookViewId="0">
      <pane ySplit="7" topLeftCell="A8" activePane="bottomLeft" state="frozenSplit"/>
      <selection activeCell="F6" sqref="F6:I7"/>
      <selection pane="bottomLeft" activeCell="M12" sqref="M12"/>
    </sheetView>
  </sheetViews>
  <sheetFormatPr defaultRowHeight="12.75" x14ac:dyDescent="0.2"/>
  <cols>
    <col min="1" max="1" width="4.28515625" style="1" customWidth="1"/>
    <col min="2" max="2" width="35.5703125" style="1" customWidth="1"/>
    <col min="3" max="3" width="23.140625" style="84" customWidth="1"/>
    <col min="4" max="4" width="15.570312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9.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118</v>
      </c>
      <c r="D2" s="305"/>
      <c r="E2" s="305"/>
      <c r="F2" s="305"/>
      <c r="G2" s="305"/>
      <c r="H2" s="305"/>
      <c r="I2" s="305"/>
      <c r="J2" s="305"/>
    </row>
    <row r="3" spans="1:10" ht="15.75" customHeight="1" x14ac:dyDescent="0.2">
      <c r="A3" s="105" t="s">
        <v>96</v>
      </c>
      <c r="B3" s="105"/>
      <c r="C3" s="129">
        <v>45026</v>
      </c>
      <c r="D3" s="106"/>
      <c r="E3" s="106"/>
      <c r="F3" s="129"/>
      <c r="G3" s="129"/>
      <c r="H3" s="129"/>
      <c r="I3" s="129"/>
    </row>
    <row r="4" spans="1:10" ht="17.25" customHeight="1" x14ac:dyDescent="0.2">
      <c r="A4" s="109" t="s">
        <v>76</v>
      </c>
      <c r="B4" s="105"/>
      <c r="C4" s="106"/>
      <c r="D4" s="106"/>
      <c r="E4" s="106"/>
      <c r="F4" s="129"/>
      <c r="G4" s="129"/>
      <c r="H4" s="129"/>
      <c r="I4" s="129"/>
    </row>
    <row r="5" spans="1:10" ht="55.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31" t="s">
        <v>147</v>
      </c>
      <c r="I7" s="301"/>
      <c r="J7" s="306"/>
    </row>
    <row r="8" spans="1:10" ht="76.5" x14ac:dyDescent="0.2">
      <c r="A8" s="57">
        <v>1</v>
      </c>
      <c r="B8" s="152" t="s">
        <v>2430</v>
      </c>
      <c r="C8" s="151" t="s">
        <v>2431</v>
      </c>
      <c r="D8" s="151" t="s">
        <v>563</v>
      </c>
      <c r="E8" s="151"/>
      <c r="F8" s="174">
        <v>1</v>
      </c>
      <c r="G8" s="79">
        <v>1</v>
      </c>
      <c r="H8" s="79">
        <v>1</v>
      </c>
      <c r="I8" s="79">
        <f>F8*0.2+G8*0.4+H8*0.4</f>
        <v>1</v>
      </c>
      <c r="J8" s="151"/>
    </row>
    <row r="9" spans="1:10" ht="76.5" x14ac:dyDescent="0.2">
      <c r="A9" s="57">
        <v>2</v>
      </c>
      <c r="B9" s="152" t="s">
        <v>2432</v>
      </c>
      <c r="C9" s="151" t="s">
        <v>2433</v>
      </c>
      <c r="D9" s="151" t="s">
        <v>585</v>
      </c>
      <c r="E9" s="151"/>
      <c r="F9" s="242">
        <v>1</v>
      </c>
      <c r="G9" s="79">
        <v>1</v>
      </c>
      <c r="H9" s="79">
        <v>1</v>
      </c>
      <c r="I9" s="79">
        <f t="shared" ref="I9:I31" si="0">F9*0.2+G9*0.4+H9*0.4</f>
        <v>1</v>
      </c>
      <c r="J9" s="226" t="s">
        <v>4163</v>
      </c>
    </row>
    <row r="10" spans="1:10" ht="76.5" x14ac:dyDescent="0.2">
      <c r="A10" s="57">
        <v>3</v>
      </c>
      <c r="B10" s="152" t="s">
        <v>2434</v>
      </c>
      <c r="C10" s="151" t="s">
        <v>2435</v>
      </c>
      <c r="D10" s="151" t="s">
        <v>585</v>
      </c>
      <c r="E10" s="151"/>
      <c r="F10" s="242">
        <v>1</v>
      </c>
      <c r="G10" s="79">
        <v>1</v>
      </c>
      <c r="H10" s="79">
        <v>1</v>
      </c>
      <c r="I10" s="79">
        <f t="shared" si="0"/>
        <v>1</v>
      </c>
      <c r="J10" s="226" t="s">
        <v>4163</v>
      </c>
    </row>
    <row r="11" spans="1:10" ht="63.75" x14ac:dyDescent="0.2">
      <c r="A11" s="57">
        <v>4</v>
      </c>
      <c r="B11" s="152" t="s">
        <v>2436</v>
      </c>
      <c r="C11" s="151" t="s">
        <v>2437</v>
      </c>
      <c r="D11" s="151" t="s">
        <v>563</v>
      </c>
      <c r="E11" s="151"/>
      <c r="F11" s="174">
        <v>1</v>
      </c>
      <c r="G11" s="79">
        <v>1</v>
      </c>
      <c r="H11" s="79">
        <v>1</v>
      </c>
      <c r="I11" s="79">
        <f t="shared" si="0"/>
        <v>1</v>
      </c>
      <c r="J11" s="151"/>
    </row>
    <row r="12" spans="1:10" ht="63.75" x14ac:dyDescent="0.2">
      <c r="A12" s="57">
        <v>5</v>
      </c>
      <c r="B12" s="152" t="s">
        <v>2438</v>
      </c>
      <c r="C12" s="151" t="s">
        <v>2439</v>
      </c>
      <c r="D12" s="151" t="s">
        <v>1345</v>
      </c>
      <c r="E12" s="151"/>
      <c r="F12" s="174">
        <v>1</v>
      </c>
      <c r="G12" s="79">
        <v>1</v>
      </c>
      <c r="H12" s="79">
        <v>1</v>
      </c>
      <c r="I12" s="79">
        <f t="shared" si="0"/>
        <v>1</v>
      </c>
      <c r="J12" s="151"/>
    </row>
    <row r="13" spans="1:10" ht="76.5" x14ac:dyDescent="0.2">
      <c r="A13" s="57">
        <v>6</v>
      </c>
      <c r="B13" s="152" t="s">
        <v>2440</v>
      </c>
      <c r="C13" s="151" t="s">
        <v>2441</v>
      </c>
      <c r="D13" s="151" t="s">
        <v>563</v>
      </c>
      <c r="E13" s="151"/>
      <c r="F13" s="174">
        <v>1</v>
      </c>
      <c r="G13" s="79">
        <v>1</v>
      </c>
      <c r="H13" s="79">
        <v>1</v>
      </c>
      <c r="I13" s="79">
        <f t="shared" si="0"/>
        <v>1</v>
      </c>
      <c r="J13" s="151"/>
    </row>
    <row r="14" spans="1:10" ht="76.5" x14ac:dyDescent="0.2">
      <c r="A14" s="57">
        <v>7</v>
      </c>
      <c r="B14" s="152" t="s">
        <v>2442</v>
      </c>
      <c r="C14" s="151" t="s">
        <v>2443</v>
      </c>
      <c r="D14" s="151" t="s">
        <v>563</v>
      </c>
      <c r="E14" s="151"/>
      <c r="F14" s="174">
        <v>1</v>
      </c>
      <c r="G14" s="79">
        <v>1</v>
      </c>
      <c r="H14" s="79">
        <v>1</v>
      </c>
      <c r="I14" s="79">
        <f t="shared" si="0"/>
        <v>1</v>
      </c>
      <c r="J14" s="151"/>
    </row>
    <row r="15" spans="1:10" ht="76.5" x14ac:dyDescent="0.2">
      <c r="A15" s="57">
        <v>8</v>
      </c>
      <c r="B15" s="152" t="s">
        <v>2444</v>
      </c>
      <c r="C15" s="152" t="s">
        <v>2445</v>
      </c>
      <c r="D15" s="152" t="s">
        <v>563</v>
      </c>
      <c r="E15" s="151"/>
      <c r="F15" s="174">
        <v>1</v>
      </c>
      <c r="G15" s="79">
        <v>1</v>
      </c>
      <c r="H15" s="79">
        <v>1</v>
      </c>
      <c r="I15" s="79">
        <f t="shared" si="0"/>
        <v>1</v>
      </c>
      <c r="J15" s="151"/>
    </row>
    <row r="16" spans="1:10" ht="63.75" x14ac:dyDescent="0.2">
      <c r="A16" s="57">
        <v>9</v>
      </c>
      <c r="B16" s="152" t="s">
        <v>2446</v>
      </c>
      <c r="C16" s="152" t="s">
        <v>2447</v>
      </c>
      <c r="D16" s="152" t="s">
        <v>563</v>
      </c>
      <c r="E16" s="151"/>
      <c r="F16" s="174">
        <v>1</v>
      </c>
      <c r="G16" s="79">
        <v>1</v>
      </c>
      <c r="H16" s="79">
        <v>1</v>
      </c>
      <c r="I16" s="79">
        <f t="shared" si="0"/>
        <v>1</v>
      </c>
      <c r="J16" s="151"/>
    </row>
    <row r="17" spans="1:10" ht="76.5" x14ac:dyDescent="0.2">
      <c r="A17" s="57">
        <v>10</v>
      </c>
      <c r="B17" s="152" t="s">
        <v>2448</v>
      </c>
      <c r="C17" s="152" t="s">
        <v>2449</v>
      </c>
      <c r="D17" s="152" t="s">
        <v>563</v>
      </c>
      <c r="E17" s="151"/>
      <c r="F17" s="174">
        <v>1</v>
      </c>
      <c r="G17" s="79">
        <v>1</v>
      </c>
      <c r="H17" s="79">
        <v>1</v>
      </c>
      <c r="I17" s="79">
        <f t="shared" si="0"/>
        <v>1</v>
      </c>
      <c r="J17" s="151"/>
    </row>
    <row r="18" spans="1:10" ht="76.5" x14ac:dyDescent="0.2">
      <c r="A18" s="57">
        <v>11</v>
      </c>
      <c r="B18" s="152" t="s">
        <v>2450</v>
      </c>
      <c r="C18" s="152" t="s">
        <v>2451</v>
      </c>
      <c r="D18" s="152" t="s">
        <v>563</v>
      </c>
      <c r="E18" s="151"/>
      <c r="F18" s="174">
        <v>1</v>
      </c>
      <c r="G18" s="79">
        <v>1</v>
      </c>
      <c r="H18" s="79">
        <v>1</v>
      </c>
      <c r="I18" s="79">
        <f t="shared" si="0"/>
        <v>1</v>
      </c>
      <c r="J18" s="151"/>
    </row>
    <row r="19" spans="1:10" ht="76.5" x14ac:dyDescent="0.2">
      <c r="A19" s="57">
        <v>12</v>
      </c>
      <c r="B19" s="152" t="s">
        <v>2452</v>
      </c>
      <c r="C19" s="152" t="s">
        <v>2453</v>
      </c>
      <c r="D19" s="152" t="s">
        <v>563</v>
      </c>
      <c r="E19" s="151"/>
      <c r="F19" s="174">
        <v>1</v>
      </c>
      <c r="G19" s="79">
        <v>1</v>
      </c>
      <c r="H19" s="79">
        <v>1</v>
      </c>
      <c r="I19" s="79">
        <f t="shared" si="0"/>
        <v>1</v>
      </c>
      <c r="J19" s="151"/>
    </row>
    <row r="20" spans="1:10" ht="76.5" x14ac:dyDescent="0.2">
      <c r="A20" s="57">
        <v>13</v>
      </c>
      <c r="B20" s="152" t="s">
        <v>2454</v>
      </c>
      <c r="C20" s="152" t="s">
        <v>2455</v>
      </c>
      <c r="D20" s="152" t="s">
        <v>563</v>
      </c>
      <c r="E20" s="151"/>
      <c r="F20" s="242">
        <v>1</v>
      </c>
      <c r="G20" s="79">
        <v>1</v>
      </c>
      <c r="H20" s="79">
        <v>1</v>
      </c>
      <c r="I20" s="79">
        <f t="shared" si="0"/>
        <v>1</v>
      </c>
      <c r="J20" s="226" t="s">
        <v>4163</v>
      </c>
    </row>
    <row r="21" spans="1:10" ht="102" x14ac:dyDescent="0.2">
      <c r="A21" s="57">
        <v>14</v>
      </c>
      <c r="B21" s="152" t="s">
        <v>2456</v>
      </c>
      <c r="C21" s="152" t="s">
        <v>795</v>
      </c>
      <c r="D21" s="152" t="s">
        <v>585</v>
      </c>
      <c r="E21" s="151"/>
      <c r="F21" s="242">
        <v>1</v>
      </c>
      <c r="G21" s="79">
        <v>1</v>
      </c>
      <c r="H21" s="79">
        <v>1</v>
      </c>
      <c r="I21" s="79">
        <f t="shared" si="0"/>
        <v>1</v>
      </c>
      <c r="J21" s="226" t="s">
        <v>4163</v>
      </c>
    </row>
    <row r="22" spans="1:10" ht="76.5" x14ac:dyDescent="0.2">
      <c r="A22" s="57">
        <v>15</v>
      </c>
      <c r="B22" s="152" t="s">
        <v>2457</v>
      </c>
      <c r="C22" s="152" t="s">
        <v>2458</v>
      </c>
      <c r="D22" s="152" t="s">
        <v>563</v>
      </c>
      <c r="E22" s="151"/>
      <c r="F22" s="242">
        <v>1</v>
      </c>
      <c r="G22" s="79">
        <v>1</v>
      </c>
      <c r="H22" s="79">
        <v>1</v>
      </c>
      <c r="I22" s="79">
        <f t="shared" si="0"/>
        <v>1</v>
      </c>
      <c r="J22" s="226" t="s">
        <v>4163</v>
      </c>
    </row>
    <row r="23" spans="1:10" ht="102" x14ac:dyDescent="0.2">
      <c r="A23" s="57">
        <v>16</v>
      </c>
      <c r="B23" s="152" t="s">
        <v>2459</v>
      </c>
      <c r="C23" s="152" t="s">
        <v>2460</v>
      </c>
      <c r="D23" s="152" t="s">
        <v>563</v>
      </c>
      <c r="E23" s="151"/>
      <c r="F23" s="242">
        <v>1</v>
      </c>
      <c r="G23" s="79">
        <v>1</v>
      </c>
      <c r="H23" s="79">
        <v>1</v>
      </c>
      <c r="I23" s="79">
        <f t="shared" si="0"/>
        <v>1</v>
      </c>
      <c r="J23" s="226" t="s">
        <v>4175</v>
      </c>
    </row>
    <row r="24" spans="1:10" ht="76.5" x14ac:dyDescent="0.2">
      <c r="A24" s="57">
        <v>17</v>
      </c>
      <c r="B24" s="152" t="s">
        <v>2461</v>
      </c>
      <c r="C24" s="151" t="s">
        <v>2462</v>
      </c>
      <c r="D24" s="151" t="s">
        <v>563</v>
      </c>
      <c r="E24" s="151"/>
      <c r="F24" s="174">
        <v>1</v>
      </c>
      <c r="G24" s="79">
        <v>1</v>
      </c>
      <c r="H24" s="79">
        <v>1</v>
      </c>
      <c r="I24" s="79">
        <f t="shared" si="0"/>
        <v>1</v>
      </c>
      <c r="J24" s="151"/>
    </row>
    <row r="25" spans="1:10" ht="76.5" x14ac:dyDescent="0.2">
      <c r="A25" s="57">
        <v>18</v>
      </c>
      <c r="B25" s="152" t="s">
        <v>2463</v>
      </c>
      <c r="C25" s="151" t="s">
        <v>2464</v>
      </c>
      <c r="D25" s="151" t="s">
        <v>563</v>
      </c>
      <c r="E25" s="151"/>
      <c r="F25" s="174">
        <v>1</v>
      </c>
      <c r="G25" s="79">
        <v>1</v>
      </c>
      <c r="H25" s="79">
        <v>1</v>
      </c>
      <c r="I25" s="79">
        <f t="shared" si="0"/>
        <v>1</v>
      </c>
      <c r="J25" s="151"/>
    </row>
    <row r="26" spans="1:10" ht="63.75" x14ac:dyDescent="0.2">
      <c r="A26" s="57">
        <v>19</v>
      </c>
      <c r="B26" s="152" t="s">
        <v>2465</v>
      </c>
      <c r="C26" s="151" t="s">
        <v>2466</v>
      </c>
      <c r="D26" s="151" t="s">
        <v>1345</v>
      </c>
      <c r="E26" s="151"/>
      <c r="F26" s="174">
        <v>1</v>
      </c>
      <c r="G26" s="79">
        <v>1</v>
      </c>
      <c r="H26" s="79">
        <v>1</v>
      </c>
      <c r="I26" s="79">
        <f t="shared" si="0"/>
        <v>1</v>
      </c>
      <c r="J26" s="151"/>
    </row>
    <row r="27" spans="1:10" ht="63.75" x14ac:dyDescent="0.2">
      <c r="A27" s="57">
        <v>20</v>
      </c>
      <c r="B27" s="152" t="s">
        <v>2467</v>
      </c>
      <c r="C27" s="151" t="s">
        <v>2468</v>
      </c>
      <c r="D27" s="151" t="s">
        <v>563</v>
      </c>
      <c r="E27" s="151"/>
      <c r="F27" s="174">
        <v>1</v>
      </c>
      <c r="G27" s="79">
        <v>1</v>
      </c>
      <c r="H27" s="79">
        <v>1</v>
      </c>
      <c r="I27" s="79">
        <f t="shared" si="0"/>
        <v>1</v>
      </c>
      <c r="J27" s="151"/>
    </row>
    <row r="28" spans="1:10" ht="63.75" x14ac:dyDescent="0.2">
      <c r="A28" s="57">
        <v>21</v>
      </c>
      <c r="B28" s="152" t="s">
        <v>2469</v>
      </c>
      <c r="C28" s="151" t="s">
        <v>2470</v>
      </c>
      <c r="D28" s="151" t="s">
        <v>563</v>
      </c>
      <c r="E28" s="151"/>
      <c r="F28" s="174">
        <v>1</v>
      </c>
      <c r="G28" s="79">
        <v>1</v>
      </c>
      <c r="H28" s="79">
        <v>1</v>
      </c>
      <c r="I28" s="79">
        <f t="shared" si="0"/>
        <v>1</v>
      </c>
      <c r="J28" s="151"/>
    </row>
    <row r="29" spans="1:10" ht="76.5" x14ac:dyDescent="0.2">
      <c r="A29" s="57">
        <v>22</v>
      </c>
      <c r="B29" s="152" t="s">
        <v>2471</v>
      </c>
      <c r="C29" s="151" t="s">
        <v>2472</v>
      </c>
      <c r="D29" s="151" t="s">
        <v>585</v>
      </c>
      <c r="E29" s="151"/>
      <c r="F29" s="174">
        <v>1</v>
      </c>
      <c r="G29" s="79">
        <v>1</v>
      </c>
      <c r="H29" s="79">
        <v>1</v>
      </c>
      <c r="I29" s="79">
        <f t="shared" si="0"/>
        <v>1</v>
      </c>
      <c r="J29" s="151"/>
    </row>
    <row r="30" spans="1:10" ht="76.5" x14ac:dyDescent="0.2">
      <c r="A30" s="57">
        <v>23</v>
      </c>
      <c r="B30" s="152" t="s">
        <v>2473</v>
      </c>
      <c r="C30" s="151" t="s">
        <v>2474</v>
      </c>
      <c r="D30" s="151" t="s">
        <v>585</v>
      </c>
      <c r="E30" s="151"/>
      <c r="F30" s="242">
        <v>1</v>
      </c>
      <c r="G30" s="79">
        <v>1</v>
      </c>
      <c r="H30" s="79">
        <v>1</v>
      </c>
      <c r="I30" s="79">
        <f t="shared" si="0"/>
        <v>1</v>
      </c>
      <c r="J30" s="226" t="s">
        <v>4163</v>
      </c>
    </row>
    <row r="31" spans="1:10" ht="76.5" x14ac:dyDescent="0.2">
      <c r="A31" s="57">
        <v>24</v>
      </c>
      <c r="B31" s="152" t="s">
        <v>2475</v>
      </c>
      <c r="C31" s="151" t="s">
        <v>2476</v>
      </c>
      <c r="D31" s="151" t="s">
        <v>563</v>
      </c>
      <c r="E31" s="151"/>
      <c r="F31" s="242">
        <v>1</v>
      </c>
      <c r="G31" s="79">
        <v>1</v>
      </c>
      <c r="H31" s="79">
        <v>1</v>
      </c>
      <c r="I31" s="79">
        <f t="shared" si="0"/>
        <v>1</v>
      </c>
      <c r="J31" s="226" t="s">
        <v>4163</v>
      </c>
    </row>
    <row r="32" spans="1:10" ht="15.75" customHeight="1" x14ac:dyDescent="0.2">
      <c r="A32" s="315" t="s">
        <v>104</v>
      </c>
      <c r="B32" s="313"/>
      <c r="C32" s="313"/>
      <c r="D32" s="313"/>
      <c r="E32" s="313"/>
      <c r="F32" s="313"/>
      <c r="G32" s="313"/>
      <c r="H32" s="314"/>
      <c r="I32" s="175">
        <f>SUM(I8:I31)/COUNT(I8:I31)</f>
        <v>1</v>
      </c>
      <c r="J32" s="176"/>
    </row>
    <row r="36" spans="2:9" x14ac:dyDescent="0.2">
      <c r="B36" s="81"/>
      <c r="C36" s="82"/>
      <c r="D36" s="82"/>
      <c r="E36" s="82"/>
      <c r="F36" s="107"/>
      <c r="G36" s="107"/>
      <c r="H36" s="107"/>
      <c r="I36" s="107"/>
    </row>
    <row r="43" spans="2:9" x14ac:dyDescent="0.2">
      <c r="B43" s="81"/>
      <c r="C43" s="82"/>
      <c r="D43" s="82"/>
      <c r="E43" s="82"/>
      <c r="F43" s="107"/>
      <c r="G43" s="107"/>
      <c r="H43" s="107"/>
      <c r="I43" s="107"/>
    </row>
    <row r="47" spans="2:9" x14ac:dyDescent="0.2">
      <c r="B47" s="81"/>
      <c r="C47" s="82"/>
      <c r="D47" s="82"/>
      <c r="E47" s="82"/>
      <c r="F47" s="107"/>
      <c r="G47" s="107"/>
      <c r="H47" s="107"/>
      <c r="I47" s="107"/>
    </row>
    <row r="50" spans="2:9" x14ac:dyDescent="0.2">
      <c r="B50" s="81"/>
      <c r="C50" s="82"/>
      <c r="D50" s="82"/>
      <c r="E50" s="82"/>
      <c r="F50" s="107"/>
      <c r="G50" s="107"/>
      <c r="H50" s="107"/>
      <c r="I50" s="107"/>
    </row>
    <row r="54" spans="2:9" x14ac:dyDescent="0.2">
      <c r="B54" s="81"/>
      <c r="C54" s="82"/>
      <c r="D54" s="82"/>
      <c r="E54" s="82"/>
      <c r="F54" s="107"/>
      <c r="G54" s="107"/>
      <c r="H54" s="107"/>
      <c r="I54" s="107"/>
    </row>
    <row r="57" spans="2:9" x14ac:dyDescent="0.2">
      <c r="B57" s="81"/>
      <c r="C57" s="82"/>
      <c r="D57" s="82"/>
      <c r="E57" s="82"/>
      <c r="F57" s="107"/>
      <c r="G57" s="107"/>
      <c r="H57" s="107"/>
      <c r="I57" s="107"/>
    </row>
    <row r="61" spans="2:9" x14ac:dyDescent="0.2">
      <c r="B61" s="81"/>
      <c r="C61" s="82"/>
      <c r="D61" s="82"/>
      <c r="E61" s="82"/>
      <c r="F61" s="107"/>
      <c r="G61" s="107"/>
      <c r="H61" s="107"/>
      <c r="I61" s="107"/>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8"/>
  <sheetViews>
    <sheetView view="pageBreakPreview" zoomScale="70" zoomScaleNormal="100" zoomScaleSheetLayoutView="70" workbookViewId="0">
      <pane ySplit="7" topLeftCell="A8" activePane="bottomLeft" state="frozenSplit"/>
      <selection activeCell="F6" sqref="F6:I7"/>
      <selection pane="bottomLeft" activeCell="L9" sqref="L9"/>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119</v>
      </c>
      <c r="D2" s="305"/>
      <c r="E2" s="305"/>
      <c r="F2" s="305"/>
      <c r="G2" s="305"/>
      <c r="H2" s="305"/>
      <c r="I2" s="305"/>
      <c r="J2" s="305"/>
    </row>
    <row r="3" spans="1:10" ht="15.75" customHeight="1" x14ac:dyDescent="0.2">
      <c r="A3" s="105" t="s">
        <v>96</v>
      </c>
      <c r="B3" s="105"/>
      <c r="C3" s="129">
        <v>45026</v>
      </c>
      <c r="D3" s="106"/>
      <c r="E3" s="129"/>
      <c r="F3" s="129"/>
      <c r="G3" s="129"/>
      <c r="H3" s="129"/>
      <c r="I3" s="129"/>
    </row>
    <row r="4" spans="1:10" ht="17.25" customHeight="1" x14ac:dyDescent="0.2">
      <c r="A4" s="109" t="s">
        <v>76</v>
      </c>
      <c r="B4" s="105"/>
      <c r="C4" s="106"/>
      <c r="D4" s="106"/>
      <c r="E4" s="129"/>
      <c r="F4" s="129"/>
      <c r="G4" s="129"/>
      <c r="H4" s="129"/>
      <c r="I4" s="129"/>
    </row>
    <row r="5" spans="1:10" ht="51"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39" t="s">
        <v>147</v>
      </c>
      <c r="I7" s="301"/>
      <c r="J7" s="306"/>
    </row>
    <row r="8" spans="1:10" ht="51" x14ac:dyDescent="0.2">
      <c r="A8" s="57">
        <v>1</v>
      </c>
      <c r="B8" s="126" t="s">
        <v>150</v>
      </c>
      <c r="C8" s="117" t="s">
        <v>151</v>
      </c>
      <c r="D8" s="117" t="s">
        <v>152</v>
      </c>
      <c r="E8" s="177"/>
      <c r="F8" s="79">
        <v>1</v>
      </c>
      <c r="G8" s="79">
        <v>1</v>
      </c>
      <c r="H8" s="79">
        <v>1</v>
      </c>
      <c r="I8" s="79">
        <f>F8*0.2+G8*0.4+H8*0.4</f>
        <v>1</v>
      </c>
      <c r="J8" s="139"/>
    </row>
    <row r="9" spans="1:10" ht="51" x14ac:dyDescent="0.2">
      <c r="A9" s="57">
        <v>2</v>
      </c>
      <c r="B9" s="152" t="s">
        <v>153</v>
      </c>
      <c r="C9" s="117" t="s">
        <v>154</v>
      </c>
      <c r="D9" s="117" t="s">
        <v>152</v>
      </c>
      <c r="E9" s="177"/>
      <c r="F9" s="79">
        <v>1</v>
      </c>
      <c r="G9" s="79">
        <v>1</v>
      </c>
      <c r="H9" s="79">
        <v>1</v>
      </c>
      <c r="I9" s="79">
        <f t="shared" ref="I9:I48" si="0">F9*0.2+G9*0.4+H9*0.4</f>
        <v>1</v>
      </c>
      <c r="J9" s="139"/>
    </row>
    <row r="10" spans="1:10" ht="51" x14ac:dyDescent="0.2">
      <c r="A10" s="57">
        <v>3</v>
      </c>
      <c r="B10" s="152" t="s">
        <v>155</v>
      </c>
      <c r="C10" s="117" t="s">
        <v>156</v>
      </c>
      <c r="D10" s="117" t="s">
        <v>152</v>
      </c>
      <c r="E10" s="177"/>
      <c r="F10" s="79">
        <v>1</v>
      </c>
      <c r="G10" s="79">
        <v>1</v>
      </c>
      <c r="H10" s="79">
        <v>1</v>
      </c>
      <c r="I10" s="79">
        <f t="shared" si="0"/>
        <v>1</v>
      </c>
      <c r="J10" s="139"/>
    </row>
    <row r="11" spans="1:10" ht="51" x14ac:dyDescent="0.2">
      <c r="A11" s="57">
        <v>4</v>
      </c>
      <c r="B11" s="152" t="s">
        <v>157</v>
      </c>
      <c r="C11" s="117" t="s">
        <v>158</v>
      </c>
      <c r="D11" s="117" t="s">
        <v>152</v>
      </c>
      <c r="E11" s="177"/>
      <c r="F11" s="79">
        <v>1</v>
      </c>
      <c r="G11" s="79">
        <v>1</v>
      </c>
      <c r="H11" s="79">
        <v>1</v>
      </c>
      <c r="I11" s="79">
        <f t="shared" si="0"/>
        <v>1</v>
      </c>
      <c r="J11" s="139"/>
    </row>
    <row r="12" spans="1:10" ht="51" x14ac:dyDescent="0.2">
      <c r="A12" s="57">
        <v>5</v>
      </c>
      <c r="B12" s="152" t="s">
        <v>159</v>
      </c>
      <c r="C12" s="117" t="s">
        <v>160</v>
      </c>
      <c r="D12" s="117" t="s">
        <v>152</v>
      </c>
      <c r="E12" s="177"/>
      <c r="F12" s="79">
        <v>1</v>
      </c>
      <c r="G12" s="79">
        <v>1</v>
      </c>
      <c r="H12" s="79">
        <v>1</v>
      </c>
      <c r="I12" s="79">
        <f t="shared" si="0"/>
        <v>1</v>
      </c>
      <c r="J12" s="139"/>
    </row>
    <row r="13" spans="1:10" ht="51" x14ac:dyDescent="0.2">
      <c r="A13" s="57">
        <v>6</v>
      </c>
      <c r="B13" s="152" t="s">
        <v>161</v>
      </c>
      <c r="C13" s="117" t="s">
        <v>162</v>
      </c>
      <c r="D13" s="117" t="s">
        <v>152</v>
      </c>
      <c r="E13" s="177"/>
      <c r="F13" s="79">
        <v>1</v>
      </c>
      <c r="G13" s="79">
        <v>1</v>
      </c>
      <c r="H13" s="79">
        <v>1</v>
      </c>
      <c r="I13" s="79">
        <f t="shared" si="0"/>
        <v>1</v>
      </c>
      <c r="J13" s="139"/>
    </row>
    <row r="14" spans="1:10" ht="51" x14ac:dyDescent="0.2">
      <c r="A14" s="57">
        <v>7</v>
      </c>
      <c r="B14" s="152" t="s">
        <v>163</v>
      </c>
      <c r="C14" s="117" t="s">
        <v>164</v>
      </c>
      <c r="D14" s="117" t="s">
        <v>152</v>
      </c>
      <c r="E14" s="177"/>
      <c r="F14" s="79">
        <v>1</v>
      </c>
      <c r="G14" s="79">
        <v>1</v>
      </c>
      <c r="H14" s="79">
        <v>1</v>
      </c>
      <c r="I14" s="79">
        <f t="shared" si="0"/>
        <v>1</v>
      </c>
      <c r="J14" s="139"/>
    </row>
    <row r="15" spans="1:10" ht="51" x14ac:dyDescent="0.2">
      <c r="A15" s="57">
        <v>8</v>
      </c>
      <c r="B15" s="152" t="s">
        <v>165</v>
      </c>
      <c r="C15" s="117" t="s">
        <v>166</v>
      </c>
      <c r="D15" s="117" t="s">
        <v>152</v>
      </c>
      <c r="E15" s="177"/>
      <c r="F15" s="79">
        <v>1</v>
      </c>
      <c r="G15" s="79">
        <v>1</v>
      </c>
      <c r="H15" s="79">
        <v>1</v>
      </c>
      <c r="I15" s="79">
        <f t="shared" si="0"/>
        <v>1</v>
      </c>
      <c r="J15" s="139"/>
    </row>
    <row r="16" spans="1:10" ht="63.75" x14ac:dyDescent="0.2">
      <c r="A16" s="57">
        <v>9</v>
      </c>
      <c r="B16" s="152" t="s">
        <v>167</v>
      </c>
      <c r="C16" s="117" t="s">
        <v>168</v>
      </c>
      <c r="D16" s="117" t="s">
        <v>152</v>
      </c>
      <c r="E16" s="177"/>
      <c r="F16" s="79">
        <v>1</v>
      </c>
      <c r="G16" s="79">
        <v>1</v>
      </c>
      <c r="H16" s="79">
        <v>1</v>
      </c>
      <c r="I16" s="79">
        <f t="shared" si="0"/>
        <v>1</v>
      </c>
      <c r="J16" s="139"/>
    </row>
    <row r="17" spans="1:10" ht="63.75" x14ac:dyDescent="0.2">
      <c r="A17" s="57">
        <v>10</v>
      </c>
      <c r="B17" s="152" t="s">
        <v>169</v>
      </c>
      <c r="C17" s="117" t="s">
        <v>170</v>
      </c>
      <c r="D17" s="117" t="s">
        <v>152</v>
      </c>
      <c r="E17" s="177"/>
      <c r="F17" s="79">
        <v>1</v>
      </c>
      <c r="G17" s="79">
        <v>1</v>
      </c>
      <c r="H17" s="79">
        <v>1</v>
      </c>
      <c r="I17" s="79">
        <f t="shared" si="0"/>
        <v>1</v>
      </c>
      <c r="J17" s="139"/>
    </row>
    <row r="18" spans="1:10" ht="63.75" x14ac:dyDescent="0.2">
      <c r="A18" s="57">
        <v>11</v>
      </c>
      <c r="B18" s="152" t="s">
        <v>171</v>
      </c>
      <c r="C18" s="117" t="s">
        <v>172</v>
      </c>
      <c r="D18" s="117" t="s">
        <v>152</v>
      </c>
      <c r="E18" s="177"/>
      <c r="F18" s="79">
        <v>1</v>
      </c>
      <c r="G18" s="79">
        <v>1</v>
      </c>
      <c r="H18" s="79">
        <v>1</v>
      </c>
      <c r="I18" s="79">
        <f t="shared" si="0"/>
        <v>1</v>
      </c>
      <c r="J18" s="139"/>
    </row>
    <row r="19" spans="1:10" ht="63.75" x14ac:dyDescent="0.2">
      <c r="A19" s="57">
        <v>12</v>
      </c>
      <c r="B19" s="152" t="s">
        <v>173</v>
      </c>
      <c r="C19" s="117" t="s">
        <v>174</v>
      </c>
      <c r="D19" s="117" t="s">
        <v>152</v>
      </c>
      <c r="E19" s="177"/>
      <c r="F19" s="79">
        <v>1</v>
      </c>
      <c r="G19" s="79">
        <v>1</v>
      </c>
      <c r="H19" s="79">
        <v>1</v>
      </c>
      <c r="I19" s="79">
        <f t="shared" si="0"/>
        <v>1</v>
      </c>
      <c r="J19" s="139"/>
    </row>
    <row r="20" spans="1:10" ht="63.75" x14ac:dyDescent="0.2">
      <c r="A20" s="57">
        <v>13</v>
      </c>
      <c r="B20" s="152" t="s">
        <v>175</v>
      </c>
      <c r="C20" s="117" t="s">
        <v>176</v>
      </c>
      <c r="D20" s="117" t="s">
        <v>152</v>
      </c>
      <c r="E20" s="177"/>
      <c r="F20" s="79">
        <v>1</v>
      </c>
      <c r="G20" s="79">
        <v>1</v>
      </c>
      <c r="H20" s="79">
        <v>1</v>
      </c>
      <c r="I20" s="79">
        <f t="shared" si="0"/>
        <v>1</v>
      </c>
      <c r="J20" s="139"/>
    </row>
    <row r="21" spans="1:10" ht="63.75" x14ac:dyDescent="0.2">
      <c r="A21" s="57">
        <v>14</v>
      </c>
      <c r="B21" s="152" t="s">
        <v>177</v>
      </c>
      <c r="C21" s="117" t="s">
        <v>178</v>
      </c>
      <c r="D21" s="117" t="s">
        <v>152</v>
      </c>
      <c r="E21" s="177"/>
      <c r="F21" s="79">
        <v>1</v>
      </c>
      <c r="G21" s="79">
        <v>1</v>
      </c>
      <c r="H21" s="79">
        <v>1</v>
      </c>
      <c r="I21" s="79">
        <f t="shared" si="0"/>
        <v>1</v>
      </c>
      <c r="J21" s="139"/>
    </row>
    <row r="22" spans="1:10" ht="63.75" x14ac:dyDescent="0.2">
      <c r="A22" s="57">
        <v>15</v>
      </c>
      <c r="B22" s="152" t="s">
        <v>179</v>
      </c>
      <c r="C22" s="117" t="s">
        <v>180</v>
      </c>
      <c r="D22" s="117" t="s">
        <v>152</v>
      </c>
      <c r="E22" s="177"/>
      <c r="F22" s="79">
        <v>1</v>
      </c>
      <c r="G22" s="79">
        <v>1</v>
      </c>
      <c r="H22" s="79">
        <v>1</v>
      </c>
      <c r="I22" s="79">
        <f t="shared" si="0"/>
        <v>1</v>
      </c>
      <c r="J22" s="139"/>
    </row>
    <row r="23" spans="1:10" ht="63.75" x14ac:dyDescent="0.2">
      <c r="A23" s="57">
        <v>16</v>
      </c>
      <c r="B23" s="152" t="s">
        <v>181</v>
      </c>
      <c r="C23" s="117" t="s">
        <v>182</v>
      </c>
      <c r="D23" s="117" t="s">
        <v>152</v>
      </c>
      <c r="E23" s="177"/>
      <c r="F23" s="79">
        <v>1</v>
      </c>
      <c r="G23" s="79">
        <v>1</v>
      </c>
      <c r="H23" s="79">
        <v>1</v>
      </c>
      <c r="I23" s="79">
        <f t="shared" si="0"/>
        <v>1</v>
      </c>
      <c r="J23" s="139"/>
    </row>
    <row r="24" spans="1:10" ht="63.75" x14ac:dyDescent="0.2">
      <c r="A24" s="57">
        <v>17</v>
      </c>
      <c r="B24" s="152" t="s">
        <v>183</v>
      </c>
      <c r="C24" s="117" t="s">
        <v>184</v>
      </c>
      <c r="D24" s="117" t="s">
        <v>152</v>
      </c>
      <c r="E24" s="177"/>
      <c r="F24" s="79">
        <v>1</v>
      </c>
      <c r="G24" s="79">
        <v>1</v>
      </c>
      <c r="H24" s="79">
        <v>1</v>
      </c>
      <c r="I24" s="79">
        <f t="shared" si="0"/>
        <v>1</v>
      </c>
      <c r="J24" s="139"/>
    </row>
    <row r="25" spans="1:10" ht="63.75" x14ac:dyDescent="0.2">
      <c r="A25" s="57">
        <v>18</v>
      </c>
      <c r="B25" s="152" t="s">
        <v>185</v>
      </c>
      <c r="C25" s="117" t="s">
        <v>186</v>
      </c>
      <c r="D25" s="117" t="s">
        <v>152</v>
      </c>
      <c r="E25" s="177"/>
      <c r="F25" s="79">
        <v>1</v>
      </c>
      <c r="G25" s="79">
        <v>1</v>
      </c>
      <c r="H25" s="79">
        <v>1</v>
      </c>
      <c r="I25" s="79">
        <f t="shared" si="0"/>
        <v>1</v>
      </c>
      <c r="J25" s="139"/>
    </row>
    <row r="26" spans="1:10" ht="63.75" x14ac:dyDescent="0.2">
      <c r="A26" s="57">
        <v>19</v>
      </c>
      <c r="B26" s="152" t="s">
        <v>187</v>
      </c>
      <c r="C26" s="117" t="s">
        <v>188</v>
      </c>
      <c r="D26" s="117" t="s">
        <v>152</v>
      </c>
      <c r="E26" s="177"/>
      <c r="F26" s="79">
        <v>1</v>
      </c>
      <c r="G26" s="79">
        <v>1</v>
      </c>
      <c r="H26" s="79">
        <v>1</v>
      </c>
      <c r="I26" s="79">
        <f t="shared" si="0"/>
        <v>1</v>
      </c>
      <c r="J26" s="139"/>
    </row>
    <row r="27" spans="1:10" ht="63.75" x14ac:dyDescent="0.2">
      <c r="A27" s="57">
        <v>20</v>
      </c>
      <c r="B27" s="152" t="s">
        <v>189</v>
      </c>
      <c r="C27" s="117" t="s">
        <v>190</v>
      </c>
      <c r="D27" s="117" t="s">
        <v>152</v>
      </c>
      <c r="E27" s="177"/>
      <c r="F27" s="79">
        <v>1</v>
      </c>
      <c r="G27" s="79">
        <v>1</v>
      </c>
      <c r="H27" s="79">
        <v>1</v>
      </c>
      <c r="I27" s="79">
        <f t="shared" si="0"/>
        <v>1</v>
      </c>
      <c r="J27" s="139"/>
    </row>
    <row r="28" spans="1:10" ht="63.75" x14ac:dyDescent="0.2">
      <c r="A28" s="57">
        <v>21</v>
      </c>
      <c r="B28" s="152" t="s">
        <v>191</v>
      </c>
      <c r="C28" s="117" t="s">
        <v>192</v>
      </c>
      <c r="D28" s="117" t="s">
        <v>152</v>
      </c>
      <c r="E28" s="177"/>
      <c r="F28" s="79">
        <v>1</v>
      </c>
      <c r="G28" s="79">
        <v>1</v>
      </c>
      <c r="H28" s="79">
        <v>1</v>
      </c>
      <c r="I28" s="79">
        <f t="shared" si="0"/>
        <v>1</v>
      </c>
      <c r="J28" s="139"/>
    </row>
    <row r="29" spans="1:10" ht="76.5" x14ac:dyDescent="0.2">
      <c r="A29" s="57">
        <v>22</v>
      </c>
      <c r="B29" s="152" t="s">
        <v>193</v>
      </c>
      <c r="C29" s="117" t="s">
        <v>194</v>
      </c>
      <c r="D29" s="117" t="s">
        <v>152</v>
      </c>
      <c r="E29" s="177"/>
      <c r="F29" s="79">
        <v>1</v>
      </c>
      <c r="G29" s="79">
        <v>1</v>
      </c>
      <c r="H29" s="79">
        <v>1</v>
      </c>
      <c r="I29" s="79">
        <f t="shared" si="0"/>
        <v>1</v>
      </c>
      <c r="J29" s="139"/>
    </row>
    <row r="30" spans="1:10" ht="63.75" x14ac:dyDescent="0.2">
      <c r="A30" s="57">
        <v>23</v>
      </c>
      <c r="B30" s="152" t="s">
        <v>195</v>
      </c>
      <c r="C30" s="117" t="s">
        <v>196</v>
      </c>
      <c r="D30" s="117" t="s">
        <v>152</v>
      </c>
      <c r="E30" s="177"/>
      <c r="F30" s="79">
        <v>1</v>
      </c>
      <c r="G30" s="79">
        <v>1</v>
      </c>
      <c r="H30" s="79">
        <v>1</v>
      </c>
      <c r="I30" s="79">
        <f t="shared" si="0"/>
        <v>1</v>
      </c>
      <c r="J30" s="139"/>
    </row>
    <row r="31" spans="1:10" ht="63.75" x14ac:dyDescent="0.2">
      <c r="A31" s="57">
        <v>24</v>
      </c>
      <c r="B31" s="152" t="s">
        <v>197</v>
      </c>
      <c r="C31" s="117" t="s">
        <v>226</v>
      </c>
      <c r="D31" s="117" t="s">
        <v>152</v>
      </c>
      <c r="E31" s="177"/>
      <c r="F31" s="79">
        <v>1</v>
      </c>
      <c r="G31" s="79">
        <v>1</v>
      </c>
      <c r="H31" s="79">
        <v>1</v>
      </c>
      <c r="I31" s="79">
        <f t="shared" si="0"/>
        <v>1</v>
      </c>
      <c r="J31" s="139"/>
    </row>
    <row r="32" spans="1:10" ht="63.75" x14ac:dyDescent="0.2">
      <c r="A32" s="57">
        <v>25</v>
      </c>
      <c r="B32" s="152" t="s">
        <v>198</v>
      </c>
      <c r="C32" s="117" t="s">
        <v>199</v>
      </c>
      <c r="D32" s="117" t="s">
        <v>152</v>
      </c>
      <c r="E32" s="177"/>
      <c r="F32" s="79">
        <v>1</v>
      </c>
      <c r="G32" s="79">
        <v>1</v>
      </c>
      <c r="H32" s="79">
        <v>1</v>
      </c>
      <c r="I32" s="79">
        <f t="shared" si="0"/>
        <v>1</v>
      </c>
      <c r="J32" s="139"/>
    </row>
    <row r="33" spans="1:10" ht="63.75" x14ac:dyDescent="0.2">
      <c r="A33" s="57">
        <v>26</v>
      </c>
      <c r="B33" s="152" t="s">
        <v>200</v>
      </c>
      <c r="C33" s="117" t="s">
        <v>201</v>
      </c>
      <c r="D33" s="117" t="s">
        <v>152</v>
      </c>
      <c r="E33" s="177"/>
      <c r="F33" s="79">
        <v>1</v>
      </c>
      <c r="G33" s="79">
        <v>1</v>
      </c>
      <c r="H33" s="79">
        <v>1</v>
      </c>
      <c r="I33" s="79">
        <f t="shared" si="0"/>
        <v>1</v>
      </c>
      <c r="J33" s="139"/>
    </row>
    <row r="34" spans="1:10" ht="63.75" x14ac:dyDescent="0.2">
      <c r="A34" s="57">
        <v>27</v>
      </c>
      <c r="B34" s="152" t="s">
        <v>202</v>
      </c>
      <c r="C34" s="117" t="s">
        <v>203</v>
      </c>
      <c r="D34" s="117" t="s">
        <v>152</v>
      </c>
      <c r="E34" s="177"/>
      <c r="F34" s="79">
        <v>1</v>
      </c>
      <c r="G34" s="79">
        <v>1</v>
      </c>
      <c r="H34" s="79">
        <v>1</v>
      </c>
      <c r="I34" s="79">
        <f t="shared" si="0"/>
        <v>1</v>
      </c>
      <c r="J34" s="139"/>
    </row>
    <row r="35" spans="1:10" ht="153" x14ac:dyDescent="0.2">
      <c r="A35" s="57">
        <v>28</v>
      </c>
      <c r="B35" s="240" t="s">
        <v>204</v>
      </c>
      <c r="C35" s="117" t="s">
        <v>205</v>
      </c>
      <c r="D35" s="117" t="s">
        <v>152</v>
      </c>
      <c r="E35" s="177"/>
      <c r="F35" s="223">
        <v>1</v>
      </c>
      <c r="G35" s="79">
        <v>1</v>
      </c>
      <c r="H35" s="79">
        <v>1</v>
      </c>
      <c r="I35" s="79">
        <f t="shared" si="0"/>
        <v>1</v>
      </c>
      <c r="J35" s="221" t="s">
        <v>4254</v>
      </c>
    </row>
    <row r="36" spans="1:10" ht="51" x14ac:dyDescent="0.2">
      <c r="A36" s="57">
        <v>29</v>
      </c>
      <c r="B36" s="152" t="s">
        <v>206</v>
      </c>
      <c r="C36" s="117" t="s">
        <v>207</v>
      </c>
      <c r="D36" s="117" t="s">
        <v>152</v>
      </c>
      <c r="E36" s="177"/>
      <c r="F36" s="79">
        <v>1</v>
      </c>
      <c r="G36" s="79">
        <v>1</v>
      </c>
      <c r="H36" s="79">
        <v>1</v>
      </c>
      <c r="I36" s="79">
        <f t="shared" si="0"/>
        <v>1</v>
      </c>
      <c r="J36" s="139"/>
    </row>
    <row r="37" spans="1:10" ht="76.5" x14ac:dyDescent="0.2">
      <c r="A37" s="57">
        <v>30</v>
      </c>
      <c r="B37" s="152" t="s">
        <v>208</v>
      </c>
      <c r="C37" s="117" t="s">
        <v>209</v>
      </c>
      <c r="D37" s="117" t="s">
        <v>152</v>
      </c>
      <c r="E37" s="177"/>
      <c r="F37" s="223">
        <v>1</v>
      </c>
      <c r="G37" s="79">
        <v>1</v>
      </c>
      <c r="H37" s="79">
        <v>1</v>
      </c>
      <c r="I37" s="79">
        <f t="shared" si="0"/>
        <v>1</v>
      </c>
      <c r="J37" s="220" t="s">
        <v>4163</v>
      </c>
    </row>
    <row r="38" spans="1:10" ht="76.5" x14ac:dyDescent="0.2">
      <c r="A38" s="57">
        <v>31</v>
      </c>
      <c r="B38" s="152" t="s">
        <v>210</v>
      </c>
      <c r="C38" s="117" t="s">
        <v>211</v>
      </c>
      <c r="D38" s="117" t="s">
        <v>152</v>
      </c>
      <c r="E38" s="177"/>
      <c r="F38" s="223">
        <v>1</v>
      </c>
      <c r="G38" s="79">
        <v>1</v>
      </c>
      <c r="H38" s="79">
        <v>1</v>
      </c>
      <c r="I38" s="79">
        <f t="shared" si="0"/>
        <v>1</v>
      </c>
      <c r="J38" s="220" t="s">
        <v>4163</v>
      </c>
    </row>
    <row r="39" spans="1:10" ht="51" x14ac:dyDescent="0.2">
      <c r="A39" s="57">
        <v>32</v>
      </c>
      <c r="B39" s="152" t="s">
        <v>212</v>
      </c>
      <c r="C39" s="117" t="s">
        <v>213</v>
      </c>
      <c r="D39" s="117" t="s">
        <v>152</v>
      </c>
      <c r="E39" s="177"/>
      <c r="F39" s="79">
        <v>1</v>
      </c>
      <c r="G39" s="79">
        <v>1</v>
      </c>
      <c r="H39" s="79">
        <v>1</v>
      </c>
      <c r="I39" s="79">
        <f t="shared" si="0"/>
        <v>1</v>
      </c>
      <c r="J39" s="139"/>
    </row>
    <row r="40" spans="1:10" ht="76.5" x14ac:dyDescent="0.2">
      <c r="A40" s="57">
        <v>33</v>
      </c>
      <c r="B40" s="152" t="s">
        <v>214</v>
      </c>
      <c r="C40" s="117" t="s">
        <v>215</v>
      </c>
      <c r="D40" s="117" t="s">
        <v>152</v>
      </c>
      <c r="E40" s="177"/>
      <c r="F40" s="223">
        <v>1</v>
      </c>
      <c r="G40" s="79">
        <v>1</v>
      </c>
      <c r="H40" s="79">
        <v>1</v>
      </c>
      <c r="I40" s="79">
        <f t="shared" si="0"/>
        <v>1</v>
      </c>
      <c r="J40" s="220" t="s">
        <v>4163</v>
      </c>
    </row>
    <row r="41" spans="1:10" ht="38.25" x14ac:dyDescent="0.2">
      <c r="A41" s="57">
        <v>34</v>
      </c>
      <c r="B41" s="152" t="s">
        <v>216</v>
      </c>
      <c r="C41" s="117" t="s">
        <v>217</v>
      </c>
      <c r="D41" s="117" t="s">
        <v>152</v>
      </c>
      <c r="E41" s="177"/>
      <c r="F41" s="79">
        <v>1</v>
      </c>
      <c r="G41" s="79">
        <v>1</v>
      </c>
      <c r="H41" s="79">
        <v>1</v>
      </c>
      <c r="I41" s="79">
        <f t="shared" si="0"/>
        <v>1</v>
      </c>
      <c r="J41" s="139"/>
    </row>
    <row r="42" spans="1:10" ht="76.5" x14ac:dyDescent="0.2">
      <c r="A42" s="57">
        <v>35</v>
      </c>
      <c r="B42" s="152" t="s">
        <v>218</v>
      </c>
      <c r="C42" s="117" t="s">
        <v>227</v>
      </c>
      <c r="D42" s="117" t="s">
        <v>152</v>
      </c>
      <c r="E42" s="177"/>
      <c r="F42" s="223">
        <v>1</v>
      </c>
      <c r="G42" s="79">
        <v>1</v>
      </c>
      <c r="H42" s="79">
        <v>1</v>
      </c>
      <c r="I42" s="79">
        <f t="shared" si="0"/>
        <v>1</v>
      </c>
      <c r="J42" s="220" t="s">
        <v>4163</v>
      </c>
    </row>
    <row r="43" spans="1:10" ht="76.5" x14ac:dyDescent="0.2">
      <c r="A43" s="254">
        <v>36</v>
      </c>
      <c r="B43" s="240" t="s">
        <v>219</v>
      </c>
      <c r="C43" s="221" t="s">
        <v>220</v>
      </c>
      <c r="D43" s="221" t="s">
        <v>152</v>
      </c>
      <c r="E43" s="255"/>
      <c r="F43" s="223">
        <v>0</v>
      </c>
      <c r="G43" s="223">
        <v>0</v>
      </c>
      <c r="H43" s="223">
        <v>0</v>
      </c>
      <c r="I43" s="223">
        <f t="shared" si="0"/>
        <v>0</v>
      </c>
      <c r="J43" s="220" t="s">
        <v>4176</v>
      </c>
    </row>
    <row r="44" spans="1:10" ht="63.75" x14ac:dyDescent="0.2">
      <c r="A44" s="57">
        <v>37</v>
      </c>
      <c r="B44" s="178" t="s">
        <v>221</v>
      </c>
      <c r="C44" s="179" t="s">
        <v>222</v>
      </c>
      <c r="D44" s="117" t="s">
        <v>152</v>
      </c>
      <c r="E44" s="177"/>
      <c r="F44" s="79">
        <v>1</v>
      </c>
      <c r="G44" s="79">
        <v>1</v>
      </c>
      <c r="H44" s="79">
        <v>1</v>
      </c>
      <c r="I44" s="79">
        <f t="shared" si="0"/>
        <v>1</v>
      </c>
      <c r="J44" s="139"/>
    </row>
    <row r="45" spans="1:10" ht="76.5" x14ac:dyDescent="0.2">
      <c r="A45" s="57">
        <v>38</v>
      </c>
      <c r="B45" s="180" t="s">
        <v>223</v>
      </c>
      <c r="C45" s="117" t="s">
        <v>224</v>
      </c>
      <c r="D45" s="117" t="s">
        <v>225</v>
      </c>
      <c r="E45" s="177"/>
      <c r="F45" s="223">
        <v>1</v>
      </c>
      <c r="G45" s="79">
        <v>1</v>
      </c>
      <c r="H45" s="79">
        <v>1</v>
      </c>
      <c r="I45" s="79">
        <f t="shared" si="0"/>
        <v>1</v>
      </c>
      <c r="J45" s="220" t="s">
        <v>4163</v>
      </c>
    </row>
    <row r="46" spans="1:10" ht="76.5" x14ac:dyDescent="0.2">
      <c r="A46" s="57">
        <v>39</v>
      </c>
      <c r="B46" s="152" t="s">
        <v>228</v>
      </c>
      <c r="C46" s="117" t="s">
        <v>229</v>
      </c>
      <c r="D46" s="117" t="s">
        <v>225</v>
      </c>
      <c r="E46" s="177"/>
      <c r="F46" s="223">
        <v>1</v>
      </c>
      <c r="G46" s="79">
        <v>1</v>
      </c>
      <c r="H46" s="79">
        <v>1</v>
      </c>
      <c r="I46" s="79">
        <f t="shared" si="0"/>
        <v>1</v>
      </c>
      <c r="J46" s="220" t="s">
        <v>4163</v>
      </c>
    </row>
    <row r="47" spans="1:10" ht="76.5" x14ac:dyDescent="0.2">
      <c r="A47" s="57">
        <v>40</v>
      </c>
      <c r="B47" s="178" t="s">
        <v>232</v>
      </c>
      <c r="C47" s="179" t="s">
        <v>230</v>
      </c>
      <c r="D47" s="117" t="s">
        <v>231</v>
      </c>
      <c r="E47" s="177"/>
      <c r="F47" s="223">
        <v>1</v>
      </c>
      <c r="G47" s="79">
        <v>1</v>
      </c>
      <c r="H47" s="79">
        <v>1</v>
      </c>
      <c r="I47" s="79">
        <f t="shared" si="0"/>
        <v>1</v>
      </c>
      <c r="J47" s="220" t="s">
        <v>4163</v>
      </c>
    </row>
    <row r="48" spans="1:10" ht="76.5" x14ac:dyDescent="0.2">
      <c r="A48" s="57">
        <v>41</v>
      </c>
      <c r="B48" s="180" t="s">
        <v>233</v>
      </c>
      <c r="C48" s="117" t="s">
        <v>234</v>
      </c>
      <c r="D48" s="117" t="s">
        <v>225</v>
      </c>
      <c r="E48" s="177"/>
      <c r="F48" s="223">
        <v>1</v>
      </c>
      <c r="G48" s="79">
        <v>1</v>
      </c>
      <c r="H48" s="79">
        <v>1</v>
      </c>
      <c r="I48" s="79">
        <f t="shared" si="0"/>
        <v>1</v>
      </c>
      <c r="J48" s="220" t="s">
        <v>4163</v>
      </c>
    </row>
    <row r="49" spans="1:10" ht="15.75" customHeight="1" x14ac:dyDescent="0.2">
      <c r="A49" s="307" t="s">
        <v>104</v>
      </c>
      <c r="B49" s="308"/>
      <c r="C49" s="308"/>
      <c r="D49" s="308"/>
      <c r="E49" s="308"/>
      <c r="F49" s="308"/>
      <c r="G49" s="308"/>
      <c r="H49" s="309"/>
      <c r="I49" s="127">
        <f>SUM(I8:I48)/COUNT(I8:I48)</f>
        <v>0.97560975609756095</v>
      </c>
      <c r="J49" s="132"/>
    </row>
    <row r="53" spans="1:10" x14ac:dyDescent="0.2">
      <c r="B53" s="81"/>
      <c r="C53" s="82"/>
      <c r="D53" s="82"/>
      <c r="E53" s="107"/>
      <c r="F53" s="107"/>
      <c r="G53" s="107"/>
      <c r="H53" s="107"/>
      <c r="I53" s="107"/>
    </row>
    <row r="60" spans="1:10" x14ac:dyDescent="0.2">
      <c r="B60" s="81"/>
      <c r="C60" s="82"/>
      <c r="D60" s="82"/>
      <c r="E60" s="107"/>
      <c r="F60" s="107"/>
      <c r="G60" s="107"/>
      <c r="H60" s="107"/>
      <c r="I60" s="107"/>
    </row>
    <row r="64" spans="1:10" x14ac:dyDescent="0.2">
      <c r="B64" s="81"/>
      <c r="C64" s="82"/>
      <c r="D64" s="82"/>
      <c r="E64" s="107"/>
      <c r="F64" s="107"/>
      <c r="G64" s="107"/>
      <c r="H64" s="107"/>
      <c r="I64" s="107"/>
    </row>
    <row r="67" spans="2:9" x14ac:dyDescent="0.2">
      <c r="B67" s="81"/>
      <c r="C67" s="82"/>
      <c r="D67" s="82"/>
      <c r="E67" s="107"/>
      <c r="F67" s="107"/>
      <c r="G67" s="107"/>
      <c r="H67" s="107"/>
      <c r="I67" s="107"/>
    </row>
    <row r="71" spans="2:9" x14ac:dyDescent="0.2">
      <c r="B71" s="81"/>
      <c r="C71" s="82"/>
      <c r="D71" s="82"/>
      <c r="E71" s="107"/>
      <c r="F71" s="107"/>
      <c r="G71" s="107"/>
      <c r="H71" s="107"/>
      <c r="I71" s="107"/>
    </row>
    <row r="74" spans="2:9" x14ac:dyDescent="0.2">
      <c r="B74" s="81"/>
      <c r="C74" s="82"/>
      <c r="D74" s="82"/>
      <c r="E74" s="107"/>
      <c r="F74" s="107"/>
      <c r="G74" s="107"/>
      <c r="H74" s="107"/>
      <c r="I74" s="107"/>
    </row>
    <row r="78" spans="2:9" x14ac:dyDescent="0.2">
      <c r="B78" s="81"/>
      <c r="C78" s="82"/>
      <c r="D78" s="82"/>
      <c r="E78" s="107"/>
      <c r="F78" s="107"/>
      <c r="G78" s="107"/>
      <c r="H78" s="107"/>
      <c r="I78" s="107"/>
    </row>
  </sheetData>
  <mergeCells count="13">
    <mergeCell ref="I6:I7"/>
    <mergeCell ref="J6:J7"/>
    <mergeCell ref="A49:H4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8">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81"/>
  <sheetViews>
    <sheetView view="pageBreakPreview" zoomScale="70" zoomScaleNormal="100" zoomScaleSheetLayoutView="70" workbookViewId="0">
      <pane ySplit="7" topLeftCell="A8" activePane="bottomLeft" state="frozenSplit"/>
      <selection activeCell="F6" sqref="F6:I7"/>
      <selection pane="bottomLeft" activeCell="J11" sqref="J11"/>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120</v>
      </c>
      <c r="D2" s="305"/>
      <c r="E2" s="305"/>
      <c r="F2" s="305"/>
      <c r="G2" s="305"/>
      <c r="H2" s="305"/>
      <c r="I2" s="305"/>
      <c r="J2" s="305"/>
    </row>
    <row r="3" spans="1:10" ht="15.75" customHeight="1" x14ac:dyDescent="0.2">
      <c r="A3" s="105" t="s">
        <v>96</v>
      </c>
      <c r="B3" s="105"/>
      <c r="C3" s="129">
        <v>45027</v>
      </c>
      <c r="D3" s="106"/>
      <c r="E3" s="129"/>
      <c r="F3" s="129"/>
      <c r="G3" s="129"/>
      <c r="H3" s="129"/>
      <c r="I3" s="129"/>
    </row>
    <row r="4" spans="1:10" ht="17.25" customHeight="1" x14ac:dyDescent="0.2">
      <c r="A4" s="109" t="s">
        <v>76</v>
      </c>
      <c r="B4" s="105"/>
      <c r="C4" s="106"/>
      <c r="D4" s="106"/>
      <c r="E4" s="129"/>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39" t="s">
        <v>147</v>
      </c>
      <c r="I7" s="301"/>
      <c r="J7" s="301"/>
    </row>
    <row r="8" spans="1:10" ht="76.5" x14ac:dyDescent="0.2">
      <c r="A8" s="57">
        <v>1</v>
      </c>
      <c r="B8" s="152" t="s">
        <v>1394</v>
      </c>
      <c r="C8" s="117" t="s">
        <v>1395</v>
      </c>
      <c r="D8" s="117" t="s">
        <v>152</v>
      </c>
      <c r="E8" s="74"/>
      <c r="F8" s="79">
        <v>1</v>
      </c>
      <c r="G8" s="79">
        <v>1</v>
      </c>
      <c r="H8" s="79">
        <v>1</v>
      </c>
      <c r="I8" s="79">
        <f>F8*0.2+G8*0.4+H8*0.4</f>
        <v>1</v>
      </c>
      <c r="J8" s="74"/>
    </row>
    <row r="9" spans="1:10" ht="76.5" x14ac:dyDescent="0.2">
      <c r="A9" s="57">
        <v>2</v>
      </c>
      <c r="B9" s="152" t="s">
        <v>1396</v>
      </c>
      <c r="C9" s="117" t="s">
        <v>1397</v>
      </c>
      <c r="D9" s="117" t="s">
        <v>152</v>
      </c>
      <c r="E9" s="74"/>
      <c r="F9" s="79">
        <v>1</v>
      </c>
      <c r="G9" s="79">
        <v>1</v>
      </c>
      <c r="H9" s="79">
        <v>1</v>
      </c>
      <c r="I9" s="79">
        <f t="shared" ref="I9:I51" si="0">F9*0.2+G9*0.4+H9*0.4</f>
        <v>1</v>
      </c>
      <c r="J9" s="74"/>
    </row>
    <row r="10" spans="1:10" ht="63.75" x14ac:dyDescent="0.2">
      <c r="A10" s="57">
        <v>3</v>
      </c>
      <c r="B10" s="152" t="s">
        <v>1398</v>
      </c>
      <c r="C10" s="117" t="s">
        <v>1399</v>
      </c>
      <c r="D10" s="117" t="s">
        <v>152</v>
      </c>
      <c r="E10" s="74"/>
      <c r="F10" s="79">
        <v>1</v>
      </c>
      <c r="G10" s="79">
        <v>1</v>
      </c>
      <c r="H10" s="79">
        <v>1</v>
      </c>
      <c r="I10" s="79">
        <f t="shared" si="0"/>
        <v>1</v>
      </c>
      <c r="J10" s="74"/>
    </row>
    <row r="11" spans="1:10" ht="76.5" x14ac:dyDescent="0.2">
      <c r="A11" s="57">
        <v>4</v>
      </c>
      <c r="B11" s="152" t="s">
        <v>1400</v>
      </c>
      <c r="C11" s="117" t="s">
        <v>1403</v>
      </c>
      <c r="D11" s="117" t="s">
        <v>152</v>
      </c>
      <c r="E11" s="74"/>
      <c r="F11" s="223">
        <v>1</v>
      </c>
      <c r="G11" s="79">
        <v>1</v>
      </c>
      <c r="H11" s="79">
        <v>1</v>
      </c>
      <c r="I11" s="79">
        <f t="shared" si="0"/>
        <v>1</v>
      </c>
      <c r="J11" s="220" t="s">
        <v>4163</v>
      </c>
    </row>
    <row r="12" spans="1:10" ht="76.5" x14ac:dyDescent="0.2">
      <c r="A12" s="57">
        <v>5</v>
      </c>
      <c r="B12" s="152" t="s">
        <v>1401</v>
      </c>
      <c r="C12" s="117" t="s">
        <v>1404</v>
      </c>
      <c r="D12" s="117" t="s">
        <v>152</v>
      </c>
      <c r="E12" s="74"/>
      <c r="F12" s="79">
        <v>1</v>
      </c>
      <c r="G12" s="79">
        <v>1</v>
      </c>
      <c r="H12" s="79">
        <v>1</v>
      </c>
      <c r="I12" s="79">
        <f t="shared" si="0"/>
        <v>1</v>
      </c>
      <c r="J12" s="145"/>
    </row>
    <row r="13" spans="1:10" ht="63.75" x14ac:dyDescent="0.2">
      <c r="A13" s="57">
        <v>6</v>
      </c>
      <c r="B13" s="152" t="s">
        <v>1402</v>
      </c>
      <c r="C13" s="117" t="s">
        <v>1405</v>
      </c>
      <c r="D13" s="117" t="s">
        <v>152</v>
      </c>
      <c r="E13" s="74"/>
      <c r="F13" s="79">
        <v>1</v>
      </c>
      <c r="G13" s="79">
        <v>1</v>
      </c>
      <c r="H13" s="79">
        <v>1</v>
      </c>
      <c r="I13" s="79">
        <f t="shared" si="0"/>
        <v>1</v>
      </c>
      <c r="J13" s="145"/>
    </row>
    <row r="14" spans="1:10" ht="63.75" x14ac:dyDescent="0.2">
      <c r="A14" s="57">
        <v>7</v>
      </c>
      <c r="B14" s="152" t="s">
        <v>1406</v>
      </c>
      <c r="C14" s="117" t="s">
        <v>1418</v>
      </c>
      <c r="D14" s="117" t="s">
        <v>152</v>
      </c>
      <c r="E14" s="74"/>
      <c r="F14" s="79">
        <v>1</v>
      </c>
      <c r="G14" s="79">
        <v>1</v>
      </c>
      <c r="H14" s="79">
        <v>1</v>
      </c>
      <c r="I14" s="79">
        <f t="shared" si="0"/>
        <v>1</v>
      </c>
      <c r="J14" s="145"/>
    </row>
    <row r="15" spans="1:10" ht="76.5" x14ac:dyDescent="0.2">
      <c r="A15" s="57">
        <v>8</v>
      </c>
      <c r="B15" s="152" t="s">
        <v>1407</v>
      </c>
      <c r="C15" s="117" t="s">
        <v>1419</v>
      </c>
      <c r="D15" s="117" t="s">
        <v>152</v>
      </c>
      <c r="E15" s="74"/>
      <c r="F15" s="223">
        <v>1</v>
      </c>
      <c r="G15" s="79">
        <v>1</v>
      </c>
      <c r="H15" s="79">
        <v>1</v>
      </c>
      <c r="I15" s="79">
        <f t="shared" si="0"/>
        <v>1</v>
      </c>
      <c r="J15" s="220" t="s">
        <v>4163</v>
      </c>
    </row>
    <row r="16" spans="1:10" ht="76.5" x14ac:dyDescent="0.2">
      <c r="A16" s="57">
        <v>9</v>
      </c>
      <c r="B16" s="152" t="s">
        <v>1408</v>
      </c>
      <c r="C16" s="117" t="s">
        <v>1420</v>
      </c>
      <c r="D16" s="117" t="s">
        <v>152</v>
      </c>
      <c r="E16" s="74"/>
      <c r="F16" s="223">
        <v>1</v>
      </c>
      <c r="G16" s="79">
        <v>1</v>
      </c>
      <c r="H16" s="79">
        <v>1</v>
      </c>
      <c r="I16" s="79">
        <f t="shared" si="0"/>
        <v>1</v>
      </c>
      <c r="J16" s="220" t="s">
        <v>4163</v>
      </c>
    </row>
    <row r="17" spans="1:10" ht="76.5" x14ac:dyDescent="0.2">
      <c r="A17" s="57">
        <v>10</v>
      </c>
      <c r="B17" s="152" t="s">
        <v>1409</v>
      </c>
      <c r="C17" s="117" t="s">
        <v>1421</v>
      </c>
      <c r="D17" s="117" t="s">
        <v>152</v>
      </c>
      <c r="E17" s="74"/>
      <c r="F17" s="223">
        <v>1</v>
      </c>
      <c r="G17" s="79">
        <v>1</v>
      </c>
      <c r="H17" s="79">
        <v>1</v>
      </c>
      <c r="I17" s="79">
        <f t="shared" si="0"/>
        <v>1</v>
      </c>
      <c r="J17" s="220" t="s">
        <v>4163</v>
      </c>
    </row>
    <row r="18" spans="1:10" ht="63.75" x14ac:dyDescent="0.2">
      <c r="A18" s="57">
        <v>11</v>
      </c>
      <c r="B18" s="152" t="s">
        <v>1410</v>
      </c>
      <c r="C18" s="117" t="s">
        <v>1422</v>
      </c>
      <c r="D18" s="117" t="s">
        <v>152</v>
      </c>
      <c r="E18" s="74"/>
      <c r="F18" s="79">
        <v>1</v>
      </c>
      <c r="G18" s="79">
        <v>1</v>
      </c>
      <c r="H18" s="79">
        <v>1</v>
      </c>
      <c r="I18" s="79">
        <f t="shared" si="0"/>
        <v>1</v>
      </c>
      <c r="J18" s="151"/>
    </row>
    <row r="19" spans="1:10" ht="76.5" x14ac:dyDescent="0.2">
      <c r="A19" s="57">
        <v>12</v>
      </c>
      <c r="B19" s="152" t="s">
        <v>1411</v>
      </c>
      <c r="C19" s="117" t="s">
        <v>1423</v>
      </c>
      <c r="D19" s="117" t="s">
        <v>152</v>
      </c>
      <c r="E19" s="74"/>
      <c r="F19" s="223">
        <v>1</v>
      </c>
      <c r="G19" s="79">
        <v>1</v>
      </c>
      <c r="H19" s="79">
        <v>1</v>
      </c>
      <c r="I19" s="79">
        <f t="shared" si="0"/>
        <v>1</v>
      </c>
      <c r="J19" s="220" t="s">
        <v>4163</v>
      </c>
    </row>
    <row r="20" spans="1:10" ht="76.5" x14ac:dyDescent="0.2">
      <c r="A20" s="57">
        <v>13</v>
      </c>
      <c r="B20" s="152" t="s">
        <v>1412</v>
      </c>
      <c r="C20" s="117" t="s">
        <v>1424</v>
      </c>
      <c r="D20" s="117" t="s">
        <v>152</v>
      </c>
      <c r="E20" s="74"/>
      <c r="F20" s="223">
        <v>1</v>
      </c>
      <c r="G20" s="79">
        <v>1</v>
      </c>
      <c r="H20" s="79">
        <v>1</v>
      </c>
      <c r="I20" s="79">
        <f t="shared" si="0"/>
        <v>1</v>
      </c>
      <c r="J20" s="220" t="s">
        <v>4163</v>
      </c>
    </row>
    <row r="21" spans="1:10" ht="76.5" x14ac:dyDescent="0.2">
      <c r="A21" s="57">
        <v>14</v>
      </c>
      <c r="B21" s="152" t="s">
        <v>1413</v>
      </c>
      <c r="C21" s="117" t="s">
        <v>1425</v>
      </c>
      <c r="D21" s="117" t="s">
        <v>152</v>
      </c>
      <c r="E21" s="74"/>
      <c r="F21" s="223">
        <v>1</v>
      </c>
      <c r="G21" s="79">
        <v>1</v>
      </c>
      <c r="H21" s="79">
        <v>1</v>
      </c>
      <c r="I21" s="79">
        <f t="shared" si="0"/>
        <v>1</v>
      </c>
      <c r="J21" s="220" t="s">
        <v>4163</v>
      </c>
    </row>
    <row r="22" spans="1:10" ht="63.75" x14ac:dyDescent="0.2">
      <c r="A22" s="57">
        <v>15</v>
      </c>
      <c r="B22" s="152" t="s">
        <v>1414</v>
      </c>
      <c r="C22" s="117" t="s">
        <v>1415</v>
      </c>
      <c r="D22" s="117" t="s">
        <v>152</v>
      </c>
      <c r="E22" s="74"/>
      <c r="F22" s="223">
        <v>1</v>
      </c>
      <c r="G22" s="79">
        <v>1</v>
      </c>
      <c r="H22" s="79">
        <v>1</v>
      </c>
      <c r="I22" s="79">
        <f t="shared" si="0"/>
        <v>1</v>
      </c>
      <c r="J22" s="220" t="s">
        <v>4269</v>
      </c>
    </row>
    <row r="23" spans="1:10" ht="76.5" x14ac:dyDescent="0.2">
      <c r="A23" s="57">
        <v>16</v>
      </c>
      <c r="B23" s="152" t="s">
        <v>1416</v>
      </c>
      <c r="C23" s="117" t="s">
        <v>1417</v>
      </c>
      <c r="D23" s="117" t="s">
        <v>152</v>
      </c>
      <c r="E23" s="74"/>
      <c r="F23" s="223">
        <v>1</v>
      </c>
      <c r="G23" s="79">
        <v>1</v>
      </c>
      <c r="H23" s="79">
        <v>1</v>
      </c>
      <c r="I23" s="79">
        <f t="shared" si="0"/>
        <v>1</v>
      </c>
      <c r="J23" s="220" t="s">
        <v>4163</v>
      </c>
    </row>
    <row r="24" spans="1:10" ht="51" x14ac:dyDescent="0.2">
      <c r="A24" s="57">
        <v>17</v>
      </c>
      <c r="B24" s="131" t="s">
        <v>1426</v>
      </c>
      <c r="C24" s="173" t="s">
        <v>1427</v>
      </c>
      <c r="D24" s="173" t="s">
        <v>152</v>
      </c>
      <c r="E24" s="74"/>
      <c r="F24" s="79">
        <v>1</v>
      </c>
      <c r="G24" s="79">
        <v>1</v>
      </c>
      <c r="H24" s="79">
        <v>1</v>
      </c>
      <c r="I24" s="79">
        <f t="shared" si="0"/>
        <v>1</v>
      </c>
      <c r="J24" s="74"/>
    </row>
    <row r="25" spans="1:10" ht="51" x14ac:dyDescent="0.2">
      <c r="A25" s="57">
        <v>18</v>
      </c>
      <c r="B25" s="131" t="s">
        <v>1428</v>
      </c>
      <c r="C25" s="173" t="s">
        <v>1429</v>
      </c>
      <c r="D25" s="173" t="s">
        <v>152</v>
      </c>
      <c r="E25" s="74"/>
      <c r="F25" s="79">
        <v>1</v>
      </c>
      <c r="G25" s="79">
        <v>1</v>
      </c>
      <c r="H25" s="79">
        <v>1</v>
      </c>
      <c r="I25" s="79">
        <f t="shared" si="0"/>
        <v>1</v>
      </c>
      <c r="J25" s="74"/>
    </row>
    <row r="26" spans="1:10" ht="76.5" x14ac:dyDescent="0.2">
      <c r="A26" s="57">
        <v>19</v>
      </c>
      <c r="B26" s="131" t="s">
        <v>1430</v>
      </c>
      <c r="C26" s="173" t="s">
        <v>1431</v>
      </c>
      <c r="D26" s="173" t="s">
        <v>152</v>
      </c>
      <c r="E26" s="74"/>
      <c r="F26" s="223">
        <v>1</v>
      </c>
      <c r="G26" s="79">
        <v>1</v>
      </c>
      <c r="H26" s="79">
        <v>1</v>
      </c>
      <c r="I26" s="79">
        <f t="shared" si="0"/>
        <v>1</v>
      </c>
      <c r="J26" s="220" t="s">
        <v>4163</v>
      </c>
    </row>
    <row r="27" spans="1:10" ht="76.5" x14ac:dyDescent="0.2">
      <c r="A27" s="57">
        <v>20</v>
      </c>
      <c r="B27" s="131" t="s">
        <v>1432</v>
      </c>
      <c r="C27" s="173" t="s">
        <v>1433</v>
      </c>
      <c r="D27" s="173" t="s">
        <v>152</v>
      </c>
      <c r="E27" s="74"/>
      <c r="F27" s="223">
        <v>1</v>
      </c>
      <c r="G27" s="79">
        <v>1</v>
      </c>
      <c r="H27" s="79">
        <v>1</v>
      </c>
      <c r="I27" s="79">
        <f t="shared" si="0"/>
        <v>1</v>
      </c>
      <c r="J27" s="220" t="s">
        <v>4163</v>
      </c>
    </row>
    <row r="28" spans="1:10" ht="76.5" x14ac:dyDescent="0.2">
      <c r="A28" s="57">
        <v>21</v>
      </c>
      <c r="B28" s="131" t="s">
        <v>1434</v>
      </c>
      <c r="C28" s="173" t="s">
        <v>1435</v>
      </c>
      <c r="D28" s="173" t="s">
        <v>152</v>
      </c>
      <c r="E28" s="74"/>
      <c r="F28" s="223">
        <v>1</v>
      </c>
      <c r="G28" s="79">
        <v>1</v>
      </c>
      <c r="H28" s="79">
        <v>1</v>
      </c>
      <c r="I28" s="79">
        <f t="shared" si="0"/>
        <v>1</v>
      </c>
      <c r="J28" s="220" t="s">
        <v>4163</v>
      </c>
    </row>
    <row r="29" spans="1:10" ht="51" x14ac:dyDescent="0.2">
      <c r="A29" s="57">
        <v>22</v>
      </c>
      <c r="B29" s="152" t="s">
        <v>1436</v>
      </c>
      <c r="C29" s="117" t="s">
        <v>1437</v>
      </c>
      <c r="D29" s="117" t="s">
        <v>152</v>
      </c>
      <c r="E29" s="74"/>
      <c r="F29" s="79">
        <v>1</v>
      </c>
      <c r="G29" s="79">
        <v>1</v>
      </c>
      <c r="H29" s="79">
        <v>1</v>
      </c>
      <c r="I29" s="79">
        <f t="shared" si="0"/>
        <v>1</v>
      </c>
      <c r="J29" s="74"/>
    </row>
    <row r="30" spans="1:10" ht="76.5" x14ac:dyDescent="0.2">
      <c r="A30" s="57">
        <v>23</v>
      </c>
      <c r="B30" s="152" t="s">
        <v>1438</v>
      </c>
      <c r="C30" s="117" t="s">
        <v>1439</v>
      </c>
      <c r="D30" s="117" t="s">
        <v>152</v>
      </c>
      <c r="E30" s="74"/>
      <c r="F30" s="223">
        <v>1</v>
      </c>
      <c r="G30" s="79">
        <v>1</v>
      </c>
      <c r="H30" s="79">
        <v>1</v>
      </c>
      <c r="I30" s="79">
        <f t="shared" si="0"/>
        <v>1</v>
      </c>
      <c r="J30" s="220" t="s">
        <v>4163</v>
      </c>
    </row>
    <row r="31" spans="1:10" ht="76.5" x14ac:dyDescent="0.2">
      <c r="A31" s="57">
        <v>24</v>
      </c>
      <c r="B31" s="152" t="s">
        <v>1440</v>
      </c>
      <c r="C31" s="117" t="s">
        <v>1441</v>
      </c>
      <c r="D31" s="117" t="s">
        <v>152</v>
      </c>
      <c r="E31" s="74"/>
      <c r="F31" s="223">
        <v>1</v>
      </c>
      <c r="G31" s="79">
        <v>1</v>
      </c>
      <c r="H31" s="79">
        <v>1</v>
      </c>
      <c r="I31" s="79">
        <f t="shared" si="0"/>
        <v>1</v>
      </c>
      <c r="J31" s="220" t="s">
        <v>4163</v>
      </c>
    </row>
    <row r="32" spans="1:10" ht="76.5" x14ac:dyDescent="0.2">
      <c r="A32" s="57">
        <v>25</v>
      </c>
      <c r="B32" s="152" t="s">
        <v>1442</v>
      </c>
      <c r="C32" s="117" t="s">
        <v>1443</v>
      </c>
      <c r="D32" s="117" t="s">
        <v>152</v>
      </c>
      <c r="E32" s="74"/>
      <c r="F32" s="223">
        <v>1</v>
      </c>
      <c r="G32" s="79">
        <v>1</v>
      </c>
      <c r="H32" s="79">
        <v>1</v>
      </c>
      <c r="I32" s="79">
        <f t="shared" si="0"/>
        <v>1</v>
      </c>
      <c r="J32" s="220" t="s">
        <v>4163</v>
      </c>
    </row>
    <row r="33" spans="1:10" ht="76.5" x14ac:dyDescent="0.2">
      <c r="A33" s="57">
        <v>26</v>
      </c>
      <c r="B33" s="152" t="s">
        <v>1444</v>
      </c>
      <c r="C33" s="117" t="s">
        <v>1445</v>
      </c>
      <c r="D33" s="117" t="s">
        <v>152</v>
      </c>
      <c r="E33" s="74"/>
      <c r="F33" s="223">
        <v>1</v>
      </c>
      <c r="G33" s="79">
        <v>1</v>
      </c>
      <c r="H33" s="79">
        <v>1</v>
      </c>
      <c r="I33" s="79">
        <f t="shared" si="0"/>
        <v>1</v>
      </c>
      <c r="J33" s="220" t="s">
        <v>4163</v>
      </c>
    </row>
    <row r="34" spans="1:10" ht="76.5" x14ac:dyDescent="0.2">
      <c r="A34" s="57">
        <v>27</v>
      </c>
      <c r="B34" s="152" t="s">
        <v>1446</v>
      </c>
      <c r="C34" s="117" t="s">
        <v>1447</v>
      </c>
      <c r="D34" s="117" t="s">
        <v>152</v>
      </c>
      <c r="E34" s="74"/>
      <c r="F34" s="223">
        <v>1</v>
      </c>
      <c r="G34" s="79">
        <v>1</v>
      </c>
      <c r="H34" s="79">
        <v>1</v>
      </c>
      <c r="I34" s="79">
        <f t="shared" si="0"/>
        <v>1</v>
      </c>
      <c r="J34" s="220" t="s">
        <v>4163</v>
      </c>
    </row>
    <row r="35" spans="1:10" ht="76.5" x14ac:dyDescent="0.2">
      <c r="A35" s="57">
        <v>28</v>
      </c>
      <c r="B35" s="152" t="s">
        <v>1448</v>
      </c>
      <c r="C35" s="117" t="s">
        <v>1449</v>
      </c>
      <c r="D35" s="117" t="s">
        <v>152</v>
      </c>
      <c r="E35" s="74"/>
      <c r="F35" s="223">
        <v>1</v>
      </c>
      <c r="G35" s="79">
        <v>1</v>
      </c>
      <c r="H35" s="79">
        <v>1</v>
      </c>
      <c r="I35" s="79">
        <f t="shared" si="0"/>
        <v>1</v>
      </c>
      <c r="J35" s="220" t="s">
        <v>4163</v>
      </c>
    </row>
    <row r="36" spans="1:10" ht="76.5" x14ac:dyDescent="0.2">
      <c r="A36" s="57">
        <v>29</v>
      </c>
      <c r="B36" s="152" t="s">
        <v>1450</v>
      </c>
      <c r="C36" s="117" t="s">
        <v>1451</v>
      </c>
      <c r="D36" s="117" t="s">
        <v>152</v>
      </c>
      <c r="E36" s="74"/>
      <c r="F36" s="223">
        <v>1</v>
      </c>
      <c r="G36" s="79">
        <v>1</v>
      </c>
      <c r="H36" s="79">
        <v>1</v>
      </c>
      <c r="I36" s="79">
        <f t="shared" si="0"/>
        <v>1</v>
      </c>
      <c r="J36" s="220" t="s">
        <v>4163</v>
      </c>
    </row>
    <row r="37" spans="1:10" ht="76.5" x14ac:dyDescent="0.2">
      <c r="A37" s="57">
        <v>30</v>
      </c>
      <c r="B37" s="152" t="s">
        <v>1452</v>
      </c>
      <c r="C37" s="117" t="s">
        <v>1453</v>
      </c>
      <c r="D37" s="117" t="s">
        <v>152</v>
      </c>
      <c r="E37" s="74"/>
      <c r="F37" s="223">
        <v>1</v>
      </c>
      <c r="G37" s="79">
        <v>1</v>
      </c>
      <c r="H37" s="79">
        <v>1</v>
      </c>
      <c r="I37" s="79">
        <f t="shared" si="0"/>
        <v>1</v>
      </c>
      <c r="J37" s="220" t="s">
        <v>4163</v>
      </c>
    </row>
    <row r="38" spans="1:10" ht="51" x14ac:dyDescent="0.2">
      <c r="A38" s="57">
        <v>31</v>
      </c>
      <c r="B38" s="152" t="s">
        <v>1454</v>
      </c>
      <c r="C38" s="117" t="s">
        <v>1455</v>
      </c>
      <c r="D38" s="117" t="s">
        <v>152</v>
      </c>
      <c r="E38" s="74"/>
      <c r="F38" s="79">
        <v>1</v>
      </c>
      <c r="G38" s="79">
        <v>1</v>
      </c>
      <c r="H38" s="79">
        <v>1</v>
      </c>
      <c r="I38" s="79">
        <f t="shared" si="0"/>
        <v>1</v>
      </c>
      <c r="J38" s="151"/>
    </row>
    <row r="39" spans="1:10" ht="76.5" x14ac:dyDescent="0.2">
      <c r="A39" s="57">
        <v>32</v>
      </c>
      <c r="B39" s="152" t="s">
        <v>1456</v>
      </c>
      <c r="C39" s="117" t="s">
        <v>1457</v>
      </c>
      <c r="D39" s="117" t="s">
        <v>152</v>
      </c>
      <c r="E39" s="74"/>
      <c r="F39" s="223">
        <v>1</v>
      </c>
      <c r="G39" s="79">
        <v>1</v>
      </c>
      <c r="H39" s="79">
        <v>1</v>
      </c>
      <c r="I39" s="79">
        <f t="shared" si="0"/>
        <v>1</v>
      </c>
      <c r="J39" s="220" t="s">
        <v>4163</v>
      </c>
    </row>
    <row r="40" spans="1:10" ht="89.25" x14ac:dyDescent="0.2">
      <c r="A40" s="57">
        <v>33</v>
      </c>
      <c r="B40" s="152" t="s">
        <v>1458</v>
      </c>
      <c r="C40" s="117" t="s">
        <v>1459</v>
      </c>
      <c r="D40" s="117" t="s">
        <v>152</v>
      </c>
      <c r="E40" s="74"/>
      <c r="F40" s="79">
        <v>1</v>
      </c>
      <c r="G40" s="79">
        <v>1</v>
      </c>
      <c r="H40" s="79">
        <v>1</v>
      </c>
      <c r="I40" s="79">
        <f t="shared" si="0"/>
        <v>1</v>
      </c>
      <c r="J40" s="151"/>
    </row>
    <row r="41" spans="1:10" ht="89.25" x14ac:dyDescent="0.2">
      <c r="A41" s="57">
        <v>34</v>
      </c>
      <c r="B41" s="152" t="s">
        <v>1460</v>
      </c>
      <c r="C41" s="117" t="s">
        <v>1467</v>
      </c>
      <c r="D41" s="117" t="s">
        <v>152</v>
      </c>
      <c r="E41" s="74"/>
      <c r="F41" s="223">
        <v>1</v>
      </c>
      <c r="G41" s="79">
        <v>1</v>
      </c>
      <c r="H41" s="79">
        <v>1</v>
      </c>
      <c r="I41" s="79">
        <f t="shared" si="0"/>
        <v>1</v>
      </c>
      <c r="J41" s="220" t="s">
        <v>4163</v>
      </c>
    </row>
    <row r="42" spans="1:10" ht="76.5" x14ac:dyDescent="0.2">
      <c r="A42" s="57">
        <v>35</v>
      </c>
      <c r="B42" s="152" t="s">
        <v>1461</v>
      </c>
      <c r="C42" s="117" t="s">
        <v>1462</v>
      </c>
      <c r="D42" s="117" t="s">
        <v>152</v>
      </c>
      <c r="E42" s="74"/>
      <c r="F42" s="223">
        <v>1</v>
      </c>
      <c r="G42" s="79">
        <v>1</v>
      </c>
      <c r="H42" s="79">
        <v>1</v>
      </c>
      <c r="I42" s="79">
        <f t="shared" si="0"/>
        <v>1</v>
      </c>
      <c r="J42" s="220" t="s">
        <v>4163</v>
      </c>
    </row>
    <row r="43" spans="1:10" ht="63.75" x14ac:dyDescent="0.2">
      <c r="A43" s="57">
        <v>36</v>
      </c>
      <c r="B43" s="152" t="s">
        <v>1463</v>
      </c>
      <c r="C43" s="117" t="s">
        <v>1464</v>
      </c>
      <c r="D43" s="117" t="s">
        <v>303</v>
      </c>
      <c r="E43" s="74"/>
      <c r="F43" s="79">
        <v>1</v>
      </c>
      <c r="G43" s="79">
        <v>1</v>
      </c>
      <c r="H43" s="79">
        <v>1</v>
      </c>
      <c r="I43" s="79">
        <f t="shared" si="0"/>
        <v>1</v>
      </c>
      <c r="J43" s="151"/>
    </row>
    <row r="44" spans="1:10" ht="63.75" x14ac:dyDescent="0.2">
      <c r="A44" s="57">
        <v>37</v>
      </c>
      <c r="B44" s="152" t="s">
        <v>1465</v>
      </c>
      <c r="C44" s="117" t="s">
        <v>1466</v>
      </c>
      <c r="D44" s="117" t="s">
        <v>152</v>
      </c>
      <c r="E44" s="74"/>
      <c r="F44" s="79">
        <v>1</v>
      </c>
      <c r="G44" s="79">
        <v>1</v>
      </c>
      <c r="H44" s="79">
        <v>1</v>
      </c>
      <c r="I44" s="79">
        <f t="shared" si="0"/>
        <v>1</v>
      </c>
      <c r="J44" s="151"/>
    </row>
    <row r="45" spans="1:10" ht="76.5" x14ac:dyDescent="0.2">
      <c r="A45" s="57">
        <v>38</v>
      </c>
      <c r="B45" s="131" t="s">
        <v>1468</v>
      </c>
      <c r="C45" s="173" t="s">
        <v>1469</v>
      </c>
      <c r="D45" s="173" t="s">
        <v>152</v>
      </c>
      <c r="E45" s="74"/>
      <c r="F45" s="223">
        <v>1</v>
      </c>
      <c r="G45" s="79">
        <v>1</v>
      </c>
      <c r="H45" s="79">
        <v>1</v>
      </c>
      <c r="I45" s="79">
        <f t="shared" si="0"/>
        <v>1</v>
      </c>
      <c r="J45" s="220" t="s">
        <v>4163</v>
      </c>
    </row>
    <row r="46" spans="1:10" ht="76.5" x14ac:dyDescent="0.2">
      <c r="A46" s="57">
        <v>39</v>
      </c>
      <c r="B46" s="131" t="s">
        <v>1470</v>
      </c>
      <c r="C46" s="173" t="s">
        <v>1471</v>
      </c>
      <c r="D46" s="173" t="s">
        <v>152</v>
      </c>
      <c r="E46" s="74"/>
      <c r="F46" s="223">
        <v>1</v>
      </c>
      <c r="G46" s="79">
        <v>1</v>
      </c>
      <c r="H46" s="79">
        <v>1</v>
      </c>
      <c r="I46" s="79">
        <f t="shared" si="0"/>
        <v>1</v>
      </c>
      <c r="J46" s="220" t="s">
        <v>4163</v>
      </c>
    </row>
    <row r="47" spans="1:10" ht="76.5" x14ac:dyDescent="0.2">
      <c r="A47" s="57">
        <v>40</v>
      </c>
      <c r="B47" s="131" t="s">
        <v>1472</v>
      </c>
      <c r="C47" s="173" t="s">
        <v>1473</v>
      </c>
      <c r="D47" s="173" t="s">
        <v>231</v>
      </c>
      <c r="E47" s="74"/>
      <c r="F47" s="223">
        <v>1</v>
      </c>
      <c r="G47" s="79">
        <v>1</v>
      </c>
      <c r="H47" s="79">
        <v>1</v>
      </c>
      <c r="I47" s="79">
        <f t="shared" si="0"/>
        <v>1</v>
      </c>
      <c r="J47" s="220" t="s">
        <v>4163</v>
      </c>
    </row>
    <row r="48" spans="1:10" ht="76.5" x14ac:dyDescent="0.2">
      <c r="A48" s="57">
        <v>41</v>
      </c>
      <c r="B48" s="152" t="s">
        <v>1474</v>
      </c>
      <c r="C48" s="117" t="s">
        <v>1475</v>
      </c>
      <c r="D48" s="117" t="s">
        <v>231</v>
      </c>
      <c r="E48" s="74"/>
      <c r="F48" s="223">
        <v>1</v>
      </c>
      <c r="G48" s="79">
        <v>1</v>
      </c>
      <c r="H48" s="79">
        <v>1</v>
      </c>
      <c r="I48" s="79">
        <f t="shared" si="0"/>
        <v>1</v>
      </c>
      <c r="J48" s="220" t="s">
        <v>4163</v>
      </c>
    </row>
    <row r="49" spans="1:10" ht="76.5" x14ac:dyDescent="0.2">
      <c r="A49" s="57">
        <v>42</v>
      </c>
      <c r="B49" s="131" t="s">
        <v>1476</v>
      </c>
      <c r="C49" s="173" t="s">
        <v>1477</v>
      </c>
      <c r="D49" s="173" t="s">
        <v>231</v>
      </c>
      <c r="E49" s="74"/>
      <c r="F49" s="223">
        <v>1</v>
      </c>
      <c r="G49" s="79">
        <v>1</v>
      </c>
      <c r="H49" s="79">
        <v>1</v>
      </c>
      <c r="I49" s="79">
        <f t="shared" si="0"/>
        <v>1</v>
      </c>
      <c r="J49" s="220" t="s">
        <v>4163</v>
      </c>
    </row>
    <row r="50" spans="1:10" ht="76.5" x14ac:dyDescent="0.2">
      <c r="A50" s="57">
        <v>43</v>
      </c>
      <c r="B50" s="131" t="s">
        <v>1478</v>
      </c>
      <c r="C50" s="173" t="s">
        <v>1479</v>
      </c>
      <c r="D50" s="173" t="s">
        <v>231</v>
      </c>
      <c r="E50" s="74"/>
      <c r="F50" s="223">
        <v>1</v>
      </c>
      <c r="G50" s="79">
        <v>1</v>
      </c>
      <c r="H50" s="79">
        <v>1</v>
      </c>
      <c r="I50" s="79">
        <f t="shared" si="0"/>
        <v>1</v>
      </c>
      <c r="J50" s="220" t="s">
        <v>4163</v>
      </c>
    </row>
    <row r="51" spans="1:10" ht="76.5" x14ac:dyDescent="0.2">
      <c r="A51" s="57">
        <v>44</v>
      </c>
      <c r="B51" s="152" t="s">
        <v>1480</v>
      </c>
      <c r="C51" s="117" t="s">
        <v>1481</v>
      </c>
      <c r="D51" s="117" t="s">
        <v>231</v>
      </c>
      <c r="E51" s="74"/>
      <c r="F51" s="223">
        <v>1</v>
      </c>
      <c r="G51" s="79">
        <v>1</v>
      </c>
      <c r="H51" s="79">
        <v>1</v>
      </c>
      <c r="I51" s="79">
        <f t="shared" si="0"/>
        <v>1</v>
      </c>
      <c r="J51" s="220" t="s">
        <v>4163</v>
      </c>
    </row>
    <row r="52" spans="1:10" ht="15.75" customHeight="1" x14ac:dyDescent="0.2">
      <c r="A52" s="307" t="s">
        <v>104</v>
      </c>
      <c r="B52" s="308"/>
      <c r="C52" s="308"/>
      <c r="D52" s="308"/>
      <c r="E52" s="308"/>
      <c r="F52" s="308"/>
      <c r="G52" s="308"/>
      <c r="H52" s="309"/>
      <c r="I52" s="127">
        <f>SUM(I8:I51)/COUNT(I8:I51)</f>
        <v>1</v>
      </c>
      <c r="J52" s="65"/>
    </row>
    <row r="56" spans="1:10" x14ac:dyDescent="0.2">
      <c r="B56" s="81"/>
      <c r="C56" s="82"/>
      <c r="D56" s="82"/>
      <c r="E56" s="107"/>
      <c r="F56" s="107"/>
      <c r="G56" s="107"/>
      <c r="H56" s="107"/>
      <c r="I56" s="107"/>
    </row>
    <row r="63" spans="1:10" x14ac:dyDescent="0.2">
      <c r="B63" s="81"/>
      <c r="C63" s="82"/>
      <c r="D63" s="82"/>
      <c r="E63" s="107"/>
      <c r="F63" s="107"/>
      <c r="G63" s="107"/>
      <c r="H63" s="107"/>
      <c r="I63" s="107"/>
    </row>
    <row r="67" spans="2:9" x14ac:dyDescent="0.2">
      <c r="B67" s="81"/>
      <c r="C67" s="82"/>
      <c r="D67" s="82"/>
      <c r="E67" s="107"/>
      <c r="F67" s="107"/>
      <c r="G67" s="107"/>
      <c r="H67" s="107"/>
      <c r="I67" s="107"/>
    </row>
    <row r="70" spans="2:9" x14ac:dyDescent="0.2">
      <c r="B70" s="81"/>
      <c r="C70" s="82"/>
      <c r="D70" s="82"/>
      <c r="E70" s="107"/>
      <c r="F70" s="107"/>
      <c r="G70" s="107"/>
      <c r="H70" s="107"/>
      <c r="I70" s="107"/>
    </row>
    <row r="74" spans="2:9" x14ac:dyDescent="0.2">
      <c r="B74" s="81"/>
      <c r="C74" s="82"/>
      <c r="D74" s="82"/>
      <c r="E74" s="107"/>
      <c r="F74" s="107"/>
      <c r="G74" s="107"/>
      <c r="H74" s="107"/>
      <c r="I74" s="107"/>
    </row>
    <row r="77" spans="2:9" x14ac:dyDescent="0.2">
      <c r="B77" s="81"/>
      <c r="C77" s="82"/>
      <c r="D77" s="82"/>
      <c r="E77" s="107"/>
      <c r="F77" s="107"/>
      <c r="G77" s="107"/>
      <c r="H77" s="107"/>
      <c r="I77" s="107"/>
    </row>
    <row r="81" spans="2:9" x14ac:dyDescent="0.2">
      <c r="B81" s="81"/>
      <c r="C81" s="82"/>
      <c r="D81" s="82"/>
      <c r="E81" s="107"/>
      <c r="F81" s="107"/>
      <c r="G81" s="107"/>
      <c r="H81" s="107"/>
      <c r="I81" s="107"/>
    </row>
  </sheetData>
  <mergeCells count="13">
    <mergeCell ref="I6:I7"/>
    <mergeCell ref="J6:J7"/>
    <mergeCell ref="A52:H52"/>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5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9"/>
  <sheetViews>
    <sheetView view="pageBreakPreview" zoomScale="70" zoomScaleNormal="100" zoomScaleSheetLayoutView="70" workbookViewId="0">
      <pane ySplit="7" topLeftCell="A8" activePane="bottomLeft" state="frozenSplit"/>
      <selection activeCell="F6" sqref="F6:I7"/>
      <selection pane="bottomLeft" activeCell="M8" sqref="M8"/>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1"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121</v>
      </c>
      <c r="D2" s="305"/>
      <c r="E2" s="305"/>
      <c r="F2" s="305"/>
      <c r="G2" s="305"/>
      <c r="H2" s="305"/>
      <c r="I2" s="305"/>
      <c r="J2" s="305"/>
    </row>
    <row r="3" spans="1:10" ht="15.75" customHeight="1" x14ac:dyDescent="0.2">
      <c r="A3" s="105" t="s">
        <v>96</v>
      </c>
      <c r="B3" s="105"/>
      <c r="C3" s="129">
        <v>45027</v>
      </c>
      <c r="D3" s="129"/>
      <c r="E3" s="129"/>
      <c r="F3" s="129"/>
      <c r="G3" s="129"/>
      <c r="H3" s="129"/>
      <c r="I3" s="129"/>
    </row>
    <row r="4" spans="1:10" ht="17.25" customHeight="1" x14ac:dyDescent="0.2">
      <c r="A4" s="109" t="s">
        <v>76</v>
      </c>
      <c r="B4" s="105"/>
      <c r="C4" s="129"/>
      <c r="D4" s="129"/>
      <c r="E4" s="129"/>
      <c r="F4" s="129"/>
      <c r="G4" s="129"/>
      <c r="H4" s="129"/>
      <c r="I4" s="129"/>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239" t="s">
        <v>147</v>
      </c>
      <c r="I7" s="301"/>
      <c r="J7" s="306"/>
    </row>
    <row r="8" spans="1:10" ht="102" x14ac:dyDescent="0.2">
      <c r="A8" s="57">
        <v>1</v>
      </c>
      <c r="B8" s="136" t="s">
        <v>1948</v>
      </c>
      <c r="C8" s="65" t="s">
        <v>1949</v>
      </c>
      <c r="D8" s="65" t="s">
        <v>1950</v>
      </c>
      <c r="E8" s="65"/>
      <c r="F8" s="79">
        <v>1</v>
      </c>
      <c r="G8" s="79">
        <v>1</v>
      </c>
      <c r="H8" s="79">
        <v>1</v>
      </c>
      <c r="I8" s="79">
        <f>F8*0.2+G8*0.4+H8*0.4</f>
        <v>1</v>
      </c>
      <c r="J8" s="74"/>
    </row>
    <row r="9" spans="1:10" ht="76.5" x14ac:dyDescent="0.2">
      <c r="A9" s="57">
        <v>2</v>
      </c>
      <c r="B9" s="136" t="s">
        <v>1951</v>
      </c>
      <c r="C9" s="65" t="s">
        <v>1952</v>
      </c>
      <c r="D9" s="65" t="s">
        <v>1950</v>
      </c>
      <c r="E9" s="65"/>
      <c r="F9" s="223">
        <v>1</v>
      </c>
      <c r="G9" s="79">
        <v>1</v>
      </c>
      <c r="H9" s="79">
        <v>1</v>
      </c>
      <c r="I9" s="79">
        <f t="shared" ref="I9:I49" si="0">F9*0.2+G9*0.4+H9*0.4</f>
        <v>1</v>
      </c>
      <c r="J9" s="220" t="s">
        <v>4172</v>
      </c>
    </row>
    <row r="10" spans="1:10" ht="63.75" x14ac:dyDescent="0.2">
      <c r="A10" s="57">
        <v>3</v>
      </c>
      <c r="B10" s="136" t="s">
        <v>1953</v>
      </c>
      <c r="C10" s="65" t="s">
        <v>1954</v>
      </c>
      <c r="D10" s="65" t="s">
        <v>1955</v>
      </c>
      <c r="E10" s="65"/>
      <c r="F10" s="223">
        <v>1</v>
      </c>
      <c r="G10" s="79">
        <v>1</v>
      </c>
      <c r="H10" s="79">
        <v>1</v>
      </c>
      <c r="I10" s="79">
        <f t="shared" si="0"/>
        <v>1</v>
      </c>
      <c r="J10" s="220" t="s">
        <v>4178</v>
      </c>
    </row>
    <row r="11" spans="1:10" ht="63.75" x14ac:dyDescent="0.2">
      <c r="A11" s="57">
        <v>4</v>
      </c>
      <c r="B11" s="136" t="s">
        <v>1956</v>
      </c>
      <c r="C11" s="65" t="s">
        <v>1957</v>
      </c>
      <c r="D11" s="65" t="s">
        <v>1955</v>
      </c>
      <c r="E11" s="65"/>
      <c r="F11" s="79">
        <v>1</v>
      </c>
      <c r="G11" s="79">
        <v>1</v>
      </c>
      <c r="H11" s="79">
        <v>1</v>
      </c>
      <c r="I11" s="79">
        <f t="shared" si="0"/>
        <v>1</v>
      </c>
      <c r="J11" s="74"/>
    </row>
    <row r="12" spans="1:10" ht="63.75" x14ac:dyDescent="0.2">
      <c r="A12" s="57">
        <v>5</v>
      </c>
      <c r="B12" s="136" t="s">
        <v>1958</v>
      </c>
      <c r="C12" s="65" t="s">
        <v>1959</v>
      </c>
      <c r="D12" s="65" t="s">
        <v>1955</v>
      </c>
      <c r="E12" s="65"/>
      <c r="F12" s="79">
        <v>1</v>
      </c>
      <c r="G12" s="79">
        <v>1</v>
      </c>
      <c r="H12" s="79">
        <v>1</v>
      </c>
      <c r="I12" s="79">
        <f t="shared" si="0"/>
        <v>1</v>
      </c>
      <c r="J12" s="74"/>
    </row>
    <row r="13" spans="1:10" ht="76.5" x14ac:dyDescent="0.2">
      <c r="A13" s="57">
        <v>6</v>
      </c>
      <c r="B13" s="136" t="s">
        <v>1960</v>
      </c>
      <c r="C13" s="65" t="s">
        <v>1961</v>
      </c>
      <c r="D13" s="65" t="s">
        <v>1955</v>
      </c>
      <c r="E13" s="65"/>
      <c r="F13" s="79">
        <v>1</v>
      </c>
      <c r="G13" s="79">
        <v>1</v>
      </c>
      <c r="H13" s="79">
        <v>1</v>
      </c>
      <c r="I13" s="79">
        <f t="shared" si="0"/>
        <v>1</v>
      </c>
      <c r="J13" s="74"/>
    </row>
    <row r="14" spans="1:10" ht="76.5" x14ac:dyDescent="0.2">
      <c r="A14" s="57">
        <v>7</v>
      </c>
      <c r="B14" s="136" t="s">
        <v>1962</v>
      </c>
      <c r="C14" s="65" t="s">
        <v>1963</v>
      </c>
      <c r="D14" s="65" t="s">
        <v>1955</v>
      </c>
      <c r="E14" s="65"/>
      <c r="F14" s="79">
        <v>1</v>
      </c>
      <c r="G14" s="79">
        <v>1</v>
      </c>
      <c r="H14" s="79">
        <v>1</v>
      </c>
      <c r="I14" s="79">
        <f t="shared" si="0"/>
        <v>1</v>
      </c>
      <c r="J14" s="74"/>
    </row>
    <row r="15" spans="1:10" ht="63.75" x14ac:dyDescent="0.2">
      <c r="A15" s="57">
        <v>8</v>
      </c>
      <c r="B15" s="136" t="s">
        <v>1964</v>
      </c>
      <c r="C15" s="65" t="s">
        <v>1965</v>
      </c>
      <c r="D15" s="65" t="s">
        <v>1955</v>
      </c>
      <c r="E15" s="65"/>
      <c r="F15" s="79">
        <v>1</v>
      </c>
      <c r="G15" s="79">
        <v>1</v>
      </c>
      <c r="H15" s="79">
        <v>1</v>
      </c>
      <c r="I15" s="79">
        <f t="shared" si="0"/>
        <v>1</v>
      </c>
      <c r="J15" s="74"/>
    </row>
    <row r="16" spans="1:10" ht="63.75" x14ac:dyDescent="0.2">
      <c r="A16" s="57">
        <v>9</v>
      </c>
      <c r="B16" s="136" t="s">
        <v>1966</v>
      </c>
      <c r="C16" s="65" t="s">
        <v>1967</v>
      </c>
      <c r="D16" s="65" t="s">
        <v>1955</v>
      </c>
      <c r="E16" s="65"/>
      <c r="F16" s="79">
        <v>1</v>
      </c>
      <c r="G16" s="79">
        <v>1</v>
      </c>
      <c r="H16" s="79">
        <v>1</v>
      </c>
      <c r="I16" s="79">
        <f t="shared" si="0"/>
        <v>1</v>
      </c>
      <c r="J16" s="74"/>
    </row>
    <row r="17" spans="1:10" ht="63.75" x14ac:dyDescent="0.2">
      <c r="A17" s="57">
        <v>10</v>
      </c>
      <c r="B17" s="136" t="s">
        <v>1968</v>
      </c>
      <c r="C17" s="65" t="s">
        <v>1969</v>
      </c>
      <c r="D17" s="65" t="s">
        <v>1955</v>
      </c>
      <c r="E17" s="65"/>
      <c r="F17" s="79">
        <v>1</v>
      </c>
      <c r="G17" s="79">
        <v>1</v>
      </c>
      <c r="H17" s="79">
        <v>1</v>
      </c>
      <c r="I17" s="79">
        <f t="shared" si="0"/>
        <v>1</v>
      </c>
      <c r="J17" s="74"/>
    </row>
    <row r="18" spans="1:10" ht="63.75" x14ac:dyDescent="0.2">
      <c r="A18" s="57">
        <v>11</v>
      </c>
      <c r="B18" s="136" t="s">
        <v>1970</v>
      </c>
      <c r="C18" s="65" t="s">
        <v>1971</v>
      </c>
      <c r="D18" s="65" t="s">
        <v>1955</v>
      </c>
      <c r="E18" s="65"/>
      <c r="F18" s="79">
        <v>1</v>
      </c>
      <c r="G18" s="79">
        <v>1</v>
      </c>
      <c r="H18" s="79">
        <v>1</v>
      </c>
      <c r="I18" s="79">
        <f t="shared" si="0"/>
        <v>1</v>
      </c>
      <c r="J18" s="74"/>
    </row>
    <row r="19" spans="1:10" ht="63.75" x14ac:dyDescent="0.2">
      <c r="A19" s="57">
        <v>12</v>
      </c>
      <c r="B19" s="136" t="s">
        <v>1972</v>
      </c>
      <c r="C19" s="65" t="s">
        <v>1973</v>
      </c>
      <c r="D19" s="65" t="s">
        <v>1955</v>
      </c>
      <c r="E19" s="65"/>
      <c r="F19" s="79">
        <v>1</v>
      </c>
      <c r="G19" s="79">
        <v>1</v>
      </c>
      <c r="H19" s="79">
        <v>1</v>
      </c>
      <c r="I19" s="79">
        <f t="shared" si="0"/>
        <v>1</v>
      </c>
      <c r="J19" s="74"/>
    </row>
    <row r="20" spans="1:10" ht="63.75" x14ac:dyDescent="0.2">
      <c r="A20" s="57">
        <v>13</v>
      </c>
      <c r="B20" s="136" t="s">
        <v>1974</v>
      </c>
      <c r="C20" s="65" t="s">
        <v>1975</v>
      </c>
      <c r="D20" s="65" t="s">
        <v>1955</v>
      </c>
      <c r="E20" s="65"/>
      <c r="F20" s="79">
        <v>1</v>
      </c>
      <c r="G20" s="79">
        <v>1</v>
      </c>
      <c r="H20" s="79">
        <v>1</v>
      </c>
      <c r="I20" s="79">
        <f t="shared" si="0"/>
        <v>1</v>
      </c>
      <c r="J20" s="74"/>
    </row>
    <row r="21" spans="1:10" ht="63.75" x14ac:dyDescent="0.2">
      <c r="A21" s="57">
        <v>14</v>
      </c>
      <c r="B21" s="136" t="s">
        <v>1976</v>
      </c>
      <c r="C21" s="65" t="s">
        <v>1977</v>
      </c>
      <c r="D21" s="65" t="s">
        <v>1955</v>
      </c>
      <c r="E21" s="65"/>
      <c r="F21" s="79">
        <v>1</v>
      </c>
      <c r="G21" s="79">
        <v>1</v>
      </c>
      <c r="H21" s="79">
        <v>1</v>
      </c>
      <c r="I21" s="79">
        <f t="shared" si="0"/>
        <v>1</v>
      </c>
      <c r="J21" s="74"/>
    </row>
    <row r="22" spans="1:10" ht="63.75" x14ac:dyDescent="0.2">
      <c r="A22" s="57">
        <v>15</v>
      </c>
      <c r="B22" s="136" t="s">
        <v>1978</v>
      </c>
      <c r="C22" s="65" t="s">
        <v>1979</v>
      </c>
      <c r="D22" s="65" t="s">
        <v>1955</v>
      </c>
      <c r="E22" s="65"/>
      <c r="F22" s="79">
        <v>1</v>
      </c>
      <c r="G22" s="79">
        <v>1</v>
      </c>
      <c r="H22" s="79">
        <v>1</v>
      </c>
      <c r="I22" s="79">
        <f t="shared" si="0"/>
        <v>1</v>
      </c>
      <c r="J22" s="74"/>
    </row>
    <row r="23" spans="1:10" ht="76.5" x14ac:dyDescent="0.2">
      <c r="A23" s="57">
        <v>16</v>
      </c>
      <c r="B23" s="136" t="s">
        <v>1980</v>
      </c>
      <c r="C23" s="65" t="s">
        <v>1981</v>
      </c>
      <c r="D23" s="65" t="s">
        <v>1955</v>
      </c>
      <c r="E23" s="65"/>
      <c r="F23" s="79">
        <v>1</v>
      </c>
      <c r="G23" s="79">
        <v>1</v>
      </c>
      <c r="H23" s="79">
        <v>1</v>
      </c>
      <c r="I23" s="79">
        <f t="shared" si="0"/>
        <v>1</v>
      </c>
      <c r="J23" s="74"/>
    </row>
    <row r="24" spans="1:10" ht="63.75" x14ac:dyDescent="0.2">
      <c r="A24" s="57">
        <v>17</v>
      </c>
      <c r="B24" s="136" t="s">
        <v>1982</v>
      </c>
      <c r="C24" s="65" t="s">
        <v>1983</v>
      </c>
      <c r="D24" s="65" t="s">
        <v>1955</v>
      </c>
      <c r="E24" s="65"/>
      <c r="F24" s="79">
        <v>1</v>
      </c>
      <c r="G24" s="79">
        <v>1</v>
      </c>
      <c r="H24" s="79">
        <v>1</v>
      </c>
      <c r="I24" s="79">
        <f t="shared" si="0"/>
        <v>1</v>
      </c>
      <c r="J24" s="74"/>
    </row>
    <row r="25" spans="1:10" ht="63.75" x14ac:dyDescent="0.2">
      <c r="A25" s="57">
        <v>18</v>
      </c>
      <c r="B25" s="136" t="s">
        <v>1984</v>
      </c>
      <c r="C25" s="65" t="s">
        <v>1985</v>
      </c>
      <c r="D25" s="65" t="s">
        <v>1955</v>
      </c>
      <c r="E25" s="65"/>
      <c r="F25" s="79">
        <v>1</v>
      </c>
      <c r="G25" s="79">
        <v>1</v>
      </c>
      <c r="H25" s="79">
        <v>1</v>
      </c>
      <c r="I25" s="79">
        <f t="shared" si="0"/>
        <v>1</v>
      </c>
      <c r="J25" s="74"/>
    </row>
    <row r="26" spans="1:10" ht="63.75" x14ac:dyDescent="0.2">
      <c r="A26" s="57">
        <v>19</v>
      </c>
      <c r="B26" s="136" t="s">
        <v>1986</v>
      </c>
      <c r="C26" s="65" t="s">
        <v>1987</v>
      </c>
      <c r="D26" s="65" t="s">
        <v>1955</v>
      </c>
      <c r="E26" s="65"/>
      <c r="F26" s="79">
        <v>1</v>
      </c>
      <c r="G26" s="79">
        <v>1</v>
      </c>
      <c r="H26" s="79">
        <v>1</v>
      </c>
      <c r="I26" s="79">
        <f t="shared" si="0"/>
        <v>1</v>
      </c>
      <c r="J26" s="74"/>
    </row>
    <row r="27" spans="1:10" ht="76.5" x14ac:dyDescent="0.2">
      <c r="A27" s="57">
        <v>20</v>
      </c>
      <c r="B27" s="136" t="s">
        <v>1988</v>
      </c>
      <c r="C27" s="65" t="s">
        <v>1989</v>
      </c>
      <c r="D27" s="65" t="s">
        <v>1955</v>
      </c>
      <c r="E27" s="65"/>
      <c r="F27" s="79">
        <v>1</v>
      </c>
      <c r="G27" s="79">
        <v>1</v>
      </c>
      <c r="H27" s="79">
        <v>1</v>
      </c>
      <c r="I27" s="79">
        <f t="shared" si="0"/>
        <v>1</v>
      </c>
      <c r="J27" s="74"/>
    </row>
    <row r="28" spans="1:10" ht="63.75" x14ac:dyDescent="0.2">
      <c r="A28" s="57">
        <v>21</v>
      </c>
      <c r="B28" s="136" t="s">
        <v>1990</v>
      </c>
      <c r="C28" s="65" t="s">
        <v>1991</v>
      </c>
      <c r="D28" s="65" t="s">
        <v>1955</v>
      </c>
      <c r="E28" s="65"/>
      <c r="F28" s="79">
        <v>1</v>
      </c>
      <c r="G28" s="79">
        <v>1</v>
      </c>
      <c r="H28" s="79">
        <v>1</v>
      </c>
      <c r="I28" s="79">
        <f t="shared" si="0"/>
        <v>1</v>
      </c>
      <c r="J28" s="74"/>
    </row>
    <row r="29" spans="1:10" ht="102" x14ac:dyDescent="0.2">
      <c r="A29" s="57">
        <v>22</v>
      </c>
      <c r="B29" s="136" t="s">
        <v>1992</v>
      </c>
      <c r="C29" s="65" t="s">
        <v>1993</v>
      </c>
      <c r="D29" s="65" t="s">
        <v>1994</v>
      </c>
      <c r="E29" s="65"/>
      <c r="F29" s="223">
        <v>1</v>
      </c>
      <c r="G29" s="79">
        <v>1</v>
      </c>
      <c r="H29" s="79">
        <v>1</v>
      </c>
      <c r="I29" s="79">
        <f t="shared" si="0"/>
        <v>1</v>
      </c>
      <c r="J29" s="220" t="s">
        <v>4172</v>
      </c>
    </row>
    <row r="30" spans="1:10" ht="76.5" x14ac:dyDescent="0.2">
      <c r="A30" s="57">
        <v>23</v>
      </c>
      <c r="B30" s="136" t="s">
        <v>1995</v>
      </c>
      <c r="C30" s="65" t="s">
        <v>1996</v>
      </c>
      <c r="D30" s="65" t="s">
        <v>1955</v>
      </c>
      <c r="E30" s="65"/>
      <c r="F30" s="79">
        <v>1</v>
      </c>
      <c r="G30" s="79">
        <v>1</v>
      </c>
      <c r="H30" s="79">
        <v>1</v>
      </c>
      <c r="I30" s="79">
        <f t="shared" si="0"/>
        <v>1</v>
      </c>
      <c r="J30" s="74"/>
    </row>
    <row r="31" spans="1:10" ht="76.5" x14ac:dyDescent="0.2">
      <c r="A31" s="57">
        <v>24</v>
      </c>
      <c r="B31" s="136" t="s">
        <v>1997</v>
      </c>
      <c r="C31" s="65" t="s">
        <v>1998</v>
      </c>
      <c r="D31" s="65" t="s">
        <v>1955</v>
      </c>
      <c r="E31" s="65"/>
      <c r="F31" s="79">
        <v>1</v>
      </c>
      <c r="G31" s="79">
        <v>1</v>
      </c>
      <c r="H31" s="79">
        <v>1</v>
      </c>
      <c r="I31" s="79">
        <f t="shared" si="0"/>
        <v>1</v>
      </c>
      <c r="J31" s="74"/>
    </row>
    <row r="32" spans="1:10" ht="76.5" x14ac:dyDescent="0.2">
      <c r="A32" s="57">
        <v>25</v>
      </c>
      <c r="B32" s="136" t="s">
        <v>1999</v>
      </c>
      <c r="C32" s="65" t="s">
        <v>2000</v>
      </c>
      <c r="D32" s="65" t="s">
        <v>1955</v>
      </c>
      <c r="E32" s="65"/>
      <c r="F32" s="79">
        <v>1</v>
      </c>
      <c r="G32" s="79">
        <v>1</v>
      </c>
      <c r="H32" s="79">
        <v>1</v>
      </c>
      <c r="I32" s="79">
        <f t="shared" si="0"/>
        <v>1</v>
      </c>
      <c r="J32" s="74"/>
    </row>
    <row r="33" spans="1:10" ht="76.5" x14ac:dyDescent="0.2">
      <c r="A33" s="57">
        <v>26</v>
      </c>
      <c r="B33" s="136" t="s">
        <v>2001</v>
      </c>
      <c r="C33" s="65" t="s">
        <v>2002</v>
      </c>
      <c r="D33" s="65" t="s">
        <v>1955</v>
      </c>
      <c r="E33" s="65"/>
      <c r="F33" s="79">
        <v>1</v>
      </c>
      <c r="G33" s="79">
        <v>1</v>
      </c>
      <c r="H33" s="79">
        <v>1</v>
      </c>
      <c r="I33" s="79">
        <f t="shared" si="0"/>
        <v>1</v>
      </c>
      <c r="J33" s="74"/>
    </row>
    <row r="34" spans="1:10" ht="76.5" x14ac:dyDescent="0.2">
      <c r="A34" s="57">
        <v>27</v>
      </c>
      <c r="B34" s="136" t="s">
        <v>2003</v>
      </c>
      <c r="C34" s="65" t="s">
        <v>2004</v>
      </c>
      <c r="D34" s="65" t="s">
        <v>1955</v>
      </c>
      <c r="E34" s="65"/>
      <c r="F34" s="79">
        <v>1</v>
      </c>
      <c r="G34" s="79">
        <v>1</v>
      </c>
      <c r="H34" s="79">
        <v>1</v>
      </c>
      <c r="I34" s="79">
        <f t="shared" si="0"/>
        <v>1</v>
      </c>
      <c r="J34" s="74"/>
    </row>
    <row r="35" spans="1:10" ht="76.5" x14ac:dyDescent="0.2">
      <c r="A35" s="57">
        <v>28</v>
      </c>
      <c r="B35" s="136" t="s">
        <v>2005</v>
      </c>
      <c r="C35" s="65" t="s">
        <v>2006</v>
      </c>
      <c r="D35" s="65" t="s">
        <v>1955</v>
      </c>
      <c r="E35" s="65"/>
      <c r="F35" s="79">
        <v>1</v>
      </c>
      <c r="G35" s="79">
        <v>1</v>
      </c>
      <c r="H35" s="79">
        <v>1</v>
      </c>
      <c r="I35" s="79">
        <f t="shared" si="0"/>
        <v>1</v>
      </c>
      <c r="J35" s="74"/>
    </row>
    <row r="36" spans="1:10" ht="76.5" x14ac:dyDescent="0.2">
      <c r="A36" s="57">
        <v>29</v>
      </c>
      <c r="B36" s="136" t="s">
        <v>2007</v>
      </c>
      <c r="C36" s="65" t="s">
        <v>2008</v>
      </c>
      <c r="D36" s="65" t="s">
        <v>1955</v>
      </c>
      <c r="E36" s="65"/>
      <c r="F36" s="79">
        <v>1</v>
      </c>
      <c r="G36" s="79">
        <v>1</v>
      </c>
      <c r="H36" s="79">
        <v>1</v>
      </c>
      <c r="I36" s="79">
        <f t="shared" si="0"/>
        <v>1</v>
      </c>
      <c r="J36" s="74"/>
    </row>
    <row r="37" spans="1:10" ht="76.5" x14ac:dyDescent="0.2">
      <c r="A37" s="57">
        <v>30</v>
      </c>
      <c r="B37" s="136" t="s">
        <v>2009</v>
      </c>
      <c r="C37" s="65" t="s">
        <v>2010</v>
      </c>
      <c r="D37" s="65" t="s">
        <v>1955</v>
      </c>
      <c r="E37" s="65"/>
      <c r="F37" s="79">
        <v>1</v>
      </c>
      <c r="G37" s="79">
        <v>1</v>
      </c>
      <c r="H37" s="79">
        <v>1</v>
      </c>
      <c r="I37" s="79">
        <f t="shared" si="0"/>
        <v>1</v>
      </c>
      <c r="J37" s="74"/>
    </row>
    <row r="38" spans="1:10" ht="89.25" x14ac:dyDescent="0.2">
      <c r="A38" s="57">
        <v>31</v>
      </c>
      <c r="B38" s="136" t="s">
        <v>2011</v>
      </c>
      <c r="C38" s="65" t="s">
        <v>2012</v>
      </c>
      <c r="D38" s="65" t="s">
        <v>1955</v>
      </c>
      <c r="E38" s="65"/>
      <c r="F38" s="79">
        <v>1</v>
      </c>
      <c r="G38" s="79">
        <v>1</v>
      </c>
      <c r="H38" s="79">
        <v>1</v>
      </c>
      <c r="I38" s="79">
        <f t="shared" si="0"/>
        <v>1</v>
      </c>
      <c r="J38" s="74"/>
    </row>
    <row r="39" spans="1:10" ht="38.25" x14ac:dyDescent="0.2">
      <c r="A39" s="57">
        <v>32</v>
      </c>
      <c r="B39" s="136" t="s">
        <v>2013</v>
      </c>
      <c r="C39" s="65" t="s">
        <v>2014</v>
      </c>
      <c r="D39" s="65" t="s">
        <v>1955</v>
      </c>
      <c r="E39" s="65"/>
      <c r="F39" s="79">
        <v>1</v>
      </c>
      <c r="G39" s="79">
        <v>1</v>
      </c>
      <c r="H39" s="79">
        <v>1</v>
      </c>
      <c r="I39" s="79">
        <f t="shared" si="0"/>
        <v>1</v>
      </c>
      <c r="J39" s="74"/>
    </row>
    <row r="40" spans="1:10" ht="63.75" x14ac:dyDescent="0.2">
      <c r="A40" s="57">
        <v>33</v>
      </c>
      <c r="B40" s="136" t="s">
        <v>2015</v>
      </c>
      <c r="C40" s="65" t="s">
        <v>2016</v>
      </c>
      <c r="D40" s="65" t="s">
        <v>1994</v>
      </c>
      <c r="E40" s="65"/>
      <c r="F40" s="223">
        <v>1</v>
      </c>
      <c r="G40" s="79">
        <v>1</v>
      </c>
      <c r="H40" s="79">
        <v>1</v>
      </c>
      <c r="I40" s="79">
        <f t="shared" si="0"/>
        <v>1</v>
      </c>
      <c r="J40" s="220" t="s">
        <v>4163</v>
      </c>
    </row>
    <row r="41" spans="1:10" ht="89.25" x14ac:dyDescent="0.2">
      <c r="A41" s="57">
        <v>34</v>
      </c>
      <c r="B41" s="136" t="s">
        <v>2017</v>
      </c>
      <c r="C41" s="65" t="s">
        <v>2018</v>
      </c>
      <c r="D41" s="65" t="s">
        <v>1994</v>
      </c>
      <c r="E41" s="65"/>
      <c r="F41" s="79">
        <v>1</v>
      </c>
      <c r="G41" s="79">
        <v>1</v>
      </c>
      <c r="H41" s="79">
        <v>1</v>
      </c>
      <c r="I41" s="79">
        <f t="shared" si="0"/>
        <v>1</v>
      </c>
      <c r="J41" s="117"/>
    </row>
    <row r="42" spans="1:10" ht="76.5" x14ac:dyDescent="0.2">
      <c r="A42" s="57">
        <v>35</v>
      </c>
      <c r="B42" s="136" t="s">
        <v>2019</v>
      </c>
      <c r="C42" s="65"/>
      <c r="D42" s="74" t="s">
        <v>1955</v>
      </c>
      <c r="E42" s="65"/>
      <c r="F42" s="223">
        <v>1</v>
      </c>
      <c r="G42" s="79">
        <v>1</v>
      </c>
      <c r="H42" s="79">
        <v>1</v>
      </c>
      <c r="I42" s="79">
        <f t="shared" si="0"/>
        <v>1</v>
      </c>
      <c r="J42" s="220" t="s">
        <v>4172</v>
      </c>
    </row>
    <row r="43" spans="1:10" ht="63.75" x14ac:dyDescent="0.2">
      <c r="A43" s="57">
        <v>36</v>
      </c>
      <c r="B43" s="136" t="s">
        <v>2020</v>
      </c>
      <c r="C43" s="65" t="s">
        <v>2021</v>
      </c>
      <c r="D43" s="65" t="s">
        <v>1955</v>
      </c>
      <c r="E43" s="65"/>
      <c r="F43" s="223">
        <v>1</v>
      </c>
      <c r="G43" s="79">
        <v>1</v>
      </c>
      <c r="H43" s="79">
        <v>1</v>
      </c>
      <c r="I43" s="79">
        <f t="shared" si="0"/>
        <v>1</v>
      </c>
      <c r="J43" s="220" t="s">
        <v>4163</v>
      </c>
    </row>
    <row r="44" spans="1:10" ht="63.75" x14ac:dyDescent="0.2">
      <c r="A44" s="57">
        <v>37</v>
      </c>
      <c r="B44" s="136" t="s">
        <v>2022</v>
      </c>
      <c r="C44" s="65" t="s">
        <v>2023</v>
      </c>
      <c r="D44" s="65" t="s">
        <v>1955</v>
      </c>
      <c r="E44" s="65"/>
      <c r="F44" s="223">
        <v>1</v>
      </c>
      <c r="G44" s="79">
        <v>1</v>
      </c>
      <c r="H44" s="79">
        <v>1</v>
      </c>
      <c r="I44" s="79">
        <f t="shared" si="0"/>
        <v>1</v>
      </c>
      <c r="J44" s="220" t="s">
        <v>4163</v>
      </c>
    </row>
    <row r="45" spans="1:10" ht="63.75" x14ac:dyDescent="0.2">
      <c r="A45" s="57">
        <v>38</v>
      </c>
      <c r="B45" s="136" t="s">
        <v>2024</v>
      </c>
      <c r="C45" s="65" t="s">
        <v>2025</v>
      </c>
      <c r="D45" s="65" t="s">
        <v>1994</v>
      </c>
      <c r="E45" s="65"/>
      <c r="F45" s="79">
        <v>1</v>
      </c>
      <c r="G45" s="79">
        <v>1</v>
      </c>
      <c r="H45" s="79">
        <v>1</v>
      </c>
      <c r="I45" s="79">
        <f t="shared" si="0"/>
        <v>1</v>
      </c>
      <c r="J45" s="117"/>
    </row>
    <row r="46" spans="1:10" ht="63.75" x14ac:dyDescent="0.2">
      <c r="A46" s="57">
        <v>39</v>
      </c>
      <c r="B46" s="136" t="s">
        <v>2026</v>
      </c>
      <c r="C46" s="65" t="s">
        <v>2027</v>
      </c>
      <c r="D46" s="65" t="s">
        <v>1955</v>
      </c>
      <c r="E46" s="65"/>
      <c r="F46" s="79">
        <v>1</v>
      </c>
      <c r="G46" s="79">
        <v>1</v>
      </c>
      <c r="H46" s="79">
        <v>1</v>
      </c>
      <c r="I46" s="79">
        <f t="shared" si="0"/>
        <v>1</v>
      </c>
      <c r="J46" s="74"/>
    </row>
    <row r="47" spans="1:10" ht="76.5" x14ac:dyDescent="0.2">
      <c r="A47" s="57">
        <v>40</v>
      </c>
      <c r="B47" s="136" t="s">
        <v>2028</v>
      </c>
      <c r="C47" s="65" t="s">
        <v>2029</v>
      </c>
      <c r="D47" s="65" t="s">
        <v>1955</v>
      </c>
      <c r="E47" s="65"/>
      <c r="F47" s="79">
        <v>1</v>
      </c>
      <c r="G47" s="79">
        <v>1</v>
      </c>
      <c r="H47" s="79">
        <v>1</v>
      </c>
      <c r="I47" s="79">
        <f t="shared" si="0"/>
        <v>1</v>
      </c>
      <c r="J47" s="74"/>
    </row>
    <row r="48" spans="1:10" ht="127.5" x14ac:dyDescent="0.2">
      <c r="A48" s="57">
        <v>41</v>
      </c>
      <c r="B48" s="136" t="s">
        <v>2030</v>
      </c>
      <c r="C48" s="65" t="s">
        <v>2031</v>
      </c>
      <c r="D48" s="65"/>
      <c r="E48" s="65"/>
      <c r="F48" s="223">
        <v>1</v>
      </c>
      <c r="G48" s="223">
        <v>1</v>
      </c>
      <c r="H48" s="79">
        <v>1</v>
      </c>
      <c r="I48" s="79">
        <f t="shared" si="0"/>
        <v>1</v>
      </c>
      <c r="J48" s="220" t="s">
        <v>4285</v>
      </c>
    </row>
    <row r="49" spans="1:10" ht="76.5" x14ac:dyDescent="0.2">
      <c r="A49" s="57">
        <v>42</v>
      </c>
      <c r="B49" s="136" t="s">
        <v>2032</v>
      </c>
      <c r="C49" s="65" t="s">
        <v>2033</v>
      </c>
      <c r="D49" s="65"/>
      <c r="E49" s="65"/>
      <c r="F49" s="223">
        <v>1</v>
      </c>
      <c r="G49" s="79">
        <v>1</v>
      </c>
      <c r="H49" s="79">
        <v>1</v>
      </c>
      <c r="I49" s="79">
        <f t="shared" si="0"/>
        <v>1</v>
      </c>
      <c r="J49" s="220" t="s">
        <v>4172</v>
      </c>
    </row>
    <row r="50" spans="1:10" ht="15.75" customHeight="1" x14ac:dyDescent="0.2">
      <c r="A50" s="307" t="s">
        <v>104</v>
      </c>
      <c r="B50" s="313"/>
      <c r="C50" s="313"/>
      <c r="D50" s="313"/>
      <c r="E50" s="313"/>
      <c r="F50" s="313"/>
      <c r="G50" s="313"/>
      <c r="H50" s="314"/>
      <c r="I50" s="127">
        <f>SUM(I8:I49)/COUNT(I8:I49)</f>
        <v>1</v>
      </c>
      <c r="J50" s="65"/>
    </row>
    <row r="54" spans="1:10" x14ac:dyDescent="0.2">
      <c r="B54" s="168"/>
      <c r="C54" s="107"/>
      <c r="D54" s="107"/>
      <c r="E54" s="107"/>
      <c r="F54" s="107"/>
      <c r="G54" s="107"/>
      <c r="H54" s="107"/>
      <c r="I54" s="107"/>
    </row>
    <row r="61" spans="1:10" x14ac:dyDescent="0.2">
      <c r="B61" s="168"/>
      <c r="C61" s="107"/>
      <c r="D61" s="107"/>
      <c r="E61" s="107"/>
      <c r="F61" s="107"/>
      <c r="G61" s="107"/>
      <c r="H61" s="107"/>
      <c r="I61" s="107"/>
    </row>
    <row r="65" spans="2:9" x14ac:dyDescent="0.2">
      <c r="B65" s="168"/>
      <c r="C65" s="107"/>
      <c r="D65" s="107"/>
      <c r="E65" s="107"/>
      <c r="F65" s="107"/>
      <c r="G65" s="107"/>
      <c r="H65" s="107"/>
      <c r="I65" s="107"/>
    </row>
    <row r="68" spans="2:9" x14ac:dyDescent="0.2">
      <c r="B68" s="168"/>
      <c r="C68" s="107"/>
      <c r="D68" s="107"/>
      <c r="E68" s="107"/>
      <c r="F68" s="107"/>
      <c r="G68" s="107"/>
      <c r="H68" s="107"/>
      <c r="I68" s="107"/>
    </row>
    <row r="72" spans="2:9" x14ac:dyDescent="0.2">
      <c r="B72" s="168"/>
      <c r="C72" s="107"/>
      <c r="D72" s="107"/>
      <c r="E72" s="107"/>
      <c r="F72" s="107"/>
      <c r="G72" s="107"/>
      <c r="H72" s="107"/>
      <c r="I72" s="107"/>
    </row>
    <row r="75" spans="2:9" x14ac:dyDescent="0.2">
      <c r="B75" s="168"/>
      <c r="C75" s="107"/>
      <c r="D75" s="107"/>
      <c r="E75" s="107"/>
      <c r="F75" s="107"/>
      <c r="G75" s="107"/>
      <c r="H75" s="107"/>
      <c r="I75" s="107"/>
    </row>
    <row r="79" spans="2:9" x14ac:dyDescent="0.2">
      <c r="B79" s="168"/>
      <c r="C79" s="107"/>
      <c r="D79" s="107"/>
      <c r="E79" s="107"/>
      <c r="F79" s="107"/>
      <c r="G79" s="107"/>
      <c r="H79" s="107"/>
      <c r="I79" s="107"/>
    </row>
  </sheetData>
  <mergeCells count="13">
    <mergeCell ref="I6:I7"/>
    <mergeCell ref="J6:J7"/>
    <mergeCell ref="A50:H5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9">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70" zoomScaleNormal="100" zoomScaleSheetLayoutView="70" workbookViewId="0">
      <pane ySplit="7" topLeftCell="A8" activePane="bottomLeft" state="frozenSplit"/>
      <selection activeCell="F6" sqref="F6:I7"/>
      <selection pane="bottomLeft" activeCell="J23" sqref="J23"/>
    </sheetView>
  </sheetViews>
  <sheetFormatPr defaultRowHeight="12.75" x14ac:dyDescent="0.2"/>
  <cols>
    <col min="1" max="1" width="4.28515625" style="1" customWidth="1"/>
    <col min="2" max="2" width="37"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42578125"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122</v>
      </c>
      <c r="D2" s="305"/>
      <c r="E2" s="305"/>
      <c r="F2" s="305"/>
      <c r="G2" s="305"/>
      <c r="H2" s="305"/>
      <c r="I2" s="305"/>
      <c r="J2" s="305"/>
    </row>
    <row r="3" spans="1:10" ht="15.75" customHeight="1" x14ac:dyDescent="0.2">
      <c r="A3" s="105" t="s">
        <v>96</v>
      </c>
      <c r="B3" s="105"/>
      <c r="C3" s="129">
        <v>45027</v>
      </c>
      <c r="D3" s="106"/>
      <c r="E3" s="129"/>
      <c r="F3" s="129"/>
      <c r="G3" s="129"/>
      <c r="H3" s="129"/>
      <c r="I3" s="129"/>
    </row>
    <row r="4" spans="1:10" ht="17.25" customHeight="1" x14ac:dyDescent="0.2">
      <c r="A4" s="109" t="s">
        <v>76</v>
      </c>
      <c r="B4" s="105"/>
      <c r="C4" s="106"/>
      <c r="D4" s="106"/>
      <c r="E4" s="129"/>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53" t="s">
        <v>147</v>
      </c>
      <c r="I7" s="301"/>
      <c r="J7" s="306"/>
    </row>
    <row r="8" spans="1:10" ht="76.5" x14ac:dyDescent="0.2">
      <c r="A8" s="57">
        <v>1</v>
      </c>
      <c r="B8" s="147" t="s">
        <v>2149</v>
      </c>
      <c r="C8" s="148" t="s">
        <v>2150</v>
      </c>
      <c r="D8" s="133" t="s">
        <v>1345</v>
      </c>
      <c r="E8" s="61"/>
      <c r="F8" s="223">
        <v>1</v>
      </c>
      <c r="G8" s="60">
        <v>1</v>
      </c>
      <c r="H8" s="60">
        <v>1</v>
      </c>
      <c r="I8" s="60">
        <f>F8*0.2+G8*0.4+H8*0.4</f>
        <v>1</v>
      </c>
      <c r="J8" s="220" t="s">
        <v>4163</v>
      </c>
    </row>
    <row r="9" spans="1:10" ht="76.5" x14ac:dyDescent="0.2">
      <c r="A9" s="57">
        <v>2</v>
      </c>
      <c r="B9" s="147" t="s">
        <v>2151</v>
      </c>
      <c r="C9" s="148" t="s">
        <v>2152</v>
      </c>
      <c r="D9" s="133" t="s">
        <v>1345</v>
      </c>
      <c r="E9" s="61"/>
      <c r="F9" s="60">
        <v>1</v>
      </c>
      <c r="G9" s="60">
        <v>1</v>
      </c>
      <c r="H9" s="60">
        <v>1</v>
      </c>
      <c r="I9" s="60">
        <f t="shared" ref="I9:I27" si="0">F9*0.2+G9*0.4+H9*0.4</f>
        <v>1</v>
      </c>
      <c r="J9" s="61"/>
    </row>
    <row r="10" spans="1:10" ht="63.75" x14ac:dyDescent="0.2">
      <c r="A10" s="57">
        <v>3</v>
      </c>
      <c r="B10" s="147" t="s">
        <v>2153</v>
      </c>
      <c r="C10" s="148" t="s">
        <v>2154</v>
      </c>
      <c r="D10" s="133" t="s">
        <v>1345</v>
      </c>
      <c r="E10" s="61"/>
      <c r="F10" s="60">
        <v>1</v>
      </c>
      <c r="G10" s="60">
        <v>1</v>
      </c>
      <c r="H10" s="60">
        <v>1</v>
      </c>
      <c r="I10" s="60">
        <f t="shared" si="0"/>
        <v>1</v>
      </c>
      <c r="J10" s="61"/>
    </row>
    <row r="11" spans="1:10" ht="63.75" x14ac:dyDescent="0.2">
      <c r="A11" s="57">
        <v>4</v>
      </c>
      <c r="B11" s="147" t="s">
        <v>2155</v>
      </c>
      <c r="C11" s="148" t="s">
        <v>2156</v>
      </c>
      <c r="D11" s="133" t="s">
        <v>1345</v>
      </c>
      <c r="E11" s="61"/>
      <c r="F11" s="60">
        <v>1</v>
      </c>
      <c r="G11" s="60">
        <v>1</v>
      </c>
      <c r="H11" s="60">
        <v>1</v>
      </c>
      <c r="I11" s="60">
        <f t="shared" si="0"/>
        <v>1</v>
      </c>
      <c r="J11" s="61"/>
    </row>
    <row r="12" spans="1:10" ht="76.5" x14ac:dyDescent="0.2">
      <c r="A12" s="57">
        <v>5</v>
      </c>
      <c r="B12" s="147" t="s">
        <v>2157</v>
      </c>
      <c r="C12" s="148" t="s">
        <v>2158</v>
      </c>
      <c r="D12" s="133" t="s">
        <v>1345</v>
      </c>
      <c r="E12" s="61"/>
      <c r="F12" s="60">
        <v>1</v>
      </c>
      <c r="G12" s="60">
        <v>1</v>
      </c>
      <c r="H12" s="60">
        <v>1</v>
      </c>
      <c r="I12" s="60">
        <f t="shared" si="0"/>
        <v>1</v>
      </c>
      <c r="J12" s="61"/>
    </row>
    <row r="13" spans="1:10" ht="76.5" x14ac:dyDescent="0.2">
      <c r="A13" s="57">
        <v>6</v>
      </c>
      <c r="B13" s="147" t="s">
        <v>2159</v>
      </c>
      <c r="C13" s="148" t="s">
        <v>2160</v>
      </c>
      <c r="D13" s="133" t="s">
        <v>1345</v>
      </c>
      <c r="E13" s="61"/>
      <c r="F13" s="60">
        <v>1</v>
      </c>
      <c r="G13" s="60">
        <v>1</v>
      </c>
      <c r="H13" s="60">
        <v>1</v>
      </c>
      <c r="I13" s="60">
        <f t="shared" si="0"/>
        <v>1</v>
      </c>
      <c r="J13" s="61"/>
    </row>
    <row r="14" spans="1:10" ht="89.25" x14ac:dyDescent="0.2">
      <c r="A14" s="57">
        <v>7</v>
      </c>
      <c r="B14" s="147" t="s">
        <v>2161</v>
      </c>
      <c r="C14" s="148" t="s">
        <v>2162</v>
      </c>
      <c r="D14" s="133" t="s">
        <v>1345</v>
      </c>
      <c r="E14" s="61"/>
      <c r="F14" s="60">
        <v>1</v>
      </c>
      <c r="G14" s="60">
        <v>1</v>
      </c>
      <c r="H14" s="60">
        <v>1</v>
      </c>
      <c r="I14" s="60">
        <f t="shared" si="0"/>
        <v>1</v>
      </c>
      <c r="J14" s="61"/>
    </row>
    <row r="15" spans="1:10" ht="114.75" x14ac:dyDescent="0.2">
      <c r="A15" s="57">
        <v>8</v>
      </c>
      <c r="B15" s="147" t="s">
        <v>2163</v>
      </c>
      <c r="C15" s="148" t="s">
        <v>2164</v>
      </c>
      <c r="D15" s="133" t="s">
        <v>1345</v>
      </c>
      <c r="E15" s="61"/>
      <c r="F15" s="60">
        <v>1</v>
      </c>
      <c r="G15" s="60">
        <v>1</v>
      </c>
      <c r="H15" s="60">
        <v>1</v>
      </c>
      <c r="I15" s="60">
        <f t="shared" si="0"/>
        <v>1</v>
      </c>
      <c r="J15" s="61"/>
    </row>
    <row r="16" spans="1:10" ht="89.25" x14ac:dyDescent="0.2">
      <c r="A16" s="57">
        <v>9</v>
      </c>
      <c r="B16" s="147" t="s">
        <v>2165</v>
      </c>
      <c r="C16" s="148" t="s">
        <v>2166</v>
      </c>
      <c r="D16" s="133" t="s">
        <v>1345</v>
      </c>
      <c r="E16" s="61"/>
      <c r="F16" s="60">
        <v>1</v>
      </c>
      <c r="G16" s="60">
        <v>1</v>
      </c>
      <c r="H16" s="60">
        <v>1</v>
      </c>
      <c r="I16" s="60">
        <f t="shared" si="0"/>
        <v>1</v>
      </c>
      <c r="J16" s="61"/>
    </row>
    <row r="17" spans="1:10" ht="102" x14ac:dyDescent="0.2">
      <c r="A17" s="57">
        <v>10</v>
      </c>
      <c r="B17" s="147" t="s">
        <v>2167</v>
      </c>
      <c r="C17" s="148" t="s">
        <v>2168</v>
      </c>
      <c r="D17" s="133" t="s">
        <v>1345</v>
      </c>
      <c r="E17" s="61"/>
      <c r="F17" s="60">
        <v>1</v>
      </c>
      <c r="G17" s="60">
        <v>1</v>
      </c>
      <c r="H17" s="60">
        <v>1</v>
      </c>
      <c r="I17" s="60">
        <f t="shared" si="0"/>
        <v>1</v>
      </c>
      <c r="J17" s="61"/>
    </row>
    <row r="18" spans="1:10" ht="76.5" x14ac:dyDescent="0.2">
      <c r="A18" s="57">
        <v>11</v>
      </c>
      <c r="B18" s="147" t="s">
        <v>2169</v>
      </c>
      <c r="C18" s="148" t="s">
        <v>2170</v>
      </c>
      <c r="D18" s="133" t="s">
        <v>1345</v>
      </c>
      <c r="E18" s="61"/>
      <c r="F18" s="60">
        <v>1</v>
      </c>
      <c r="G18" s="60">
        <v>1</v>
      </c>
      <c r="H18" s="60">
        <v>1</v>
      </c>
      <c r="I18" s="60">
        <f t="shared" si="0"/>
        <v>1</v>
      </c>
      <c r="J18" s="61"/>
    </row>
    <row r="19" spans="1:10" ht="63.75" x14ac:dyDescent="0.2">
      <c r="A19" s="57">
        <v>12</v>
      </c>
      <c r="B19" s="147" t="s">
        <v>2171</v>
      </c>
      <c r="C19" s="148" t="s">
        <v>2172</v>
      </c>
      <c r="D19" s="133" t="s">
        <v>1345</v>
      </c>
      <c r="E19" s="61"/>
      <c r="F19" s="60">
        <v>1</v>
      </c>
      <c r="G19" s="60">
        <v>1</v>
      </c>
      <c r="H19" s="60">
        <v>1</v>
      </c>
      <c r="I19" s="60">
        <f t="shared" si="0"/>
        <v>1</v>
      </c>
      <c r="J19" s="61"/>
    </row>
    <row r="20" spans="1:10" ht="76.5" x14ac:dyDescent="0.2">
      <c r="A20" s="57">
        <v>13</v>
      </c>
      <c r="B20" s="147" t="s">
        <v>2173</v>
      </c>
      <c r="C20" s="148" t="s">
        <v>2174</v>
      </c>
      <c r="D20" s="133" t="s">
        <v>1345</v>
      </c>
      <c r="E20" s="61"/>
      <c r="F20" s="223">
        <v>1</v>
      </c>
      <c r="G20" s="60">
        <v>1</v>
      </c>
      <c r="H20" s="60">
        <v>1</v>
      </c>
      <c r="I20" s="60">
        <f t="shared" si="0"/>
        <v>1</v>
      </c>
      <c r="J20" s="220" t="s">
        <v>4163</v>
      </c>
    </row>
    <row r="21" spans="1:10" ht="76.5" x14ac:dyDescent="0.2">
      <c r="A21" s="57">
        <v>14</v>
      </c>
      <c r="B21" s="147" t="s">
        <v>2175</v>
      </c>
      <c r="C21" s="148" t="s">
        <v>2176</v>
      </c>
      <c r="D21" s="133" t="s">
        <v>585</v>
      </c>
      <c r="E21" s="61"/>
      <c r="F21" s="223">
        <v>1</v>
      </c>
      <c r="G21" s="60">
        <v>1</v>
      </c>
      <c r="H21" s="60">
        <v>1</v>
      </c>
      <c r="I21" s="60">
        <f t="shared" si="0"/>
        <v>1</v>
      </c>
      <c r="J21" s="220" t="s">
        <v>4163</v>
      </c>
    </row>
    <row r="22" spans="1:10" ht="63.75" x14ac:dyDescent="0.2">
      <c r="A22" s="57">
        <v>15</v>
      </c>
      <c r="B22" s="147" t="s">
        <v>2177</v>
      </c>
      <c r="C22" s="148" t="s">
        <v>2178</v>
      </c>
      <c r="D22" s="133" t="s">
        <v>585</v>
      </c>
      <c r="E22" s="61"/>
      <c r="F22" s="223">
        <v>1</v>
      </c>
      <c r="G22" s="60">
        <v>1</v>
      </c>
      <c r="H22" s="60">
        <v>1</v>
      </c>
      <c r="I22" s="60">
        <f t="shared" si="0"/>
        <v>1</v>
      </c>
      <c r="J22" s="220" t="s">
        <v>4178</v>
      </c>
    </row>
    <row r="23" spans="1:10" ht="102" x14ac:dyDescent="0.2">
      <c r="A23" s="57">
        <v>16</v>
      </c>
      <c r="B23" s="147" t="s">
        <v>2179</v>
      </c>
      <c r="C23" s="147" t="s">
        <v>2180</v>
      </c>
      <c r="D23" s="147" t="s">
        <v>585</v>
      </c>
      <c r="E23" s="61"/>
      <c r="F23" s="223">
        <v>1</v>
      </c>
      <c r="G23" s="60">
        <v>1</v>
      </c>
      <c r="H23" s="60">
        <v>1</v>
      </c>
      <c r="I23" s="60">
        <f t="shared" si="0"/>
        <v>1</v>
      </c>
      <c r="J23" s="220" t="s">
        <v>4172</v>
      </c>
    </row>
    <row r="24" spans="1:10" ht="76.5" x14ac:dyDescent="0.2">
      <c r="A24" s="57">
        <v>17</v>
      </c>
      <c r="B24" s="147" t="s">
        <v>2181</v>
      </c>
      <c r="C24" s="147" t="s">
        <v>795</v>
      </c>
      <c r="D24" s="147" t="s">
        <v>585</v>
      </c>
      <c r="E24" s="61"/>
      <c r="F24" s="223">
        <v>1</v>
      </c>
      <c r="G24" s="60">
        <v>1</v>
      </c>
      <c r="H24" s="60">
        <v>1</v>
      </c>
      <c r="I24" s="60">
        <f t="shared" si="0"/>
        <v>1</v>
      </c>
      <c r="J24" s="220" t="s">
        <v>4163</v>
      </c>
    </row>
    <row r="25" spans="1:10" ht="63.75" x14ac:dyDescent="0.2">
      <c r="A25" s="57">
        <v>18</v>
      </c>
      <c r="B25" s="147" t="s">
        <v>2182</v>
      </c>
      <c r="C25" s="147" t="s">
        <v>2183</v>
      </c>
      <c r="D25" s="147" t="s">
        <v>585</v>
      </c>
      <c r="E25" s="61"/>
      <c r="F25" s="60">
        <v>1</v>
      </c>
      <c r="G25" s="60">
        <v>1</v>
      </c>
      <c r="H25" s="60">
        <v>1</v>
      </c>
      <c r="I25" s="60">
        <f t="shared" si="0"/>
        <v>1</v>
      </c>
      <c r="J25" s="117"/>
    </row>
    <row r="26" spans="1:10" ht="89.25" x14ac:dyDescent="0.2">
      <c r="A26" s="57">
        <v>19</v>
      </c>
      <c r="B26" s="147" t="s">
        <v>2184</v>
      </c>
      <c r="C26" s="147" t="s">
        <v>2185</v>
      </c>
      <c r="D26" s="147" t="s">
        <v>1345</v>
      </c>
      <c r="E26" s="61"/>
      <c r="F26" s="60">
        <v>1</v>
      </c>
      <c r="G26" s="60">
        <v>1</v>
      </c>
      <c r="H26" s="60">
        <v>1</v>
      </c>
      <c r="I26" s="60">
        <f t="shared" si="0"/>
        <v>1</v>
      </c>
      <c r="J26" s="61"/>
    </row>
    <row r="27" spans="1:10" ht="25.5" x14ac:dyDescent="0.2">
      <c r="A27" s="57">
        <v>20</v>
      </c>
      <c r="B27" s="147" t="s">
        <v>2187</v>
      </c>
      <c r="C27" s="148" t="s">
        <v>2186</v>
      </c>
      <c r="D27" s="133" t="s">
        <v>1345</v>
      </c>
      <c r="E27" s="61"/>
      <c r="F27" s="60">
        <v>1</v>
      </c>
      <c r="G27" s="60">
        <v>1</v>
      </c>
      <c r="H27" s="60">
        <v>1</v>
      </c>
      <c r="I27" s="60">
        <f t="shared" si="0"/>
        <v>1</v>
      </c>
      <c r="J27" s="61"/>
    </row>
    <row r="28" spans="1:10" ht="15.75" customHeight="1" x14ac:dyDescent="0.2">
      <c r="A28" s="307" t="s">
        <v>104</v>
      </c>
      <c r="B28" s="308"/>
      <c r="C28" s="308"/>
      <c r="D28" s="308"/>
      <c r="E28" s="308"/>
      <c r="F28" s="308"/>
      <c r="G28" s="308"/>
      <c r="H28" s="309"/>
      <c r="I28" s="127">
        <f>SUM(I8:I27)/COUNT(I8:I27)</f>
        <v>1</v>
      </c>
      <c r="J28" s="65"/>
    </row>
    <row r="32" spans="1:10" x14ac:dyDescent="0.2">
      <c r="B32" s="81"/>
      <c r="C32" s="82"/>
      <c r="D32" s="82"/>
      <c r="E32" s="107"/>
      <c r="F32" s="107"/>
      <c r="G32" s="107"/>
      <c r="H32" s="107"/>
      <c r="I32" s="107"/>
    </row>
    <row r="39" spans="2:9" x14ac:dyDescent="0.2">
      <c r="B39" s="81"/>
      <c r="C39" s="82"/>
      <c r="D39" s="82"/>
      <c r="E39" s="107"/>
      <c r="F39" s="107"/>
      <c r="G39" s="107"/>
      <c r="H39" s="107"/>
      <c r="I39" s="107"/>
    </row>
    <row r="43" spans="2:9" x14ac:dyDescent="0.2">
      <c r="B43" s="81"/>
      <c r="C43" s="82"/>
      <c r="D43" s="82"/>
      <c r="E43" s="107"/>
      <c r="F43" s="107"/>
      <c r="G43" s="107"/>
      <c r="H43" s="107"/>
      <c r="I43" s="107"/>
    </row>
    <row r="46" spans="2:9" x14ac:dyDescent="0.2">
      <c r="B46" s="81"/>
      <c r="C46" s="82"/>
      <c r="D46" s="82"/>
      <c r="E46" s="107"/>
      <c r="F46" s="107"/>
      <c r="G46" s="107"/>
      <c r="H46" s="107"/>
      <c r="I46" s="107"/>
    </row>
    <row r="50" spans="2:9" x14ac:dyDescent="0.2">
      <c r="B50" s="81"/>
      <c r="C50" s="82"/>
      <c r="D50" s="82"/>
      <c r="E50" s="107"/>
      <c r="F50" s="107"/>
      <c r="G50" s="107"/>
      <c r="H50" s="107"/>
      <c r="I50" s="107"/>
    </row>
    <row r="53" spans="2:9" x14ac:dyDescent="0.2">
      <c r="B53" s="81"/>
      <c r="C53" s="82"/>
      <c r="D53" s="82"/>
      <c r="E53" s="107"/>
      <c r="F53" s="107"/>
      <c r="G53" s="107"/>
      <c r="H53" s="107"/>
      <c r="I53" s="107"/>
    </row>
    <row r="57" spans="2:9" x14ac:dyDescent="0.2">
      <c r="B57" s="81"/>
      <c r="C57" s="82"/>
      <c r="D57" s="82"/>
      <c r="E57" s="107"/>
      <c r="F57" s="107"/>
      <c r="G57" s="107"/>
      <c r="H57" s="107"/>
      <c r="I57" s="107"/>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70" zoomScaleNormal="100" zoomScaleSheetLayoutView="70" workbookViewId="0">
      <pane ySplit="7" topLeftCell="A8" activePane="bottomLeft" state="frozenSplit"/>
      <selection activeCell="F6" sqref="F6:I7"/>
      <selection pane="bottomLeft" activeCell="N10" sqref="N10"/>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2.710937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123</v>
      </c>
      <c r="D2" s="305"/>
      <c r="E2" s="305"/>
      <c r="F2" s="305"/>
      <c r="G2" s="305"/>
      <c r="H2" s="305"/>
      <c r="I2" s="305"/>
      <c r="J2" s="305"/>
    </row>
    <row r="3" spans="1:10" ht="15.75" customHeight="1" x14ac:dyDescent="0.2">
      <c r="A3" s="105" t="s">
        <v>96</v>
      </c>
      <c r="B3" s="105"/>
      <c r="C3" s="129">
        <v>45027</v>
      </c>
      <c r="D3" s="106"/>
      <c r="E3" s="106"/>
      <c r="F3" s="129"/>
      <c r="G3" s="129"/>
      <c r="H3" s="129"/>
      <c r="I3" s="129"/>
    </row>
    <row r="4" spans="1:10" ht="17.25" customHeight="1" x14ac:dyDescent="0.2">
      <c r="A4" s="109" t="s">
        <v>76</v>
      </c>
      <c r="B4" s="105"/>
      <c r="C4" s="106"/>
      <c r="D4" s="106"/>
      <c r="E4" s="106"/>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59" t="s">
        <v>147</v>
      </c>
      <c r="I7" s="301"/>
      <c r="J7" s="306"/>
    </row>
    <row r="8" spans="1:10" ht="63.75" x14ac:dyDescent="0.2">
      <c r="A8" s="57">
        <v>1</v>
      </c>
      <c r="B8" s="152" t="s">
        <v>2477</v>
      </c>
      <c r="C8" s="117" t="s">
        <v>2478</v>
      </c>
      <c r="D8" s="117" t="s">
        <v>240</v>
      </c>
      <c r="E8" s="151"/>
      <c r="F8" s="74">
        <v>1</v>
      </c>
      <c r="G8" s="74">
        <v>1</v>
      </c>
      <c r="H8" s="74">
        <v>1</v>
      </c>
      <c r="I8" s="79">
        <f>F8*0.2+G8*0.4+H8*0.4</f>
        <v>1</v>
      </c>
      <c r="J8" s="117"/>
    </row>
    <row r="9" spans="1:10" ht="63.75" x14ac:dyDescent="0.2">
      <c r="A9" s="57">
        <v>2</v>
      </c>
      <c r="B9" s="152" t="s">
        <v>2479</v>
      </c>
      <c r="C9" s="117" t="s">
        <v>2480</v>
      </c>
      <c r="D9" s="117" t="s">
        <v>240</v>
      </c>
      <c r="E9" s="151"/>
      <c r="F9" s="74">
        <v>1</v>
      </c>
      <c r="G9" s="74">
        <v>1</v>
      </c>
      <c r="H9" s="74">
        <v>1</v>
      </c>
      <c r="I9" s="79">
        <f t="shared" ref="I9:I33" si="0">F9*0.2+G9*0.4+H9*0.4</f>
        <v>1</v>
      </c>
      <c r="J9" s="117"/>
    </row>
    <row r="10" spans="1:10" ht="76.5" x14ac:dyDescent="0.2">
      <c r="A10" s="57">
        <v>3</v>
      </c>
      <c r="B10" s="152" t="s">
        <v>2481</v>
      </c>
      <c r="C10" s="117" t="s">
        <v>2482</v>
      </c>
      <c r="D10" s="117" t="s">
        <v>240</v>
      </c>
      <c r="E10" s="151"/>
      <c r="F10" s="220">
        <v>1</v>
      </c>
      <c r="G10" s="74">
        <v>1</v>
      </c>
      <c r="H10" s="74">
        <v>1</v>
      </c>
      <c r="I10" s="79">
        <f t="shared" si="0"/>
        <v>1</v>
      </c>
      <c r="J10" s="220" t="s">
        <v>4172</v>
      </c>
    </row>
    <row r="11" spans="1:10" ht="76.5" x14ac:dyDescent="0.2">
      <c r="A11" s="57">
        <v>4</v>
      </c>
      <c r="B11" s="152" t="s">
        <v>2483</v>
      </c>
      <c r="C11" s="117" t="s">
        <v>2484</v>
      </c>
      <c r="D11" s="117" t="s">
        <v>240</v>
      </c>
      <c r="E11" s="151"/>
      <c r="F11" s="74">
        <v>1</v>
      </c>
      <c r="G11" s="74">
        <v>1</v>
      </c>
      <c r="H11" s="74">
        <v>1</v>
      </c>
      <c r="I11" s="79">
        <f t="shared" si="0"/>
        <v>1</v>
      </c>
      <c r="J11" s="117"/>
    </row>
    <row r="12" spans="1:10" ht="76.5" x14ac:dyDescent="0.2">
      <c r="A12" s="57">
        <v>5</v>
      </c>
      <c r="B12" s="152" t="s">
        <v>2485</v>
      </c>
      <c r="C12" s="117" t="s">
        <v>2486</v>
      </c>
      <c r="D12" s="117" t="s">
        <v>240</v>
      </c>
      <c r="E12" s="151"/>
      <c r="F12" s="220">
        <v>1</v>
      </c>
      <c r="G12" s="74">
        <v>1</v>
      </c>
      <c r="H12" s="74">
        <v>1</v>
      </c>
      <c r="I12" s="79">
        <f t="shared" si="0"/>
        <v>1</v>
      </c>
      <c r="J12" s="220" t="s">
        <v>4172</v>
      </c>
    </row>
    <row r="13" spans="1:10" ht="63.75" x14ac:dyDescent="0.2">
      <c r="A13" s="57">
        <v>6</v>
      </c>
      <c r="B13" s="152" t="s">
        <v>2487</v>
      </c>
      <c r="C13" s="117" t="s">
        <v>2488</v>
      </c>
      <c r="D13" s="117" t="s">
        <v>240</v>
      </c>
      <c r="E13" s="151"/>
      <c r="F13" s="74">
        <v>1</v>
      </c>
      <c r="G13" s="74">
        <v>1</v>
      </c>
      <c r="H13" s="74">
        <v>1</v>
      </c>
      <c r="I13" s="79">
        <f t="shared" si="0"/>
        <v>1</v>
      </c>
      <c r="J13" s="117"/>
    </row>
    <row r="14" spans="1:10" ht="63.75" x14ac:dyDescent="0.2">
      <c r="A14" s="57">
        <v>7</v>
      </c>
      <c r="B14" s="152" t="s">
        <v>2489</v>
      </c>
      <c r="C14" s="117" t="s">
        <v>2490</v>
      </c>
      <c r="D14" s="117" t="s">
        <v>240</v>
      </c>
      <c r="E14" s="151"/>
      <c r="F14" s="74">
        <v>1</v>
      </c>
      <c r="G14" s="74">
        <v>1</v>
      </c>
      <c r="H14" s="74">
        <v>1</v>
      </c>
      <c r="I14" s="79">
        <f t="shared" si="0"/>
        <v>1</v>
      </c>
      <c r="J14" s="220" t="s">
        <v>4269</v>
      </c>
    </row>
    <row r="15" spans="1:10" ht="76.5" x14ac:dyDescent="0.2">
      <c r="A15" s="57">
        <v>8</v>
      </c>
      <c r="B15" s="152" t="s">
        <v>2491</v>
      </c>
      <c r="C15" s="117" t="s">
        <v>2492</v>
      </c>
      <c r="D15" s="117" t="s">
        <v>240</v>
      </c>
      <c r="E15" s="151"/>
      <c r="F15" s="220">
        <v>1</v>
      </c>
      <c r="G15" s="74">
        <v>1</v>
      </c>
      <c r="H15" s="74">
        <v>1</v>
      </c>
      <c r="I15" s="79">
        <f t="shared" si="0"/>
        <v>1</v>
      </c>
      <c r="J15" s="220" t="s">
        <v>4172</v>
      </c>
    </row>
    <row r="16" spans="1:10" ht="76.5" x14ac:dyDescent="0.2">
      <c r="A16" s="57">
        <v>9</v>
      </c>
      <c r="B16" s="152" t="s">
        <v>2493</v>
      </c>
      <c r="C16" s="117" t="s">
        <v>2494</v>
      </c>
      <c r="D16" s="117" t="s">
        <v>240</v>
      </c>
      <c r="E16" s="151"/>
      <c r="F16" s="220">
        <v>1</v>
      </c>
      <c r="G16" s="74">
        <v>1</v>
      </c>
      <c r="H16" s="74">
        <v>1</v>
      </c>
      <c r="I16" s="79">
        <f t="shared" si="0"/>
        <v>1</v>
      </c>
      <c r="J16" s="220" t="s">
        <v>4172</v>
      </c>
    </row>
    <row r="17" spans="1:10" ht="63.75" x14ac:dyDescent="0.2">
      <c r="A17" s="57">
        <v>10</v>
      </c>
      <c r="B17" s="152" t="s">
        <v>2495</v>
      </c>
      <c r="C17" s="117" t="s">
        <v>2496</v>
      </c>
      <c r="D17" s="117" t="s">
        <v>240</v>
      </c>
      <c r="E17" s="151"/>
      <c r="F17" s="74">
        <v>1</v>
      </c>
      <c r="G17" s="74">
        <v>1</v>
      </c>
      <c r="H17" s="74">
        <v>1</v>
      </c>
      <c r="I17" s="79">
        <f t="shared" si="0"/>
        <v>1</v>
      </c>
      <c r="J17" s="117"/>
    </row>
    <row r="18" spans="1:10" ht="165.75" x14ac:dyDescent="0.2">
      <c r="A18" s="57">
        <v>11</v>
      </c>
      <c r="B18" s="152" t="s">
        <v>2497</v>
      </c>
      <c r="C18" s="117" t="s">
        <v>2498</v>
      </c>
      <c r="D18" s="117" t="s">
        <v>240</v>
      </c>
      <c r="E18" s="151"/>
      <c r="F18" s="220">
        <v>1</v>
      </c>
      <c r="G18" s="220">
        <v>1</v>
      </c>
      <c r="H18" s="74">
        <v>1</v>
      </c>
      <c r="I18" s="79">
        <f t="shared" si="0"/>
        <v>1</v>
      </c>
      <c r="J18" s="220" t="s">
        <v>4293</v>
      </c>
    </row>
    <row r="19" spans="1:10" ht="76.5" x14ac:dyDescent="0.2">
      <c r="A19" s="57">
        <v>12</v>
      </c>
      <c r="B19" s="152" t="s">
        <v>2499</v>
      </c>
      <c r="C19" s="117" t="s">
        <v>2500</v>
      </c>
      <c r="D19" s="117" t="s">
        <v>240</v>
      </c>
      <c r="E19" s="151"/>
      <c r="F19" s="220">
        <v>1</v>
      </c>
      <c r="G19" s="74">
        <v>1</v>
      </c>
      <c r="H19" s="74">
        <v>1</v>
      </c>
      <c r="I19" s="79">
        <f t="shared" si="0"/>
        <v>1</v>
      </c>
      <c r="J19" s="220" t="s">
        <v>4172</v>
      </c>
    </row>
    <row r="20" spans="1:10" ht="63.75" x14ac:dyDescent="0.2">
      <c r="A20" s="57">
        <v>13</v>
      </c>
      <c r="B20" s="152" t="s">
        <v>2501</v>
      </c>
      <c r="C20" s="117" t="s">
        <v>2502</v>
      </c>
      <c r="D20" s="117" t="s">
        <v>240</v>
      </c>
      <c r="E20" s="151"/>
      <c r="F20" s="74">
        <v>1</v>
      </c>
      <c r="G20" s="74">
        <v>1</v>
      </c>
      <c r="H20" s="74">
        <v>1</v>
      </c>
      <c r="I20" s="79">
        <f t="shared" si="0"/>
        <v>1</v>
      </c>
      <c r="J20" s="117"/>
    </row>
    <row r="21" spans="1:10" ht="63.75" x14ac:dyDescent="0.2">
      <c r="A21" s="57">
        <v>14</v>
      </c>
      <c r="B21" s="152" t="s">
        <v>2503</v>
      </c>
      <c r="C21" s="117" t="s">
        <v>2504</v>
      </c>
      <c r="D21" s="117" t="s">
        <v>240</v>
      </c>
      <c r="E21" s="151"/>
      <c r="F21" s="220">
        <v>1</v>
      </c>
      <c r="G21" s="74">
        <v>1</v>
      </c>
      <c r="H21" s="74">
        <v>1</v>
      </c>
      <c r="I21" s="79">
        <f t="shared" si="0"/>
        <v>1</v>
      </c>
      <c r="J21" s="220" t="s">
        <v>4163</v>
      </c>
    </row>
    <row r="22" spans="1:10" ht="63.75" x14ac:dyDescent="0.2">
      <c r="A22" s="57">
        <v>15</v>
      </c>
      <c r="B22" s="152" t="s">
        <v>2505</v>
      </c>
      <c r="C22" s="117" t="s">
        <v>2506</v>
      </c>
      <c r="D22" s="117" t="s">
        <v>240</v>
      </c>
      <c r="E22" s="151"/>
      <c r="F22" s="74">
        <v>1</v>
      </c>
      <c r="G22" s="74">
        <v>1</v>
      </c>
      <c r="H22" s="74">
        <v>1</v>
      </c>
      <c r="I22" s="79">
        <f t="shared" si="0"/>
        <v>1</v>
      </c>
      <c r="J22" s="74"/>
    </row>
    <row r="23" spans="1:10" ht="76.5" x14ac:dyDescent="0.2">
      <c r="A23" s="57">
        <v>16</v>
      </c>
      <c r="B23" s="152" t="s">
        <v>2507</v>
      </c>
      <c r="C23" s="117" t="s">
        <v>2508</v>
      </c>
      <c r="D23" s="117" t="s">
        <v>240</v>
      </c>
      <c r="E23" s="151"/>
      <c r="F23" s="220">
        <v>1</v>
      </c>
      <c r="G23" s="74">
        <v>1</v>
      </c>
      <c r="H23" s="74">
        <v>1</v>
      </c>
      <c r="I23" s="79">
        <f t="shared" si="0"/>
        <v>1</v>
      </c>
      <c r="J23" s="220" t="s">
        <v>4172</v>
      </c>
    </row>
    <row r="24" spans="1:10" ht="76.5" x14ac:dyDescent="0.2">
      <c r="A24" s="57">
        <v>17</v>
      </c>
      <c r="B24" s="152" t="s">
        <v>2509</v>
      </c>
      <c r="C24" s="117" t="s">
        <v>2510</v>
      </c>
      <c r="D24" s="117" t="s">
        <v>240</v>
      </c>
      <c r="E24" s="151"/>
      <c r="F24" s="220">
        <v>1</v>
      </c>
      <c r="G24" s="74">
        <v>1</v>
      </c>
      <c r="H24" s="74">
        <v>1</v>
      </c>
      <c r="I24" s="79">
        <f t="shared" si="0"/>
        <v>1</v>
      </c>
      <c r="J24" s="220" t="s">
        <v>4172</v>
      </c>
    </row>
    <row r="25" spans="1:10" ht="76.5" x14ac:dyDescent="0.2">
      <c r="A25" s="57">
        <v>18</v>
      </c>
      <c r="B25" s="152" t="s">
        <v>2511</v>
      </c>
      <c r="C25" s="117" t="s">
        <v>2512</v>
      </c>
      <c r="D25" s="117" t="s">
        <v>283</v>
      </c>
      <c r="E25" s="151"/>
      <c r="F25" s="220">
        <v>1</v>
      </c>
      <c r="G25" s="79">
        <v>1</v>
      </c>
      <c r="H25" s="74">
        <v>1</v>
      </c>
      <c r="I25" s="79">
        <f t="shared" si="0"/>
        <v>1</v>
      </c>
      <c r="J25" s="220" t="s">
        <v>4172</v>
      </c>
    </row>
    <row r="26" spans="1:10" ht="76.5" x14ac:dyDescent="0.2">
      <c r="A26" s="57">
        <v>19</v>
      </c>
      <c r="B26" s="152" t="s">
        <v>2513</v>
      </c>
      <c r="C26" s="117" t="s">
        <v>2514</v>
      </c>
      <c r="D26" s="117" t="s">
        <v>240</v>
      </c>
      <c r="E26" s="151"/>
      <c r="F26" s="220">
        <v>1</v>
      </c>
      <c r="G26" s="74">
        <v>1</v>
      </c>
      <c r="H26" s="74">
        <v>1</v>
      </c>
      <c r="I26" s="79">
        <f t="shared" si="0"/>
        <v>1</v>
      </c>
      <c r="J26" s="220" t="s">
        <v>4172</v>
      </c>
    </row>
    <row r="27" spans="1:10" ht="76.5" x14ac:dyDescent="0.2">
      <c r="A27" s="57">
        <v>20</v>
      </c>
      <c r="B27" s="152" t="s">
        <v>2515</v>
      </c>
      <c r="C27" s="117" t="s">
        <v>2516</v>
      </c>
      <c r="D27" s="117" t="s">
        <v>283</v>
      </c>
      <c r="E27" s="151"/>
      <c r="F27" s="220">
        <v>1</v>
      </c>
      <c r="G27" s="79">
        <v>1</v>
      </c>
      <c r="H27" s="74">
        <v>1</v>
      </c>
      <c r="I27" s="79">
        <f t="shared" si="0"/>
        <v>1</v>
      </c>
      <c r="J27" s="220" t="s">
        <v>4172</v>
      </c>
    </row>
    <row r="28" spans="1:10" ht="63.75" x14ac:dyDescent="0.2">
      <c r="A28" s="57">
        <v>21</v>
      </c>
      <c r="B28" s="152" t="s">
        <v>2517</v>
      </c>
      <c r="C28" s="117" t="s">
        <v>2518</v>
      </c>
      <c r="D28" s="117" t="s">
        <v>283</v>
      </c>
      <c r="E28" s="151"/>
      <c r="F28" s="220">
        <v>1</v>
      </c>
      <c r="G28" s="79">
        <v>1</v>
      </c>
      <c r="H28" s="74">
        <v>1</v>
      </c>
      <c r="I28" s="79">
        <f t="shared" si="0"/>
        <v>1</v>
      </c>
      <c r="J28" s="220" t="s">
        <v>4163</v>
      </c>
    </row>
    <row r="29" spans="1:10" ht="76.5" x14ac:dyDescent="0.2">
      <c r="A29" s="57">
        <v>22</v>
      </c>
      <c r="B29" s="152" t="s">
        <v>2519</v>
      </c>
      <c r="C29" s="117" t="s">
        <v>2520</v>
      </c>
      <c r="D29" s="117" t="s">
        <v>240</v>
      </c>
      <c r="E29" s="151"/>
      <c r="F29" s="220">
        <v>1</v>
      </c>
      <c r="G29" s="74">
        <v>1</v>
      </c>
      <c r="H29" s="74">
        <v>1</v>
      </c>
      <c r="I29" s="79">
        <f t="shared" si="0"/>
        <v>1</v>
      </c>
      <c r="J29" s="220" t="s">
        <v>4172</v>
      </c>
    </row>
    <row r="30" spans="1:10" ht="76.5" x14ac:dyDescent="0.2">
      <c r="A30" s="57">
        <v>23</v>
      </c>
      <c r="B30" s="152" t="s">
        <v>2521</v>
      </c>
      <c r="C30" s="117" t="s">
        <v>2522</v>
      </c>
      <c r="D30" s="117" t="s">
        <v>240</v>
      </c>
      <c r="E30" s="151"/>
      <c r="F30" s="74">
        <v>1</v>
      </c>
      <c r="G30" s="74">
        <v>1</v>
      </c>
      <c r="H30" s="74">
        <v>1</v>
      </c>
      <c r="I30" s="79">
        <f t="shared" si="0"/>
        <v>1</v>
      </c>
      <c r="J30" s="117"/>
    </row>
    <row r="31" spans="1:10" ht="63.75" x14ac:dyDescent="0.2">
      <c r="A31" s="57">
        <v>24</v>
      </c>
      <c r="B31" s="152" t="s">
        <v>2523</v>
      </c>
      <c r="C31" s="117" t="s">
        <v>2524</v>
      </c>
      <c r="D31" s="117" t="s">
        <v>283</v>
      </c>
      <c r="E31" s="151"/>
      <c r="F31" s="220">
        <v>1</v>
      </c>
      <c r="G31" s="79">
        <v>1</v>
      </c>
      <c r="H31" s="74">
        <v>1</v>
      </c>
      <c r="I31" s="79">
        <f t="shared" si="0"/>
        <v>1</v>
      </c>
      <c r="J31" s="220" t="s">
        <v>4163</v>
      </c>
    </row>
    <row r="32" spans="1:10" ht="76.5" x14ac:dyDescent="0.2">
      <c r="A32" s="57">
        <v>25</v>
      </c>
      <c r="B32" s="152" t="s">
        <v>2525</v>
      </c>
      <c r="C32" s="117" t="s">
        <v>2526</v>
      </c>
      <c r="D32" s="117" t="s">
        <v>283</v>
      </c>
      <c r="E32" s="151"/>
      <c r="F32" s="220">
        <v>1</v>
      </c>
      <c r="G32" s="79">
        <v>1</v>
      </c>
      <c r="H32" s="74">
        <v>1</v>
      </c>
      <c r="I32" s="79">
        <f t="shared" si="0"/>
        <v>1</v>
      </c>
      <c r="J32" s="220" t="s">
        <v>4172</v>
      </c>
    </row>
    <row r="33" spans="1:10" ht="76.5" x14ac:dyDescent="0.2">
      <c r="A33" s="57">
        <v>26</v>
      </c>
      <c r="B33" s="152" t="s">
        <v>2527</v>
      </c>
      <c r="C33" s="117" t="s">
        <v>2528</v>
      </c>
      <c r="D33" s="117" t="s">
        <v>283</v>
      </c>
      <c r="E33" s="151"/>
      <c r="F33" s="220">
        <v>1</v>
      </c>
      <c r="G33" s="79">
        <v>1</v>
      </c>
      <c r="H33" s="74">
        <v>1</v>
      </c>
      <c r="I33" s="79">
        <f t="shared" si="0"/>
        <v>1</v>
      </c>
      <c r="J33" s="220" t="s">
        <v>4172</v>
      </c>
    </row>
    <row r="34" spans="1:10" ht="15.75" customHeight="1" x14ac:dyDescent="0.2">
      <c r="A34" s="307" t="s">
        <v>104</v>
      </c>
      <c r="B34" s="308"/>
      <c r="C34" s="308"/>
      <c r="D34" s="308"/>
      <c r="E34" s="308"/>
      <c r="F34" s="308"/>
      <c r="G34" s="308"/>
      <c r="H34" s="309"/>
      <c r="I34" s="127">
        <f>SUM(I8:I33)/COUNT(I8:I33)</f>
        <v>1</v>
      </c>
      <c r="J34" s="173"/>
    </row>
    <row r="38" spans="1:10" x14ac:dyDescent="0.2">
      <c r="B38" s="81"/>
      <c r="C38" s="82"/>
      <c r="D38" s="82"/>
      <c r="E38" s="82"/>
      <c r="F38" s="107"/>
      <c r="G38" s="107"/>
      <c r="H38" s="107"/>
      <c r="I38" s="107"/>
    </row>
    <row r="45" spans="1:10" x14ac:dyDescent="0.2">
      <c r="B45" s="81"/>
      <c r="C45" s="82"/>
      <c r="D45" s="82"/>
      <c r="E45" s="82"/>
      <c r="F45" s="107"/>
      <c r="G45" s="107"/>
      <c r="H45" s="107"/>
      <c r="I45" s="107"/>
    </row>
    <row r="49" spans="2:9" x14ac:dyDescent="0.2">
      <c r="B49" s="81"/>
      <c r="C49" s="82"/>
      <c r="D49" s="82"/>
      <c r="E49" s="82"/>
      <c r="F49" s="107"/>
      <c r="G49" s="107"/>
      <c r="H49" s="107"/>
      <c r="I49" s="107"/>
    </row>
    <row r="52" spans="2:9" x14ac:dyDescent="0.2">
      <c r="B52" s="81"/>
      <c r="C52" s="82"/>
      <c r="D52" s="82"/>
      <c r="E52" s="82"/>
      <c r="F52" s="107"/>
      <c r="G52" s="107"/>
      <c r="H52" s="107"/>
      <c r="I52" s="107"/>
    </row>
    <row r="56" spans="2:9" x14ac:dyDescent="0.2">
      <c r="B56" s="81"/>
      <c r="C56" s="82"/>
      <c r="D56" s="82"/>
      <c r="E56" s="82"/>
      <c r="F56" s="107"/>
      <c r="G56" s="107"/>
      <c r="H56" s="107"/>
      <c r="I56" s="107"/>
    </row>
    <row r="59" spans="2:9" x14ac:dyDescent="0.2">
      <c r="B59" s="81"/>
      <c r="C59" s="82"/>
      <c r="D59" s="82"/>
      <c r="E59" s="82"/>
      <c r="F59" s="107"/>
      <c r="G59" s="107"/>
      <c r="H59" s="107"/>
      <c r="I59" s="107"/>
    </row>
    <row r="63" spans="2:9" x14ac:dyDescent="0.2">
      <c r="B63" s="81"/>
      <c r="C63" s="82"/>
      <c r="D63" s="82"/>
      <c r="E63" s="82"/>
      <c r="F63" s="107"/>
      <c r="G63" s="107"/>
      <c r="H63" s="107"/>
      <c r="I63" s="107"/>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3"/>
  <sheetViews>
    <sheetView view="pageBreakPreview" zoomScale="70" zoomScaleNormal="100" zoomScaleSheetLayoutView="70" workbookViewId="0">
      <pane ySplit="7" topLeftCell="A8" activePane="bottomLeft" state="frozenSplit"/>
      <selection activeCell="F6" sqref="F6:I7"/>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124</v>
      </c>
      <c r="D2" s="305"/>
      <c r="E2" s="305"/>
      <c r="F2" s="305"/>
      <c r="G2" s="305"/>
      <c r="H2" s="305"/>
      <c r="I2" s="305"/>
      <c r="J2" s="305"/>
    </row>
    <row r="3" spans="1:10" ht="15.75" customHeight="1" x14ac:dyDescent="0.2">
      <c r="A3" s="105" t="s">
        <v>96</v>
      </c>
      <c r="B3" s="105"/>
      <c r="C3" s="129">
        <v>45027</v>
      </c>
      <c r="D3" s="106"/>
      <c r="E3" s="106"/>
      <c r="F3" s="129"/>
      <c r="G3" s="129"/>
      <c r="H3" s="129"/>
      <c r="I3" s="129"/>
    </row>
    <row r="4" spans="1:10" ht="17.25" customHeight="1" x14ac:dyDescent="0.2">
      <c r="A4" s="109" t="s">
        <v>76</v>
      </c>
      <c r="B4" s="105"/>
      <c r="C4" s="106"/>
      <c r="D4" s="106"/>
      <c r="E4" s="106"/>
      <c r="F4" s="129"/>
      <c r="G4" s="129"/>
      <c r="H4" s="129"/>
      <c r="I4" s="129"/>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76.5" x14ac:dyDescent="0.2">
      <c r="A8" s="144">
        <v>1</v>
      </c>
      <c r="B8" s="152" t="s">
        <v>2036</v>
      </c>
      <c r="C8" s="117" t="s">
        <v>2037</v>
      </c>
      <c r="D8" s="117" t="s">
        <v>2038</v>
      </c>
      <c r="E8" s="152"/>
      <c r="F8" s="223">
        <v>1</v>
      </c>
      <c r="G8" s="79">
        <v>1</v>
      </c>
      <c r="H8" s="79">
        <v>1</v>
      </c>
      <c r="I8" s="79">
        <f>F8*0.2+G8*0.4+H8*0.4</f>
        <v>1</v>
      </c>
      <c r="J8" s="220" t="s">
        <v>4163</v>
      </c>
    </row>
    <row r="9" spans="1:10" ht="89.25" x14ac:dyDescent="0.2">
      <c r="A9" s="144">
        <v>2</v>
      </c>
      <c r="B9" s="181" t="s">
        <v>2039</v>
      </c>
      <c r="C9" s="117" t="s">
        <v>2040</v>
      </c>
      <c r="D9" s="117" t="s">
        <v>2038</v>
      </c>
      <c r="E9" s="151"/>
      <c r="F9" s="223">
        <v>1</v>
      </c>
      <c r="G9" s="79">
        <v>1</v>
      </c>
      <c r="H9" s="79">
        <v>1</v>
      </c>
      <c r="I9" s="79">
        <f t="shared" ref="I9:I63" si="0">F9*0.2+G9*0.4+H9*0.4</f>
        <v>1</v>
      </c>
      <c r="J9" s="220" t="s">
        <v>4163</v>
      </c>
    </row>
    <row r="10" spans="1:10" ht="102" x14ac:dyDescent="0.2">
      <c r="A10" s="144">
        <v>3</v>
      </c>
      <c r="B10" s="181" t="s">
        <v>2041</v>
      </c>
      <c r="C10" s="117" t="s">
        <v>2042</v>
      </c>
      <c r="D10" s="117" t="s">
        <v>2038</v>
      </c>
      <c r="E10" s="151"/>
      <c r="F10" s="223">
        <v>1</v>
      </c>
      <c r="G10" s="79">
        <v>1</v>
      </c>
      <c r="H10" s="79">
        <v>1</v>
      </c>
      <c r="I10" s="79">
        <f t="shared" si="0"/>
        <v>1</v>
      </c>
      <c r="J10" s="220" t="s">
        <v>4172</v>
      </c>
    </row>
    <row r="11" spans="1:10" ht="76.5" x14ac:dyDescent="0.2">
      <c r="A11" s="144">
        <v>4</v>
      </c>
      <c r="B11" s="181" t="s">
        <v>2043</v>
      </c>
      <c r="C11" s="117" t="s">
        <v>2044</v>
      </c>
      <c r="D11" s="117" t="s">
        <v>2038</v>
      </c>
      <c r="E11" s="151"/>
      <c r="F11" s="223">
        <v>1</v>
      </c>
      <c r="G11" s="79">
        <v>1</v>
      </c>
      <c r="H11" s="79">
        <v>1</v>
      </c>
      <c r="I11" s="79">
        <f t="shared" si="0"/>
        <v>1</v>
      </c>
      <c r="J11" s="220" t="s">
        <v>4163</v>
      </c>
    </row>
    <row r="12" spans="1:10" ht="89.25" x14ac:dyDescent="0.2">
      <c r="A12" s="144">
        <v>5</v>
      </c>
      <c r="B12" s="181" t="s">
        <v>2045</v>
      </c>
      <c r="C12" s="117" t="s">
        <v>2046</v>
      </c>
      <c r="D12" s="117" t="s">
        <v>2038</v>
      </c>
      <c r="E12" s="151"/>
      <c r="F12" s="223">
        <v>1</v>
      </c>
      <c r="G12" s="79">
        <v>1</v>
      </c>
      <c r="H12" s="79">
        <v>1</v>
      </c>
      <c r="I12" s="79">
        <f t="shared" si="0"/>
        <v>1</v>
      </c>
      <c r="J12" s="220" t="s">
        <v>4163</v>
      </c>
    </row>
    <row r="13" spans="1:10" ht="63.75" x14ac:dyDescent="0.2">
      <c r="A13" s="144">
        <v>6</v>
      </c>
      <c r="B13" s="181" t="s">
        <v>2047</v>
      </c>
      <c r="C13" s="117" t="s">
        <v>2048</v>
      </c>
      <c r="D13" s="117" t="s">
        <v>2038</v>
      </c>
      <c r="E13" s="152"/>
      <c r="F13" s="79">
        <v>1</v>
      </c>
      <c r="G13" s="79">
        <v>1</v>
      </c>
      <c r="H13" s="79">
        <v>1</v>
      </c>
      <c r="I13" s="79">
        <f t="shared" si="0"/>
        <v>1</v>
      </c>
      <c r="J13" s="261"/>
    </row>
    <row r="14" spans="1:10" ht="76.5" x14ac:dyDescent="0.2">
      <c r="A14" s="144">
        <v>7</v>
      </c>
      <c r="B14" s="181" t="s">
        <v>2049</v>
      </c>
      <c r="C14" s="117" t="s">
        <v>2050</v>
      </c>
      <c r="D14" s="117" t="s">
        <v>2038</v>
      </c>
      <c r="E14" s="152"/>
      <c r="F14" s="223">
        <v>1</v>
      </c>
      <c r="G14" s="79">
        <v>1</v>
      </c>
      <c r="H14" s="79">
        <v>1</v>
      </c>
      <c r="I14" s="79">
        <f t="shared" si="0"/>
        <v>1</v>
      </c>
      <c r="J14" s="220" t="s">
        <v>4163</v>
      </c>
    </row>
    <row r="15" spans="1:10" ht="102" x14ac:dyDescent="0.2">
      <c r="A15" s="144">
        <v>8</v>
      </c>
      <c r="B15" s="181" t="s">
        <v>2051</v>
      </c>
      <c r="C15" s="117" t="s">
        <v>2052</v>
      </c>
      <c r="D15" s="117" t="s">
        <v>2038</v>
      </c>
      <c r="E15" s="152"/>
      <c r="F15" s="223">
        <v>1</v>
      </c>
      <c r="G15" s="79">
        <v>1</v>
      </c>
      <c r="H15" s="79">
        <v>1</v>
      </c>
      <c r="I15" s="79">
        <f t="shared" si="0"/>
        <v>1</v>
      </c>
      <c r="J15" s="220" t="s">
        <v>4172</v>
      </c>
    </row>
    <row r="16" spans="1:10" ht="63.75" x14ac:dyDescent="0.2">
      <c r="A16" s="144">
        <v>9</v>
      </c>
      <c r="B16" s="181" t="s">
        <v>2053</v>
      </c>
      <c r="C16" s="117" t="s">
        <v>2054</v>
      </c>
      <c r="D16" s="117" t="s">
        <v>240</v>
      </c>
      <c r="E16" s="152"/>
      <c r="F16" s="79">
        <v>1</v>
      </c>
      <c r="G16" s="79">
        <v>1</v>
      </c>
      <c r="H16" s="79">
        <v>1</v>
      </c>
      <c r="I16" s="79">
        <f t="shared" si="0"/>
        <v>1</v>
      </c>
      <c r="J16" s="117"/>
    </row>
    <row r="17" spans="1:10" ht="76.5" x14ac:dyDescent="0.2">
      <c r="A17" s="144">
        <v>10</v>
      </c>
      <c r="B17" s="181" t="s">
        <v>2055</v>
      </c>
      <c r="C17" s="117" t="s">
        <v>2056</v>
      </c>
      <c r="D17" s="117" t="s">
        <v>240</v>
      </c>
      <c r="E17" s="152"/>
      <c r="F17" s="79">
        <v>1</v>
      </c>
      <c r="G17" s="79">
        <v>1</v>
      </c>
      <c r="H17" s="79">
        <v>1</v>
      </c>
      <c r="I17" s="79">
        <f t="shared" si="0"/>
        <v>1</v>
      </c>
      <c r="J17" s="117"/>
    </row>
    <row r="18" spans="1:10" ht="76.5" x14ac:dyDescent="0.2">
      <c r="A18" s="144">
        <v>11</v>
      </c>
      <c r="B18" s="181" t="s">
        <v>2057</v>
      </c>
      <c r="C18" s="117" t="s">
        <v>2058</v>
      </c>
      <c r="D18" s="117" t="s">
        <v>240</v>
      </c>
      <c r="E18" s="152"/>
      <c r="F18" s="79">
        <v>1</v>
      </c>
      <c r="G18" s="79">
        <v>1</v>
      </c>
      <c r="H18" s="79">
        <v>1</v>
      </c>
      <c r="I18" s="79">
        <f t="shared" si="0"/>
        <v>1</v>
      </c>
      <c r="J18" s="117"/>
    </row>
    <row r="19" spans="1:10" ht="76.5" x14ac:dyDescent="0.2">
      <c r="A19" s="144">
        <v>12</v>
      </c>
      <c r="B19" s="181" t="s">
        <v>2059</v>
      </c>
      <c r="C19" s="117" t="s">
        <v>2060</v>
      </c>
      <c r="D19" s="117" t="s">
        <v>240</v>
      </c>
      <c r="E19" s="151"/>
      <c r="F19" s="79">
        <v>1</v>
      </c>
      <c r="G19" s="79">
        <v>1</v>
      </c>
      <c r="H19" s="79">
        <v>1</v>
      </c>
      <c r="I19" s="79">
        <f t="shared" si="0"/>
        <v>1</v>
      </c>
      <c r="J19" s="117"/>
    </row>
    <row r="20" spans="1:10" ht="51" x14ac:dyDescent="0.2">
      <c r="A20" s="144">
        <v>13</v>
      </c>
      <c r="B20" s="181" t="s">
        <v>2061</v>
      </c>
      <c r="C20" s="117" t="s">
        <v>2062</v>
      </c>
      <c r="D20" s="117" t="s">
        <v>240</v>
      </c>
      <c r="E20" s="151"/>
      <c r="F20" s="79">
        <v>1</v>
      </c>
      <c r="G20" s="79">
        <v>1</v>
      </c>
      <c r="H20" s="79">
        <v>1</v>
      </c>
      <c r="I20" s="79">
        <f t="shared" si="0"/>
        <v>1</v>
      </c>
      <c r="J20" s="117"/>
    </row>
    <row r="21" spans="1:10" ht="76.5" x14ac:dyDescent="0.2">
      <c r="A21" s="144">
        <v>14</v>
      </c>
      <c r="B21" s="181" t="s">
        <v>2063</v>
      </c>
      <c r="C21" s="117" t="s">
        <v>2064</v>
      </c>
      <c r="D21" s="117" t="s">
        <v>240</v>
      </c>
      <c r="E21" s="151"/>
      <c r="F21" s="79">
        <v>1</v>
      </c>
      <c r="G21" s="79">
        <v>1</v>
      </c>
      <c r="H21" s="79">
        <v>1</v>
      </c>
      <c r="I21" s="79">
        <f t="shared" si="0"/>
        <v>1</v>
      </c>
      <c r="J21" s="117"/>
    </row>
    <row r="22" spans="1:10" ht="76.5" x14ac:dyDescent="0.2">
      <c r="A22" s="144">
        <v>15</v>
      </c>
      <c r="B22" s="181" t="s">
        <v>2065</v>
      </c>
      <c r="C22" s="117" t="s">
        <v>2066</v>
      </c>
      <c r="D22" s="117" t="s">
        <v>240</v>
      </c>
      <c r="E22" s="151"/>
      <c r="F22" s="79">
        <v>1</v>
      </c>
      <c r="G22" s="79">
        <v>1</v>
      </c>
      <c r="H22" s="79">
        <v>1</v>
      </c>
      <c r="I22" s="79">
        <f t="shared" si="0"/>
        <v>1</v>
      </c>
      <c r="J22" s="117"/>
    </row>
    <row r="23" spans="1:10" ht="76.5" x14ac:dyDescent="0.2">
      <c r="A23" s="144">
        <v>16</v>
      </c>
      <c r="B23" s="181" t="s">
        <v>2067</v>
      </c>
      <c r="C23" s="181" t="s">
        <v>2068</v>
      </c>
      <c r="D23" s="181" t="s">
        <v>240</v>
      </c>
      <c r="E23" s="151"/>
      <c r="F23" s="79">
        <v>1</v>
      </c>
      <c r="G23" s="79">
        <v>1</v>
      </c>
      <c r="H23" s="79">
        <v>1</v>
      </c>
      <c r="I23" s="79">
        <f t="shared" si="0"/>
        <v>1</v>
      </c>
      <c r="J23" s="117"/>
    </row>
    <row r="24" spans="1:10" ht="76.5" x14ac:dyDescent="0.2">
      <c r="A24" s="144">
        <v>17</v>
      </c>
      <c r="B24" s="181" t="s">
        <v>2069</v>
      </c>
      <c r="C24" s="181" t="s">
        <v>2070</v>
      </c>
      <c r="D24" s="181" t="s">
        <v>240</v>
      </c>
      <c r="E24" s="151"/>
      <c r="F24" s="79">
        <v>1</v>
      </c>
      <c r="G24" s="79">
        <v>1</v>
      </c>
      <c r="H24" s="79">
        <v>1</v>
      </c>
      <c r="I24" s="79">
        <f t="shared" si="0"/>
        <v>1</v>
      </c>
      <c r="J24" s="117"/>
    </row>
    <row r="25" spans="1:10" ht="76.5" x14ac:dyDescent="0.2">
      <c r="A25" s="144">
        <v>18</v>
      </c>
      <c r="B25" s="181" t="s">
        <v>2071</v>
      </c>
      <c r="C25" s="181" t="s">
        <v>2072</v>
      </c>
      <c r="D25" s="181" t="s">
        <v>240</v>
      </c>
      <c r="E25" s="151"/>
      <c r="F25" s="79">
        <v>1</v>
      </c>
      <c r="G25" s="79">
        <v>1</v>
      </c>
      <c r="H25" s="79">
        <v>1</v>
      </c>
      <c r="I25" s="79">
        <f t="shared" si="0"/>
        <v>1</v>
      </c>
      <c r="J25" s="117"/>
    </row>
    <row r="26" spans="1:10" ht="89.25" x14ac:dyDescent="0.2">
      <c r="A26" s="144">
        <v>19</v>
      </c>
      <c r="B26" s="181" t="s">
        <v>2073</v>
      </c>
      <c r="C26" s="181" t="s">
        <v>2074</v>
      </c>
      <c r="D26" s="181" t="s">
        <v>240</v>
      </c>
      <c r="E26" s="151"/>
      <c r="F26" s="79">
        <v>1</v>
      </c>
      <c r="G26" s="223">
        <v>1</v>
      </c>
      <c r="H26" s="79">
        <v>1</v>
      </c>
      <c r="I26" s="79">
        <f t="shared" si="0"/>
        <v>1</v>
      </c>
      <c r="J26" s="227" t="s">
        <v>4177</v>
      </c>
    </row>
    <row r="27" spans="1:10" ht="76.5" x14ac:dyDescent="0.2">
      <c r="A27" s="144">
        <v>20</v>
      </c>
      <c r="B27" s="181" t="s">
        <v>2075</v>
      </c>
      <c r="C27" s="117" t="s">
        <v>2076</v>
      </c>
      <c r="D27" s="117" t="s">
        <v>240</v>
      </c>
      <c r="E27" s="151"/>
      <c r="F27" s="79">
        <v>1</v>
      </c>
      <c r="G27" s="79">
        <v>1</v>
      </c>
      <c r="H27" s="79">
        <v>1</v>
      </c>
      <c r="I27" s="79">
        <f t="shared" si="0"/>
        <v>1</v>
      </c>
      <c r="J27" s="117"/>
    </row>
    <row r="28" spans="1:10" ht="76.5" x14ac:dyDescent="0.2">
      <c r="A28" s="144">
        <v>21</v>
      </c>
      <c r="B28" s="181" t="s">
        <v>2077</v>
      </c>
      <c r="C28" s="117" t="s">
        <v>2078</v>
      </c>
      <c r="D28" s="117" t="s">
        <v>240</v>
      </c>
      <c r="E28" s="151"/>
      <c r="F28" s="79">
        <v>1</v>
      </c>
      <c r="G28" s="79">
        <v>1</v>
      </c>
      <c r="H28" s="79">
        <v>1</v>
      </c>
      <c r="I28" s="79">
        <f t="shared" si="0"/>
        <v>1</v>
      </c>
      <c r="J28" s="117"/>
    </row>
    <row r="29" spans="1:10" ht="102" x14ac:dyDescent="0.2">
      <c r="A29" s="144">
        <v>22</v>
      </c>
      <c r="B29" s="181" t="s">
        <v>2079</v>
      </c>
      <c r="C29" s="117" t="s">
        <v>2080</v>
      </c>
      <c r="D29" s="117" t="s">
        <v>240</v>
      </c>
      <c r="E29" s="151"/>
      <c r="F29" s="79">
        <v>1</v>
      </c>
      <c r="G29" s="79">
        <v>1</v>
      </c>
      <c r="H29" s="79">
        <v>1</v>
      </c>
      <c r="I29" s="79">
        <f t="shared" si="0"/>
        <v>1</v>
      </c>
      <c r="J29" s="117"/>
    </row>
    <row r="30" spans="1:10" ht="76.5" x14ac:dyDescent="0.2">
      <c r="A30" s="144">
        <v>23</v>
      </c>
      <c r="B30" s="181" t="s">
        <v>2081</v>
      </c>
      <c r="C30" s="117" t="s">
        <v>2082</v>
      </c>
      <c r="D30" s="117" t="s">
        <v>240</v>
      </c>
      <c r="E30" s="151"/>
      <c r="F30" s="79">
        <v>1</v>
      </c>
      <c r="G30" s="79">
        <v>1</v>
      </c>
      <c r="H30" s="79">
        <v>1</v>
      </c>
      <c r="I30" s="79">
        <f t="shared" si="0"/>
        <v>1</v>
      </c>
      <c r="J30" s="117"/>
    </row>
    <row r="31" spans="1:10" ht="76.5" x14ac:dyDescent="0.2">
      <c r="A31" s="144">
        <v>24</v>
      </c>
      <c r="B31" s="181" t="s">
        <v>2083</v>
      </c>
      <c r="C31" s="117" t="s">
        <v>2084</v>
      </c>
      <c r="D31" s="117" t="s">
        <v>240</v>
      </c>
      <c r="E31" s="151"/>
      <c r="F31" s="79">
        <v>1</v>
      </c>
      <c r="G31" s="79">
        <v>1</v>
      </c>
      <c r="H31" s="79">
        <v>1</v>
      </c>
      <c r="I31" s="79">
        <f t="shared" si="0"/>
        <v>1</v>
      </c>
      <c r="J31" s="117"/>
    </row>
    <row r="32" spans="1:10" ht="76.5" x14ac:dyDescent="0.2">
      <c r="A32" s="144">
        <v>25</v>
      </c>
      <c r="B32" s="181" t="s">
        <v>2085</v>
      </c>
      <c r="C32" s="117" t="s">
        <v>2086</v>
      </c>
      <c r="D32" s="117" t="s">
        <v>240</v>
      </c>
      <c r="E32" s="151"/>
      <c r="F32" s="79">
        <v>1</v>
      </c>
      <c r="G32" s="79">
        <v>1</v>
      </c>
      <c r="H32" s="79">
        <v>1</v>
      </c>
      <c r="I32" s="79">
        <f t="shared" si="0"/>
        <v>1</v>
      </c>
      <c r="J32" s="117"/>
    </row>
    <row r="33" spans="1:10" ht="76.5" x14ac:dyDescent="0.2">
      <c r="A33" s="144">
        <v>26</v>
      </c>
      <c r="B33" s="181" t="s">
        <v>2087</v>
      </c>
      <c r="C33" s="117" t="s">
        <v>2088</v>
      </c>
      <c r="D33" s="117" t="s">
        <v>240</v>
      </c>
      <c r="E33" s="151"/>
      <c r="F33" s="223">
        <v>1</v>
      </c>
      <c r="G33" s="79">
        <v>1</v>
      </c>
      <c r="H33" s="79">
        <v>1</v>
      </c>
      <c r="I33" s="79">
        <f t="shared" si="0"/>
        <v>1</v>
      </c>
      <c r="J33" s="220" t="s">
        <v>4163</v>
      </c>
    </row>
    <row r="34" spans="1:10" ht="63.75" x14ac:dyDescent="0.2">
      <c r="A34" s="144">
        <v>27</v>
      </c>
      <c r="B34" s="181" t="s">
        <v>2089</v>
      </c>
      <c r="C34" s="117" t="s">
        <v>2090</v>
      </c>
      <c r="D34" s="117" t="s">
        <v>240</v>
      </c>
      <c r="E34" s="151"/>
      <c r="F34" s="79">
        <v>1</v>
      </c>
      <c r="G34" s="79">
        <v>1</v>
      </c>
      <c r="H34" s="79">
        <v>1</v>
      </c>
      <c r="I34" s="79">
        <f t="shared" si="0"/>
        <v>1</v>
      </c>
      <c r="J34" s="117"/>
    </row>
    <row r="35" spans="1:10" ht="76.5" x14ac:dyDescent="0.2">
      <c r="A35" s="144">
        <v>28</v>
      </c>
      <c r="B35" s="181" t="s">
        <v>2091</v>
      </c>
      <c r="C35" s="117" t="s">
        <v>2092</v>
      </c>
      <c r="D35" s="117" t="s">
        <v>240</v>
      </c>
      <c r="E35" s="151"/>
      <c r="F35" s="223">
        <v>1</v>
      </c>
      <c r="G35" s="79">
        <v>1</v>
      </c>
      <c r="H35" s="79">
        <v>1</v>
      </c>
      <c r="I35" s="79">
        <f t="shared" si="0"/>
        <v>1</v>
      </c>
      <c r="J35" s="220" t="s">
        <v>4163</v>
      </c>
    </row>
    <row r="36" spans="1:10" ht="153" x14ac:dyDescent="0.2">
      <c r="A36" s="144">
        <v>29</v>
      </c>
      <c r="B36" s="181" t="s">
        <v>2093</v>
      </c>
      <c r="C36" s="181" t="s">
        <v>2094</v>
      </c>
      <c r="D36" s="181" t="s">
        <v>240</v>
      </c>
      <c r="E36" s="151"/>
      <c r="F36" s="223">
        <v>1</v>
      </c>
      <c r="G36" s="223">
        <v>1</v>
      </c>
      <c r="H36" s="79">
        <v>1</v>
      </c>
      <c r="I36" s="79">
        <f t="shared" si="0"/>
        <v>1</v>
      </c>
      <c r="J36" s="220" t="s">
        <v>4295</v>
      </c>
    </row>
    <row r="37" spans="1:10" ht="127.5" x14ac:dyDescent="0.2">
      <c r="A37" s="182">
        <v>30</v>
      </c>
      <c r="B37" s="181" t="s">
        <v>2095</v>
      </c>
      <c r="C37" s="181" t="s">
        <v>2096</v>
      </c>
      <c r="D37" s="181" t="s">
        <v>240</v>
      </c>
      <c r="E37" s="151"/>
      <c r="F37" s="79">
        <v>1</v>
      </c>
      <c r="G37" s="79">
        <v>1</v>
      </c>
      <c r="H37" s="79">
        <v>1</v>
      </c>
      <c r="I37" s="79">
        <f t="shared" si="0"/>
        <v>1</v>
      </c>
      <c r="J37" s="117"/>
    </row>
    <row r="38" spans="1:10" ht="63.75" x14ac:dyDescent="0.2">
      <c r="A38" s="182">
        <v>31</v>
      </c>
      <c r="B38" s="181" t="s">
        <v>2097</v>
      </c>
      <c r="C38" s="181" t="s">
        <v>2098</v>
      </c>
      <c r="D38" s="181" t="s">
        <v>240</v>
      </c>
      <c r="E38" s="151"/>
      <c r="F38" s="79">
        <v>1</v>
      </c>
      <c r="G38" s="79">
        <v>1</v>
      </c>
      <c r="H38" s="79">
        <v>1</v>
      </c>
      <c r="I38" s="79">
        <f t="shared" si="0"/>
        <v>1</v>
      </c>
      <c r="J38" s="117"/>
    </row>
    <row r="39" spans="1:10" ht="76.5" x14ac:dyDescent="0.2">
      <c r="A39" s="182">
        <v>32</v>
      </c>
      <c r="B39" s="181" t="s">
        <v>2099</v>
      </c>
      <c r="C39" s="181" t="s">
        <v>2100</v>
      </c>
      <c r="D39" s="181" t="s">
        <v>240</v>
      </c>
      <c r="E39" s="151"/>
      <c r="F39" s="223">
        <v>1</v>
      </c>
      <c r="G39" s="79">
        <v>1</v>
      </c>
      <c r="H39" s="79">
        <v>1</v>
      </c>
      <c r="I39" s="79">
        <f t="shared" si="0"/>
        <v>1</v>
      </c>
      <c r="J39" s="220" t="s">
        <v>4163</v>
      </c>
    </row>
    <row r="40" spans="1:10" ht="63.75" x14ac:dyDescent="0.2">
      <c r="A40" s="182">
        <v>33</v>
      </c>
      <c r="B40" s="181" t="s">
        <v>2101</v>
      </c>
      <c r="C40" s="181" t="s">
        <v>2102</v>
      </c>
      <c r="D40" s="181" t="s">
        <v>240</v>
      </c>
      <c r="E40" s="151"/>
      <c r="F40" s="79">
        <v>1</v>
      </c>
      <c r="G40" s="79">
        <v>1</v>
      </c>
      <c r="H40" s="79">
        <v>1</v>
      </c>
      <c r="I40" s="79">
        <f t="shared" si="0"/>
        <v>1</v>
      </c>
      <c r="J40" s="117"/>
    </row>
    <row r="41" spans="1:10" ht="63.75" x14ac:dyDescent="0.2">
      <c r="A41" s="182">
        <v>34</v>
      </c>
      <c r="B41" s="181" t="s">
        <v>2103</v>
      </c>
      <c r="C41" s="181" t="s">
        <v>2104</v>
      </c>
      <c r="D41" s="181" t="s">
        <v>240</v>
      </c>
      <c r="E41" s="151"/>
      <c r="F41" s="79">
        <v>1</v>
      </c>
      <c r="G41" s="79">
        <v>1</v>
      </c>
      <c r="H41" s="79">
        <v>1</v>
      </c>
      <c r="I41" s="79">
        <f t="shared" si="0"/>
        <v>1</v>
      </c>
      <c r="J41" s="117"/>
    </row>
    <row r="42" spans="1:10" ht="63.75" x14ac:dyDescent="0.2">
      <c r="A42" s="182">
        <v>35</v>
      </c>
      <c r="B42" s="181" t="s">
        <v>2105</v>
      </c>
      <c r="C42" s="181" t="s">
        <v>2106</v>
      </c>
      <c r="D42" s="181" t="s">
        <v>240</v>
      </c>
      <c r="E42" s="151"/>
      <c r="F42" s="79">
        <v>1</v>
      </c>
      <c r="G42" s="79">
        <v>1</v>
      </c>
      <c r="H42" s="79">
        <v>1</v>
      </c>
      <c r="I42" s="79">
        <f t="shared" si="0"/>
        <v>1</v>
      </c>
      <c r="J42" s="117"/>
    </row>
    <row r="43" spans="1:10" ht="63.75" x14ac:dyDescent="0.2">
      <c r="A43" s="144">
        <v>36</v>
      </c>
      <c r="B43" s="181" t="s">
        <v>2107</v>
      </c>
      <c r="C43" s="181" t="s">
        <v>2108</v>
      </c>
      <c r="D43" s="181" t="s">
        <v>240</v>
      </c>
      <c r="E43" s="151"/>
      <c r="F43" s="79">
        <v>1</v>
      </c>
      <c r="G43" s="79">
        <v>1</v>
      </c>
      <c r="H43" s="79">
        <v>1</v>
      </c>
      <c r="I43" s="79">
        <f t="shared" si="0"/>
        <v>1</v>
      </c>
      <c r="J43" s="117"/>
    </row>
    <row r="44" spans="1:10" ht="89.25" x14ac:dyDescent="0.2">
      <c r="A44" s="144">
        <v>37</v>
      </c>
      <c r="B44" s="181" t="s">
        <v>2109</v>
      </c>
      <c r="C44" s="117" t="s">
        <v>2110</v>
      </c>
      <c r="D44" s="117" t="s">
        <v>240</v>
      </c>
      <c r="E44" s="151"/>
      <c r="F44" s="79">
        <v>1</v>
      </c>
      <c r="G44" s="223">
        <v>1</v>
      </c>
      <c r="H44" s="79">
        <v>1</v>
      </c>
      <c r="I44" s="79">
        <f t="shared" si="0"/>
        <v>1</v>
      </c>
      <c r="J44" s="227" t="s">
        <v>4177</v>
      </c>
    </row>
    <row r="45" spans="1:10" ht="63.75" x14ac:dyDescent="0.2">
      <c r="A45" s="144">
        <v>38</v>
      </c>
      <c r="B45" s="181" t="s">
        <v>2111</v>
      </c>
      <c r="C45" s="117" t="s">
        <v>2112</v>
      </c>
      <c r="D45" s="117" t="s">
        <v>240</v>
      </c>
      <c r="E45" s="151"/>
      <c r="F45" s="79">
        <v>1</v>
      </c>
      <c r="G45" s="79">
        <v>1</v>
      </c>
      <c r="H45" s="79">
        <v>1</v>
      </c>
      <c r="I45" s="79">
        <f t="shared" si="0"/>
        <v>1</v>
      </c>
      <c r="J45" s="117"/>
    </row>
    <row r="46" spans="1:10" ht="63.75" x14ac:dyDescent="0.2">
      <c r="A46" s="144">
        <v>39</v>
      </c>
      <c r="B46" s="181" t="s">
        <v>2113</v>
      </c>
      <c r="C46" s="117" t="s">
        <v>2114</v>
      </c>
      <c r="D46" s="117" t="s">
        <v>240</v>
      </c>
      <c r="E46" s="151"/>
      <c r="F46" s="79">
        <v>1</v>
      </c>
      <c r="G46" s="79">
        <v>1</v>
      </c>
      <c r="H46" s="79">
        <v>1</v>
      </c>
      <c r="I46" s="79">
        <f t="shared" si="0"/>
        <v>1</v>
      </c>
      <c r="J46" s="117"/>
    </row>
    <row r="47" spans="1:10" ht="63.75" x14ac:dyDescent="0.2">
      <c r="A47" s="144">
        <v>40</v>
      </c>
      <c r="B47" s="181" t="s">
        <v>2115</v>
      </c>
      <c r="C47" s="117" t="s">
        <v>2116</v>
      </c>
      <c r="D47" s="117" t="s">
        <v>240</v>
      </c>
      <c r="E47" s="151"/>
      <c r="F47" s="79">
        <v>1</v>
      </c>
      <c r="G47" s="79">
        <v>1</v>
      </c>
      <c r="H47" s="79">
        <v>1</v>
      </c>
      <c r="I47" s="79">
        <f t="shared" si="0"/>
        <v>1</v>
      </c>
      <c r="J47" s="117"/>
    </row>
    <row r="48" spans="1:10" ht="63.75" x14ac:dyDescent="0.2">
      <c r="A48" s="144">
        <v>41</v>
      </c>
      <c r="B48" s="117" t="s">
        <v>2117</v>
      </c>
      <c r="C48" s="117" t="s">
        <v>2118</v>
      </c>
      <c r="D48" s="117" t="s">
        <v>240</v>
      </c>
      <c r="E48" s="151"/>
      <c r="F48" s="79">
        <v>1</v>
      </c>
      <c r="G48" s="79">
        <v>1</v>
      </c>
      <c r="H48" s="79">
        <v>1</v>
      </c>
      <c r="I48" s="79">
        <f t="shared" si="0"/>
        <v>1</v>
      </c>
      <c r="J48" s="117"/>
    </row>
    <row r="49" spans="1:10" ht="63.75" x14ac:dyDescent="0.2">
      <c r="A49" s="144">
        <v>42</v>
      </c>
      <c r="B49" s="117" t="s">
        <v>2119</v>
      </c>
      <c r="C49" s="117" t="s">
        <v>2120</v>
      </c>
      <c r="D49" s="117" t="s">
        <v>240</v>
      </c>
      <c r="E49" s="151"/>
      <c r="F49" s="79">
        <v>1</v>
      </c>
      <c r="G49" s="79">
        <v>1</v>
      </c>
      <c r="H49" s="79">
        <v>1</v>
      </c>
      <c r="I49" s="79">
        <f t="shared" si="0"/>
        <v>1</v>
      </c>
      <c r="J49" s="117"/>
    </row>
    <row r="50" spans="1:10" ht="63.75" x14ac:dyDescent="0.2">
      <c r="A50" s="144">
        <v>43</v>
      </c>
      <c r="B50" s="117" t="s">
        <v>2121</v>
      </c>
      <c r="C50" s="117" t="s">
        <v>2122</v>
      </c>
      <c r="D50" s="117" t="s">
        <v>240</v>
      </c>
      <c r="E50" s="151"/>
      <c r="F50" s="79">
        <v>1</v>
      </c>
      <c r="G50" s="79">
        <v>1</v>
      </c>
      <c r="H50" s="79">
        <v>1</v>
      </c>
      <c r="I50" s="79">
        <f t="shared" si="0"/>
        <v>1</v>
      </c>
      <c r="J50" s="117"/>
    </row>
    <row r="51" spans="1:10" ht="89.25" x14ac:dyDescent="0.2">
      <c r="A51" s="144">
        <v>44</v>
      </c>
      <c r="B51" s="117" t="s">
        <v>2123</v>
      </c>
      <c r="C51" s="117" t="s">
        <v>2124</v>
      </c>
      <c r="D51" s="117" t="s">
        <v>240</v>
      </c>
      <c r="E51" s="151"/>
      <c r="F51" s="223">
        <v>1</v>
      </c>
      <c r="G51" s="79">
        <v>1</v>
      </c>
      <c r="H51" s="79">
        <v>1</v>
      </c>
      <c r="I51" s="79">
        <f t="shared" si="0"/>
        <v>1</v>
      </c>
      <c r="J51" s="220" t="s">
        <v>4163</v>
      </c>
    </row>
    <row r="52" spans="1:10" ht="76.5" x14ac:dyDescent="0.2">
      <c r="A52" s="144">
        <v>45</v>
      </c>
      <c r="B52" s="117" t="s">
        <v>2125</v>
      </c>
      <c r="C52" s="117" t="s">
        <v>2126</v>
      </c>
      <c r="D52" s="117" t="s">
        <v>240</v>
      </c>
      <c r="E52" s="151"/>
      <c r="F52" s="79">
        <v>1</v>
      </c>
      <c r="G52" s="79">
        <v>1</v>
      </c>
      <c r="H52" s="79">
        <v>1</v>
      </c>
      <c r="I52" s="79">
        <f t="shared" si="0"/>
        <v>1</v>
      </c>
      <c r="J52" s="261"/>
    </row>
    <row r="53" spans="1:10" ht="153" x14ac:dyDescent="0.2">
      <c r="A53" s="144">
        <v>46</v>
      </c>
      <c r="B53" s="181" t="s">
        <v>2127</v>
      </c>
      <c r="C53" s="117" t="s">
        <v>2128</v>
      </c>
      <c r="D53" s="117" t="s">
        <v>240</v>
      </c>
      <c r="E53" s="151"/>
      <c r="F53" s="223">
        <v>1</v>
      </c>
      <c r="G53" s="223">
        <v>1</v>
      </c>
      <c r="H53" s="79">
        <v>1</v>
      </c>
      <c r="I53" s="79">
        <f t="shared" si="0"/>
        <v>1</v>
      </c>
      <c r="J53" s="220" t="s">
        <v>4296</v>
      </c>
    </row>
    <row r="54" spans="1:10" ht="76.5" x14ac:dyDescent="0.2">
      <c r="A54" s="144">
        <v>47</v>
      </c>
      <c r="B54" s="181" t="s">
        <v>2129</v>
      </c>
      <c r="C54" s="117" t="s">
        <v>2130</v>
      </c>
      <c r="D54" s="117" t="s">
        <v>240</v>
      </c>
      <c r="E54" s="151"/>
      <c r="F54" s="223">
        <v>1</v>
      </c>
      <c r="G54" s="79">
        <v>1</v>
      </c>
      <c r="H54" s="79">
        <v>1</v>
      </c>
      <c r="I54" s="79">
        <f t="shared" si="0"/>
        <v>1</v>
      </c>
      <c r="J54" s="220" t="s">
        <v>4163</v>
      </c>
    </row>
    <row r="55" spans="1:10" ht="76.5" x14ac:dyDescent="0.2">
      <c r="A55" s="144">
        <v>48</v>
      </c>
      <c r="B55" s="181" t="s">
        <v>2131</v>
      </c>
      <c r="C55" s="117" t="s">
        <v>2132</v>
      </c>
      <c r="D55" s="117" t="s">
        <v>240</v>
      </c>
      <c r="E55" s="151"/>
      <c r="F55" s="223">
        <v>1</v>
      </c>
      <c r="G55" s="79">
        <v>1</v>
      </c>
      <c r="H55" s="79">
        <v>1</v>
      </c>
      <c r="I55" s="79">
        <f t="shared" si="0"/>
        <v>1</v>
      </c>
      <c r="J55" s="220" t="s">
        <v>4163</v>
      </c>
    </row>
    <row r="56" spans="1:10" ht="76.5" x14ac:dyDescent="0.2">
      <c r="A56" s="144">
        <v>49</v>
      </c>
      <c r="B56" s="181" t="s">
        <v>2133</v>
      </c>
      <c r="C56" s="117" t="s">
        <v>2134</v>
      </c>
      <c r="D56" s="117" t="s">
        <v>240</v>
      </c>
      <c r="E56" s="151"/>
      <c r="F56" s="79">
        <v>1</v>
      </c>
      <c r="G56" s="79">
        <v>1</v>
      </c>
      <c r="H56" s="79">
        <v>1</v>
      </c>
      <c r="I56" s="79">
        <f t="shared" si="0"/>
        <v>1</v>
      </c>
      <c r="J56" s="117"/>
    </row>
    <row r="57" spans="1:10" ht="76.5" x14ac:dyDescent="0.2">
      <c r="A57" s="144">
        <v>50</v>
      </c>
      <c r="B57" s="181" t="s">
        <v>2135</v>
      </c>
      <c r="C57" s="117" t="s">
        <v>2136</v>
      </c>
      <c r="D57" s="117" t="s">
        <v>240</v>
      </c>
      <c r="E57" s="151"/>
      <c r="F57" s="79">
        <v>1</v>
      </c>
      <c r="G57" s="79">
        <v>1</v>
      </c>
      <c r="H57" s="79">
        <v>1</v>
      </c>
      <c r="I57" s="79">
        <f t="shared" si="0"/>
        <v>1</v>
      </c>
      <c r="J57" s="117"/>
    </row>
    <row r="58" spans="1:10" ht="76.5" x14ac:dyDescent="0.2">
      <c r="A58" s="144">
        <v>51</v>
      </c>
      <c r="B58" s="181" t="s">
        <v>2137</v>
      </c>
      <c r="C58" s="181" t="s">
        <v>2138</v>
      </c>
      <c r="D58" s="181" t="s">
        <v>240</v>
      </c>
      <c r="E58" s="151"/>
      <c r="F58" s="79">
        <v>1</v>
      </c>
      <c r="G58" s="79">
        <v>1</v>
      </c>
      <c r="H58" s="79">
        <v>1</v>
      </c>
      <c r="I58" s="79">
        <f t="shared" si="0"/>
        <v>1</v>
      </c>
      <c r="J58" s="117"/>
    </row>
    <row r="59" spans="1:10" ht="89.25" x14ac:dyDescent="0.2">
      <c r="A59" s="144">
        <v>52</v>
      </c>
      <c r="B59" s="181" t="s">
        <v>2139</v>
      </c>
      <c r="C59" s="181" t="s">
        <v>2140</v>
      </c>
      <c r="D59" s="181" t="s">
        <v>240</v>
      </c>
      <c r="E59" s="151"/>
      <c r="F59" s="223">
        <v>1</v>
      </c>
      <c r="G59" s="79">
        <v>1</v>
      </c>
      <c r="H59" s="79">
        <v>1</v>
      </c>
      <c r="I59" s="79">
        <f t="shared" si="0"/>
        <v>1</v>
      </c>
      <c r="J59" s="220" t="s">
        <v>4163</v>
      </c>
    </row>
    <row r="60" spans="1:10" ht="76.5" x14ac:dyDescent="0.2">
      <c r="A60" s="144">
        <v>53</v>
      </c>
      <c r="B60" s="181" t="s">
        <v>2141</v>
      </c>
      <c r="C60" s="181" t="s">
        <v>2142</v>
      </c>
      <c r="D60" s="181" t="s">
        <v>240</v>
      </c>
      <c r="E60" s="152"/>
      <c r="F60" s="223">
        <v>1</v>
      </c>
      <c r="G60" s="79">
        <v>1</v>
      </c>
      <c r="H60" s="79">
        <v>1</v>
      </c>
      <c r="I60" s="79">
        <f t="shared" si="0"/>
        <v>1</v>
      </c>
      <c r="J60" s="220" t="s">
        <v>4163</v>
      </c>
    </row>
    <row r="61" spans="1:10" ht="63.75" x14ac:dyDescent="0.2">
      <c r="A61" s="144">
        <v>54</v>
      </c>
      <c r="B61" s="181" t="s">
        <v>2143</v>
      </c>
      <c r="C61" s="181" t="s">
        <v>2144</v>
      </c>
      <c r="D61" s="181" t="s">
        <v>240</v>
      </c>
      <c r="E61" s="152"/>
      <c r="F61" s="79">
        <v>1</v>
      </c>
      <c r="G61" s="79">
        <v>1</v>
      </c>
      <c r="H61" s="79">
        <v>1</v>
      </c>
      <c r="I61" s="79">
        <f t="shared" si="0"/>
        <v>1</v>
      </c>
      <c r="J61" s="117"/>
    </row>
    <row r="62" spans="1:10" ht="63.75" x14ac:dyDescent="0.2">
      <c r="A62" s="144">
        <v>55</v>
      </c>
      <c r="B62" s="181" t="s">
        <v>2145</v>
      </c>
      <c r="C62" s="181" t="s">
        <v>2146</v>
      </c>
      <c r="D62" s="181" t="s">
        <v>240</v>
      </c>
      <c r="E62" s="152"/>
      <c r="F62" s="79">
        <v>1</v>
      </c>
      <c r="G62" s="79">
        <v>1</v>
      </c>
      <c r="H62" s="79">
        <v>1</v>
      </c>
      <c r="I62" s="79">
        <f t="shared" si="0"/>
        <v>1</v>
      </c>
      <c r="J62" s="74"/>
    </row>
    <row r="63" spans="1:10" ht="76.5" x14ac:dyDescent="0.2">
      <c r="A63" s="144">
        <v>56</v>
      </c>
      <c r="B63" s="181" t="s">
        <v>2147</v>
      </c>
      <c r="C63" s="117" t="s">
        <v>2148</v>
      </c>
      <c r="D63" s="117" t="s">
        <v>237</v>
      </c>
      <c r="E63" s="152"/>
      <c r="F63" s="79">
        <v>1</v>
      </c>
      <c r="G63" s="79">
        <v>1</v>
      </c>
      <c r="H63" s="79">
        <v>1</v>
      </c>
      <c r="I63" s="79">
        <f t="shared" si="0"/>
        <v>1</v>
      </c>
      <c r="J63" s="74"/>
    </row>
    <row r="64" spans="1:10" ht="15.75" customHeight="1" x14ac:dyDescent="0.2">
      <c r="A64" s="307" t="s">
        <v>104</v>
      </c>
      <c r="B64" s="313"/>
      <c r="C64" s="313"/>
      <c r="D64" s="313"/>
      <c r="E64" s="313"/>
      <c r="F64" s="313"/>
      <c r="G64" s="313"/>
      <c r="H64" s="314"/>
      <c r="I64" s="127">
        <f>SUM(I8:I63)/COUNT(I8:I63)</f>
        <v>1</v>
      </c>
      <c r="J64" s="131"/>
    </row>
    <row r="68" spans="2:9" x14ac:dyDescent="0.2">
      <c r="B68" s="81"/>
      <c r="C68" s="82"/>
      <c r="D68" s="82"/>
      <c r="E68" s="82"/>
      <c r="F68" s="107"/>
      <c r="G68" s="107"/>
      <c r="H68" s="107"/>
      <c r="I68" s="107"/>
    </row>
    <row r="75" spans="2:9" x14ac:dyDescent="0.2">
      <c r="B75" s="81"/>
      <c r="C75" s="82"/>
      <c r="D75" s="82"/>
      <c r="E75" s="82"/>
      <c r="F75" s="107"/>
      <c r="G75" s="107"/>
      <c r="H75" s="107"/>
      <c r="I75" s="107"/>
    </row>
    <row r="79" spans="2:9" x14ac:dyDescent="0.2">
      <c r="B79" s="81"/>
      <c r="C79" s="82"/>
      <c r="D79" s="82"/>
      <c r="E79" s="82"/>
      <c r="F79" s="107"/>
      <c r="G79" s="107"/>
      <c r="H79" s="107"/>
      <c r="I79" s="107"/>
    </row>
    <row r="82" spans="2:9" x14ac:dyDescent="0.2">
      <c r="B82" s="81"/>
      <c r="C82" s="82"/>
      <c r="D82" s="82"/>
      <c r="E82" s="82"/>
      <c r="F82" s="107"/>
      <c r="G82" s="107"/>
      <c r="H82" s="107"/>
      <c r="I82" s="107"/>
    </row>
    <row r="86" spans="2:9" x14ac:dyDescent="0.2">
      <c r="B86" s="81"/>
      <c r="C86" s="82"/>
      <c r="D86" s="82"/>
      <c r="E86" s="82"/>
      <c r="F86" s="107"/>
      <c r="G86" s="107"/>
      <c r="H86" s="107"/>
      <c r="I86" s="107"/>
    </row>
    <row r="89" spans="2:9" x14ac:dyDescent="0.2">
      <c r="B89" s="81"/>
      <c r="C89" s="82"/>
      <c r="D89" s="82"/>
      <c r="E89" s="82"/>
      <c r="F89" s="107"/>
      <c r="G89" s="107"/>
      <c r="H89" s="107"/>
      <c r="I89" s="107"/>
    </row>
    <row r="93" spans="2:9" x14ac:dyDescent="0.2">
      <c r="B93" s="81"/>
      <c r="C93" s="82"/>
      <c r="D93" s="82"/>
      <c r="E93" s="82"/>
      <c r="F93" s="107"/>
      <c r="G93" s="107"/>
      <c r="H93" s="107"/>
      <c r="I93" s="107"/>
    </row>
  </sheetData>
  <mergeCells count="13">
    <mergeCell ref="I6:I7"/>
    <mergeCell ref="J6:J7"/>
    <mergeCell ref="A64:H64"/>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F8:H63">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2"/>
  <sheetViews>
    <sheetView view="pageBreakPreview" zoomScale="70" zoomScaleNormal="100" zoomScaleSheetLayoutView="70" workbookViewId="0">
      <pane ySplit="7" topLeftCell="A8" activePane="bottomLeft" state="frozenSplit"/>
      <selection activeCell="F6" sqref="F6:I7"/>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7.8554687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125</v>
      </c>
      <c r="D2" s="305"/>
      <c r="E2" s="305"/>
      <c r="F2" s="305"/>
      <c r="G2" s="305"/>
      <c r="H2" s="305"/>
      <c r="I2" s="305"/>
      <c r="J2" s="305"/>
    </row>
    <row r="3" spans="1:10" ht="15.75" customHeight="1" x14ac:dyDescent="0.2">
      <c r="A3" s="105" t="s">
        <v>96</v>
      </c>
      <c r="B3" s="105"/>
      <c r="C3" s="129">
        <v>45028</v>
      </c>
      <c r="D3" s="106"/>
      <c r="E3" s="106"/>
      <c r="F3" s="129"/>
      <c r="G3" s="129"/>
      <c r="H3" s="129"/>
      <c r="I3" s="129"/>
    </row>
    <row r="4" spans="1:10" ht="17.25" customHeight="1" x14ac:dyDescent="0.2">
      <c r="A4" s="109" t="s">
        <v>76</v>
      </c>
      <c r="B4" s="105"/>
      <c r="C4" s="106"/>
      <c r="D4" s="106"/>
      <c r="E4" s="106"/>
      <c r="F4" s="129"/>
      <c r="G4" s="129"/>
      <c r="H4" s="129"/>
      <c r="I4" s="129"/>
    </row>
    <row r="5" spans="1:10" ht="54"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60" t="s">
        <v>147</v>
      </c>
      <c r="I7" s="301"/>
      <c r="J7" s="306"/>
    </row>
    <row r="8" spans="1:10" ht="63.75" x14ac:dyDescent="0.2">
      <c r="A8" s="57">
        <v>1</v>
      </c>
      <c r="B8" s="183" t="s">
        <v>561</v>
      </c>
      <c r="C8" s="184" t="s">
        <v>562</v>
      </c>
      <c r="D8" s="184" t="s">
        <v>563</v>
      </c>
      <c r="E8" s="185"/>
      <c r="F8" s="128">
        <v>1</v>
      </c>
      <c r="G8" s="128">
        <v>1</v>
      </c>
      <c r="H8" s="128">
        <v>1</v>
      </c>
      <c r="I8" s="128">
        <f>F8*0.2+G8*0.4+H8*0.4</f>
        <v>1</v>
      </c>
      <c r="J8" s="173"/>
    </row>
    <row r="9" spans="1:10" ht="89.25" x14ac:dyDescent="0.2">
      <c r="A9" s="57">
        <v>2</v>
      </c>
      <c r="B9" s="183" t="s">
        <v>564</v>
      </c>
      <c r="C9" s="184" t="s">
        <v>565</v>
      </c>
      <c r="D9" s="184" t="s">
        <v>563</v>
      </c>
      <c r="E9" s="185"/>
      <c r="F9" s="128">
        <v>1</v>
      </c>
      <c r="G9" s="128">
        <v>1</v>
      </c>
      <c r="H9" s="128">
        <v>1</v>
      </c>
      <c r="I9" s="128">
        <f t="shared" ref="I9:I42" si="0">F9*0.2+G9*0.4+H9*0.4</f>
        <v>1</v>
      </c>
      <c r="J9" s="173"/>
    </row>
    <row r="10" spans="1:10" ht="63.75" x14ac:dyDescent="0.2">
      <c r="A10" s="57">
        <v>3</v>
      </c>
      <c r="B10" s="183" t="s">
        <v>566</v>
      </c>
      <c r="C10" s="184" t="s">
        <v>567</v>
      </c>
      <c r="D10" s="184" t="s">
        <v>563</v>
      </c>
      <c r="E10" s="185"/>
      <c r="F10" s="128">
        <v>1</v>
      </c>
      <c r="G10" s="128">
        <v>1</v>
      </c>
      <c r="H10" s="128">
        <v>1</v>
      </c>
      <c r="I10" s="128">
        <f t="shared" si="0"/>
        <v>1</v>
      </c>
      <c r="J10" s="173"/>
    </row>
    <row r="11" spans="1:10" ht="102" x14ac:dyDescent="0.2">
      <c r="A11" s="57">
        <v>4</v>
      </c>
      <c r="B11" s="183" t="s">
        <v>568</v>
      </c>
      <c r="C11" s="184" t="s">
        <v>569</v>
      </c>
      <c r="D11" s="184" t="s">
        <v>563</v>
      </c>
      <c r="E11" s="185"/>
      <c r="F11" s="223">
        <v>1</v>
      </c>
      <c r="G11" s="128">
        <v>1</v>
      </c>
      <c r="H11" s="128">
        <v>1</v>
      </c>
      <c r="I11" s="128">
        <f t="shared" si="0"/>
        <v>1</v>
      </c>
      <c r="J11" s="220" t="s">
        <v>4163</v>
      </c>
    </row>
    <row r="12" spans="1:10" ht="63.75" x14ac:dyDescent="0.2">
      <c r="A12" s="57">
        <v>5</v>
      </c>
      <c r="B12" s="183" t="s">
        <v>570</v>
      </c>
      <c r="C12" s="184" t="s">
        <v>571</v>
      </c>
      <c r="D12" s="184" t="s">
        <v>563</v>
      </c>
      <c r="E12" s="185"/>
      <c r="F12" s="128">
        <v>1</v>
      </c>
      <c r="G12" s="128">
        <v>1</v>
      </c>
      <c r="H12" s="128">
        <v>1</v>
      </c>
      <c r="I12" s="128">
        <f t="shared" si="0"/>
        <v>1</v>
      </c>
      <c r="J12" s="173"/>
    </row>
    <row r="13" spans="1:10" ht="63.75" x14ac:dyDescent="0.2">
      <c r="A13" s="57">
        <v>6</v>
      </c>
      <c r="B13" s="183" t="s">
        <v>572</v>
      </c>
      <c r="C13" s="184" t="s">
        <v>573</v>
      </c>
      <c r="D13" s="184" t="s">
        <v>563</v>
      </c>
      <c r="E13" s="185"/>
      <c r="F13" s="128">
        <v>1</v>
      </c>
      <c r="G13" s="128">
        <v>1</v>
      </c>
      <c r="H13" s="128">
        <v>1</v>
      </c>
      <c r="I13" s="128">
        <f t="shared" si="0"/>
        <v>1</v>
      </c>
      <c r="J13" s="173"/>
    </row>
    <row r="14" spans="1:10" ht="63.75" x14ac:dyDescent="0.2">
      <c r="A14" s="57">
        <v>7</v>
      </c>
      <c r="B14" s="183" t="s">
        <v>574</v>
      </c>
      <c r="C14" s="184" t="s">
        <v>575</v>
      </c>
      <c r="D14" s="184" t="s">
        <v>563</v>
      </c>
      <c r="E14" s="185"/>
      <c r="F14" s="128">
        <v>1</v>
      </c>
      <c r="G14" s="128">
        <v>1</v>
      </c>
      <c r="H14" s="128">
        <v>1</v>
      </c>
      <c r="I14" s="128">
        <f t="shared" si="0"/>
        <v>1</v>
      </c>
      <c r="J14" s="173"/>
    </row>
    <row r="15" spans="1:10" ht="89.25" x14ac:dyDescent="0.2">
      <c r="A15" s="57">
        <v>8</v>
      </c>
      <c r="B15" s="183" t="s">
        <v>576</v>
      </c>
      <c r="C15" s="184" t="s">
        <v>577</v>
      </c>
      <c r="D15" s="184" t="s">
        <v>578</v>
      </c>
      <c r="E15" s="185"/>
      <c r="F15" s="223">
        <v>1</v>
      </c>
      <c r="G15" s="128">
        <v>1</v>
      </c>
      <c r="H15" s="128">
        <v>1</v>
      </c>
      <c r="I15" s="128">
        <f t="shared" si="0"/>
        <v>1</v>
      </c>
      <c r="J15" s="220" t="s">
        <v>4163</v>
      </c>
    </row>
    <row r="16" spans="1:10" ht="63.75" x14ac:dyDescent="0.2">
      <c r="A16" s="57">
        <v>9</v>
      </c>
      <c r="B16" s="183" t="s">
        <v>579</v>
      </c>
      <c r="C16" s="184" t="s">
        <v>580</v>
      </c>
      <c r="D16" s="184" t="s">
        <v>563</v>
      </c>
      <c r="E16" s="185"/>
      <c r="F16" s="128">
        <v>1</v>
      </c>
      <c r="G16" s="128">
        <v>1</v>
      </c>
      <c r="H16" s="128">
        <v>1</v>
      </c>
      <c r="I16" s="128">
        <f t="shared" si="0"/>
        <v>1</v>
      </c>
      <c r="J16" s="173"/>
    </row>
    <row r="17" spans="1:10" ht="114.75" x14ac:dyDescent="0.2">
      <c r="A17" s="57">
        <v>10</v>
      </c>
      <c r="B17" s="183" t="s">
        <v>581</v>
      </c>
      <c r="C17" s="184" t="s">
        <v>582</v>
      </c>
      <c r="D17" s="184" t="s">
        <v>563</v>
      </c>
      <c r="E17" s="185"/>
      <c r="F17" s="223">
        <v>1</v>
      </c>
      <c r="G17" s="128">
        <v>1</v>
      </c>
      <c r="H17" s="128">
        <v>1</v>
      </c>
      <c r="I17" s="128">
        <f t="shared" si="0"/>
        <v>1</v>
      </c>
      <c r="J17" s="220" t="s">
        <v>4163</v>
      </c>
    </row>
    <row r="18" spans="1:10" ht="76.5" x14ac:dyDescent="0.2">
      <c r="A18" s="57">
        <v>11</v>
      </c>
      <c r="B18" s="183" t="s">
        <v>583</v>
      </c>
      <c r="C18" s="184" t="s">
        <v>584</v>
      </c>
      <c r="D18" s="184" t="s">
        <v>585</v>
      </c>
      <c r="E18" s="185"/>
      <c r="F18" s="223">
        <v>1</v>
      </c>
      <c r="G18" s="128">
        <v>1</v>
      </c>
      <c r="H18" s="128">
        <v>1</v>
      </c>
      <c r="I18" s="128">
        <f t="shared" si="0"/>
        <v>1</v>
      </c>
      <c r="J18" s="220" t="s">
        <v>4163</v>
      </c>
    </row>
    <row r="19" spans="1:10" ht="63.75" x14ac:dyDescent="0.2">
      <c r="A19" s="57">
        <v>12</v>
      </c>
      <c r="B19" s="183" t="s">
        <v>586</v>
      </c>
      <c r="C19" s="184" t="s">
        <v>587</v>
      </c>
      <c r="D19" s="184" t="s">
        <v>563</v>
      </c>
      <c r="E19" s="185"/>
      <c r="F19" s="128">
        <v>1</v>
      </c>
      <c r="G19" s="128">
        <v>1</v>
      </c>
      <c r="H19" s="128">
        <v>1</v>
      </c>
      <c r="I19" s="128">
        <f t="shared" si="0"/>
        <v>1</v>
      </c>
      <c r="J19" s="173"/>
    </row>
    <row r="20" spans="1:10" ht="89.25" x14ac:dyDescent="0.2">
      <c r="A20" s="57">
        <v>13</v>
      </c>
      <c r="B20" s="183" t="s">
        <v>588</v>
      </c>
      <c r="C20" s="184" t="s">
        <v>589</v>
      </c>
      <c r="D20" s="184" t="s">
        <v>563</v>
      </c>
      <c r="E20" s="185"/>
      <c r="F20" s="128">
        <v>1</v>
      </c>
      <c r="G20" s="128">
        <v>1</v>
      </c>
      <c r="H20" s="128">
        <v>1</v>
      </c>
      <c r="I20" s="128">
        <f t="shared" si="0"/>
        <v>1</v>
      </c>
      <c r="J20" s="173"/>
    </row>
    <row r="21" spans="1:10" ht="102" x14ac:dyDescent="0.2">
      <c r="A21" s="57">
        <v>14</v>
      </c>
      <c r="B21" s="183" t="s">
        <v>590</v>
      </c>
      <c r="C21" s="184" t="s">
        <v>591</v>
      </c>
      <c r="D21" s="184" t="s">
        <v>585</v>
      </c>
      <c r="E21" s="185"/>
      <c r="F21" s="223">
        <v>1</v>
      </c>
      <c r="G21" s="128">
        <v>1</v>
      </c>
      <c r="H21" s="128">
        <v>1</v>
      </c>
      <c r="I21" s="128">
        <f t="shared" si="0"/>
        <v>1</v>
      </c>
      <c r="J21" s="220" t="s">
        <v>4163</v>
      </c>
    </row>
    <row r="22" spans="1:10" ht="76.5" x14ac:dyDescent="0.2">
      <c r="A22" s="57">
        <v>15</v>
      </c>
      <c r="B22" s="183" t="s">
        <v>592</v>
      </c>
      <c r="C22" s="184" t="s">
        <v>593</v>
      </c>
      <c r="D22" s="184" t="s">
        <v>594</v>
      </c>
      <c r="E22" s="185"/>
      <c r="F22" s="223">
        <v>1</v>
      </c>
      <c r="G22" s="128">
        <v>1</v>
      </c>
      <c r="H22" s="128">
        <v>1</v>
      </c>
      <c r="I22" s="128">
        <f t="shared" si="0"/>
        <v>1</v>
      </c>
      <c r="J22" s="220" t="s">
        <v>4163</v>
      </c>
    </row>
    <row r="23" spans="1:10" ht="63.75" x14ac:dyDescent="0.2">
      <c r="A23" s="57">
        <v>16</v>
      </c>
      <c r="B23" s="183" t="s">
        <v>595</v>
      </c>
      <c r="C23" s="184" t="s">
        <v>596</v>
      </c>
      <c r="D23" s="184" t="s">
        <v>594</v>
      </c>
      <c r="E23" s="185"/>
      <c r="F23" s="128">
        <v>1</v>
      </c>
      <c r="G23" s="128">
        <v>1</v>
      </c>
      <c r="H23" s="128">
        <v>1</v>
      </c>
      <c r="I23" s="128">
        <f t="shared" si="0"/>
        <v>1</v>
      </c>
      <c r="J23" s="173"/>
    </row>
    <row r="24" spans="1:10" ht="63.75" x14ac:dyDescent="0.2">
      <c r="A24" s="57">
        <v>17</v>
      </c>
      <c r="B24" s="183" t="s">
        <v>597</v>
      </c>
      <c r="C24" s="184" t="s">
        <v>598</v>
      </c>
      <c r="D24" s="184" t="s">
        <v>594</v>
      </c>
      <c r="E24" s="185"/>
      <c r="F24" s="128">
        <v>1</v>
      </c>
      <c r="G24" s="128">
        <v>1</v>
      </c>
      <c r="H24" s="128">
        <v>1</v>
      </c>
      <c r="I24" s="128">
        <f t="shared" si="0"/>
        <v>1</v>
      </c>
      <c r="J24" s="173"/>
    </row>
    <row r="25" spans="1:10" ht="89.25" x14ac:dyDescent="0.2">
      <c r="A25" s="57">
        <v>18</v>
      </c>
      <c r="B25" s="183" t="s">
        <v>599</v>
      </c>
      <c r="C25" s="184" t="s">
        <v>600</v>
      </c>
      <c r="D25" s="184" t="s">
        <v>594</v>
      </c>
      <c r="E25" s="185"/>
      <c r="F25" s="128">
        <v>1</v>
      </c>
      <c r="G25" s="128">
        <v>1</v>
      </c>
      <c r="H25" s="128">
        <v>1</v>
      </c>
      <c r="I25" s="128">
        <f t="shared" si="0"/>
        <v>1</v>
      </c>
      <c r="J25" s="173"/>
    </row>
    <row r="26" spans="1:10" ht="76.5" x14ac:dyDescent="0.2">
      <c r="A26" s="57">
        <v>19</v>
      </c>
      <c r="B26" s="183" t="s">
        <v>601</v>
      </c>
      <c r="C26" s="184" t="s">
        <v>602</v>
      </c>
      <c r="D26" s="184" t="s">
        <v>594</v>
      </c>
      <c r="E26" s="185"/>
      <c r="F26" s="128">
        <v>1</v>
      </c>
      <c r="G26" s="128">
        <v>1</v>
      </c>
      <c r="H26" s="128">
        <v>1</v>
      </c>
      <c r="I26" s="128">
        <f t="shared" si="0"/>
        <v>1</v>
      </c>
      <c r="J26" s="173"/>
    </row>
    <row r="27" spans="1:10" ht="76.5" x14ac:dyDescent="0.2">
      <c r="A27" s="57">
        <v>20</v>
      </c>
      <c r="B27" s="183" t="s">
        <v>603</v>
      </c>
      <c r="C27" s="184" t="s">
        <v>604</v>
      </c>
      <c r="D27" s="184" t="s">
        <v>594</v>
      </c>
      <c r="E27" s="185"/>
      <c r="F27" s="128">
        <v>1</v>
      </c>
      <c r="G27" s="128">
        <v>1</v>
      </c>
      <c r="H27" s="128">
        <v>1</v>
      </c>
      <c r="I27" s="128">
        <f t="shared" si="0"/>
        <v>1</v>
      </c>
      <c r="J27" s="173"/>
    </row>
    <row r="28" spans="1:10" ht="63.75" x14ac:dyDescent="0.2">
      <c r="A28" s="57">
        <v>21</v>
      </c>
      <c r="B28" s="183" t="s">
        <v>605</v>
      </c>
      <c r="C28" s="184" t="s">
        <v>606</v>
      </c>
      <c r="D28" s="184" t="s">
        <v>594</v>
      </c>
      <c r="E28" s="185"/>
      <c r="F28" s="128">
        <v>1</v>
      </c>
      <c r="G28" s="128">
        <v>1</v>
      </c>
      <c r="H28" s="128">
        <v>1</v>
      </c>
      <c r="I28" s="128">
        <f t="shared" si="0"/>
        <v>1</v>
      </c>
      <c r="J28" s="173"/>
    </row>
    <row r="29" spans="1:10" ht="63.75" x14ac:dyDescent="0.2">
      <c r="A29" s="57">
        <v>22</v>
      </c>
      <c r="B29" s="183" t="s">
        <v>607</v>
      </c>
      <c r="C29" s="184" t="s">
        <v>608</v>
      </c>
      <c r="D29" s="184" t="s">
        <v>594</v>
      </c>
      <c r="E29" s="185"/>
      <c r="F29" s="128">
        <v>1</v>
      </c>
      <c r="G29" s="128">
        <v>1</v>
      </c>
      <c r="H29" s="128">
        <v>1</v>
      </c>
      <c r="I29" s="128">
        <f t="shared" si="0"/>
        <v>1</v>
      </c>
      <c r="J29" s="173"/>
    </row>
    <row r="30" spans="1:10" ht="63.75" x14ac:dyDescent="0.2">
      <c r="A30" s="57">
        <v>23</v>
      </c>
      <c r="B30" s="183" t="s">
        <v>609</v>
      </c>
      <c r="C30" s="184" t="s">
        <v>610</v>
      </c>
      <c r="D30" s="184" t="s">
        <v>563</v>
      </c>
      <c r="E30" s="185"/>
      <c r="F30" s="128">
        <v>1</v>
      </c>
      <c r="G30" s="128">
        <v>1</v>
      </c>
      <c r="H30" s="128">
        <v>1</v>
      </c>
      <c r="I30" s="128">
        <f t="shared" si="0"/>
        <v>1</v>
      </c>
      <c r="J30" s="173"/>
    </row>
    <row r="31" spans="1:10" ht="89.25" x14ac:dyDescent="0.2">
      <c r="A31" s="57">
        <v>24</v>
      </c>
      <c r="B31" s="183" t="s">
        <v>611</v>
      </c>
      <c r="C31" s="184" t="s">
        <v>612</v>
      </c>
      <c r="D31" s="184" t="s">
        <v>563</v>
      </c>
      <c r="E31" s="185"/>
      <c r="F31" s="128">
        <v>1</v>
      </c>
      <c r="G31" s="128">
        <v>1</v>
      </c>
      <c r="H31" s="128">
        <v>1</v>
      </c>
      <c r="I31" s="128">
        <f t="shared" si="0"/>
        <v>1</v>
      </c>
      <c r="J31" s="173"/>
    </row>
    <row r="32" spans="1:10" ht="63.75" x14ac:dyDescent="0.2">
      <c r="A32" s="57">
        <v>25</v>
      </c>
      <c r="B32" s="183" t="s">
        <v>613</v>
      </c>
      <c r="C32" s="184" t="s">
        <v>614</v>
      </c>
      <c r="D32" s="184" t="s">
        <v>563</v>
      </c>
      <c r="E32" s="185"/>
      <c r="F32" s="128">
        <v>1</v>
      </c>
      <c r="G32" s="128">
        <v>1</v>
      </c>
      <c r="H32" s="128">
        <v>1</v>
      </c>
      <c r="I32" s="128">
        <f t="shared" si="0"/>
        <v>1</v>
      </c>
      <c r="J32" s="173"/>
    </row>
    <row r="33" spans="1:10" ht="63.75" x14ac:dyDescent="0.2">
      <c r="A33" s="57">
        <v>26</v>
      </c>
      <c r="B33" s="183" t="s">
        <v>615</v>
      </c>
      <c r="C33" s="184" t="s">
        <v>616</v>
      </c>
      <c r="D33" s="184" t="s">
        <v>563</v>
      </c>
      <c r="E33" s="185"/>
      <c r="F33" s="128">
        <v>1</v>
      </c>
      <c r="G33" s="128">
        <v>1</v>
      </c>
      <c r="H33" s="128">
        <v>1</v>
      </c>
      <c r="I33" s="128">
        <f t="shared" si="0"/>
        <v>1</v>
      </c>
      <c r="J33" s="173"/>
    </row>
    <row r="34" spans="1:10" ht="63.75" x14ac:dyDescent="0.2">
      <c r="A34" s="57">
        <v>27</v>
      </c>
      <c r="B34" s="183" t="s">
        <v>617</v>
      </c>
      <c r="C34" s="184" t="s">
        <v>618</v>
      </c>
      <c r="D34" s="184" t="s">
        <v>563</v>
      </c>
      <c r="E34" s="185"/>
      <c r="F34" s="128">
        <v>1</v>
      </c>
      <c r="G34" s="128">
        <v>1</v>
      </c>
      <c r="H34" s="128">
        <v>1</v>
      </c>
      <c r="I34" s="128">
        <f t="shared" si="0"/>
        <v>1</v>
      </c>
      <c r="J34" s="173"/>
    </row>
    <row r="35" spans="1:10" ht="89.25" x14ac:dyDescent="0.2">
      <c r="A35" s="57">
        <v>28</v>
      </c>
      <c r="B35" s="183" t="s">
        <v>619</v>
      </c>
      <c r="C35" s="184" t="s">
        <v>620</v>
      </c>
      <c r="D35" s="184" t="s">
        <v>563</v>
      </c>
      <c r="E35" s="185"/>
      <c r="F35" s="223">
        <v>1</v>
      </c>
      <c r="G35" s="128">
        <v>1</v>
      </c>
      <c r="H35" s="128">
        <v>1</v>
      </c>
      <c r="I35" s="128">
        <f t="shared" si="0"/>
        <v>1</v>
      </c>
      <c r="J35" s="220" t="s">
        <v>4163</v>
      </c>
    </row>
    <row r="36" spans="1:10" ht="76.5" x14ac:dyDescent="0.2">
      <c r="A36" s="57">
        <v>29</v>
      </c>
      <c r="B36" s="183" t="s">
        <v>621</v>
      </c>
      <c r="C36" s="184" t="s">
        <v>622</v>
      </c>
      <c r="D36" s="184" t="s">
        <v>563</v>
      </c>
      <c r="E36" s="185"/>
      <c r="F36" s="128">
        <v>1</v>
      </c>
      <c r="G36" s="128">
        <v>1</v>
      </c>
      <c r="H36" s="128">
        <v>1</v>
      </c>
      <c r="I36" s="128">
        <f t="shared" si="0"/>
        <v>1</v>
      </c>
      <c r="J36" s="173"/>
    </row>
    <row r="37" spans="1:10" ht="76.5" x14ac:dyDescent="0.2">
      <c r="A37" s="57">
        <v>30</v>
      </c>
      <c r="B37" s="183" t="s">
        <v>623</v>
      </c>
      <c r="C37" s="184" t="s">
        <v>624</v>
      </c>
      <c r="D37" s="184" t="s">
        <v>563</v>
      </c>
      <c r="E37" s="185"/>
      <c r="F37" s="128">
        <v>1</v>
      </c>
      <c r="G37" s="128">
        <v>1</v>
      </c>
      <c r="H37" s="128">
        <v>1</v>
      </c>
      <c r="I37" s="128">
        <f t="shared" si="0"/>
        <v>1</v>
      </c>
      <c r="J37" s="173"/>
    </row>
    <row r="38" spans="1:10" ht="114.75" x14ac:dyDescent="0.2">
      <c r="A38" s="57">
        <v>31</v>
      </c>
      <c r="B38" s="183" t="s">
        <v>625</v>
      </c>
      <c r="C38" s="184" t="s">
        <v>626</v>
      </c>
      <c r="D38" s="184" t="s">
        <v>563</v>
      </c>
      <c r="E38" s="185"/>
      <c r="F38" s="128">
        <v>1</v>
      </c>
      <c r="G38" s="128">
        <v>1</v>
      </c>
      <c r="H38" s="128">
        <v>1</v>
      </c>
      <c r="I38" s="128">
        <f t="shared" si="0"/>
        <v>1</v>
      </c>
      <c r="J38" s="173"/>
    </row>
    <row r="39" spans="1:10" ht="63.75" x14ac:dyDescent="0.2">
      <c r="A39" s="57">
        <v>32</v>
      </c>
      <c r="B39" s="183" t="s">
        <v>627</v>
      </c>
      <c r="C39" s="184" t="s">
        <v>628</v>
      </c>
      <c r="D39" s="184" t="s">
        <v>563</v>
      </c>
      <c r="E39" s="185"/>
      <c r="F39" s="128">
        <v>1</v>
      </c>
      <c r="G39" s="128">
        <v>1</v>
      </c>
      <c r="H39" s="128">
        <v>1</v>
      </c>
      <c r="I39" s="128">
        <f t="shared" si="0"/>
        <v>1</v>
      </c>
      <c r="J39" s="173"/>
    </row>
    <row r="40" spans="1:10" ht="89.25" x14ac:dyDescent="0.2">
      <c r="A40" s="57">
        <v>33</v>
      </c>
      <c r="B40" s="183" t="s">
        <v>629</v>
      </c>
      <c r="C40" s="184" t="s">
        <v>630</v>
      </c>
      <c r="D40" s="184" t="s">
        <v>563</v>
      </c>
      <c r="E40" s="185"/>
      <c r="F40" s="128">
        <v>1</v>
      </c>
      <c r="G40" s="128">
        <v>1</v>
      </c>
      <c r="H40" s="128">
        <v>1</v>
      </c>
      <c r="I40" s="128">
        <f t="shared" si="0"/>
        <v>1</v>
      </c>
      <c r="J40" s="173"/>
    </row>
    <row r="41" spans="1:10" ht="89.25" x14ac:dyDescent="0.2">
      <c r="A41" s="57">
        <v>34</v>
      </c>
      <c r="B41" s="183" t="s">
        <v>631</v>
      </c>
      <c r="C41" s="184" t="s">
        <v>632</v>
      </c>
      <c r="D41" s="184" t="s">
        <v>578</v>
      </c>
      <c r="E41" s="185"/>
      <c r="F41" s="128">
        <v>1</v>
      </c>
      <c r="G41" s="128">
        <v>1</v>
      </c>
      <c r="H41" s="128">
        <v>1</v>
      </c>
      <c r="I41" s="128">
        <f t="shared" si="0"/>
        <v>1</v>
      </c>
      <c r="J41" s="173"/>
    </row>
    <row r="42" spans="1:10" ht="102" x14ac:dyDescent="0.2">
      <c r="A42" s="57">
        <v>35</v>
      </c>
      <c r="B42" s="183" t="s">
        <v>633</v>
      </c>
      <c r="C42" s="184" t="s">
        <v>634</v>
      </c>
      <c r="D42" s="184" t="s">
        <v>585</v>
      </c>
      <c r="E42" s="185"/>
      <c r="F42" s="128">
        <v>1</v>
      </c>
      <c r="G42" s="128">
        <v>1</v>
      </c>
      <c r="H42" s="128">
        <v>1</v>
      </c>
      <c r="I42" s="128">
        <f t="shared" si="0"/>
        <v>1</v>
      </c>
      <c r="J42" s="173"/>
    </row>
    <row r="43" spans="1:10" ht="15.75" customHeight="1" x14ac:dyDescent="0.2">
      <c r="A43" s="307" t="s">
        <v>104</v>
      </c>
      <c r="B43" s="308"/>
      <c r="C43" s="308"/>
      <c r="D43" s="308"/>
      <c r="E43" s="308"/>
      <c r="F43" s="308"/>
      <c r="G43" s="308"/>
      <c r="H43" s="309"/>
      <c r="I43" s="127">
        <f>SUM(I8:I42)/COUNT(I8:I42)</f>
        <v>1</v>
      </c>
      <c r="J43" s="173"/>
    </row>
    <row r="47" spans="1:10" x14ac:dyDescent="0.2">
      <c r="B47" s="81"/>
      <c r="C47" s="82"/>
      <c r="D47" s="82"/>
      <c r="E47" s="82"/>
      <c r="F47" s="107"/>
      <c r="G47" s="107"/>
      <c r="H47" s="107"/>
      <c r="I47" s="107"/>
    </row>
    <row r="54" spans="2:9" x14ac:dyDescent="0.2">
      <c r="B54" s="81"/>
      <c r="C54" s="82"/>
      <c r="D54" s="82"/>
      <c r="E54" s="82"/>
      <c r="F54" s="107"/>
      <c r="G54" s="107"/>
      <c r="H54" s="107"/>
      <c r="I54" s="107"/>
    </row>
    <row r="58" spans="2:9" x14ac:dyDescent="0.2">
      <c r="B58" s="81"/>
      <c r="C58" s="82"/>
      <c r="D58" s="82"/>
      <c r="E58" s="82"/>
      <c r="F58" s="107"/>
      <c r="G58" s="107"/>
      <c r="H58" s="107"/>
      <c r="I58" s="107"/>
    </row>
    <row r="61" spans="2:9" x14ac:dyDescent="0.2">
      <c r="B61" s="81"/>
      <c r="C61" s="82"/>
      <c r="D61" s="82"/>
      <c r="E61" s="82"/>
      <c r="F61" s="107"/>
      <c r="G61" s="107"/>
      <c r="H61" s="107"/>
      <c r="I61" s="107"/>
    </row>
    <row r="65" spans="2:9" x14ac:dyDescent="0.2">
      <c r="B65" s="81"/>
      <c r="C65" s="82"/>
      <c r="D65" s="82"/>
      <c r="E65" s="82"/>
      <c r="F65" s="107"/>
      <c r="G65" s="107"/>
      <c r="H65" s="107"/>
      <c r="I65" s="107"/>
    </row>
    <row r="68" spans="2:9" x14ac:dyDescent="0.2">
      <c r="B68" s="81"/>
      <c r="C68" s="82"/>
      <c r="D68" s="82"/>
      <c r="E68" s="82"/>
      <c r="F68" s="107"/>
      <c r="G68" s="107"/>
      <c r="H68" s="107"/>
      <c r="I68" s="107"/>
    </row>
    <row r="72" spans="2:9" x14ac:dyDescent="0.2">
      <c r="B72" s="81"/>
      <c r="C72" s="82"/>
      <c r="D72" s="82"/>
      <c r="E72" s="82"/>
      <c r="F72" s="107"/>
      <c r="G72" s="107"/>
      <c r="H72" s="107"/>
      <c r="I72" s="107"/>
    </row>
  </sheetData>
  <mergeCells count="13">
    <mergeCell ref="I6:I7"/>
    <mergeCell ref="J6:J7"/>
    <mergeCell ref="A43:H4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1"/>
  <sheetViews>
    <sheetView view="pageBreakPreview" zoomScale="70" zoomScaleNormal="100" zoomScaleSheetLayoutView="70"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3.14062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126</v>
      </c>
      <c r="D2" s="305"/>
      <c r="E2" s="305"/>
      <c r="F2" s="305"/>
      <c r="G2" s="305"/>
      <c r="H2" s="305"/>
      <c r="I2" s="305"/>
      <c r="J2" s="305"/>
    </row>
    <row r="3" spans="1:10" ht="15.75" customHeight="1" x14ac:dyDescent="0.2">
      <c r="A3" s="105" t="s">
        <v>96</v>
      </c>
      <c r="B3" s="105"/>
      <c r="C3" s="129">
        <v>45028</v>
      </c>
      <c r="D3" s="106"/>
      <c r="E3" s="106"/>
      <c r="F3" s="129"/>
      <c r="G3" s="129"/>
      <c r="H3" s="129"/>
      <c r="I3" s="129"/>
    </row>
    <row r="4" spans="1:10" ht="17.25" customHeight="1" x14ac:dyDescent="0.2">
      <c r="A4" s="109" t="s">
        <v>76</v>
      </c>
      <c r="B4" s="105"/>
      <c r="C4" s="106"/>
      <c r="D4" s="106"/>
      <c r="E4" s="106"/>
      <c r="F4" s="129"/>
      <c r="G4" s="129"/>
      <c r="H4" s="129"/>
      <c r="I4" s="129"/>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62" t="s">
        <v>147</v>
      </c>
      <c r="I7" s="301"/>
      <c r="J7" s="306"/>
    </row>
    <row r="8" spans="1:10" ht="76.5" x14ac:dyDescent="0.2">
      <c r="A8" s="72">
        <v>1</v>
      </c>
      <c r="B8" s="152" t="s">
        <v>1235</v>
      </c>
      <c r="C8" s="117" t="s">
        <v>1236</v>
      </c>
      <c r="D8" s="117" t="s">
        <v>283</v>
      </c>
      <c r="E8" s="159"/>
      <c r="F8" s="223">
        <v>1</v>
      </c>
      <c r="G8" s="79">
        <v>1</v>
      </c>
      <c r="H8" s="79">
        <v>1</v>
      </c>
      <c r="I8" s="79">
        <f>F8*0.2+G8*0.4+H8*0.4</f>
        <v>1</v>
      </c>
      <c r="J8" s="220" t="s">
        <v>4172</v>
      </c>
    </row>
    <row r="9" spans="1:10" ht="76.5" x14ac:dyDescent="0.2">
      <c r="A9" s="72">
        <v>2</v>
      </c>
      <c r="B9" s="152" t="s">
        <v>1237</v>
      </c>
      <c r="C9" s="117" t="s">
        <v>1238</v>
      </c>
      <c r="D9" s="117" t="s">
        <v>283</v>
      </c>
      <c r="E9" s="159"/>
      <c r="F9" s="223">
        <v>1</v>
      </c>
      <c r="G9" s="79">
        <v>1</v>
      </c>
      <c r="H9" s="79">
        <v>1</v>
      </c>
      <c r="I9" s="79">
        <f t="shared" ref="I9:I61" si="0">F9*0.2+G9*0.4+H9*0.4</f>
        <v>1</v>
      </c>
      <c r="J9" s="220" t="s">
        <v>4172</v>
      </c>
    </row>
    <row r="10" spans="1:10" ht="89.25" x14ac:dyDescent="0.2">
      <c r="A10" s="72">
        <v>3</v>
      </c>
      <c r="B10" s="152" t="s">
        <v>1239</v>
      </c>
      <c r="C10" s="117" t="s">
        <v>1240</v>
      </c>
      <c r="D10" s="117" t="s">
        <v>283</v>
      </c>
      <c r="E10" s="159"/>
      <c r="F10" s="223">
        <v>1</v>
      </c>
      <c r="G10" s="79">
        <v>1</v>
      </c>
      <c r="H10" s="79">
        <v>1</v>
      </c>
      <c r="I10" s="79">
        <f t="shared" si="0"/>
        <v>1</v>
      </c>
      <c r="J10" s="220" t="s">
        <v>4172</v>
      </c>
    </row>
    <row r="11" spans="1:10" ht="76.5" x14ac:dyDescent="0.2">
      <c r="A11" s="72">
        <v>4</v>
      </c>
      <c r="B11" s="152" t="s">
        <v>1241</v>
      </c>
      <c r="C11" s="117" t="s">
        <v>1242</v>
      </c>
      <c r="D11" s="117" t="s">
        <v>283</v>
      </c>
      <c r="E11" s="159"/>
      <c r="F11" s="223">
        <v>1</v>
      </c>
      <c r="G11" s="79">
        <v>1</v>
      </c>
      <c r="H11" s="79">
        <v>1</v>
      </c>
      <c r="I11" s="79">
        <f t="shared" si="0"/>
        <v>1</v>
      </c>
      <c r="J11" s="220" t="s">
        <v>4172</v>
      </c>
    </row>
    <row r="12" spans="1:10" ht="76.5" x14ac:dyDescent="0.2">
      <c r="A12" s="72">
        <v>5</v>
      </c>
      <c r="B12" s="152" t="s">
        <v>1243</v>
      </c>
      <c r="C12" s="117" t="s">
        <v>1244</v>
      </c>
      <c r="D12" s="117" t="s">
        <v>240</v>
      </c>
      <c r="E12" s="159"/>
      <c r="F12" s="223">
        <v>1</v>
      </c>
      <c r="G12" s="79">
        <v>1</v>
      </c>
      <c r="H12" s="79">
        <v>1</v>
      </c>
      <c r="I12" s="79">
        <f t="shared" si="0"/>
        <v>1</v>
      </c>
      <c r="J12" s="220" t="s">
        <v>4172</v>
      </c>
    </row>
    <row r="13" spans="1:10" ht="76.5" x14ac:dyDescent="0.2">
      <c r="A13" s="72">
        <v>6</v>
      </c>
      <c r="B13" s="152" t="s">
        <v>1245</v>
      </c>
      <c r="C13" s="117" t="s">
        <v>1246</v>
      </c>
      <c r="D13" s="117" t="s">
        <v>240</v>
      </c>
      <c r="E13" s="159"/>
      <c r="F13" s="223">
        <v>1</v>
      </c>
      <c r="G13" s="79">
        <v>1</v>
      </c>
      <c r="H13" s="79">
        <v>1</v>
      </c>
      <c r="I13" s="79">
        <f t="shared" si="0"/>
        <v>1</v>
      </c>
      <c r="J13" s="220" t="s">
        <v>4172</v>
      </c>
    </row>
    <row r="14" spans="1:10" ht="76.5" x14ac:dyDescent="0.2">
      <c r="A14" s="72">
        <v>7</v>
      </c>
      <c r="B14" s="152" t="s">
        <v>1247</v>
      </c>
      <c r="C14" s="117" t="s">
        <v>1248</v>
      </c>
      <c r="D14" s="117" t="s">
        <v>240</v>
      </c>
      <c r="E14" s="159"/>
      <c r="F14" s="223">
        <v>1</v>
      </c>
      <c r="G14" s="79">
        <v>1</v>
      </c>
      <c r="H14" s="79">
        <v>1</v>
      </c>
      <c r="I14" s="79">
        <f t="shared" si="0"/>
        <v>1</v>
      </c>
      <c r="J14" s="220" t="s">
        <v>4172</v>
      </c>
    </row>
    <row r="15" spans="1:10" ht="76.5" x14ac:dyDescent="0.2">
      <c r="A15" s="72">
        <v>8</v>
      </c>
      <c r="B15" s="152" t="s">
        <v>1249</v>
      </c>
      <c r="C15" s="117" t="s">
        <v>1250</v>
      </c>
      <c r="D15" s="117" t="s">
        <v>240</v>
      </c>
      <c r="E15" s="159"/>
      <c r="F15" s="223">
        <v>1</v>
      </c>
      <c r="G15" s="79">
        <v>1</v>
      </c>
      <c r="H15" s="79">
        <v>1</v>
      </c>
      <c r="I15" s="79">
        <f t="shared" si="0"/>
        <v>1</v>
      </c>
      <c r="J15" s="220" t="s">
        <v>4172</v>
      </c>
    </row>
    <row r="16" spans="1:10" ht="76.5" x14ac:dyDescent="0.2">
      <c r="A16" s="72">
        <v>9</v>
      </c>
      <c r="B16" s="152" t="s">
        <v>1251</v>
      </c>
      <c r="C16" s="117" t="s">
        <v>1252</v>
      </c>
      <c r="D16" s="117" t="s">
        <v>240</v>
      </c>
      <c r="E16" s="159"/>
      <c r="F16" s="223">
        <v>1</v>
      </c>
      <c r="G16" s="79">
        <v>1</v>
      </c>
      <c r="H16" s="79">
        <v>1</v>
      </c>
      <c r="I16" s="79">
        <f t="shared" si="0"/>
        <v>1</v>
      </c>
      <c r="J16" s="220" t="s">
        <v>4172</v>
      </c>
    </row>
    <row r="17" spans="1:10" ht="76.5" x14ac:dyDescent="0.2">
      <c r="A17" s="72">
        <v>10</v>
      </c>
      <c r="B17" s="152" t="s">
        <v>1253</v>
      </c>
      <c r="C17" s="117" t="s">
        <v>1254</v>
      </c>
      <c r="D17" s="117" t="s">
        <v>240</v>
      </c>
      <c r="E17" s="159"/>
      <c r="F17" s="223">
        <v>1</v>
      </c>
      <c r="G17" s="79">
        <v>1</v>
      </c>
      <c r="H17" s="79">
        <v>1</v>
      </c>
      <c r="I17" s="79">
        <f t="shared" si="0"/>
        <v>1</v>
      </c>
      <c r="J17" s="220" t="s">
        <v>4172</v>
      </c>
    </row>
    <row r="18" spans="1:10" ht="76.5" x14ac:dyDescent="0.2">
      <c r="A18" s="72">
        <v>11</v>
      </c>
      <c r="B18" s="152" t="s">
        <v>1255</v>
      </c>
      <c r="C18" s="117" t="s">
        <v>1256</v>
      </c>
      <c r="D18" s="117" t="s">
        <v>240</v>
      </c>
      <c r="E18" s="159"/>
      <c r="F18" s="223">
        <v>1</v>
      </c>
      <c r="G18" s="79">
        <v>1</v>
      </c>
      <c r="H18" s="79">
        <v>1</v>
      </c>
      <c r="I18" s="79">
        <f t="shared" si="0"/>
        <v>1</v>
      </c>
      <c r="J18" s="220" t="s">
        <v>4172</v>
      </c>
    </row>
    <row r="19" spans="1:10" ht="76.5" x14ac:dyDescent="0.2">
      <c r="A19" s="72">
        <v>12</v>
      </c>
      <c r="B19" s="152" t="s">
        <v>1257</v>
      </c>
      <c r="C19" s="117" t="s">
        <v>1258</v>
      </c>
      <c r="D19" s="117" t="s">
        <v>240</v>
      </c>
      <c r="E19" s="159"/>
      <c r="F19" s="223">
        <v>1</v>
      </c>
      <c r="G19" s="79">
        <v>1</v>
      </c>
      <c r="H19" s="79">
        <v>1</v>
      </c>
      <c r="I19" s="79">
        <f t="shared" si="0"/>
        <v>1</v>
      </c>
      <c r="J19" s="220" t="s">
        <v>4172</v>
      </c>
    </row>
    <row r="20" spans="1:10" ht="51" x14ac:dyDescent="0.2">
      <c r="A20" s="72">
        <v>13</v>
      </c>
      <c r="B20" s="152" t="s">
        <v>1259</v>
      </c>
      <c r="C20" s="117" t="s">
        <v>1260</v>
      </c>
      <c r="D20" s="117" t="s">
        <v>240</v>
      </c>
      <c r="E20" s="159"/>
      <c r="F20" s="79">
        <v>1</v>
      </c>
      <c r="G20" s="79">
        <v>1</v>
      </c>
      <c r="H20" s="79">
        <v>1</v>
      </c>
      <c r="I20" s="79">
        <f t="shared" si="0"/>
        <v>1</v>
      </c>
      <c r="J20" s="117"/>
    </row>
    <row r="21" spans="1:10" ht="76.5" x14ac:dyDescent="0.2">
      <c r="A21" s="72">
        <v>14</v>
      </c>
      <c r="B21" s="152" t="s">
        <v>1261</v>
      </c>
      <c r="C21" s="117" t="s">
        <v>1262</v>
      </c>
      <c r="D21" s="117" t="s">
        <v>240</v>
      </c>
      <c r="E21" s="159"/>
      <c r="F21" s="223">
        <v>1</v>
      </c>
      <c r="G21" s="79">
        <v>1</v>
      </c>
      <c r="H21" s="79">
        <v>1</v>
      </c>
      <c r="I21" s="79">
        <f t="shared" si="0"/>
        <v>1</v>
      </c>
      <c r="J21" s="220" t="s">
        <v>4172</v>
      </c>
    </row>
    <row r="22" spans="1:10" ht="76.5" x14ac:dyDescent="0.2">
      <c r="A22" s="72">
        <v>15</v>
      </c>
      <c r="B22" s="152" t="s">
        <v>1263</v>
      </c>
      <c r="C22" s="152" t="s">
        <v>1264</v>
      </c>
      <c r="D22" s="152" t="s">
        <v>240</v>
      </c>
      <c r="E22" s="159"/>
      <c r="F22" s="223">
        <v>1</v>
      </c>
      <c r="G22" s="79">
        <v>1</v>
      </c>
      <c r="H22" s="79">
        <v>1</v>
      </c>
      <c r="I22" s="79">
        <f t="shared" si="0"/>
        <v>1</v>
      </c>
      <c r="J22" s="220" t="s">
        <v>4172</v>
      </c>
    </row>
    <row r="23" spans="1:10" ht="76.5" x14ac:dyDescent="0.2">
      <c r="A23" s="72">
        <v>16</v>
      </c>
      <c r="B23" s="152" t="s">
        <v>1265</v>
      </c>
      <c r="C23" s="152" t="s">
        <v>1266</v>
      </c>
      <c r="D23" s="152" t="s">
        <v>240</v>
      </c>
      <c r="E23" s="159"/>
      <c r="F23" s="223">
        <v>1</v>
      </c>
      <c r="G23" s="79">
        <v>1</v>
      </c>
      <c r="H23" s="79">
        <v>1</v>
      </c>
      <c r="I23" s="79">
        <f t="shared" si="0"/>
        <v>1</v>
      </c>
      <c r="J23" s="220" t="s">
        <v>4172</v>
      </c>
    </row>
    <row r="24" spans="1:10" ht="140.25" x14ac:dyDescent="0.2">
      <c r="A24" s="72">
        <v>17</v>
      </c>
      <c r="B24" s="152" t="s">
        <v>1267</v>
      </c>
      <c r="C24" s="152" t="s">
        <v>1268</v>
      </c>
      <c r="D24" s="152" t="s">
        <v>240</v>
      </c>
      <c r="E24" s="159"/>
      <c r="F24" s="223">
        <v>1</v>
      </c>
      <c r="G24" s="223">
        <v>1</v>
      </c>
      <c r="H24" s="79">
        <v>1</v>
      </c>
      <c r="I24" s="79">
        <f t="shared" si="0"/>
        <v>1</v>
      </c>
      <c r="J24" s="220" t="s">
        <v>4312</v>
      </c>
    </row>
    <row r="25" spans="1:10" ht="76.5" x14ac:dyDescent="0.2">
      <c r="A25" s="72">
        <v>18</v>
      </c>
      <c r="B25" s="152" t="s">
        <v>1269</v>
      </c>
      <c r="C25" s="117" t="s">
        <v>1270</v>
      </c>
      <c r="D25" s="117" t="s">
        <v>240</v>
      </c>
      <c r="E25" s="159"/>
      <c r="F25" s="223">
        <v>1</v>
      </c>
      <c r="G25" s="79">
        <v>1</v>
      </c>
      <c r="H25" s="79">
        <v>1</v>
      </c>
      <c r="I25" s="79">
        <f t="shared" si="0"/>
        <v>1</v>
      </c>
      <c r="J25" s="220" t="s">
        <v>4172</v>
      </c>
    </row>
    <row r="26" spans="1:10" ht="76.5" x14ac:dyDescent="0.2">
      <c r="A26" s="72">
        <v>19</v>
      </c>
      <c r="B26" s="152" t="s">
        <v>1271</v>
      </c>
      <c r="C26" s="117" t="s">
        <v>1272</v>
      </c>
      <c r="D26" s="117" t="s">
        <v>240</v>
      </c>
      <c r="E26" s="159"/>
      <c r="F26" s="223">
        <v>1</v>
      </c>
      <c r="G26" s="79">
        <v>1</v>
      </c>
      <c r="H26" s="79">
        <v>1</v>
      </c>
      <c r="I26" s="79">
        <f t="shared" si="0"/>
        <v>1</v>
      </c>
      <c r="J26" s="220" t="s">
        <v>4172</v>
      </c>
    </row>
    <row r="27" spans="1:10" ht="76.5" x14ac:dyDescent="0.2">
      <c r="A27" s="72">
        <v>20</v>
      </c>
      <c r="B27" s="152" t="s">
        <v>1273</v>
      </c>
      <c r="C27" s="117" t="s">
        <v>1274</v>
      </c>
      <c r="D27" s="117" t="s">
        <v>240</v>
      </c>
      <c r="E27" s="159"/>
      <c r="F27" s="223">
        <v>1</v>
      </c>
      <c r="G27" s="79">
        <v>1</v>
      </c>
      <c r="H27" s="79">
        <v>1</v>
      </c>
      <c r="I27" s="79">
        <f t="shared" si="0"/>
        <v>1</v>
      </c>
      <c r="J27" s="220" t="s">
        <v>4172</v>
      </c>
    </row>
    <row r="28" spans="1:10" ht="76.5" x14ac:dyDescent="0.2">
      <c r="A28" s="72">
        <v>21</v>
      </c>
      <c r="B28" s="152" t="s">
        <v>1275</v>
      </c>
      <c r="C28" s="152" t="s">
        <v>1276</v>
      </c>
      <c r="D28" s="152" t="s">
        <v>240</v>
      </c>
      <c r="E28" s="159"/>
      <c r="F28" s="223">
        <v>1</v>
      </c>
      <c r="G28" s="79">
        <v>1</v>
      </c>
      <c r="H28" s="79">
        <v>1</v>
      </c>
      <c r="I28" s="79">
        <f t="shared" si="0"/>
        <v>1</v>
      </c>
      <c r="J28" s="220" t="s">
        <v>4172</v>
      </c>
    </row>
    <row r="29" spans="1:10" ht="63.75" x14ac:dyDescent="0.2">
      <c r="A29" s="72">
        <v>22</v>
      </c>
      <c r="B29" s="152" t="s">
        <v>1277</v>
      </c>
      <c r="C29" s="152" t="s">
        <v>1278</v>
      </c>
      <c r="D29" s="152" t="s">
        <v>240</v>
      </c>
      <c r="E29" s="159"/>
      <c r="F29" s="79">
        <v>1</v>
      </c>
      <c r="G29" s="79">
        <v>1</v>
      </c>
      <c r="H29" s="79">
        <v>1</v>
      </c>
      <c r="I29" s="79">
        <f t="shared" si="0"/>
        <v>1</v>
      </c>
      <c r="J29" s="117"/>
    </row>
    <row r="30" spans="1:10" ht="76.5" x14ac:dyDescent="0.2">
      <c r="A30" s="72">
        <v>23</v>
      </c>
      <c r="B30" s="152" t="s">
        <v>1279</v>
      </c>
      <c r="C30" s="152" t="s">
        <v>1280</v>
      </c>
      <c r="D30" s="152" t="s">
        <v>240</v>
      </c>
      <c r="E30" s="159"/>
      <c r="F30" s="223">
        <v>1</v>
      </c>
      <c r="G30" s="79">
        <v>1</v>
      </c>
      <c r="H30" s="79">
        <v>1</v>
      </c>
      <c r="I30" s="79">
        <f t="shared" si="0"/>
        <v>1</v>
      </c>
      <c r="J30" s="220" t="s">
        <v>4172</v>
      </c>
    </row>
    <row r="31" spans="1:10" ht="76.5" x14ac:dyDescent="0.2">
      <c r="A31" s="72">
        <v>24</v>
      </c>
      <c r="B31" s="152" t="s">
        <v>1281</v>
      </c>
      <c r="C31" s="152" t="s">
        <v>1282</v>
      </c>
      <c r="D31" s="152" t="s">
        <v>283</v>
      </c>
      <c r="E31" s="159"/>
      <c r="F31" s="223">
        <v>1</v>
      </c>
      <c r="G31" s="79">
        <v>1</v>
      </c>
      <c r="H31" s="79">
        <v>1</v>
      </c>
      <c r="I31" s="79">
        <f t="shared" si="0"/>
        <v>1</v>
      </c>
      <c r="J31" s="220" t="s">
        <v>4172</v>
      </c>
    </row>
    <row r="32" spans="1:10" ht="76.5" x14ac:dyDescent="0.2">
      <c r="A32" s="72">
        <v>25</v>
      </c>
      <c r="B32" s="152" t="s">
        <v>1283</v>
      </c>
      <c r="C32" s="152" t="s">
        <v>1284</v>
      </c>
      <c r="D32" s="152" t="s">
        <v>240</v>
      </c>
      <c r="E32" s="159"/>
      <c r="F32" s="223">
        <v>1</v>
      </c>
      <c r="G32" s="79">
        <v>1</v>
      </c>
      <c r="H32" s="79">
        <v>1</v>
      </c>
      <c r="I32" s="79">
        <f t="shared" si="0"/>
        <v>1</v>
      </c>
      <c r="J32" s="220" t="s">
        <v>4172</v>
      </c>
    </row>
    <row r="33" spans="1:10" ht="76.5" x14ac:dyDescent="0.2">
      <c r="A33" s="72">
        <v>26</v>
      </c>
      <c r="B33" s="152" t="s">
        <v>1285</v>
      </c>
      <c r="C33" s="117" t="s">
        <v>1286</v>
      </c>
      <c r="D33" s="117" t="s">
        <v>240</v>
      </c>
      <c r="E33" s="159"/>
      <c r="F33" s="223">
        <v>1</v>
      </c>
      <c r="G33" s="79">
        <v>1</v>
      </c>
      <c r="H33" s="79">
        <v>1</v>
      </c>
      <c r="I33" s="79">
        <f t="shared" si="0"/>
        <v>1</v>
      </c>
      <c r="J33" s="220" t="s">
        <v>4172</v>
      </c>
    </row>
    <row r="34" spans="1:10" ht="76.5" x14ac:dyDescent="0.2">
      <c r="A34" s="72">
        <v>27</v>
      </c>
      <c r="B34" s="152" t="s">
        <v>1287</v>
      </c>
      <c r="C34" s="117" t="s">
        <v>1288</v>
      </c>
      <c r="D34" s="117" t="s">
        <v>240</v>
      </c>
      <c r="E34" s="159"/>
      <c r="F34" s="223">
        <v>1</v>
      </c>
      <c r="G34" s="79">
        <v>1</v>
      </c>
      <c r="H34" s="79">
        <v>1</v>
      </c>
      <c r="I34" s="79">
        <f t="shared" si="0"/>
        <v>1</v>
      </c>
      <c r="J34" s="220" t="s">
        <v>4172</v>
      </c>
    </row>
    <row r="35" spans="1:10" ht="76.5" x14ac:dyDescent="0.2">
      <c r="A35" s="72">
        <v>28</v>
      </c>
      <c r="B35" s="152" t="s">
        <v>1289</v>
      </c>
      <c r="C35" s="117" t="s">
        <v>1290</v>
      </c>
      <c r="D35" s="117" t="s">
        <v>240</v>
      </c>
      <c r="E35" s="159"/>
      <c r="F35" s="223">
        <v>1</v>
      </c>
      <c r="G35" s="79">
        <v>1</v>
      </c>
      <c r="H35" s="79">
        <v>1</v>
      </c>
      <c r="I35" s="79">
        <f t="shared" si="0"/>
        <v>1</v>
      </c>
      <c r="J35" s="220" t="s">
        <v>4172</v>
      </c>
    </row>
    <row r="36" spans="1:10" ht="76.5" x14ac:dyDescent="0.2">
      <c r="A36" s="72">
        <v>29</v>
      </c>
      <c r="B36" s="152" t="s">
        <v>1291</v>
      </c>
      <c r="C36" s="117" t="s">
        <v>1292</v>
      </c>
      <c r="D36" s="117" t="s">
        <v>240</v>
      </c>
      <c r="E36" s="159"/>
      <c r="F36" s="223">
        <v>1</v>
      </c>
      <c r="G36" s="79">
        <v>1</v>
      </c>
      <c r="H36" s="79">
        <v>1</v>
      </c>
      <c r="I36" s="79">
        <f t="shared" si="0"/>
        <v>1</v>
      </c>
      <c r="J36" s="220" t="s">
        <v>4172</v>
      </c>
    </row>
    <row r="37" spans="1:10" ht="76.5" x14ac:dyDescent="0.2">
      <c r="A37" s="72">
        <v>30</v>
      </c>
      <c r="B37" s="152" t="s">
        <v>1293</v>
      </c>
      <c r="C37" s="117" t="s">
        <v>1294</v>
      </c>
      <c r="D37" s="117" t="s">
        <v>240</v>
      </c>
      <c r="E37" s="159"/>
      <c r="F37" s="223">
        <v>1</v>
      </c>
      <c r="G37" s="79">
        <v>1</v>
      </c>
      <c r="H37" s="79">
        <v>1</v>
      </c>
      <c r="I37" s="79">
        <f t="shared" si="0"/>
        <v>1</v>
      </c>
      <c r="J37" s="220" t="s">
        <v>4172</v>
      </c>
    </row>
    <row r="38" spans="1:10" ht="76.5" x14ac:dyDescent="0.2">
      <c r="A38" s="72">
        <v>31</v>
      </c>
      <c r="B38" s="152" t="s">
        <v>1295</v>
      </c>
      <c r="C38" s="117" t="s">
        <v>1296</v>
      </c>
      <c r="D38" s="117" t="s">
        <v>240</v>
      </c>
      <c r="E38" s="159"/>
      <c r="F38" s="223">
        <v>1</v>
      </c>
      <c r="G38" s="79">
        <v>1</v>
      </c>
      <c r="H38" s="79">
        <v>1</v>
      </c>
      <c r="I38" s="79">
        <f t="shared" si="0"/>
        <v>1</v>
      </c>
      <c r="J38" s="220" t="s">
        <v>4172</v>
      </c>
    </row>
    <row r="39" spans="1:10" ht="76.5" x14ac:dyDescent="0.2">
      <c r="A39" s="72">
        <v>32</v>
      </c>
      <c r="B39" s="152" t="s">
        <v>1297</v>
      </c>
      <c r="C39" s="117" t="s">
        <v>1298</v>
      </c>
      <c r="D39" s="117" t="s">
        <v>240</v>
      </c>
      <c r="E39" s="159"/>
      <c r="F39" s="223">
        <v>1</v>
      </c>
      <c r="G39" s="79">
        <v>1</v>
      </c>
      <c r="H39" s="79">
        <v>1</v>
      </c>
      <c r="I39" s="79">
        <f t="shared" si="0"/>
        <v>1</v>
      </c>
      <c r="J39" s="220" t="s">
        <v>4172</v>
      </c>
    </row>
    <row r="40" spans="1:10" ht="76.5" x14ac:dyDescent="0.2">
      <c r="A40" s="72">
        <v>33</v>
      </c>
      <c r="B40" s="152" t="s">
        <v>1299</v>
      </c>
      <c r="C40" s="117" t="s">
        <v>1300</v>
      </c>
      <c r="D40" s="117" t="s">
        <v>240</v>
      </c>
      <c r="E40" s="159"/>
      <c r="F40" s="223">
        <v>1</v>
      </c>
      <c r="G40" s="79">
        <v>1</v>
      </c>
      <c r="H40" s="79">
        <v>1</v>
      </c>
      <c r="I40" s="79">
        <f t="shared" si="0"/>
        <v>1</v>
      </c>
      <c r="J40" s="220" t="s">
        <v>4172</v>
      </c>
    </row>
    <row r="41" spans="1:10" ht="76.5" x14ac:dyDescent="0.2">
      <c r="A41" s="72">
        <v>34</v>
      </c>
      <c r="B41" s="152" t="s">
        <v>1301</v>
      </c>
      <c r="C41" s="117" t="s">
        <v>1302</v>
      </c>
      <c r="D41" s="117" t="s">
        <v>240</v>
      </c>
      <c r="E41" s="117"/>
      <c r="F41" s="223">
        <v>1</v>
      </c>
      <c r="G41" s="79">
        <v>1</v>
      </c>
      <c r="H41" s="79">
        <v>1</v>
      </c>
      <c r="I41" s="79">
        <f t="shared" si="0"/>
        <v>1</v>
      </c>
      <c r="J41" s="220" t="s">
        <v>4172</v>
      </c>
    </row>
    <row r="42" spans="1:10" ht="76.5" x14ac:dyDescent="0.2">
      <c r="A42" s="72">
        <v>35</v>
      </c>
      <c r="B42" s="152" t="s">
        <v>1303</v>
      </c>
      <c r="C42" s="117" t="s">
        <v>1304</v>
      </c>
      <c r="D42" s="117" t="s">
        <v>240</v>
      </c>
      <c r="E42" s="159"/>
      <c r="F42" s="223">
        <v>1</v>
      </c>
      <c r="G42" s="79">
        <v>1</v>
      </c>
      <c r="H42" s="79">
        <v>1</v>
      </c>
      <c r="I42" s="79">
        <f t="shared" si="0"/>
        <v>1</v>
      </c>
      <c r="J42" s="220" t="s">
        <v>4172</v>
      </c>
    </row>
    <row r="43" spans="1:10" ht="76.5" x14ac:dyDescent="0.2">
      <c r="A43" s="72">
        <v>36</v>
      </c>
      <c r="B43" s="152" t="s">
        <v>1305</v>
      </c>
      <c r="C43" s="117" t="s">
        <v>1306</v>
      </c>
      <c r="D43" s="117" t="s">
        <v>240</v>
      </c>
      <c r="E43" s="159"/>
      <c r="F43" s="223">
        <v>1</v>
      </c>
      <c r="G43" s="79">
        <v>1</v>
      </c>
      <c r="H43" s="79">
        <v>1</v>
      </c>
      <c r="I43" s="79">
        <f t="shared" si="0"/>
        <v>1</v>
      </c>
      <c r="J43" s="220" t="s">
        <v>4172</v>
      </c>
    </row>
    <row r="44" spans="1:10" ht="76.5" x14ac:dyDescent="0.2">
      <c r="A44" s="72">
        <v>37</v>
      </c>
      <c r="B44" s="152" t="s">
        <v>1307</v>
      </c>
      <c r="C44" s="117" t="s">
        <v>1308</v>
      </c>
      <c r="D44" s="117" t="s">
        <v>240</v>
      </c>
      <c r="E44" s="159"/>
      <c r="F44" s="223">
        <v>1</v>
      </c>
      <c r="G44" s="79">
        <v>1</v>
      </c>
      <c r="H44" s="79">
        <v>1</v>
      </c>
      <c r="I44" s="79">
        <f t="shared" si="0"/>
        <v>1</v>
      </c>
      <c r="J44" s="220" t="s">
        <v>4172</v>
      </c>
    </row>
    <row r="45" spans="1:10" ht="76.5" x14ac:dyDescent="0.2">
      <c r="A45" s="72">
        <v>38</v>
      </c>
      <c r="B45" s="152" t="s">
        <v>1309</v>
      </c>
      <c r="C45" s="117" t="s">
        <v>1310</v>
      </c>
      <c r="D45" s="117" t="s">
        <v>240</v>
      </c>
      <c r="E45" s="159"/>
      <c r="F45" s="223">
        <v>1</v>
      </c>
      <c r="G45" s="79">
        <v>1</v>
      </c>
      <c r="H45" s="79">
        <v>1</v>
      </c>
      <c r="I45" s="79">
        <f t="shared" si="0"/>
        <v>1</v>
      </c>
      <c r="J45" s="220" t="s">
        <v>4172</v>
      </c>
    </row>
    <row r="46" spans="1:10" ht="102" x14ac:dyDescent="0.2">
      <c r="A46" s="72">
        <v>39</v>
      </c>
      <c r="B46" s="152" t="s">
        <v>1311</v>
      </c>
      <c r="C46" s="117" t="s">
        <v>1312</v>
      </c>
      <c r="D46" s="117" t="s">
        <v>240</v>
      </c>
      <c r="E46" s="159"/>
      <c r="F46" s="223">
        <v>1</v>
      </c>
      <c r="G46" s="223">
        <v>0</v>
      </c>
      <c r="H46" s="79">
        <v>1</v>
      </c>
      <c r="I46" s="79">
        <f t="shared" si="0"/>
        <v>0.60000000000000009</v>
      </c>
      <c r="J46" s="221" t="s">
        <v>4313</v>
      </c>
    </row>
    <row r="47" spans="1:10" ht="76.5" x14ac:dyDescent="0.2">
      <c r="A47" s="72">
        <v>40</v>
      </c>
      <c r="B47" s="152" t="s">
        <v>1313</v>
      </c>
      <c r="C47" s="117" t="s">
        <v>1314</v>
      </c>
      <c r="D47" s="117" t="s">
        <v>240</v>
      </c>
      <c r="E47" s="159"/>
      <c r="F47" s="223">
        <v>1</v>
      </c>
      <c r="G47" s="79">
        <v>1</v>
      </c>
      <c r="H47" s="79">
        <v>1</v>
      </c>
      <c r="I47" s="79">
        <f t="shared" si="0"/>
        <v>1</v>
      </c>
      <c r="J47" s="220" t="s">
        <v>4172</v>
      </c>
    </row>
    <row r="48" spans="1:10" ht="102" x14ac:dyDescent="0.2">
      <c r="A48" s="72">
        <v>41</v>
      </c>
      <c r="B48" s="152" t="s">
        <v>1315</v>
      </c>
      <c r="C48" s="117" t="s">
        <v>1316</v>
      </c>
      <c r="D48" s="117" t="s">
        <v>240</v>
      </c>
      <c r="E48" s="159"/>
      <c r="F48" s="223">
        <v>1</v>
      </c>
      <c r="G48" s="223">
        <v>0</v>
      </c>
      <c r="H48" s="79">
        <v>1</v>
      </c>
      <c r="I48" s="79">
        <f t="shared" si="0"/>
        <v>0.60000000000000009</v>
      </c>
      <c r="J48" s="221" t="s">
        <v>4313</v>
      </c>
    </row>
    <row r="49" spans="1:10" ht="102" x14ac:dyDescent="0.2">
      <c r="A49" s="72">
        <v>42</v>
      </c>
      <c r="B49" s="152" t="s">
        <v>1317</v>
      </c>
      <c r="C49" s="117" t="s">
        <v>1318</v>
      </c>
      <c r="D49" s="117" t="s">
        <v>240</v>
      </c>
      <c r="E49" s="159"/>
      <c r="F49" s="223">
        <v>1</v>
      </c>
      <c r="G49" s="223">
        <v>0</v>
      </c>
      <c r="H49" s="79">
        <v>1</v>
      </c>
      <c r="I49" s="79">
        <f t="shared" si="0"/>
        <v>0.60000000000000009</v>
      </c>
      <c r="J49" s="221" t="s">
        <v>4313</v>
      </c>
    </row>
    <row r="50" spans="1:10" ht="102" x14ac:dyDescent="0.2">
      <c r="A50" s="72">
        <v>43</v>
      </c>
      <c r="B50" s="152" t="s">
        <v>1319</v>
      </c>
      <c r="C50" s="117" t="s">
        <v>1320</v>
      </c>
      <c r="D50" s="117" t="s">
        <v>240</v>
      </c>
      <c r="E50" s="159"/>
      <c r="F50" s="223">
        <v>1</v>
      </c>
      <c r="G50" s="223">
        <v>0</v>
      </c>
      <c r="H50" s="79">
        <v>1</v>
      </c>
      <c r="I50" s="79">
        <f t="shared" si="0"/>
        <v>0.60000000000000009</v>
      </c>
      <c r="J50" s="221" t="s">
        <v>4313</v>
      </c>
    </row>
    <row r="51" spans="1:10" ht="102" x14ac:dyDescent="0.2">
      <c r="A51" s="72">
        <v>44</v>
      </c>
      <c r="B51" s="152" t="s">
        <v>1321</v>
      </c>
      <c r="C51" s="117" t="s">
        <v>1322</v>
      </c>
      <c r="D51" s="117" t="s">
        <v>240</v>
      </c>
      <c r="E51" s="159"/>
      <c r="F51" s="223">
        <v>1</v>
      </c>
      <c r="G51" s="223">
        <v>0</v>
      </c>
      <c r="H51" s="79">
        <v>1</v>
      </c>
      <c r="I51" s="79">
        <f t="shared" si="0"/>
        <v>0.60000000000000009</v>
      </c>
      <c r="J51" s="221" t="s">
        <v>4313</v>
      </c>
    </row>
    <row r="52" spans="1:10" ht="102" x14ac:dyDescent="0.2">
      <c r="A52" s="72">
        <v>45</v>
      </c>
      <c r="B52" s="152" t="s">
        <v>1323</v>
      </c>
      <c r="C52" s="117" t="s">
        <v>1324</v>
      </c>
      <c r="D52" s="117" t="s">
        <v>240</v>
      </c>
      <c r="E52" s="117"/>
      <c r="F52" s="223">
        <v>1</v>
      </c>
      <c r="G52" s="223">
        <v>0</v>
      </c>
      <c r="H52" s="79">
        <v>1</v>
      </c>
      <c r="I52" s="79">
        <f t="shared" si="0"/>
        <v>0.60000000000000009</v>
      </c>
      <c r="J52" s="221" t="s">
        <v>4313</v>
      </c>
    </row>
    <row r="53" spans="1:10" ht="102" x14ac:dyDescent="0.2">
      <c r="A53" s="72">
        <v>46</v>
      </c>
      <c r="B53" s="152" t="s">
        <v>1325</v>
      </c>
      <c r="C53" s="117" t="s">
        <v>1326</v>
      </c>
      <c r="D53" s="117" t="s">
        <v>240</v>
      </c>
      <c r="E53" s="159"/>
      <c r="F53" s="223">
        <v>1</v>
      </c>
      <c r="G53" s="223">
        <v>0</v>
      </c>
      <c r="H53" s="79">
        <v>1</v>
      </c>
      <c r="I53" s="79">
        <f t="shared" si="0"/>
        <v>0.60000000000000009</v>
      </c>
      <c r="J53" s="221" t="s">
        <v>4313</v>
      </c>
    </row>
    <row r="54" spans="1:10" ht="102" x14ac:dyDescent="0.2">
      <c r="A54" s="72">
        <v>47</v>
      </c>
      <c r="B54" s="152" t="s">
        <v>1327</v>
      </c>
      <c r="C54" s="117" t="s">
        <v>1328</v>
      </c>
      <c r="D54" s="117" t="s">
        <v>240</v>
      </c>
      <c r="E54" s="159"/>
      <c r="F54" s="223">
        <v>1</v>
      </c>
      <c r="G54" s="223">
        <v>0</v>
      </c>
      <c r="H54" s="79">
        <v>1</v>
      </c>
      <c r="I54" s="79">
        <f t="shared" si="0"/>
        <v>0.60000000000000009</v>
      </c>
      <c r="J54" s="221" t="s">
        <v>4313</v>
      </c>
    </row>
    <row r="55" spans="1:10" ht="102" x14ac:dyDescent="0.2">
      <c r="A55" s="72">
        <v>48</v>
      </c>
      <c r="B55" s="152" t="s">
        <v>1329</v>
      </c>
      <c r="C55" s="117" t="s">
        <v>1330</v>
      </c>
      <c r="D55" s="117" t="s">
        <v>240</v>
      </c>
      <c r="E55" s="187"/>
      <c r="F55" s="223">
        <v>1</v>
      </c>
      <c r="G55" s="223">
        <v>0</v>
      </c>
      <c r="H55" s="79">
        <v>1</v>
      </c>
      <c r="I55" s="79">
        <f t="shared" si="0"/>
        <v>0.60000000000000009</v>
      </c>
      <c r="J55" s="221" t="s">
        <v>4313</v>
      </c>
    </row>
    <row r="56" spans="1:10" ht="102" x14ac:dyDescent="0.2">
      <c r="A56" s="72">
        <v>49</v>
      </c>
      <c r="B56" s="152" t="s">
        <v>1331</v>
      </c>
      <c r="C56" s="117" t="s">
        <v>1332</v>
      </c>
      <c r="D56" s="117" t="s">
        <v>240</v>
      </c>
      <c r="E56" s="117"/>
      <c r="F56" s="223">
        <v>1</v>
      </c>
      <c r="G56" s="223">
        <v>0</v>
      </c>
      <c r="H56" s="79">
        <v>1</v>
      </c>
      <c r="I56" s="79">
        <f t="shared" si="0"/>
        <v>0.60000000000000009</v>
      </c>
      <c r="J56" s="221" t="s">
        <v>4313</v>
      </c>
    </row>
    <row r="57" spans="1:10" ht="102" x14ac:dyDescent="0.2">
      <c r="A57" s="72">
        <v>50</v>
      </c>
      <c r="B57" s="152" t="s">
        <v>1333</v>
      </c>
      <c r="C57" s="117" t="s">
        <v>1334</v>
      </c>
      <c r="D57" s="117" t="s">
        <v>240</v>
      </c>
      <c r="E57" s="117"/>
      <c r="F57" s="223">
        <v>1</v>
      </c>
      <c r="G57" s="223">
        <v>0</v>
      </c>
      <c r="H57" s="79">
        <v>1</v>
      </c>
      <c r="I57" s="79">
        <f t="shared" si="0"/>
        <v>0.60000000000000009</v>
      </c>
      <c r="J57" s="221" t="s">
        <v>4313</v>
      </c>
    </row>
    <row r="58" spans="1:10" ht="102" x14ac:dyDescent="0.2">
      <c r="A58" s="72">
        <v>51</v>
      </c>
      <c r="B58" s="152" t="s">
        <v>1335</v>
      </c>
      <c r="C58" s="117" t="s">
        <v>1336</v>
      </c>
      <c r="D58" s="117" t="s">
        <v>240</v>
      </c>
      <c r="E58" s="117"/>
      <c r="F58" s="223">
        <v>1</v>
      </c>
      <c r="G58" s="223">
        <v>0</v>
      </c>
      <c r="H58" s="79">
        <v>1</v>
      </c>
      <c r="I58" s="79">
        <f t="shared" si="0"/>
        <v>0.60000000000000009</v>
      </c>
      <c r="J58" s="221" t="s">
        <v>4313</v>
      </c>
    </row>
    <row r="59" spans="1:10" ht="76.5" x14ac:dyDescent="0.2">
      <c r="A59" s="72">
        <v>52</v>
      </c>
      <c r="B59" s="152" t="s">
        <v>1337</v>
      </c>
      <c r="C59" s="117" t="s">
        <v>1338</v>
      </c>
      <c r="D59" s="117" t="s">
        <v>240</v>
      </c>
      <c r="E59" s="159"/>
      <c r="F59" s="223">
        <v>1</v>
      </c>
      <c r="G59" s="79">
        <v>1</v>
      </c>
      <c r="H59" s="79">
        <v>1</v>
      </c>
      <c r="I59" s="79">
        <f t="shared" si="0"/>
        <v>1</v>
      </c>
      <c r="J59" s="220" t="s">
        <v>4172</v>
      </c>
    </row>
    <row r="60" spans="1:10" ht="51" x14ac:dyDescent="0.2">
      <c r="A60" s="72">
        <v>53</v>
      </c>
      <c r="B60" s="152" t="s">
        <v>1339</v>
      </c>
      <c r="C60" s="117" t="s">
        <v>1340</v>
      </c>
      <c r="D60" s="117" t="s">
        <v>240</v>
      </c>
      <c r="E60" s="159"/>
      <c r="F60" s="79">
        <v>1</v>
      </c>
      <c r="G60" s="79">
        <v>1</v>
      </c>
      <c r="H60" s="79">
        <v>1</v>
      </c>
      <c r="I60" s="79">
        <f t="shared" si="0"/>
        <v>1</v>
      </c>
      <c r="J60" s="74"/>
    </row>
    <row r="61" spans="1:10" ht="76.5" x14ac:dyDescent="0.2">
      <c r="A61" s="72">
        <v>54</v>
      </c>
      <c r="B61" s="152" t="s">
        <v>1341</v>
      </c>
      <c r="C61" s="117" t="s">
        <v>1342</v>
      </c>
      <c r="D61" s="117" t="s">
        <v>283</v>
      </c>
      <c r="E61" s="159"/>
      <c r="F61" s="223">
        <v>1</v>
      </c>
      <c r="G61" s="79">
        <v>1</v>
      </c>
      <c r="H61" s="79">
        <v>1</v>
      </c>
      <c r="I61" s="79">
        <f t="shared" si="0"/>
        <v>1</v>
      </c>
      <c r="J61" s="220" t="s">
        <v>4172</v>
      </c>
    </row>
    <row r="62" spans="1:10" ht="15.75" customHeight="1" x14ac:dyDescent="0.2">
      <c r="A62" s="307" t="s">
        <v>104</v>
      </c>
      <c r="B62" s="308"/>
      <c r="C62" s="308"/>
      <c r="D62" s="308"/>
      <c r="E62" s="308"/>
      <c r="F62" s="308"/>
      <c r="G62" s="308"/>
      <c r="H62" s="309"/>
      <c r="I62" s="127">
        <f>SUM(I8:I61)/COUNT(I8:I61)</f>
        <v>0.91111111111111143</v>
      </c>
      <c r="J62" s="188"/>
    </row>
    <row r="66" spans="2:9" x14ac:dyDescent="0.2">
      <c r="B66" s="81"/>
      <c r="C66" s="82"/>
      <c r="D66" s="82"/>
      <c r="E66" s="82"/>
      <c r="F66" s="107"/>
      <c r="G66" s="107"/>
      <c r="H66" s="107"/>
      <c r="I66" s="107"/>
    </row>
    <row r="73" spans="2:9" x14ac:dyDescent="0.2">
      <c r="B73" s="81"/>
      <c r="C73" s="82"/>
      <c r="D73" s="82"/>
      <c r="E73" s="82"/>
      <c r="F73" s="107"/>
      <c r="G73" s="107"/>
      <c r="H73" s="107"/>
      <c r="I73" s="107"/>
    </row>
    <row r="77" spans="2:9" x14ac:dyDescent="0.2">
      <c r="B77" s="81"/>
      <c r="C77" s="82"/>
      <c r="D77" s="82"/>
      <c r="E77" s="82"/>
      <c r="F77" s="107"/>
      <c r="G77" s="107"/>
      <c r="H77" s="107"/>
      <c r="I77" s="107"/>
    </row>
    <row r="80" spans="2:9" x14ac:dyDescent="0.2">
      <c r="B80" s="81"/>
      <c r="C80" s="82"/>
      <c r="D80" s="82"/>
      <c r="E80" s="82"/>
      <c r="F80" s="107"/>
      <c r="G80" s="107"/>
      <c r="H80" s="107"/>
      <c r="I80" s="107"/>
    </row>
    <row r="84" spans="2:9" x14ac:dyDescent="0.2">
      <c r="B84" s="81"/>
      <c r="C84" s="82"/>
      <c r="D84" s="82"/>
      <c r="E84" s="82"/>
      <c r="F84" s="107"/>
      <c r="G84" s="107"/>
      <c r="H84" s="107"/>
      <c r="I84" s="107"/>
    </row>
    <row r="87" spans="2:9" x14ac:dyDescent="0.2">
      <c r="B87" s="81"/>
      <c r="C87" s="82"/>
      <c r="D87" s="82"/>
      <c r="E87" s="82"/>
      <c r="F87" s="107"/>
      <c r="G87" s="107"/>
      <c r="H87" s="107"/>
      <c r="I87" s="107"/>
    </row>
    <row r="91" spans="2:9" x14ac:dyDescent="0.2">
      <c r="B91" s="81"/>
      <c r="C91" s="82"/>
      <c r="D91" s="82"/>
      <c r="E91" s="82"/>
      <c r="F91" s="107"/>
      <c r="G91" s="107"/>
      <c r="H91" s="107"/>
      <c r="I91" s="107"/>
    </row>
  </sheetData>
  <mergeCells count="13">
    <mergeCell ref="I6:I7"/>
    <mergeCell ref="J6:J7"/>
    <mergeCell ref="A62:H62"/>
    <mergeCell ref="A1:J1"/>
    <mergeCell ref="C2:J2"/>
    <mergeCell ref="A6:A7"/>
    <mergeCell ref="B6:B7"/>
    <mergeCell ref="C6:C7"/>
    <mergeCell ref="D6:D7"/>
    <mergeCell ref="E6:E7"/>
    <mergeCell ref="F6:F7"/>
    <mergeCell ref="G6:H6"/>
    <mergeCell ref="A5:J5"/>
  </mergeCells>
  <dataValidations count="1">
    <dataValidation type="list" allowBlank="1" showInputMessage="1" showErrorMessage="1" sqref="E8:H61">
      <formula1>"0,1"</formula1>
    </dataValidation>
  </dataValidations>
  <pageMargins left="0.31496062992125984" right="0.31496062992125984" top="0.35433070866141736" bottom="0.35433070866141736" header="0" footer="0"/>
  <pageSetup paperSize="9" scale="53" fitToHeight="0" orientation="portrait" r:id="rId1"/>
  <rowBreaks count="1" manualBreakCount="1">
    <brk id="41"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5"/>
  <sheetViews>
    <sheetView view="pageBreakPreview" zoomScale="70" zoomScaleNormal="100" zoomScaleSheetLayoutView="70" workbookViewId="0">
      <pane ySplit="7" topLeftCell="A8" activePane="bottomLeft" state="frozenSplit"/>
      <selection activeCell="F6" sqref="F6:I7"/>
      <selection pane="bottomLeft" activeCell="L7" sqref="L7"/>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19.28515625"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7" customHeight="1" x14ac:dyDescent="0.2">
      <c r="A1" s="304" t="s">
        <v>93</v>
      </c>
      <c r="B1" s="304"/>
      <c r="C1" s="304"/>
      <c r="D1" s="304"/>
      <c r="E1" s="304"/>
      <c r="F1" s="304"/>
      <c r="G1" s="304"/>
      <c r="H1" s="304"/>
      <c r="I1" s="304"/>
      <c r="J1" s="304"/>
    </row>
    <row r="2" spans="1:10" ht="30.75" customHeight="1" x14ac:dyDescent="0.2">
      <c r="A2" s="105" t="s">
        <v>98</v>
      </c>
      <c r="B2" s="105"/>
      <c r="C2" s="305" t="s">
        <v>127</v>
      </c>
      <c r="D2" s="305"/>
      <c r="E2" s="305"/>
      <c r="F2" s="305"/>
      <c r="G2" s="305"/>
      <c r="H2" s="305"/>
      <c r="I2" s="305"/>
      <c r="J2" s="305"/>
    </row>
    <row r="3" spans="1:10" ht="15.75" customHeight="1" x14ac:dyDescent="0.2">
      <c r="A3" s="105" t="s">
        <v>96</v>
      </c>
      <c r="B3" s="105"/>
      <c r="C3" s="129">
        <v>45028</v>
      </c>
      <c r="D3" s="106"/>
      <c r="E3" s="129"/>
      <c r="F3" s="129"/>
      <c r="G3" s="129"/>
      <c r="H3" s="129"/>
      <c r="I3" s="129"/>
    </row>
    <row r="4" spans="1:10" ht="17.25" customHeight="1" x14ac:dyDescent="0.2">
      <c r="A4" s="109" t="s">
        <v>76</v>
      </c>
      <c r="B4" s="105"/>
      <c r="C4" s="106"/>
      <c r="D4" s="106"/>
      <c r="E4" s="129"/>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62" t="s">
        <v>147</v>
      </c>
      <c r="I7" s="301"/>
      <c r="J7" s="306"/>
    </row>
    <row r="8" spans="1:10" ht="76.5" x14ac:dyDescent="0.2">
      <c r="A8" s="57">
        <v>1</v>
      </c>
      <c r="B8" s="136" t="s">
        <v>1159</v>
      </c>
      <c r="C8" s="61" t="s">
        <v>1160</v>
      </c>
      <c r="D8" s="61" t="s">
        <v>563</v>
      </c>
      <c r="E8" s="64"/>
      <c r="F8" s="223">
        <v>1</v>
      </c>
      <c r="G8" s="60">
        <v>1</v>
      </c>
      <c r="H8" s="60">
        <v>1</v>
      </c>
      <c r="I8" s="60">
        <f>F8*0.2+G8*0.4+H8*0.4</f>
        <v>1</v>
      </c>
      <c r="J8" s="220" t="s">
        <v>4163</v>
      </c>
    </row>
    <row r="9" spans="1:10" ht="76.5" x14ac:dyDescent="0.2">
      <c r="A9" s="57">
        <v>2</v>
      </c>
      <c r="B9" s="136" t="s">
        <v>1161</v>
      </c>
      <c r="C9" s="61" t="s">
        <v>1162</v>
      </c>
      <c r="D9" s="61" t="s">
        <v>585</v>
      </c>
      <c r="E9" s="64"/>
      <c r="F9" s="223">
        <v>1</v>
      </c>
      <c r="G9" s="60">
        <v>1</v>
      </c>
      <c r="H9" s="60">
        <v>1</v>
      </c>
      <c r="I9" s="60">
        <f t="shared" ref="I9:I45" si="0">F9*0.2+G9*0.4+H9*0.4</f>
        <v>1</v>
      </c>
      <c r="J9" s="220" t="s">
        <v>4163</v>
      </c>
    </row>
    <row r="10" spans="1:10" ht="89.25" x14ac:dyDescent="0.2">
      <c r="A10" s="57">
        <v>3</v>
      </c>
      <c r="B10" s="136" t="s">
        <v>1163</v>
      </c>
      <c r="C10" s="61" t="s">
        <v>1164</v>
      </c>
      <c r="D10" s="61" t="s">
        <v>563</v>
      </c>
      <c r="E10" s="64"/>
      <c r="F10" s="223">
        <v>1</v>
      </c>
      <c r="G10" s="60">
        <v>1</v>
      </c>
      <c r="H10" s="60">
        <v>1</v>
      </c>
      <c r="I10" s="60">
        <f t="shared" si="0"/>
        <v>1</v>
      </c>
      <c r="J10" s="220" t="s">
        <v>4163</v>
      </c>
    </row>
    <row r="11" spans="1:10" ht="76.5" x14ac:dyDescent="0.2">
      <c r="A11" s="57">
        <v>4</v>
      </c>
      <c r="B11" s="136" t="s">
        <v>1165</v>
      </c>
      <c r="C11" s="61" t="s">
        <v>1166</v>
      </c>
      <c r="D11" s="61" t="s">
        <v>563</v>
      </c>
      <c r="E11" s="64"/>
      <c r="F11" s="223">
        <v>1</v>
      </c>
      <c r="G11" s="60">
        <v>1</v>
      </c>
      <c r="H11" s="60">
        <v>1</v>
      </c>
      <c r="I11" s="60">
        <f t="shared" si="0"/>
        <v>1</v>
      </c>
      <c r="J11" s="220" t="s">
        <v>4163</v>
      </c>
    </row>
    <row r="12" spans="1:10" ht="76.5" x14ac:dyDescent="0.2">
      <c r="A12" s="57">
        <v>5</v>
      </c>
      <c r="B12" s="136" t="s">
        <v>1167</v>
      </c>
      <c r="C12" s="61" t="s">
        <v>1168</v>
      </c>
      <c r="D12" s="61" t="s">
        <v>563</v>
      </c>
      <c r="E12" s="64"/>
      <c r="F12" s="223">
        <v>1</v>
      </c>
      <c r="G12" s="60">
        <v>1</v>
      </c>
      <c r="H12" s="60">
        <v>1</v>
      </c>
      <c r="I12" s="60">
        <f t="shared" si="0"/>
        <v>1</v>
      </c>
      <c r="J12" s="220" t="s">
        <v>4163</v>
      </c>
    </row>
    <row r="13" spans="1:10" ht="76.5" x14ac:dyDescent="0.2">
      <c r="A13" s="57">
        <v>6</v>
      </c>
      <c r="B13" s="136" t="s">
        <v>1169</v>
      </c>
      <c r="C13" s="61" t="s">
        <v>1170</v>
      </c>
      <c r="D13" s="61" t="s">
        <v>563</v>
      </c>
      <c r="E13" s="64"/>
      <c r="F13" s="223">
        <v>1</v>
      </c>
      <c r="G13" s="60">
        <v>1</v>
      </c>
      <c r="H13" s="60">
        <v>1</v>
      </c>
      <c r="I13" s="60">
        <f t="shared" si="0"/>
        <v>1</v>
      </c>
      <c r="J13" s="220" t="s">
        <v>4163</v>
      </c>
    </row>
    <row r="14" spans="1:10" ht="76.5" x14ac:dyDescent="0.2">
      <c r="A14" s="57">
        <v>7</v>
      </c>
      <c r="B14" s="136" t="s">
        <v>1171</v>
      </c>
      <c r="C14" s="61" t="s">
        <v>1172</v>
      </c>
      <c r="D14" s="61" t="s">
        <v>585</v>
      </c>
      <c r="E14" s="64"/>
      <c r="F14" s="223">
        <v>1</v>
      </c>
      <c r="G14" s="60">
        <v>1</v>
      </c>
      <c r="H14" s="60">
        <v>1</v>
      </c>
      <c r="I14" s="60">
        <f t="shared" si="0"/>
        <v>1</v>
      </c>
      <c r="J14" s="220" t="s">
        <v>4163</v>
      </c>
    </row>
    <row r="15" spans="1:10" ht="89.25" x14ac:dyDescent="0.2">
      <c r="A15" s="57">
        <v>8</v>
      </c>
      <c r="B15" s="136" t="s">
        <v>1173</v>
      </c>
      <c r="C15" s="61" t="s">
        <v>1174</v>
      </c>
      <c r="D15" s="61" t="s">
        <v>563</v>
      </c>
      <c r="E15" s="64"/>
      <c r="F15" s="223">
        <v>1</v>
      </c>
      <c r="G15" s="60">
        <v>1</v>
      </c>
      <c r="H15" s="60">
        <v>1</v>
      </c>
      <c r="I15" s="60">
        <f t="shared" si="0"/>
        <v>1</v>
      </c>
      <c r="J15" s="220" t="s">
        <v>4163</v>
      </c>
    </row>
    <row r="16" spans="1:10" ht="76.5" x14ac:dyDescent="0.2">
      <c r="A16" s="57">
        <v>9</v>
      </c>
      <c r="B16" s="136" t="s">
        <v>1175</v>
      </c>
      <c r="C16" s="61" t="s">
        <v>1176</v>
      </c>
      <c r="D16" s="61" t="s">
        <v>563</v>
      </c>
      <c r="E16" s="64"/>
      <c r="F16" s="223">
        <v>1</v>
      </c>
      <c r="G16" s="60">
        <v>1</v>
      </c>
      <c r="H16" s="60">
        <v>1</v>
      </c>
      <c r="I16" s="60">
        <f t="shared" si="0"/>
        <v>1</v>
      </c>
      <c r="J16" s="220" t="s">
        <v>4163</v>
      </c>
    </row>
    <row r="17" spans="1:10" ht="76.5" x14ac:dyDescent="0.2">
      <c r="A17" s="57">
        <v>10</v>
      </c>
      <c r="B17" s="136" t="s">
        <v>1177</v>
      </c>
      <c r="C17" s="61" t="s">
        <v>1178</v>
      </c>
      <c r="D17" s="61" t="s">
        <v>563</v>
      </c>
      <c r="E17" s="64"/>
      <c r="F17" s="223">
        <v>1</v>
      </c>
      <c r="G17" s="60">
        <v>1</v>
      </c>
      <c r="H17" s="60">
        <v>1</v>
      </c>
      <c r="I17" s="60">
        <f t="shared" si="0"/>
        <v>1</v>
      </c>
      <c r="J17" s="220" t="s">
        <v>4163</v>
      </c>
    </row>
    <row r="18" spans="1:10" ht="76.5" x14ac:dyDescent="0.2">
      <c r="A18" s="57">
        <v>11</v>
      </c>
      <c r="B18" s="136" t="s">
        <v>1179</v>
      </c>
      <c r="C18" s="61" t="s">
        <v>1180</v>
      </c>
      <c r="D18" s="61" t="s">
        <v>563</v>
      </c>
      <c r="E18" s="64"/>
      <c r="F18" s="223">
        <v>1</v>
      </c>
      <c r="G18" s="60">
        <v>1</v>
      </c>
      <c r="H18" s="60">
        <v>1</v>
      </c>
      <c r="I18" s="60">
        <f t="shared" si="0"/>
        <v>1</v>
      </c>
      <c r="J18" s="220" t="s">
        <v>4163</v>
      </c>
    </row>
    <row r="19" spans="1:10" ht="76.5" x14ac:dyDescent="0.2">
      <c r="A19" s="57">
        <v>12</v>
      </c>
      <c r="B19" s="136" t="s">
        <v>1181</v>
      </c>
      <c r="C19" s="61" t="s">
        <v>1182</v>
      </c>
      <c r="D19" s="61" t="s">
        <v>563</v>
      </c>
      <c r="E19" s="64"/>
      <c r="F19" s="223">
        <v>1</v>
      </c>
      <c r="G19" s="60">
        <v>1</v>
      </c>
      <c r="H19" s="60">
        <v>1</v>
      </c>
      <c r="I19" s="60">
        <f t="shared" si="0"/>
        <v>1</v>
      </c>
      <c r="J19" s="220" t="s">
        <v>4163</v>
      </c>
    </row>
    <row r="20" spans="1:10" ht="76.5" x14ac:dyDescent="0.2">
      <c r="A20" s="57">
        <v>13</v>
      </c>
      <c r="B20" s="136" t="s">
        <v>1183</v>
      </c>
      <c r="C20" s="61" t="s">
        <v>1184</v>
      </c>
      <c r="D20" s="61" t="s">
        <v>563</v>
      </c>
      <c r="E20" s="64"/>
      <c r="F20" s="223">
        <v>1</v>
      </c>
      <c r="G20" s="60">
        <v>1</v>
      </c>
      <c r="H20" s="60">
        <v>1</v>
      </c>
      <c r="I20" s="60">
        <f t="shared" si="0"/>
        <v>1</v>
      </c>
      <c r="J20" s="220" t="s">
        <v>4163</v>
      </c>
    </row>
    <row r="21" spans="1:10" ht="76.5" x14ac:dyDescent="0.2">
      <c r="A21" s="57">
        <v>14</v>
      </c>
      <c r="B21" s="136" t="s">
        <v>1185</v>
      </c>
      <c r="C21" s="61" t="s">
        <v>1186</v>
      </c>
      <c r="D21" s="61" t="s">
        <v>585</v>
      </c>
      <c r="E21" s="64"/>
      <c r="F21" s="223">
        <v>1</v>
      </c>
      <c r="G21" s="60">
        <v>1</v>
      </c>
      <c r="H21" s="60">
        <v>1</v>
      </c>
      <c r="I21" s="60">
        <f t="shared" si="0"/>
        <v>1</v>
      </c>
      <c r="J21" s="220" t="s">
        <v>4163</v>
      </c>
    </row>
    <row r="22" spans="1:10" ht="76.5" x14ac:dyDescent="0.2">
      <c r="A22" s="57">
        <v>15</v>
      </c>
      <c r="B22" s="136" t="s">
        <v>1187</v>
      </c>
      <c r="C22" s="61" t="s">
        <v>1188</v>
      </c>
      <c r="D22" s="61" t="s">
        <v>563</v>
      </c>
      <c r="E22" s="64"/>
      <c r="F22" s="223">
        <v>1</v>
      </c>
      <c r="G22" s="60">
        <v>1</v>
      </c>
      <c r="H22" s="60">
        <v>1</v>
      </c>
      <c r="I22" s="60">
        <f t="shared" si="0"/>
        <v>1</v>
      </c>
      <c r="J22" s="220" t="s">
        <v>4163</v>
      </c>
    </row>
    <row r="23" spans="1:10" ht="76.5" x14ac:dyDescent="0.2">
      <c r="A23" s="57">
        <v>16</v>
      </c>
      <c r="B23" s="136" t="s">
        <v>1189</v>
      </c>
      <c r="C23" s="61" t="s">
        <v>1190</v>
      </c>
      <c r="D23" s="61" t="s">
        <v>563</v>
      </c>
      <c r="E23" s="64"/>
      <c r="F23" s="223">
        <v>1</v>
      </c>
      <c r="G23" s="60">
        <v>1</v>
      </c>
      <c r="H23" s="60">
        <v>1</v>
      </c>
      <c r="I23" s="60">
        <f t="shared" si="0"/>
        <v>1</v>
      </c>
      <c r="J23" s="220" t="s">
        <v>4163</v>
      </c>
    </row>
    <row r="24" spans="1:10" ht="76.5" x14ac:dyDescent="0.2">
      <c r="A24" s="57">
        <v>17</v>
      </c>
      <c r="B24" s="136" t="s">
        <v>1191</v>
      </c>
      <c r="C24" s="61" t="s">
        <v>1192</v>
      </c>
      <c r="D24" s="61" t="s">
        <v>563</v>
      </c>
      <c r="E24" s="64"/>
      <c r="F24" s="223">
        <v>1</v>
      </c>
      <c r="G24" s="60">
        <v>1</v>
      </c>
      <c r="H24" s="60">
        <v>1</v>
      </c>
      <c r="I24" s="60">
        <f t="shared" si="0"/>
        <v>1</v>
      </c>
      <c r="J24" s="220" t="s">
        <v>4163</v>
      </c>
    </row>
    <row r="25" spans="1:10" ht="76.5" x14ac:dyDescent="0.2">
      <c r="A25" s="57">
        <v>18</v>
      </c>
      <c r="B25" s="136" t="s">
        <v>1193</v>
      </c>
      <c r="C25" s="61" t="s">
        <v>1194</v>
      </c>
      <c r="D25" s="61" t="s">
        <v>563</v>
      </c>
      <c r="E25" s="64"/>
      <c r="F25" s="223">
        <v>1</v>
      </c>
      <c r="G25" s="60">
        <v>1</v>
      </c>
      <c r="H25" s="60">
        <v>1</v>
      </c>
      <c r="I25" s="60">
        <f t="shared" si="0"/>
        <v>1</v>
      </c>
      <c r="J25" s="220" t="s">
        <v>4163</v>
      </c>
    </row>
    <row r="26" spans="1:10" ht="76.5" x14ac:dyDescent="0.2">
      <c r="A26" s="57">
        <v>19</v>
      </c>
      <c r="B26" s="224" t="s">
        <v>1195</v>
      </c>
      <c r="C26" s="220" t="s">
        <v>1196</v>
      </c>
      <c r="D26" s="220" t="s">
        <v>563</v>
      </c>
      <c r="E26" s="232"/>
      <c r="F26" s="223">
        <v>0</v>
      </c>
      <c r="G26" s="223">
        <v>0</v>
      </c>
      <c r="H26" s="223">
        <v>0</v>
      </c>
      <c r="I26" s="223">
        <f t="shared" si="0"/>
        <v>0</v>
      </c>
      <c r="J26" s="220" t="s">
        <v>4176</v>
      </c>
    </row>
    <row r="27" spans="1:10" ht="76.5" x14ac:dyDescent="0.2">
      <c r="A27" s="57">
        <v>20</v>
      </c>
      <c r="B27" s="136" t="s">
        <v>1197</v>
      </c>
      <c r="C27" s="61" t="s">
        <v>1198</v>
      </c>
      <c r="D27" s="61" t="s">
        <v>563</v>
      </c>
      <c r="E27" s="64"/>
      <c r="F27" s="223">
        <v>1</v>
      </c>
      <c r="G27" s="60">
        <v>1</v>
      </c>
      <c r="H27" s="60">
        <v>1</v>
      </c>
      <c r="I27" s="60">
        <f t="shared" si="0"/>
        <v>1</v>
      </c>
      <c r="J27" s="220" t="s">
        <v>4163</v>
      </c>
    </row>
    <row r="28" spans="1:10" ht="76.5" x14ac:dyDescent="0.2">
      <c r="A28" s="57">
        <v>21</v>
      </c>
      <c r="B28" s="136" t="s">
        <v>1199</v>
      </c>
      <c r="C28" s="61" t="s">
        <v>1200</v>
      </c>
      <c r="D28" s="61" t="s">
        <v>563</v>
      </c>
      <c r="E28" s="64"/>
      <c r="F28" s="223">
        <v>1</v>
      </c>
      <c r="G28" s="60">
        <v>1</v>
      </c>
      <c r="H28" s="60">
        <v>1</v>
      </c>
      <c r="I28" s="60">
        <f t="shared" si="0"/>
        <v>1</v>
      </c>
      <c r="J28" s="220" t="s">
        <v>4163</v>
      </c>
    </row>
    <row r="29" spans="1:10" ht="76.5" x14ac:dyDescent="0.2">
      <c r="A29" s="57">
        <v>22</v>
      </c>
      <c r="B29" s="136" t="s">
        <v>1201</v>
      </c>
      <c r="C29" s="61" t="s">
        <v>1202</v>
      </c>
      <c r="D29" s="61" t="s">
        <v>563</v>
      </c>
      <c r="E29" s="64"/>
      <c r="F29" s="223">
        <v>1</v>
      </c>
      <c r="G29" s="60">
        <v>1</v>
      </c>
      <c r="H29" s="60">
        <v>1</v>
      </c>
      <c r="I29" s="60">
        <f t="shared" si="0"/>
        <v>1</v>
      </c>
      <c r="J29" s="220" t="s">
        <v>4163</v>
      </c>
    </row>
    <row r="30" spans="1:10" ht="76.5" x14ac:dyDescent="0.2">
      <c r="A30" s="57">
        <v>23</v>
      </c>
      <c r="B30" s="136" t="s">
        <v>1203</v>
      </c>
      <c r="C30" s="61" t="s">
        <v>1204</v>
      </c>
      <c r="D30" s="61" t="s">
        <v>563</v>
      </c>
      <c r="E30" s="64"/>
      <c r="F30" s="223">
        <v>1</v>
      </c>
      <c r="G30" s="60">
        <v>1</v>
      </c>
      <c r="H30" s="60">
        <v>1</v>
      </c>
      <c r="I30" s="60">
        <f t="shared" si="0"/>
        <v>1</v>
      </c>
      <c r="J30" s="220" t="s">
        <v>4163</v>
      </c>
    </row>
    <row r="31" spans="1:10" ht="76.5" x14ac:dyDescent="0.2">
      <c r="A31" s="57">
        <v>24</v>
      </c>
      <c r="B31" s="136" t="s">
        <v>1205</v>
      </c>
      <c r="C31" s="61" t="s">
        <v>1206</v>
      </c>
      <c r="D31" s="61" t="s">
        <v>563</v>
      </c>
      <c r="E31" s="64"/>
      <c r="F31" s="223">
        <v>1</v>
      </c>
      <c r="G31" s="60">
        <v>1</v>
      </c>
      <c r="H31" s="60">
        <v>1</v>
      </c>
      <c r="I31" s="60">
        <f t="shared" si="0"/>
        <v>1</v>
      </c>
      <c r="J31" s="220" t="s">
        <v>4163</v>
      </c>
    </row>
    <row r="32" spans="1:10" ht="76.5" x14ac:dyDescent="0.2">
      <c r="A32" s="57">
        <v>25</v>
      </c>
      <c r="B32" s="136" t="s">
        <v>1207</v>
      </c>
      <c r="C32" s="61" t="s">
        <v>1208</v>
      </c>
      <c r="D32" s="61" t="s">
        <v>563</v>
      </c>
      <c r="E32" s="64"/>
      <c r="F32" s="223">
        <v>1</v>
      </c>
      <c r="G32" s="60">
        <v>1</v>
      </c>
      <c r="H32" s="60">
        <v>1</v>
      </c>
      <c r="I32" s="60">
        <f t="shared" si="0"/>
        <v>1</v>
      </c>
      <c r="J32" s="220" t="s">
        <v>4163</v>
      </c>
    </row>
    <row r="33" spans="1:10" ht="76.5" x14ac:dyDescent="0.2">
      <c r="A33" s="57">
        <v>26</v>
      </c>
      <c r="B33" s="136" t="s">
        <v>1209</v>
      </c>
      <c r="C33" s="61" t="s">
        <v>1210</v>
      </c>
      <c r="D33" s="61" t="s">
        <v>563</v>
      </c>
      <c r="E33" s="64"/>
      <c r="F33" s="223">
        <v>1</v>
      </c>
      <c r="G33" s="60">
        <v>1</v>
      </c>
      <c r="H33" s="60">
        <v>1</v>
      </c>
      <c r="I33" s="60">
        <f t="shared" si="0"/>
        <v>1</v>
      </c>
      <c r="J33" s="220" t="s">
        <v>4163</v>
      </c>
    </row>
    <row r="34" spans="1:10" ht="76.5" x14ac:dyDescent="0.2">
      <c r="A34" s="57">
        <v>27</v>
      </c>
      <c r="B34" s="136" t="s">
        <v>1211</v>
      </c>
      <c r="C34" s="61" t="s">
        <v>1212</v>
      </c>
      <c r="D34" s="61" t="s">
        <v>563</v>
      </c>
      <c r="E34" s="64"/>
      <c r="F34" s="223">
        <v>1</v>
      </c>
      <c r="G34" s="60">
        <v>1</v>
      </c>
      <c r="H34" s="60">
        <v>1</v>
      </c>
      <c r="I34" s="60">
        <f t="shared" si="0"/>
        <v>1</v>
      </c>
      <c r="J34" s="220" t="s">
        <v>4163</v>
      </c>
    </row>
    <row r="35" spans="1:10" ht="102" x14ac:dyDescent="0.2">
      <c r="A35" s="57">
        <v>28</v>
      </c>
      <c r="B35" s="136" t="s">
        <v>1213</v>
      </c>
      <c r="C35" s="61" t="s">
        <v>1214</v>
      </c>
      <c r="D35" s="61" t="s">
        <v>563</v>
      </c>
      <c r="E35" s="64"/>
      <c r="F35" s="223">
        <v>1</v>
      </c>
      <c r="G35" s="60">
        <v>1</v>
      </c>
      <c r="H35" s="60">
        <v>1</v>
      </c>
      <c r="I35" s="60">
        <f t="shared" si="0"/>
        <v>1</v>
      </c>
      <c r="J35" s="220" t="s">
        <v>4172</v>
      </c>
    </row>
    <row r="36" spans="1:10" ht="76.5" x14ac:dyDescent="0.2">
      <c r="A36" s="57">
        <v>29</v>
      </c>
      <c r="B36" s="136" t="s">
        <v>1215</v>
      </c>
      <c r="C36" s="61" t="s">
        <v>1216</v>
      </c>
      <c r="D36" s="61" t="s">
        <v>585</v>
      </c>
      <c r="E36" s="64"/>
      <c r="F36" s="223">
        <v>1</v>
      </c>
      <c r="G36" s="60">
        <v>1</v>
      </c>
      <c r="H36" s="60">
        <v>1</v>
      </c>
      <c r="I36" s="60">
        <f t="shared" si="0"/>
        <v>1</v>
      </c>
      <c r="J36" s="220" t="s">
        <v>4163</v>
      </c>
    </row>
    <row r="37" spans="1:10" ht="114.75" x14ac:dyDescent="0.2">
      <c r="A37" s="57">
        <v>30</v>
      </c>
      <c r="B37" s="136" t="s">
        <v>1217</v>
      </c>
      <c r="C37" s="61" t="s">
        <v>1218</v>
      </c>
      <c r="D37" s="61" t="s">
        <v>563</v>
      </c>
      <c r="E37" s="64"/>
      <c r="F37" s="223">
        <v>1</v>
      </c>
      <c r="G37" s="223">
        <v>0</v>
      </c>
      <c r="H37" s="60">
        <v>1</v>
      </c>
      <c r="I37" s="60">
        <f t="shared" si="0"/>
        <v>0.60000000000000009</v>
      </c>
      <c r="J37" s="221" t="s">
        <v>4318</v>
      </c>
    </row>
    <row r="38" spans="1:10" ht="76.5" x14ac:dyDescent="0.2">
      <c r="A38" s="57">
        <v>31</v>
      </c>
      <c r="B38" s="136" t="s">
        <v>1219</v>
      </c>
      <c r="C38" s="61" t="s">
        <v>1220</v>
      </c>
      <c r="D38" s="61" t="s">
        <v>563</v>
      </c>
      <c r="E38" s="64"/>
      <c r="F38" s="223">
        <v>1</v>
      </c>
      <c r="G38" s="60">
        <v>1</v>
      </c>
      <c r="H38" s="60">
        <v>1</v>
      </c>
      <c r="I38" s="60">
        <f t="shared" si="0"/>
        <v>1</v>
      </c>
      <c r="J38" s="220" t="s">
        <v>4163</v>
      </c>
    </row>
    <row r="39" spans="1:10" ht="76.5" x14ac:dyDescent="0.2">
      <c r="A39" s="57">
        <v>32</v>
      </c>
      <c r="B39" s="136" t="s">
        <v>1221</v>
      </c>
      <c r="C39" s="61" t="s">
        <v>1222</v>
      </c>
      <c r="D39" s="61" t="s">
        <v>585</v>
      </c>
      <c r="E39" s="64"/>
      <c r="F39" s="223">
        <v>1</v>
      </c>
      <c r="G39" s="60">
        <v>1</v>
      </c>
      <c r="H39" s="60">
        <v>1</v>
      </c>
      <c r="I39" s="60">
        <f t="shared" si="0"/>
        <v>1</v>
      </c>
      <c r="J39" s="220" t="s">
        <v>4163</v>
      </c>
    </row>
    <row r="40" spans="1:10" ht="76.5" x14ac:dyDescent="0.2">
      <c r="A40" s="57">
        <v>33</v>
      </c>
      <c r="B40" s="136" t="s">
        <v>1223</v>
      </c>
      <c r="C40" s="61" t="s">
        <v>1224</v>
      </c>
      <c r="D40" s="61" t="s">
        <v>563</v>
      </c>
      <c r="E40" s="64"/>
      <c r="F40" s="223">
        <v>1</v>
      </c>
      <c r="G40" s="60">
        <v>1</v>
      </c>
      <c r="H40" s="60">
        <v>1</v>
      </c>
      <c r="I40" s="60">
        <f t="shared" si="0"/>
        <v>1</v>
      </c>
      <c r="J40" s="220" t="s">
        <v>4163</v>
      </c>
    </row>
    <row r="41" spans="1:10" ht="76.5" x14ac:dyDescent="0.2">
      <c r="A41" s="57">
        <v>34</v>
      </c>
      <c r="B41" s="136" t="s">
        <v>1225</v>
      </c>
      <c r="C41" s="61" t="s">
        <v>1226</v>
      </c>
      <c r="D41" s="61" t="s">
        <v>585</v>
      </c>
      <c r="E41" s="64"/>
      <c r="F41" s="223">
        <v>1</v>
      </c>
      <c r="G41" s="60">
        <v>1</v>
      </c>
      <c r="H41" s="60">
        <v>1</v>
      </c>
      <c r="I41" s="60">
        <f t="shared" si="0"/>
        <v>1</v>
      </c>
      <c r="J41" s="220" t="s">
        <v>4163</v>
      </c>
    </row>
    <row r="42" spans="1:10" ht="63.75" x14ac:dyDescent="0.2">
      <c r="A42" s="57">
        <v>35</v>
      </c>
      <c r="B42" s="136" t="s">
        <v>1227</v>
      </c>
      <c r="C42" s="61" t="s">
        <v>1228</v>
      </c>
      <c r="D42" s="61" t="s">
        <v>563</v>
      </c>
      <c r="E42" s="64"/>
      <c r="F42" s="60">
        <v>1</v>
      </c>
      <c r="G42" s="60">
        <v>1</v>
      </c>
      <c r="H42" s="60">
        <v>1</v>
      </c>
      <c r="I42" s="60">
        <f t="shared" si="0"/>
        <v>1</v>
      </c>
      <c r="J42" s="117"/>
    </row>
    <row r="43" spans="1:10" ht="89.25" x14ac:dyDescent="0.2">
      <c r="A43" s="57">
        <v>36</v>
      </c>
      <c r="B43" s="136" t="s">
        <v>1229</v>
      </c>
      <c r="C43" s="61" t="s">
        <v>1230</v>
      </c>
      <c r="D43" s="61" t="s">
        <v>585</v>
      </c>
      <c r="E43" s="64"/>
      <c r="F43" s="223">
        <v>1</v>
      </c>
      <c r="G43" s="60">
        <v>1</v>
      </c>
      <c r="H43" s="60">
        <v>1</v>
      </c>
      <c r="I43" s="60">
        <f t="shared" si="0"/>
        <v>1</v>
      </c>
      <c r="J43" s="220" t="s">
        <v>4163</v>
      </c>
    </row>
    <row r="44" spans="1:10" ht="102" x14ac:dyDescent="0.2">
      <c r="A44" s="57">
        <v>37</v>
      </c>
      <c r="B44" s="136" t="s">
        <v>1231</v>
      </c>
      <c r="C44" s="61" t="s">
        <v>1232</v>
      </c>
      <c r="D44" s="61" t="s">
        <v>585</v>
      </c>
      <c r="E44" s="64"/>
      <c r="F44" s="60">
        <v>1</v>
      </c>
      <c r="G44" s="60">
        <v>1</v>
      </c>
      <c r="H44" s="60">
        <v>1</v>
      </c>
      <c r="I44" s="60">
        <f t="shared" si="0"/>
        <v>1</v>
      </c>
      <c r="J44" s="60"/>
    </row>
    <row r="45" spans="1:10" ht="89.25" x14ac:dyDescent="0.2">
      <c r="A45" s="57">
        <v>38</v>
      </c>
      <c r="B45" s="136" t="s">
        <v>1233</v>
      </c>
      <c r="C45" s="61" t="s">
        <v>1234</v>
      </c>
      <c r="D45" s="61" t="s">
        <v>563</v>
      </c>
      <c r="E45" s="64"/>
      <c r="F45" s="223">
        <v>1</v>
      </c>
      <c r="G45" s="60">
        <v>1</v>
      </c>
      <c r="H45" s="60">
        <v>1</v>
      </c>
      <c r="I45" s="60">
        <f t="shared" si="0"/>
        <v>1</v>
      </c>
      <c r="J45" s="220" t="s">
        <v>4163</v>
      </c>
    </row>
    <row r="46" spans="1:10" ht="15.75" customHeight="1" x14ac:dyDescent="0.2">
      <c r="A46" s="307" t="s">
        <v>104</v>
      </c>
      <c r="B46" s="308"/>
      <c r="C46" s="308"/>
      <c r="D46" s="308"/>
      <c r="E46" s="308"/>
      <c r="F46" s="308"/>
      <c r="G46" s="308"/>
      <c r="H46" s="309"/>
      <c r="I46" s="127">
        <f>SUM(I8:I45)/COUNT(I8:I45)</f>
        <v>0.9631578947368421</v>
      </c>
      <c r="J46" s="128"/>
    </row>
    <row r="50" spans="2:9" x14ac:dyDescent="0.2">
      <c r="B50" s="81"/>
      <c r="C50" s="82"/>
      <c r="D50" s="82"/>
      <c r="E50" s="107"/>
      <c r="F50" s="107"/>
      <c r="G50" s="107"/>
      <c r="H50" s="107"/>
      <c r="I50" s="107"/>
    </row>
    <row r="57" spans="2:9" x14ac:dyDescent="0.2">
      <c r="B57" s="81"/>
      <c r="C57" s="82"/>
      <c r="D57" s="82"/>
      <c r="E57" s="107"/>
      <c r="F57" s="107"/>
      <c r="G57" s="107"/>
      <c r="H57" s="107"/>
      <c r="I57" s="107"/>
    </row>
    <row r="61" spans="2:9" x14ac:dyDescent="0.2">
      <c r="B61" s="81"/>
      <c r="C61" s="82"/>
      <c r="D61" s="82"/>
      <c r="E61" s="107"/>
      <c r="F61" s="107"/>
      <c r="G61" s="107"/>
      <c r="H61" s="107"/>
      <c r="I61" s="107"/>
    </row>
    <row r="64" spans="2:9" x14ac:dyDescent="0.2">
      <c r="B64" s="81"/>
      <c r="C64" s="82"/>
      <c r="D64" s="82"/>
      <c r="E64" s="107"/>
      <c r="F64" s="107"/>
      <c r="G64" s="107"/>
      <c r="H64" s="107"/>
      <c r="I64" s="107"/>
    </row>
    <row r="68" spans="2:9" x14ac:dyDescent="0.2">
      <c r="B68" s="81"/>
      <c r="C68" s="82"/>
      <c r="D68" s="82"/>
      <c r="E68" s="107"/>
      <c r="F68" s="107"/>
      <c r="G68" s="107"/>
      <c r="H68" s="107"/>
      <c r="I68" s="107"/>
    </row>
    <row r="71" spans="2:9" x14ac:dyDescent="0.2">
      <c r="B71" s="81"/>
      <c r="C71" s="82"/>
      <c r="D71" s="82"/>
      <c r="E71" s="107"/>
      <c r="F71" s="107"/>
      <c r="G71" s="107"/>
      <c r="H71" s="107"/>
      <c r="I71" s="107"/>
    </row>
    <row r="75" spans="2:9" x14ac:dyDescent="0.2">
      <c r="B75" s="81"/>
      <c r="C75" s="82"/>
      <c r="D75" s="82"/>
      <c r="E75" s="107"/>
      <c r="F75" s="107"/>
      <c r="G75" s="107"/>
      <c r="H75" s="107"/>
      <c r="I75" s="107"/>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1"/>
  <sheetViews>
    <sheetView view="pageBreakPreview" zoomScale="70" zoomScaleNormal="100" zoomScaleSheetLayoutView="70" workbookViewId="0">
      <pane ySplit="7" topLeftCell="A8" activePane="bottomLeft" state="frozenSplit"/>
      <selection activeCell="F6" sqref="F6:I7"/>
      <selection pane="bottomLeft" activeCell="K8" sqref="K8"/>
    </sheetView>
  </sheetViews>
  <sheetFormatPr defaultRowHeight="12.75" x14ac:dyDescent="0.2"/>
  <cols>
    <col min="1" max="1" width="4.28515625" style="10" customWidth="1"/>
    <col min="2" max="2" width="35.5703125" style="10" customWidth="1"/>
    <col min="3" max="3" width="23.140625" style="108"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0.5703125"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8.5" customHeight="1" x14ac:dyDescent="0.2">
      <c r="A1" s="304" t="s">
        <v>93</v>
      </c>
      <c r="B1" s="304"/>
      <c r="C1" s="304"/>
      <c r="D1" s="304"/>
      <c r="E1" s="304"/>
      <c r="F1" s="304"/>
      <c r="G1" s="304"/>
      <c r="H1" s="304"/>
      <c r="I1" s="304"/>
      <c r="J1" s="304"/>
    </row>
    <row r="2" spans="1:10" ht="30.75" customHeight="1" x14ac:dyDescent="0.2">
      <c r="A2" s="105" t="s">
        <v>98</v>
      </c>
      <c r="B2" s="105"/>
      <c r="C2" s="305" t="s">
        <v>128</v>
      </c>
      <c r="D2" s="305"/>
      <c r="E2" s="305"/>
      <c r="F2" s="305"/>
      <c r="G2" s="305"/>
      <c r="H2" s="305"/>
      <c r="I2" s="305"/>
    </row>
    <row r="3" spans="1:10" ht="15.75" customHeight="1" x14ac:dyDescent="0.2">
      <c r="A3" s="105" t="s">
        <v>96</v>
      </c>
      <c r="B3" s="105"/>
      <c r="C3" s="129">
        <v>45028</v>
      </c>
      <c r="D3" s="129"/>
      <c r="E3" s="129"/>
      <c r="F3" s="129"/>
      <c r="G3" s="129"/>
      <c r="H3" s="129"/>
      <c r="I3" s="129"/>
    </row>
    <row r="4" spans="1:10" ht="17.25" customHeight="1" x14ac:dyDescent="0.2">
      <c r="A4" s="109" t="s">
        <v>76</v>
      </c>
      <c r="B4" s="105"/>
      <c r="C4" s="129"/>
      <c r="D4" s="129"/>
      <c r="E4" s="129"/>
      <c r="F4" s="129"/>
      <c r="G4" s="129"/>
      <c r="H4" s="129"/>
      <c r="I4" s="129"/>
    </row>
    <row r="5" spans="1:10" ht="54.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262" t="s">
        <v>147</v>
      </c>
      <c r="I7" s="301"/>
      <c r="J7" s="306"/>
    </row>
    <row r="8" spans="1:10" ht="89.25" x14ac:dyDescent="0.2">
      <c r="A8" s="57">
        <v>1</v>
      </c>
      <c r="B8" s="126" t="s">
        <v>2188</v>
      </c>
      <c r="C8" s="74" t="s">
        <v>2188</v>
      </c>
      <c r="D8" s="74" t="s">
        <v>2189</v>
      </c>
      <c r="E8" s="189"/>
      <c r="F8" s="223">
        <v>1</v>
      </c>
      <c r="G8" s="79">
        <v>1</v>
      </c>
      <c r="H8" s="79">
        <v>1</v>
      </c>
      <c r="I8" s="60">
        <f>F8*0.2+G8*0.4+H8*0.4</f>
        <v>1</v>
      </c>
      <c r="J8" s="220" t="s">
        <v>4163</v>
      </c>
    </row>
    <row r="9" spans="1:10" ht="76.5" x14ac:dyDescent="0.2">
      <c r="A9" s="57">
        <v>2</v>
      </c>
      <c r="B9" s="126" t="s">
        <v>2190</v>
      </c>
      <c r="C9" s="74" t="s">
        <v>2191</v>
      </c>
      <c r="D9" s="74" t="s">
        <v>2189</v>
      </c>
      <c r="E9" s="189"/>
      <c r="F9" s="223">
        <v>1</v>
      </c>
      <c r="G9" s="79">
        <v>1</v>
      </c>
      <c r="H9" s="79">
        <v>1</v>
      </c>
      <c r="I9" s="60">
        <f t="shared" ref="I9:I41" si="0">F9*0.2+G9*0.4+H9*0.4</f>
        <v>1</v>
      </c>
      <c r="J9" s="220" t="s">
        <v>4163</v>
      </c>
    </row>
    <row r="10" spans="1:10" ht="76.5" x14ac:dyDescent="0.2">
      <c r="A10" s="57">
        <v>3</v>
      </c>
      <c r="B10" s="126" t="s">
        <v>2192</v>
      </c>
      <c r="C10" s="74" t="s">
        <v>2193</v>
      </c>
      <c r="D10" s="74" t="s">
        <v>2189</v>
      </c>
      <c r="E10" s="189"/>
      <c r="F10" s="223">
        <v>1</v>
      </c>
      <c r="G10" s="79">
        <v>1</v>
      </c>
      <c r="H10" s="79">
        <v>1</v>
      </c>
      <c r="I10" s="60">
        <f t="shared" si="0"/>
        <v>1</v>
      </c>
      <c r="J10" s="220" t="s">
        <v>4163</v>
      </c>
    </row>
    <row r="11" spans="1:10" ht="76.5" x14ac:dyDescent="0.2">
      <c r="A11" s="57">
        <v>4</v>
      </c>
      <c r="B11" s="126" t="s">
        <v>2194</v>
      </c>
      <c r="C11" s="74" t="s">
        <v>2195</v>
      </c>
      <c r="D11" s="74" t="s">
        <v>2189</v>
      </c>
      <c r="E11" s="189"/>
      <c r="F11" s="223">
        <v>1</v>
      </c>
      <c r="G11" s="79">
        <v>1</v>
      </c>
      <c r="H11" s="79">
        <v>1</v>
      </c>
      <c r="I11" s="60">
        <f t="shared" si="0"/>
        <v>1</v>
      </c>
      <c r="J11" s="220" t="s">
        <v>4163</v>
      </c>
    </row>
    <row r="12" spans="1:10" ht="76.5" x14ac:dyDescent="0.2">
      <c r="A12" s="57">
        <v>5</v>
      </c>
      <c r="B12" s="126" t="s">
        <v>2196</v>
      </c>
      <c r="C12" s="74" t="s">
        <v>2197</v>
      </c>
      <c r="D12" s="74" t="s">
        <v>2189</v>
      </c>
      <c r="E12" s="189"/>
      <c r="F12" s="223">
        <v>1</v>
      </c>
      <c r="G12" s="79">
        <v>1</v>
      </c>
      <c r="H12" s="79">
        <v>1</v>
      </c>
      <c r="I12" s="60">
        <f t="shared" si="0"/>
        <v>1</v>
      </c>
      <c r="J12" s="220" t="s">
        <v>4163</v>
      </c>
    </row>
    <row r="13" spans="1:10" ht="76.5" x14ac:dyDescent="0.2">
      <c r="A13" s="57">
        <v>6</v>
      </c>
      <c r="B13" s="126" t="s">
        <v>2198</v>
      </c>
      <c r="C13" s="74" t="s">
        <v>2199</v>
      </c>
      <c r="D13" s="74" t="s">
        <v>2189</v>
      </c>
      <c r="E13" s="112"/>
      <c r="F13" s="223">
        <v>1</v>
      </c>
      <c r="G13" s="79">
        <v>1</v>
      </c>
      <c r="H13" s="79">
        <v>1</v>
      </c>
      <c r="I13" s="60">
        <f t="shared" si="0"/>
        <v>1</v>
      </c>
      <c r="J13" s="220" t="s">
        <v>4163</v>
      </c>
    </row>
    <row r="14" spans="1:10" ht="51" x14ac:dyDescent="0.2">
      <c r="A14" s="57">
        <v>7</v>
      </c>
      <c r="B14" s="126" t="s">
        <v>2200</v>
      </c>
      <c r="C14" s="74" t="s">
        <v>2201</v>
      </c>
      <c r="D14" s="74" t="s">
        <v>2202</v>
      </c>
      <c r="E14" s="112"/>
      <c r="F14" s="79">
        <v>1</v>
      </c>
      <c r="G14" s="79">
        <v>1</v>
      </c>
      <c r="H14" s="79">
        <v>1</v>
      </c>
      <c r="I14" s="60">
        <f t="shared" si="0"/>
        <v>1</v>
      </c>
      <c r="J14" s="117"/>
    </row>
    <row r="15" spans="1:10" ht="51" x14ac:dyDescent="0.2">
      <c r="A15" s="57">
        <v>8</v>
      </c>
      <c r="B15" s="126" t="s">
        <v>2203</v>
      </c>
      <c r="C15" s="74" t="s">
        <v>2204</v>
      </c>
      <c r="D15" s="74" t="s">
        <v>2202</v>
      </c>
      <c r="E15" s="112"/>
      <c r="F15" s="79">
        <v>1</v>
      </c>
      <c r="G15" s="79">
        <v>1</v>
      </c>
      <c r="H15" s="79">
        <v>1</v>
      </c>
      <c r="I15" s="60">
        <f t="shared" si="0"/>
        <v>1</v>
      </c>
      <c r="J15" s="61"/>
    </row>
    <row r="16" spans="1:10" ht="89.25" x14ac:dyDescent="0.2">
      <c r="A16" s="57">
        <v>9</v>
      </c>
      <c r="B16" s="126" t="s">
        <v>2205</v>
      </c>
      <c r="C16" s="74" t="s">
        <v>2206</v>
      </c>
      <c r="D16" s="74" t="s">
        <v>2202</v>
      </c>
      <c r="E16" s="112"/>
      <c r="F16" s="223">
        <v>1</v>
      </c>
      <c r="G16" s="79">
        <v>1</v>
      </c>
      <c r="H16" s="79">
        <v>1</v>
      </c>
      <c r="I16" s="60">
        <f t="shared" si="0"/>
        <v>1</v>
      </c>
      <c r="J16" s="220" t="s">
        <v>4172</v>
      </c>
    </row>
    <row r="17" spans="1:10" ht="89.25" x14ac:dyDescent="0.2">
      <c r="A17" s="57">
        <v>10</v>
      </c>
      <c r="B17" s="126" t="s">
        <v>2207</v>
      </c>
      <c r="C17" s="74" t="s">
        <v>2208</v>
      </c>
      <c r="D17" s="74" t="s">
        <v>2202</v>
      </c>
      <c r="E17" s="112"/>
      <c r="F17" s="223">
        <v>1</v>
      </c>
      <c r="G17" s="79">
        <v>1</v>
      </c>
      <c r="H17" s="79">
        <v>1</v>
      </c>
      <c r="I17" s="60">
        <f t="shared" si="0"/>
        <v>1</v>
      </c>
      <c r="J17" s="220" t="s">
        <v>4172</v>
      </c>
    </row>
    <row r="18" spans="1:10" ht="76.5" x14ac:dyDescent="0.2">
      <c r="A18" s="57">
        <v>11</v>
      </c>
      <c r="B18" s="126" t="s">
        <v>2209</v>
      </c>
      <c r="C18" s="74" t="s">
        <v>2210</v>
      </c>
      <c r="D18" s="74" t="s">
        <v>2211</v>
      </c>
      <c r="E18" s="112"/>
      <c r="F18" s="223">
        <v>1</v>
      </c>
      <c r="G18" s="79">
        <v>1</v>
      </c>
      <c r="H18" s="79">
        <v>1</v>
      </c>
      <c r="I18" s="60">
        <f t="shared" si="0"/>
        <v>1</v>
      </c>
      <c r="J18" s="220" t="s">
        <v>4163</v>
      </c>
    </row>
    <row r="19" spans="1:10" ht="89.25" x14ac:dyDescent="0.2">
      <c r="A19" s="57">
        <v>12</v>
      </c>
      <c r="B19" s="126" t="s">
        <v>2212</v>
      </c>
      <c r="C19" s="74" t="s">
        <v>2213</v>
      </c>
      <c r="D19" s="74" t="s">
        <v>2202</v>
      </c>
      <c r="E19" s="112"/>
      <c r="F19" s="223">
        <v>1</v>
      </c>
      <c r="G19" s="79">
        <v>1</v>
      </c>
      <c r="H19" s="79">
        <v>1</v>
      </c>
      <c r="I19" s="60">
        <f t="shared" si="0"/>
        <v>1</v>
      </c>
      <c r="J19" s="220" t="s">
        <v>4172</v>
      </c>
    </row>
    <row r="20" spans="1:10" ht="89.25" x14ac:dyDescent="0.2">
      <c r="A20" s="57">
        <v>13</v>
      </c>
      <c r="B20" s="126" t="s">
        <v>2214</v>
      </c>
      <c r="C20" s="74" t="s">
        <v>2215</v>
      </c>
      <c r="D20" s="74" t="s">
        <v>2202</v>
      </c>
      <c r="E20" s="112"/>
      <c r="F20" s="223">
        <v>1</v>
      </c>
      <c r="G20" s="79">
        <v>1</v>
      </c>
      <c r="H20" s="79">
        <v>1</v>
      </c>
      <c r="I20" s="60">
        <f t="shared" si="0"/>
        <v>1</v>
      </c>
      <c r="J20" s="220" t="s">
        <v>4172</v>
      </c>
    </row>
    <row r="21" spans="1:10" ht="89.25" x14ac:dyDescent="0.2">
      <c r="A21" s="57">
        <v>14</v>
      </c>
      <c r="B21" s="126" t="s">
        <v>2216</v>
      </c>
      <c r="C21" s="74" t="s">
        <v>2217</v>
      </c>
      <c r="D21" s="74" t="s">
        <v>2202</v>
      </c>
      <c r="E21" s="112"/>
      <c r="F21" s="223">
        <v>1</v>
      </c>
      <c r="G21" s="79">
        <v>1</v>
      </c>
      <c r="H21" s="79">
        <v>1</v>
      </c>
      <c r="I21" s="60">
        <f t="shared" si="0"/>
        <v>1</v>
      </c>
      <c r="J21" s="220" t="s">
        <v>4172</v>
      </c>
    </row>
    <row r="22" spans="1:10" ht="89.25" x14ac:dyDescent="0.2">
      <c r="A22" s="57">
        <v>15</v>
      </c>
      <c r="B22" s="126" t="s">
        <v>2218</v>
      </c>
      <c r="C22" s="74" t="s">
        <v>2219</v>
      </c>
      <c r="D22" s="74" t="s">
        <v>2202</v>
      </c>
      <c r="E22" s="112"/>
      <c r="F22" s="223">
        <v>1</v>
      </c>
      <c r="G22" s="79">
        <v>1</v>
      </c>
      <c r="H22" s="79">
        <v>1</v>
      </c>
      <c r="I22" s="60">
        <f t="shared" si="0"/>
        <v>1</v>
      </c>
      <c r="J22" s="220" t="s">
        <v>4172</v>
      </c>
    </row>
    <row r="23" spans="1:10" ht="89.25" x14ac:dyDescent="0.2">
      <c r="A23" s="57">
        <v>16</v>
      </c>
      <c r="B23" s="126" t="s">
        <v>2220</v>
      </c>
      <c r="C23" s="74" t="s">
        <v>2221</v>
      </c>
      <c r="D23" s="74" t="s">
        <v>2202</v>
      </c>
      <c r="E23" s="112"/>
      <c r="F23" s="223">
        <v>1</v>
      </c>
      <c r="G23" s="79">
        <v>1</v>
      </c>
      <c r="H23" s="79">
        <v>1</v>
      </c>
      <c r="I23" s="60">
        <f t="shared" si="0"/>
        <v>1</v>
      </c>
      <c r="J23" s="220" t="s">
        <v>4172</v>
      </c>
    </row>
    <row r="24" spans="1:10" ht="89.25" x14ac:dyDescent="0.2">
      <c r="A24" s="57">
        <v>17</v>
      </c>
      <c r="B24" s="126" t="s">
        <v>2222</v>
      </c>
      <c r="C24" s="74" t="s">
        <v>2223</v>
      </c>
      <c r="D24" s="74" t="s">
        <v>2202</v>
      </c>
      <c r="E24" s="112"/>
      <c r="F24" s="223">
        <v>1</v>
      </c>
      <c r="G24" s="79">
        <v>1</v>
      </c>
      <c r="H24" s="79">
        <v>1</v>
      </c>
      <c r="I24" s="60">
        <f t="shared" si="0"/>
        <v>1</v>
      </c>
      <c r="J24" s="220" t="s">
        <v>4172</v>
      </c>
    </row>
    <row r="25" spans="1:10" ht="89.25" x14ac:dyDescent="0.2">
      <c r="A25" s="57">
        <v>18</v>
      </c>
      <c r="B25" s="190" t="s">
        <v>2224</v>
      </c>
      <c r="C25" s="74" t="s">
        <v>2225</v>
      </c>
      <c r="D25" s="74" t="s">
        <v>2202</v>
      </c>
      <c r="E25" s="112"/>
      <c r="F25" s="223">
        <v>1</v>
      </c>
      <c r="G25" s="79">
        <v>1</v>
      </c>
      <c r="H25" s="79">
        <v>1</v>
      </c>
      <c r="I25" s="60">
        <f t="shared" si="0"/>
        <v>1</v>
      </c>
      <c r="J25" s="220" t="s">
        <v>4172</v>
      </c>
    </row>
    <row r="26" spans="1:10" ht="89.25" x14ac:dyDescent="0.2">
      <c r="A26" s="57">
        <v>19</v>
      </c>
      <c r="B26" s="126" t="s">
        <v>2226</v>
      </c>
      <c r="C26" s="74" t="s">
        <v>2227</v>
      </c>
      <c r="D26" s="74" t="s">
        <v>2202</v>
      </c>
      <c r="E26" s="112"/>
      <c r="F26" s="223">
        <v>1</v>
      </c>
      <c r="G26" s="79">
        <v>1</v>
      </c>
      <c r="H26" s="79">
        <v>1</v>
      </c>
      <c r="I26" s="60">
        <f t="shared" si="0"/>
        <v>1</v>
      </c>
      <c r="J26" s="220" t="s">
        <v>4172</v>
      </c>
    </row>
    <row r="27" spans="1:10" ht="76.5" x14ac:dyDescent="0.2">
      <c r="A27" s="57">
        <v>20</v>
      </c>
      <c r="B27" s="224" t="s">
        <v>2228</v>
      </c>
      <c r="C27" s="220" t="s">
        <v>2229</v>
      </c>
      <c r="D27" s="220" t="s">
        <v>2202</v>
      </c>
      <c r="E27" s="222"/>
      <c r="F27" s="223">
        <v>0</v>
      </c>
      <c r="G27" s="223">
        <v>0</v>
      </c>
      <c r="H27" s="223">
        <v>0</v>
      </c>
      <c r="I27" s="223">
        <f t="shared" si="0"/>
        <v>0</v>
      </c>
      <c r="J27" s="220" t="s">
        <v>4176</v>
      </c>
    </row>
    <row r="28" spans="1:10" ht="89.25" x14ac:dyDescent="0.2">
      <c r="A28" s="57">
        <v>21</v>
      </c>
      <c r="B28" s="126" t="s">
        <v>2230</v>
      </c>
      <c r="C28" s="74" t="s">
        <v>2231</v>
      </c>
      <c r="D28" s="74" t="s">
        <v>2202</v>
      </c>
      <c r="E28" s="112"/>
      <c r="F28" s="223">
        <v>1</v>
      </c>
      <c r="G28" s="79">
        <v>1</v>
      </c>
      <c r="H28" s="79">
        <v>1</v>
      </c>
      <c r="I28" s="60">
        <f t="shared" si="0"/>
        <v>1</v>
      </c>
      <c r="J28" s="220" t="s">
        <v>4172</v>
      </c>
    </row>
    <row r="29" spans="1:10" ht="76.5" x14ac:dyDescent="0.2">
      <c r="A29" s="57">
        <v>22</v>
      </c>
      <c r="B29" s="224" t="s">
        <v>2232</v>
      </c>
      <c r="C29" s="220" t="s">
        <v>2233</v>
      </c>
      <c r="D29" s="220" t="s">
        <v>2202</v>
      </c>
      <c r="E29" s="222"/>
      <c r="F29" s="223">
        <v>0</v>
      </c>
      <c r="G29" s="223">
        <v>0</v>
      </c>
      <c r="H29" s="223">
        <v>0</v>
      </c>
      <c r="I29" s="223">
        <f t="shared" si="0"/>
        <v>0</v>
      </c>
      <c r="J29" s="220" t="s">
        <v>4176</v>
      </c>
    </row>
    <row r="30" spans="1:10" ht="89.25" x14ac:dyDescent="0.2">
      <c r="A30" s="57">
        <v>23</v>
      </c>
      <c r="B30" s="126" t="s">
        <v>2234</v>
      </c>
      <c r="C30" s="74" t="s">
        <v>2235</v>
      </c>
      <c r="D30" s="74" t="s">
        <v>2202</v>
      </c>
      <c r="E30" s="112"/>
      <c r="F30" s="223">
        <v>1</v>
      </c>
      <c r="G30" s="79">
        <v>1</v>
      </c>
      <c r="H30" s="79">
        <v>1</v>
      </c>
      <c r="I30" s="60">
        <f t="shared" si="0"/>
        <v>1</v>
      </c>
      <c r="J30" s="220" t="s">
        <v>4172</v>
      </c>
    </row>
    <row r="31" spans="1:10" ht="89.25" x14ac:dyDescent="0.2">
      <c r="A31" s="57">
        <v>24</v>
      </c>
      <c r="B31" s="126" t="s">
        <v>2236</v>
      </c>
      <c r="C31" s="74" t="s">
        <v>2237</v>
      </c>
      <c r="D31" s="74" t="s">
        <v>2202</v>
      </c>
      <c r="E31" s="112"/>
      <c r="F31" s="223">
        <v>1</v>
      </c>
      <c r="G31" s="79">
        <v>1</v>
      </c>
      <c r="H31" s="79">
        <v>1</v>
      </c>
      <c r="I31" s="60">
        <f t="shared" si="0"/>
        <v>1</v>
      </c>
      <c r="J31" s="220" t="s">
        <v>4172</v>
      </c>
    </row>
    <row r="32" spans="1:10" ht="89.25" x14ac:dyDescent="0.2">
      <c r="A32" s="57">
        <v>25</v>
      </c>
      <c r="B32" s="126" t="s">
        <v>2238</v>
      </c>
      <c r="C32" s="74" t="s">
        <v>2239</v>
      </c>
      <c r="D32" s="74" t="s">
        <v>2202</v>
      </c>
      <c r="E32" s="112"/>
      <c r="F32" s="223">
        <v>1</v>
      </c>
      <c r="G32" s="79">
        <v>1</v>
      </c>
      <c r="H32" s="79">
        <v>1</v>
      </c>
      <c r="I32" s="60">
        <f t="shared" si="0"/>
        <v>1</v>
      </c>
      <c r="J32" s="220" t="s">
        <v>4172</v>
      </c>
    </row>
    <row r="33" spans="1:10" ht="89.25" x14ac:dyDescent="0.2">
      <c r="A33" s="57">
        <v>26</v>
      </c>
      <c r="B33" s="126" t="s">
        <v>2240</v>
      </c>
      <c r="C33" s="74" t="s">
        <v>2241</v>
      </c>
      <c r="D33" s="74" t="s">
        <v>2202</v>
      </c>
      <c r="E33" s="112"/>
      <c r="F33" s="223">
        <v>1</v>
      </c>
      <c r="G33" s="79">
        <v>1</v>
      </c>
      <c r="H33" s="79">
        <v>1</v>
      </c>
      <c r="I33" s="60">
        <f t="shared" si="0"/>
        <v>1</v>
      </c>
      <c r="J33" s="220" t="s">
        <v>4172</v>
      </c>
    </row>
    <row r="34" spans="1:10" ht="89.25" x14ac:dyDescent="0.2">
      <c r="A34" s="57">
        <v>27</v>
      </c>
      <c r="B34" s="126" t="s">
        <v>2242</v>
      </c>
      <c r="C34" s="74" t="s">
        <v>2243</v>
      </c>
      <c r="D34" s="74" t="s">
        <v>2202</v>
      </c>
      <c r="E34" s="112"/>
      <c r="F34" s="223">
        <v>1</v>
      </c>
      <c r="G34" s="79">
        <v>1</v>
      </c>
      <c r="H34" s="79">
        <v>1</v>
      </c>
      <c r="I34" s="60">
        <f t="shared" si="0"/>
        <v>1</v>
      </c>
      <c r="J34" s="220" t="s">
        <v>4172</v>
      </c>
    </row>
    <row r="35" spans="1:10" ht="89.25" x14ac:dyDescent="0.2">
      <c r="A35" s="57">
        <v>28</v>
      </c>
      <c r="B35" s="126" t="s">
        <v>2244</v>
      </c>
      <c r="C35" s="74" t="s">
        <v>2245</v>
      </c>
      <c r="D35" s="74" t="s">
        <v>2202</v>
      </c>
      <c r="E35" s="112"/>
      <c r="F35" s="223">
        <v>1</v>
      </c>
      <c r="G35" s="79">
        <v>1</v>
      </c>
      <c r="H35" s="79">
        <v>1</v>
      </c>
      <c r="I35" s="60">
        <f t="shared" si="0"/>
        <v>1</v>
      </c>
      <c r="J35" s="220" t="s">
        <v>4172</v>
      </c>
    </row>
    <row r="36" spans="1:10" ht="89.25" x14ac:dyDescent="0.2">
      <c r="A36" s="57">
        <v>29</v>
      </c>
      <c r="B36" s="126" t="s">
        <v>2246</v>
      </c>
      <c r="C36" s="74" t="s">
        <v>2247</v>
      </c>
      <c r="D36" s="74" t="s">
        <v>2202</v>
      </c>
      <c r="E36" s="112"/>
      <c r="F36" s="223">
        <v>1</v>
      </c>
      <c r="G36" s="79">
        <v>1</v>
      </c>
      <c r="H36" s="79">
        <v>1</v>
      </c>
      <c r="I36" s="60">
        <f t="shared" si="0"/>
        <v>1</v>
      </c>
      <c r="J36" s="220" t="s">
        <v>4172</v>
      </c>
    </row>
    <row r="37" spans="1:10" ht="89.25" x14ac:dyDescent="0.2">
      <c r="A37" s="79">
        <v>30</v>
      </c>
      <c r="B37" s="126" t="s">
        <v>2248</v>
      </c>
      <c r="C37" s="74" t="s">
        <v>2249</v>
      </c>
      <c r="D37" s="74" t="s">
        <v>2202</v>
      </c>
      <c r="E37" s="112"/>
      <c r="F37" s="223">
        <v>1</v>
      </c>
      <c r="G37" s="79">
        <v>1</v>
      </c>
      <c r="H37" s="79">
        <v>1</v>
      </c>
      <c r="I37" s="60">
        <f t="shared" si="0"/>
        <v>1</v>
      </c>
      <c r="J37" s="220" t="s">
        <v>4172</v>
      </c>
    </row>
    <row r="38" spans="1:10" ht="89.25" x14ac:dyDescent="0.2">
      <c r="A38" s="79">
        <v>31</v>
      </c>
      <c r="B38" s="126" t="s">
        <v>2250</v>
      </c>
      <c r="C38" s="74" t="s">
        <v>2251</v>
      </c>
      <c r="D38" s="74" t="s">
        <v>2202</v>
      </c>
      <c r="E38" s="112"/>
      <c r="F38" s="223">
        <v>1</v>
      </c>
      <c r="G38" s="79">
        <v>1</v>
      </c>
      <c r="H38" s="79">
        <v>1</v>
      </c>
      <c r="I38" s="60">
        <f t="shared" si="0"/>
        <v>1</v>
      </c>
      <c r="J38" s="220" t="s">
        <v>4172</v>
      </c>
    </row>
    <row r="39" spans="1:10" ht="89.25" x14ac:dyDescent="0.2">
      <c r="A39" s="79">
        <v>32</v>
      </c>
      <c r="B39" s="126" t="s">
        <v>2252</v>
      </c>
      <c r="C39" s="74" t="s">
        <v>2253</v>
      </c>
      <c r="D39" s="74" t="s">
        <v>2202</v>
      </c>
      <c r="E39" s="112"/>
      <c r="F39" s="223">
        <v>1</v>
      </c>
      <c r="G39" s="79">
        <v>1</v>
      </c>
      <c r="H39" s="79">
        <v>1</v>
      </c>
      <c r="I39" s="60">
        <f t="shared" si="0"/>
        <v>1</v>
      </c>
      <c r="J39" s="220" t="s">
        <v>4172</v>
      </c>
    </row>
    <row r="40" spans="1:10" ht="89.25" x14ac:dyDescent="0.2">
      <c r="A40" s="79">
        <v>33</v>
      </c>
      <c r="B40" s="126" t="s">
        <v>2254</v>
      </c>
      <c r="C40" s="74" t="s">
        <v>2255</v>
      </c>
      <c r="D40" s="74" t="s">
        <v>2202</v>
      </c>
      <c r="E40" s="112"/>
      <c r="F40" s="223">
        <v>1</v>
      </c>
      <c r="G40" s="79">
        <v>1</v>
      </c>
      <c r="H40" s="79">
        <v>1</v>
      </c>
      <c r="I40" s="60">
        <f t="shared" si="0"/>
        <v>1</v>
      </c>
      <c r="J40" s="220" t="s">
        <v>4172</v>
      </c>
    </row>
    <row r="41" spans="1:10" ht="76.5" x14ac:dyDescent="0.2">
      <c r="A41" s="79">
        <v>34</v>
      </c>
      <c r="B41" s="126" t="s">
        <v>2256</v>
      </c>
      <c r="C41" s="74" t="s">
        <v>2257</v>
      </c>
      <c r="D41" s="74" t="s">
        <v>2211</v>
      </c>
      <c r="E41" s="112"/>
      <c r="F41" s="223">
        <v>1</v>
      </c>
      <c r="G41" s="79">
        <v>1</v>
      </c>
      <c r="H41" s="79">
        <v>1</v>
      </c>
      <c r="I41" s="60">
        <f t="shared" si="0"/>
        <v>1</v>
      </c>
      <c r="J41" s="220" t="s">
        <v>4163</v>
      </c>
    </row>
    <row r="42" spans="1:10" ht="15.75" customHeight="1" x14ac:dyDescent="0.2">
      <c r="A42" s="307" t="s">
        <v>104</v>
      </c>
      <c r="B42" s="308"/>
      <c r="C42" s="308"/>
      <c r="D42" s="308"/>
      <c r="E42" s="308"/>
      <c r="F42" s="308"/>
      <c r="G42" s="308"/>
      <c r="H42" s="309"/>
      <c r="I42" s="127">
        <f>SUM(I8:I41)/COUNT(I8:I41)</f>
        <v>0.94117647058823528</v>
      </c>
      <c r="J42" s="128"/>
    </row>
    <row r="46" spans="1:10" x14ac:dyDescent="0.2">
      <c r="B46" s="168"/>
      <c r="C46" s="107"/>
      <c r="D46" s="107"/>
      <c r="E46" s="107"/>
      <c r="F46" s="107"/>
      <c r="G46" s="107"/>
      <c r="H46" s="107"/>
      <c r="I46" s="107"/>
    </row>
    <row r="53" spans="2:9" x14ac:dyDescent="0.2">
      <c r="B53" s="168"/>
      <c r="C53" s="107"/>
      <c r="D53" s="107"/>
      <c r="E53" s="107"/>
      <c r="F53" s="107"/>
      <c r="G53" s="107"/>
      <c r="H53" s="107"/>
      <c r="I53" s="107"/>
    </row>
    <row r="57" spans="2:9" x14ac:dyDescent="0.2">
      <c r="B57" s="168"/>
      <c r="C57" s="107"/>
      <c r="D57" s="107"/>
      <c r="E57" s="107"/>
      <c r="F57" s="107"/>
      <c r="G57" s="107"/>
      <c r="H57" s="107"/>
      <c r="I57" s="107"/>
    </row>
    <row r="60" spans="2:9" x14ac:dyDescent="0.2">
      <c r="B60" s="168"/>
      <c r="C60" s="107"/>
      <c r="D60" s="107"/>
      <c r="E60" s="107"/>
      <c r="F60" s="107"/>
      <c r="G60" s="107"/>
      <c r="H60" s="107"/>
      <c r="I60" s="107"/>
    </row>
    <row r="64" spans="2:9" x14ac:dyDescent="0.2">
      <c r="B64" s="168"/>
      <c r="C64" s="107"/>
      <c r="D64" s="107"/>
      <c r="E64" s="107"/>
      <c r="F64" s="107"/>
      <c r="G64" s="107"/>
      <c r="H64" s="107"/>
      <c r="I64" s="107"/>
    </row>
    <row r="67" spans="2:9" x14ac:dyDescent="0.2">
      <c r="B67" s="168"/>
      <c r="C67" s="107"/>
      <c r="D67" s="107"/>
      <c r="E67" s="107"/>
      <c r="F67" s="107"/>
      <c r="G67" s="107"/>
      <c r="H67" s="107"/>
      <c r="I67" s="107"/>
    </row>
    <row r="71" spans="2:9" x14ac:dyDescent="0.2">
      <c r="B71" s="168"/>
      <c r="C71" s="107"/>
      <c r="D71" s="107"/>
      <c r="E71" s="107"/>
      <c r="F71" s="107"/>
      <c r="G71" s="107"/>
      <c r="H71" s="107"/>
      <c r="I71" s="107"/>
    </row>
  </sheetData>
  <mergeCells count="13">
    <mergeCell ref="I6:I7"/>
    <mergeCell ref="J6:J7"/>
    <mergeCell ref="A42:H42"/>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41">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4"/>
  <sheetViews>
    <sheetView view="pageBreakPreview" zoomScale="70" zoomScaleNormal="100" zoomScaleSheetLayoutView="70"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84" customWidth="1"/>
    <col min="7" max="7" width="15.85546875" style="84" customWidth="1"/>
    <col min="8" max="8" width="14.42578125" style="84" customWidth="1"/>
    <col min="9" max="9" width="19" style="84" customWidth="1"/>
    <col min="10" max="10" width="17.570312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5.5" customHeight="1" x14ac:dyDescent="0.2">
      <c r="A1" s="304" t="s">
        <v>93</v>
      </c>
      <c r="B1" s="304"/>
      <c r="C1" s="304"/>
      <c r="D1" s="304"/>
      <c r="E1" s="304"/>
      <c r="F1" s="304"/>
      <c r="G1" s="304"/>
      <c r="H1" s="304"/>
      <c r="I1" s="304"/>
      <c r="J1" s="304"/>
    </row>
    <row r="2" spans="1:10" ht="24" customHeight="1" x14ac:dyDescent="0.2">
      <c r="A2" s="105" t="s">
        <v>98</v>
      </c>
      <c r="B2" s="105"/>
      <c r="C2" s="305" t="s">
        <v>129</v>
      </c>
      <c r="D2" s="305"/>
      <c r="E2" s="305"/>
      <c r="F2" s="305"/>
      <c r="G2" s="305"/>
      <c r="H2" s="305"/>
      <c r="I2" s="305"/>
      <c r="J2" s="305"/>
    </row>
    <row r="3" spans="1:10" ht="15.75" customHeight="1" x14ac:dyDescent="0.2">
      <c r="A3" s="105" t="s">
        <v>96</v>
      </c>
      <c r="B3" s="105"/>
      <c r="C3" s="129">
        <v>45028</v>
      </c>
      <c r="D3" s="106"/>
      <c r="E3" s="106"/>
      <c r="F3" s="106"/>
      <c r="G3" s="106"/>
      <c r="H3" s="106"/>
      <c r="I3" s="106"/>
    </row>
    <row r="4" spans="1:10" ht="17.25" customHeight="1" x14ac:dyDescent="0.2">
      <c r="A4" s="109" t="s">
        <v>76</v>
      </c>
      <c r="B4" s="105"/>
      <c r="C4" s="106"/>
      <c r="D4" s="106"/>
      <c r="E4" s="106"/>
      <c r="F4" s="106"/>
      <c r="G4" s="106"/>
      <c r="H4" s="106"/>
      <c r="I4" s="106"/>
    </row>
    <row r="5" spans="1:10" ht="54.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262" t="s">
        <v>147</v>
      </c>
      <c r="I7" s="301"/>
      <c r="J7" s="306"/>
    </row>
    <row r="8" spans="1:10" ht="51" x14ac:dyDescent="0.2">
      <c r="A8" s="144">
        <v>1</v>
      </c>
      <c r="B8" s="126" t="s">
        <v>1482</v>
      </c>
      <c r="C8" s="65" t="s">
        <v>1483</v>
      </c>
      <c r="D8" s="65" t="s">
        <v>1345</v>
      </c>
      <c r="E8" s="65"/>
      <c r="F8" s="128">
        <v>1</v>
      </c>
      <c r="G8" s="128">
        <v>1</v>
      </c>
      <c r="H8" s="128">
        <v>1</v>
      </c>
      <c r="I8" s="128">
        <f>F8*0.2+G8*0.4+H8*0.4</f>
        <v>1</v>
      </c>
      <c r="J8" s="188"/>
    </row>
    <row r="9" spans="1:10" ht="76.5" x14ac:dyDescent="0.2">
      <c r="A9" s="144">
        <v>2</v>
      </c>
      <c r="B9" s="126" t="s">
        <v>1484</v>
      </c>
      <c r="C9" s="65" t="s">
        <v>1485</v>
      </c>
      <c r="D9" s="65" t="s">
        <v>563</v>
      </c>
      <c r="E9" s="65"/>
      <c r="F9" s="128">
        <v>1</v>
      </c>
      <c r="G9" s="128">
        <v>1</v>
      </c>
      <c r="H9" s="128">
        <v>1</v>
      </c>
      <c r="I9" s="128">
        <f t="shared" ref="I9:I44" si="0">F9*0.2+G9*0.4+H9*0.4</f>
        <v>1</v>
      </c>
      <c r="J9" s="188"/>
    </row>
    <row r="10" spans="1:10" ht="63.75" x14ac:dyDescent="0.2">
      <c r="A10" s="144">
        <v>3</v>
      </c>
      <c r="B10" s="126" t="s">
        <v>1486</v>
      </c>
      <c r="C10" s="65" t="s">
        <v>1487</v>
      </c>
      <c r="D10" s="65" t="s">
        <v>1345</v>
      </c>
      <c r="E10" s="65"/>
      <c r="F10" s="128">
        <v>1</v>
      </c>
      <c r="G10" s="128">
        <v>1</v>
      </c>
      <c r="H10" s="128">
        <v>1</v>
      </c>
      <c r="I10" s="128">
        <f t="shared" si="0"/>
        <v>1</v>
      </c>
      <c r="J10" s="188"/>
    </row>
    <row r="11" spans="1:10" ht="51" x14ac:dyDescent="0.2">
      <c r="A11" s="144">
        <v>4</v>
      </c>
      <c r="B11" s="126" t="s">
        <v>1488</v>
      </c>
      <c r="C11" s="65" t="s">
        <v>1489</v>
      </c>
      <c r="D11" s="65" t="s">
        <v>563</v>
      </c>
      <c r="E11" s="65"/>
      <c r="F11" s="128">
        <v>1</v>
      </c>
      <c r="G11" s="128">
        <v>1</v>
      </c>
      <c r="H11" s="128">
        <v>1</v>
      </c>
      <c r="I11" s="128">
        <f t="shared" si="0"/>
        <v>1</v>
      </c>
      <c r="J11" s="188"/>
    </row>
    <row r="12" spans="1:10" ht="51" x14ac:dyDescent="0.2">
      <c r="A12" s="144">
        <v>5</v>
      </c>
      <c r="B12" s="126" t="s">
        <v>1490</v>
      </c>
      <c r="C12" s="65" t="s">
        <v>1491</v>
      </c>
      <c r="D12" s="65" t="s">
        <v>563</v>
      </c>
      <c r="E12" s="65"/>
      <c r="F12" s="128">
        <v>1</v>
      </c>
      <c r="G12" s="128">
        <v>1</v>
      </c>
      <c r="H12" s="128">
        <v>1</v>
      </c>
      <c r="I12" s="128">
        <f t="shared" si="0"/>
        <v>1</v>
      </c>
      <c r="J12" s="188"/>
    </row>
    <row r="13" spans="1:10" ht="63.75" x14ac:dyDescent="0.2">
      <c r="A13" s="144">
        <v>6</v>
      </c>
      <c r="B13" s="126" t="s">
        <v>1492</v>
      </c>
      <c r="C13" s="74" t="s">
        <v>1493</v>
      </c>
      <c r="D13" s="65" t="s">
        <v>1345</v>
      </c>
      <c r="E13" s="65"/>
      <c r="F13" s="128">
        <v>1</v>
      </c>
      <c r="G13" s="128">
        <v>1</v>
      </c>
      <c r="H13" s="128">
        <v>1</v>
      </c>
      <c r="I13" s="128">
        <f t="shared" si="0"/>
        <v>1</v>
      </c>
      <c r="J13" s="188"/>
    </row>
    <row r="14" spans="1:10" ht="63.75" x14ac:dyDescent="0.2">
      <c r="A14" s="144">
        <v>7</v>
      </c>
      <c r="B14" s="126" t="s">
        <v>1494</v>
      </c>
      <c r="C14" s="65" t="s">
        <v>1495</v>
      </c>
      <c r="D14" s="65" t="s">
        <v>563</v>
      </c>
      <c r="E14" s="65"/>
      <c r="F14" s="128">
        <v>1</v>
      </c>
      <c r="G14" s="128">
        <v>1</v>
      </c>
      <c r="H14" s="128">
        <v>1</v>
      </c>
      <c r="I14" s="128">
        <f t="shared" si="0"/>
        <v>1</v>
      </c>
      <c r="J14" s="188"/>
    </row>
    <row r="15" spans="1:10" ht="63.75" x14ac:dyDescent="0.2">
      <c r="A15" s="144">
        <v>8</v>
      </c>
      <c r="B15" s="126" t="s">
        <v>1496</v>
      </c>
      <c r="C15" s="65" t="s">
        <v>1497</v>
      </c>
      <c r="D15" s="65" t="s">
        <v>563</v>
      </c>
      <c r="E15" s="65"/>
      <c r="F15" s="128">
        <v>1</v>
      </c>
      <c r="G15" s="128">
        <v>1</v>
      </c>
      <c r="H15" s="128">
        <v>1</v>
      </c>
      <c r="I15" s="128">
        <f t="shared" si="0"/>
        <v>1</v>
      </c>
      <c r="J15" s="188"/>
    </row>
    <row r="16" spans="1:10" ht="63.75" x14ac:dyDescent="0.2">
      <c r="A16" s="144">
        <v>9</v>
      </c>
      <c r="B16" s="126" t="s">
        <v>1498</v>
      </c>
      <c r="C16" s="65" t="s">
        <v>1499</v>
      </c>
      <c r="D16" s="65" t="s">
        <v>563</v>
      </c>
      <c r="E16" s="65"/>
      <c r="F16" s="128">
        <v>1</v>
      </c>
      <c r="G16" s="128">
        <v>1</v>
      </c>
      <c r="H16" s="128">
        <v>1</v>
      </c>
      <c r="I16" s="128">
        <f t="shared" si="0"/>
        <v>1</v>
      </c>
      <c r="J16" s="188"/>
    </row>
    <row r="17" spans="1:10" ht="63.75" x14ac:dyDescent="0.2">
      <c r="A17" s="144">
        <v>10</v>
      </c>
      <c r="B17" s="126" t="s">
        <v>1500</v>
      </c>
      <c r="C17" s="65" t="s">
        <v>1501</v>
      </c>
      <c r="D17" s="65" t="s">
        <v>563</v>
      </c>
      <c r="E17" s="65"/>
      <c r="F17" s="128">
        <v>1</v>
      </c>
      <c r="G17" s="128">
        <v>1</v>
      </c>
      <c r="H17" s="128">
        <v>1</v>
      </c>
      <c r="I17" s="128">
        <f t="shared" si="0"/>
        <v>1</v>
      </c>
      <c r="J17" s="188"/>
    </row>
    <row r="18" spans="1:10" ht="63.75" x14ac:dyDescent="0.2">
      <c r="A18" s="144">
        <v>11</v>
      </c>
      <c r="B18" s="126" t="s">
        <v>1502</v>
      </c>
      <c r="C18" s="65" t="s">
        <v>1503</v>
      </c>
      <c r="D18" s="65" t="s">
        <v>563</v>
      </c>
      <c r="E18" s="65"/>
      <c r="F18" s="128">
        <v>1</v>
      </c>
      <c r="G18" s="128">
        <v>1</v>
      </c>
      <c r="H18" s="128">
        <v>1</v>
      </c>
      <c r="I18" s="128">
        <f t="shared" si="0"/>
        <v>1</v>
      </c>
      <c r="J18" s="188"/>
    </row>
    <row r="19" spans="1:10" ht="51" x14ac:dyDescent="0.2">
      <c r="A19" s="144">
        <v>12</v>
      </c>
      <c r="B19" s="126" t="s">
        <v>1504</v>
      </c>
      <c r="C19" s="65" t="s">
        <v>1505</v>
      </c>
      <c r="D19" s="65" t="s">
        <v>1345</v>
      </c>
      <c r="E19" s="65"/>
      <c r="F19" s="128">
        <v>1</v>
      </c>
      <c r="G19" s="128">
        <v>1</v>
      </c>
      <c r="H19" s="128">
        <v>1</v>
      </c>
      <c r="I19" s="128">
        <f t="shared" si="0"/>
        <v>1</v>
      </c>
      <c r="J19" s="188"/>
    </row>
    <row r="20" spans="1:10" ht="51" x14ac:dyDescent="0.2">
      <c r="A20" s="144">
        <v>13</v>
      </c>
      <c r="B20" s="126" t="s">
        <v>1506</v>
      </c>
      <c r="C20" s="65" t="s">
        <v>1507</v>
      </c>
      <c r="D20" s="65" t="s">
        <v>1345</v>
      </c>
      <c r="E20" s="65"/>
      <c r="F20" s="128">
        <v>1</v>
      </c>
      <c r="G20" s="128">
        <v>1</v>
      </c>
      <c r="H20" s="128">
        <v>1</v>
      </c>
      <c r="I20" s="128">
        <f t="shared" si="0"/>
        <v>1</v>
      </c>
      <c r="J20" s="188"/>
    </row>
    <row r="21" spans="1:10" ht="51" x14ac:dyDescent="0.2">
      <c r="A21" s="144">
        <v>14</v>
      </c>
      <c r="B21" s="126" t="s">
        <v>1508</v>
      </c>
      <c r="C21" s="65" t="s">
        <v>1509</v>
      </c>
      <c r="D21" s="65" t="s">
        <v>563</v>
      </c>
      <c r="E21" s="65"/>
      <c r="F21" s="128">
        <v>1</v>
      </c>
      <c r="G21" s="128">
        <v>1</v>
      </c>
      <c r="H21" s="128">
        <v>1</v>
      </c>
      <c r="I21" s="128">
        <f t="shared" si="0"/>
        <v>1</v>
      </c>
      <c r="J21" s="188"/>
    </row>
    <row r="22" spans="1:10" ht="51" x14ac:dyDescent="0.2">
      <c r="A22" s="144">
        <v>15</v>
      </c>
      <c r="B22" s="126" t="s">
        <v>1510</v>
      </c>
      <c r="C22" s="65" t="s">
        <v>1511</v>
      </c>
      <c r="D22" s="65" t="s">
        <v>563</v>
      </c>
      <c r="E22" s="65"/>
      <c r="F22" s="128">
        <v>1</v>
      </c>
      <c r="G22" s="128">
        <v>1</v>
      </c>
      <c r="H22" s="128">
        <v>1</v>
      </c>
      <c r="I22" s="128">
        <f t="shared" si="0"/>
        <v>1</v>
      </c>
      <c r="J22" s="188"/>
    </row>
    <row r="23" spans="1:10" ht="51" x14ac:dyDescent="0.2">
      <c r="A23" s="144">
        <v>16</v>
      </c>
      <c r="B23" s="126" t="s">
        <v>1512</v>
      </c>
      <c r="C23" s="65" t="s">
        <v>1513</v>
      </c>
      <c r="D23" s="65" t="s">
        <v>563</v>
      </c>
      <c r="E23" s="65"/>
      <c r="F23" s="128">
        <v>1</v>
      </c>
      <c r="G23" s="128">
        <v>1</v>
      </c>
      <c r="H23" s="128">
        <v>1</v>
      </c>
      <c r="I23" s="128">
        <f t="shared" si="0"/>
        <v>1</v>
      </c>
      <c r="J23" s="188"/>
    </row>
    <row r="24" spans="1:10" ht="51" x14ac:dyDescent="0.2">
      <c r="A24" s="144">
        <v>17</v>
      </c>
      <c r="B24" s="126" t="s">
        <v>1514</v>
      </c>
      <c r="C24" s="65" t="s">
        <v>1515</v>
      </c>
      <c r="D24" s="65" t="s">
        <v>563</v>
      </c>
      <c r="E24" s="65"/>
      <c r="F24" s="128">
        <v>1</v>
      </c>
      <c r="G24" s="128">
        <v>1</v>
      </c>
      <c r="H24" s="128">
        <v>1</v>
      </c>
      <c r="I24" s="128">
        <f t="shared" si="0"/>
        <v>1</v>
      </c>
      <c r="J24" s="188"/>
    </row>
    <row r="25" spans="1:10" ht="51" x14ac:dyDescent="0.2">
      <c r="A25" s="144">
        <v>18</v>
      </c>
      <c r="B25" s="126" t="s">
        <v>1516</v>
      </c>
      <c r="C25" s="65" t="s">
        <v>1517</v>
      </c>
      <c r="D25" s="65" t="s">
        <v>563</v>
      </c>
      <c r="E25" s="65"/>
      <c r="F25" s="128">
        <v>1</v>
      </c>
      <c r="G25" s="128">
        <v>1</v>
      </c>
      <c r="H25" s="128">
        <v>1</v>
      </c>
      <c r="I25" s="128">
        <f t="shared" si="0"/>
        <v>1</v>
      </c>
      <c r="J25" s="188"/>
    </row>
    <row r="26" spans="1:10" ht="63.75" x14ac:dyDescent="0.2">
      <c r="A26" s="144">
        <v>19</v>
      </c>
      <c r="B26" s="126" t="s">
        <v>1518</v>
      </c>
      <c r="C26" s="65" t="s">
        <v>1519</v>
      </c>
      <c r="D26" s="65" t="s">
        <v>563</v>
      </c>
      <c r="E26" s="65"/>
      <c r="F26" s="128">
        <v>1</v>
      </c>
      <c r="G26" s="128">
        <v>1</v>
      </c>
      <c r="H26" s="128">
        <v>1</v>
      </c>
      <c r="I26" s="128">
        <f t="shared" si="0"/>
        <v>1</v>
      </c>
      <c r="J26" s="188"/>
    </row>
    <row r="27" spans="1:10" ht="51" x14ac:dyDescent="0.2">
      <c r="A27" s="144">
        <v>20</v>
      </c>
      <c r="B27" s="126" t="s">
        <v>1520</v>
      </c>
      <c r="C27" s="65" t="s">
        <v>1521</v>
      </c>
      <c r="D27" s="65" t="s">
        <v>563</v>
      </c>
      <c r="E27" s="65"/>
      <c r="F27" s="128">
        <v>1</v>
      </c>
      <c r="G27" s="128">
        <v>1</v>
      </c>
      <c r="H27" s="128">
        <v>1</v>
      </c>
      <c r="I27" s="128">
        <f t="shared" si="0"/>
        <v>1</v>
      </c>
      <c r="J27" s="188"/>
    </row>
    <row r="28" spans="1:10" ht="63.75" x14ac:dyDescent="0.2">
      <c r="A28" s="144">
        <v>21</v>
      </c>
      <c r="B28" s="126" t="s">
        <v>1522</v>
      </c>
      <c r="C28" s="65" t="s">
        <v>1523</v>
      </c>
      <c r="D28" s="65" t="s">
        <v>563</v>
      </c>
      <c r="E28" s="65"/>
      <c r="F28" s="128">
        <v>1</v>
      </c>
      <c r="G28" s="128">
        <v>1</v>
      </c>
      <c r="H28" s="128">
        <v>1</v>
      </c>
      <c r="I28" s="128">
        <f t="shared" si="0"/>
        <v>1</v>
      </c>
      <c r="J28" s="188"/>
    </row>
    <row r="29" spans="1:10" ht="63.75" x14ac:dyDescent="0.2">
      <c r="A29" s="144">
        <v>22</v>
      </c>
      <c r="B29" s="126" t="s">
        <v>1524</v>
      </c>
      <c r="C29" s="65" t="s">
        <v>1525</v>
      </c>
      <c r="D29" s="65" t="s">
        <v>563</v>
      </c>
      <c r="E29" s="65"/>
      <c r="F29" s="128">
        <v>1</v>
      </c>
      <c r="G29" s="128">
        <v>1</v>
      </c>
      <c r="H29" s="128">
        <v>1</v>
      </c>
      <c r="I29" s="128">
        <f t="shared" si="0"/>
        <v>1</v>
      </c>
      <c r="J29" s="188"/>
    </row>
    <row r="30" spans="1:10" ht="51" x14ac:dyDescent="0.2">
      <c r="A30" s="144">
        <v>23</v>
      </c>
      <c r="B30" s="126" t="s">
        <v>1526</v>
      </c>
      <c r="C30" s="65" t="s">
        <v>1527</v>
      </c>
      <c r="D30" s="65" t="s">
        <v>563</v>
      </c>
      <c r="E30" s="65"/>
      <c r="F30" s="128">
        <v>1</v>
      </c>
      <c r="G30" s="128">
        <v>1</v>
      </c>
      <c r="H30" s="128">
        <v>1</v>
      </c>
      <c r="I30" s="128">
        <f t="shared" si="0"/>
        <v>1</v>
      </c>
      <c r="J30" s="188"/>
    </row>
    <row r="31" spans="1:10" ht="63.75" x14ac:dyDescent="0.2">
      <c r="A31" s="144">
        <v>24</v>
      </c>
      <c r="B31" s="126" t="s">
        <v>1528</v>
      </c>
      <c r="C31" s="65" t="s">
        <v>1529</v>
      </c>
      <c r="D31" s="65" t="s">
        <v>1345</v>
      </c>
      <c r="E31" s="65"/>
      <c r="F31" s="128">
        <v>1</v>
      </c>
      <c r="G31" s="128">
        <v>1</v>
      </c>
      <c r="H31" s="128">
        <v>1</v>
      </c>
      <c r="I31" s="128">
        <f t="shared" si="0"/>
        <v>1</v>
      </c>
      <c r="J31" s="188"/>
    </row>
    <row r="32" spans="1:10" ht="51" x14ac:dyDescent="0.2">
      <c r="A32" s="144">
        <v>25</v>
      </c>
      <c r="B32" s="126" t="s">
        <v>1530</v>
      </c>
      <c r="C32" s="65" t="s">
        <v>1531</v>
      </c>
      <c r="D32" s="65" t="s">
        <v>563</v>
      </c>
      <c r="E32" s="65"/>
      <c r="F32" s="128">
        <v>1</v>
      </c>
      <c r="G32" s="128">
        <v>1</v>
      </c>
      <c r="H32" s="128">
        <v>1</v>
      </c>
      <c r="I32" s="128">
        <f t="shared" si="0"/>
        <v>1</v>
      </c>
      <c r="J32" s="188"/>
    </row>
    <row r="33" spans="1:10" ht="63.75" x14ac:dyDescent="0.2">
      <c r="A33" s="144">
        <v>26</v>
      </c>
      <c r="B33" s="126" t="s">
        <v>1532</v>
      </c>
      <c r="C33" s="65" t="s">
        <v>1533</v>
      </c>
      <c r="D33" s="65" t="s">
        <v>1345</v>
      </c>
      <c r="E33" s="65"/>
      <c r="F33" s="128">
        <v>1</v>
      </c>
      <c r="G33" s="128">
        <v>1</v>
      </c>
      <c r="H33" s="128">
        <v>1</v>
      </c>
      <c r="I33" s="128">
        <f t="shared" si="0"/>
        <v>1</v>
      </c>
      <c r="J33" s="188"/>
    </row>
    <row r="34" spans="1:10" ht="76.5" x14ac:dyDescent="0.2">
      <c r="A34" s="144">
        <v>27</v>
      </c>
      <c r="B34" s="126" t="s">
        <v>1534</v>
      </c>
      <c r="C34" s="65" t="s">
        <v>1535</v>
      </c>
      <c r="D34" s="65" t="s">
        <v>563</v>
      </c>
      <c r="E34" s="65"/>
      <c r="F34" s="128">
        <v>1</v>
      </c>
      <c r="G34" s="128">
        <v>1</v>
      </c>
      <c r="H34" s="128">
        <v>1</v>
      </c>
      <c r="I34" s="128">
        <f t="shared" si="0"/>
        <v>1</v>
      </c>
      <c r="J34" s="188"/>
    </row>
    <row r="35" spans="1:10" ht="51" x14ac:dyDescent="0.2">
      <c r="A35" s="144">
        <v>28</v>
      </c>
      <c r="B35" s="126" t="s">
        <v>1536</v>
      </c>
      <c r="C35" s="65" t="s">
        <v>1537</v>
      </c>
      <c r="D35" s="65" t="s">
        <v>563</v>
      </c>
      <c r="E35" s="65"/>
      <c r="F35" s="128">
        <v>1</v>
      </c>
      <c r="G35" s="128">
        <v>1</v>
      </c>
      <c r="H35" s="128">
        <v>1</v>
      </c>
      <c r="I35" s="128">
        <f t="shared" si="0"/>
        <v>1</v>
      </c>
      <c r="J35" s="188"/>
    </row>
    <row r="36" spans="1:10" ht="51" x14ac:dyDescent="0.2">
      <c r="A36" s="144">
        <v>29</v>
      </c>
      <c r="B36" s="126" t="s">
        <v>1538</v>
      </c>
      <c r="C36" s="65" t="s">
        <v>1539</v>
      </c>
      <c r="D36" s="65" t="s">
        <v>563</v>
      </c>
      <c r="E36" s="65"/>
      <c r="F36" s="128">
        <v>1</v>
      </c>
      <c r="G36" s="128">
        <v>1</v>
      </c>
      <c r="H36" s="128">
        <v>1</v>
      </c>
      <c r="I36" s="128">
        <f t="shared" si="0"/>
        <v>1</v>
      </c>
      <c r="J36" s="188"/>
    </row>
    <row r="37" spans="1:10" ht="76.5" x14ac:dyDescent="0.2">
      <c r="A37" s="144">
        <v>30</v>
      </c>
      <c r="B37" s="126" t="s">
        <v>1540</v>
      </c>
      <c r="C37" s="65" t="s">
        <v>1541</v>
      </c>
      <c r="D37" s="65" t="s">
        <v>563</v>
      </c>
      <c r="E37" s="65"/>
      <c r="F37" s="223">
        <v>1</v>
      </c>
      <c r="G37" s="128">
        <v>1</v>
      </c>
      <c r="H37" s="128">
        <v>1</v>
      </c>
      <c r="I37" s="128">
        <f t="shared" si="0"/>
        <v>1</v>
      </c>
      <c r="J37" s="220" t="s">
        <v>4163</v>
      </c>
    </row>
    <row r="38" spans="1:10" ht="76.5" x14ac:dyDescent="0.2">
      <c r="A38" s="144">
        <v>31</v>
      </c>
      <c r="B38" s="126" t="s">
        <v>1542</v>
      </c>
      <c r="C38" s="126" t="s">
        <v>1543</v>
      </c>
      <c r="D38" s="126" t="s">
        <v>585</v>
      </c>
      <c r="E38" s="65"/>
      <c r="F38" s="223">
        <v>1</v>
      </c>
      <c r="G38" s="128">
        <v>1</v>
      </c>
      <c r="H38" s="128">
        <v>1</v>
      </c>
      <c r="I38" s="128">
        <f t="shared" si="0"/>
        <v>1</v>
      </c>
      <c r="J38" s="220" t="s">
        <v>4163</v>
      </c>
    </row>
    <row r="39" spans="1:10" ht="76.5" x14ac:dyDescent="0.2">
      <c r="A39" s="144">
        <v>32</v>
      </c>
      <c r="B39" s="126" t="s">
        <v>1544</v>
      </c>
      <c r="C39" s="126" t="s">
        <v>1545</v>
      </c>
      <c r="D39" s="126" t="s">
        <v>585</v>
      </c>
      <c r="E39" s="65"/>
      <c r="F39" s="223">
        <v>1</v>
      </c>
      <c r="G39" s="128">
        <v>1</v>
      </c>
      <c r="H39" s="128">
        <v>1</v>
      </c>
      <c r="I39" s="128">
        <f t="shared" si="0"/>
        <v>1</v>
      </c>
      <c r="J39" s="220" t="s">
        <v>4163</v>
      </c>
    </row>
    <row r="40" spans="1:10" ht="51" x14ac:dyDescent="0.2">
      <c r="A40" s="144">
        <v>33</v>
      </c>
      <c r="B40" s="126" t="s">
        <v>1546</v>
      </c>
      <c r="C40" s="126" t="s">
        <v>1547</v>
      </c>
      <c r="D40" s="224" t="s">
        <v>585</v>
      </c>
      <c r="E40" s="65"/>
      <c r="F40" s="223">
        <v>1</v>
      </c>
      <c r="G40" s="79">
        <v>1</v>
      </c>
      <c r="H40" s="79">
        <v>1</v>
      </c>
      <c r="I40" s="128">
        <f t="shared" si="0"/>
        <v>1</v>
      </c>
      <c r="J40" s="220" t="s">
        <v>4317</v>
      </c>
    </row>
    <row r="41" spans="1:10" ht="76.5" x14ac:dyDescent="0.2">
      <c r="A41" s="144">
        <v>34</v>
      </c>
      <c r="B41" s="126" t="s">
        <v>1548</v>
      </c>
      <c r="C41" s="126" t="s">
        <v>1549</v>
      </c>
      <c r="D41" s="126" t="s">
        <v>585</v>
      </c>
      <c r="E41" s="65"/>
      <c r="F41" s="223">
        <v>1</v>
      </c>
      <c r="G41" s="128">
        <v>1</v>
      </c>
      <c r="H41" s="128">
        <v>1</v>
      </c>
      <c r="I41" s="128">
        <f t="shared" si="0"/>
        <v>1</v>
      </c>
      <c r="J41" s="220" t="s">
        <v>4163</v>
      </c>
    </row>
    <row r="42" spans="1:10" ht="76.5" x14ac:dyDescent="0.2">
      <c r="A42" s="144">
        <v>35</v>
      </c>
      <c r="B42" s="126" t="s">
        <v>1550</v>
      </c>
      <c r="C42" s="126" t="s">
        <v>1551</v>
      </c>
      <c r="D42" s="126" t="s">
        <v>585</v>
      </c>
      <c r="E42" s="65"/>
      <c r="F42" s="128">
        <v>1</v>
      </c>
      <c r="G42" s="128">
        <v>1</v>
      </c>
      <c r="H42" s="128">
        <v>1</v>
      </c>
      <c r="I42" s="128">
        <f t="shared" si="0"/>
        <v>1</v>
      </c>
      <c r="J42" s="117"/>
    </row>
    <row r="43" spans="1:10" ht="89.25" x14ac:dyDescent="0.2">
      <c r="A43" s="144">
        <v>36</v>
      </c>
      <c r="B43" s="126" t="s">
        <v>1552</v>
      </c>
      <c r="C43" s="126" t="s">
        <v>1553</v>
      </c>
      <c r="D43" s="126" t="s">
        <v>585</v>
      </c>
      <c r="E43" s="65"/>
      <c r="F43" s="223">
        <v>1</v>
      </c>
      <c r="G43" s="128">
        <v>1</v>
      </c>
      <c r="H43" s="128">
        <v>1</v>
      </c>
      <c r="I43" s="128">
        <f t="shared" si="0"/>
        <v>1</v>
      </c>
      <c r="J43" s="220" t="s">
        <v>4163</v>
      </c>
    </row>
    <row r="44" spans="1:10" ht="76.5" x14ac:dyDescent="0.2">
      <c r="A44" s="144">
        <v>37</v>
      </c>
      <c r="B44" s="126" t="s">
        <v>1554</v>
      </c>
      <c r="C44" s="126" t="s">
        <v>1555</v>
      </c>
      <c r="D44" s="126" t="s">
        <v>585</v>
      </c>
      <c r="E44" s="65"/>
      <c r="F44" s="223">
        <v>1</v>
      </c>
      <c r="G44" s="128">
        <v>1</v>
      </c>
      <c r="H44" s="128">
        <v>1</v>
      </c>
      <c r="I44" s="128">
        <f t="shared" si="0"/>
        <v>1</v>
      </c>
      <c r="J44" s="220" t="s">
        <v>4163</v>
      </c>
    </row>
    <row r="45" spans="1:10" ht="15.75" customHeight="1" x14ac:dyDescent="0.2">
      <c r="A45" s="307" t="s">
        <v>104</v>
      </c>
      <c r="B45" s="313"/>
      <c r="C45" s="313"/>
      <c r="D45" s="313"/>
      <c r="E45" s="313"/>
      <c r="F45" s="313"/>
      <c r="G45" s="313"/>
      <c r="H45" s="314"/>
      <c r="I45" s="127">
        <f>SUM(I8:I44)/COUNT(I8:I44)</f>
        <v>1</v>
      </c>
      <c r="J45" s="188"/>
    </row>
    <row r="49" spans="2:9" x14ac:dyDescent="0.2">
      <c r="B49" s="81"/>
      <c r="C49" s="82"/>
      <c r="D49" s="82"/>
      <c r="E49" s="82"/>
      <c r="F49" s="82"/>
      <c r="G49" s="82"/>
      <c r="H49" s="82"/>
      <c r="I49" s="82"/>
    </row>
    <row r="56" spans="2:9" x14ac:dyDescent="0.2">
      <c r="B56" s="81"/>
      <c r="C56" s="82"/>
      <c r="D56" s="82"/>
      <c r="E56" s="82"/>
      <c r="F56" s="82"/>
      <c r="G56" s="82"/>
      <c r="H56" s="82"/>
      <c r="I56" s="82"/>
    </row>
    <row r="60" spans="2:9" x14ac:dyDescent="0.2">
      <c r="B60" s="81"/>
      <c r="C60" s="82"/>
      <c r="D60" s="82"/>
      <c r="E60" s="82"/>
      <c r="F60" s="82"/>
      <c r="G60" s="82"/>
      <c r="H60" s="82"/>
      <c r="I60" s="82"/>
    </row>
    <row r="63" spans="2:9" x14ac:dyDescent="0.2">
      <c r="B63" s="81"/>
      <c r="C63" s="82"/>
      <c r="D63" s="82"/>
      <c r="E63" s="82"/>
      <c r="F63" s="82"/>
      <c r="G63" s="82"/>
      <c r="H63" s="82"/>
      <c r="I63" s="82"/>
    </row>
    <row r="67" spans="2:9" x14ac:dyDescent="0.2">
      <c r="B67" s="81"/>
      <c r="C67" s="82"/>
      <c r="D67" s="82"/>
      <c r="E67" s="82"/>
      <c r="F67" s="82"/>
      <c r="G67" s="82"/>
      <c r="H67" s="82"/>
      <c r="I67" s="82"/>
    </row>
    <row r="70" spans="2:9" x14ac:dyDescent="0.2">
      <c r="B70" s="81"/>
      <c r="C70" s="82"/>
      <c r="D70" s="82"/>
      <c r="E70" s="82"/>
      <c r="F70" s="82"/>
      <c r="G70" s="82"/>
      <c r="H70" s="82"/>
      <c r="I70" s="82"/>
    </row>
    <row r="74" spans="2:9" x14ac:dyDescent="0.2">
      <c r="B74" s="81"/>
      <c r="C74" s="82"/>
      <c r="D74" s="82"/>
      <c r="E74" s="82"/>
      <c r="F74" s="82"/>
      <c r="G74" s="82"/>
      <c r="H74" s="82"/>
      <c r="I74" s="82"/>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85" zoomScaleNormal="100" zoomScaleSheetLayoutView="85" workbookViewId="0">
      <pane ySplit="7" topLeftCell="A8" activePane="bottomLeft" state="frozenSplit"/>
      <selection activeCell="F43" activeCellId="1" sqref="F45 F43"/>
      <selection pane="bottomLeft" activeCell="L8" sqref="L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7"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130</v>
      </c>
      <c r="D2" s="305"/>
      <c r="E2" s="305"/>
      <c r="F2" s="305"/>
      <c r="G2" s="305"/>
      <c r="H2" s="305"/>
      <c r="I2" s="305"/>
      <c r="J2" s="305"/>
    </row>
    <row r="3" spans="1:10" ht="15.75" customHeight="1" x14ac:dyDescent="0.2">
      <c r="A3" s="105" t="s">
        <v>96</v>
      </c>
      <c r="B3" s="105"/>
      <c r="C3" s="129">
        <v>45029</v>
      </c>
      <c r="D3" s="106"/>
      <c r="E3" s="129"/>
      <c r="F3" s="129"/>
      <c r="G3" s="129"/>
      <c r="H3" s="129"/>
      <c r="I3" s="129"/>
    </row>
    <row r="4" spans="1:10" ht="17.25" customHeight="1" x14ac:dyDescent="0.2">
      <c r="A4" s="109" t="s">
        <v>76</v>
      </c>
      <c r="B4" s="105"/>
      <c r="C4" s="106"/>
      <c r="D4" s="106"/>
      <c r="E4" s="129"/>
      <c r="F4" s="129"/>
      <c r="G4" s="129"/>
      <c r="H4" s="129"/>
      <c r="I4" s="129"/>
    </row>
    <row r="5" spans="1:10" ht="47.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76.5" x14ac:dyDescent="0.2">
      <c r="A8" s="57">
        <v>1</v>
      </c>
      <c r="B8" s="138" t="s">
        <v>1106</v>
      </c>
      <c r="C8" s="191" t="s">
        <v>1107</v>
      </c>
      <c r="D8" s="191" t="s">
        <v>563</v>
      </c>
      <c r="E8" s="61"/>
      <c r="F8" s="223">
        <v>1</v>
      </c>
      <c r="G8" s="60">
        <v>1</v>
      </c>
      <c r="H8" s="60">
        <v>1</v>
      </c>
      <c r="I8" s="60">
        <f>F8*0.2+G8*0.4+H8*0.4</f>
        <v>1</v>
      </c>
      <c r="J8" s="227" t="s">
        <v>4322</v>
      </c>
    </row>
    <row r="9" spans="1:10" ht="76.5" x14ac:dyDescent="0.2">
      <c r="A9" s="57">
        <v>2</v>
      </c>
      <c r="B9" s="138" t="s">
        <v>1108</v>
      </c>
      <c r="C9" s="191" t="s">
        <v>1109</v>
      </c>
      <c r="D9" s="191" t="s">
        <v>563</v>
      </c>
      <c r="E9" s="61"/>
      <c r="F9" s="223">
        <v>1</v>
      </c>
      <c r="G9" s="60">
        <v>1</v>
      </c>
      <c r="H9" s="60">
        <v>1</v>
      </c>
      <c r="I9" s="60">
        <f t="shared" ref="I9:I32" si="0">F9*0.2+G9*0.4+H9*0.4</f>
        <v>1</v>
      </c>
      <c r="J9" s="227" t="s">
        <v>4322</v>
      </c>
    </row>
    <row r="10" spans="1:10" ht="76.5" x14ac:dyDescent="0.2">
      <c r="A10" s="57">
        <v>3</v>
      </c>
      <c r="B10" s="138" t="s">
        <v>1110</v>
      </c>
      <c r="C10" s="191" t="s">
        <v>1111</v>
      </c>
      <c r="D10" s="191" t="s">
        <v>563</v>
      </c>
      <c r="E10" s="61"/>
      <c r="F10" s="223">
        <v>1</v>
      </c>
      <c r="G10" s="60">
        <v>1</v>
      </c>
      <c r="H10" s="60">
        <v>1</v>
      </c>
      <c r="I10" s="60">
        <f t="shared" si="0"/>
        <v>1</v>
      </c>
      <c r="J10" s="227" t="s">
        <v>4322</v>
      </c>
    </row>
    <row r="11" spans="1:10" ht="76.5" x14ac:dyDescent="0.2">
      <c r="A11" s="57">
        <v>4</v>
      </c>
      <c r="B11" s="138" t="s">
        <v>1112</v>
      </c>
      <c r="C11" s="191" t="s">
        <v>1113</v>
      </c>
      <c r="D11" s="191" t="s">
        <v>563</v>
      </c>
      <c r="E11" s="61"/>
      <c r="F11" s="223">
        <v>1</v>
      </c>
      <c r="G11" s="60">
        <v>1</v>
      </c>
      <c r="H11" s="60">
        <v>1</v>
      </c>
      <c r="I11" s="60">
        <f t="shared" si="0"/>
        <v>1</v>
      </c>
      <c r="J11" s="227" t="s">
        <v>4322</v>
      </c>
    </row>
    <row r="12" spans="1:10" ht="51" x14ac:dyDescent="0.2">
      <c r="A12" s="57">
        <v>5</v>
      </c>
      <c r="B12" s="138" t="s">
        <v>1114</v>
      </c>
      <c r="C12" s="191" t="s">
        <v>1115</v>
      </c>
      <c r="D12" s="191" t="s">
        <v>563</v>
      </c>
      <c r="E12" s="61"/>
      <c r="F12" s="60">
        <v>1</v>
      </c>
      <c r="G12" s="60">
        <v>1</v>
      </c>
      <c r="H12" s="60">
        <v>1</v>
      </c>
      <c r="I12" s="60">
        <f t="shared" si="0"/>
        <v>1</v>
      </c>
      <c r="J12" s="261"/>
    </row>
    <row r="13" spans="1:10" ht="76.5" x14ac:dyDescent="0.2">
      <c r="A13" s="57">
        <v>6</v>
      </c>
      <c r="B13" s="138" t="s">
        <v>1116</v>
      </c>
      <c r="C13" s="191" t="s">
        <v>1117</v>
      </c>
      <c r="D13" s="191" t="s">
        <v>563</v>
      </c>
      <c r="E13" s="61"/>
      <c r="F13" s="223">
        <v>1</v>
      </c>
      <c r="G13" s="60">
        <v>1</v>
      </c>
      <c r="H13" s="60">
        <v>1</v>
      </c>
      <c r="I13" s="60">
        <f t="shared" si="0"/>
        <v>1</v>
      </c>
      <c r="J13" s="227" t="s">
        <v>4322</v>
      </c>
    </row>
    <row r="14" spans="1:10" ht="76.5" x14ac:dyDescent="0.2">
      <c r="A14" s="57">
        <v>7</v>
      </c>
      <c r="B14" s="138" t="s">
        <v>1118</v>
      </c>
      <c r="C14" s="191" t="s">
        <v>1119</v>
      </c>
      <c r="D14" s="191" t="s">
        <v>563</v>
      </c>
      <c r="E14" s="61"/>
      <c r="F14" s="223">
        <v>1</v>
      </c>
      <c r="G14" s="60">
        <v>1</v>
      </c>
      <c r="H14" s="60">
        <v>1</v>
      </c>
      <c r="I14" s="60">
        <f t="shared" si="0"/>
        <v>1</v>
      </c>
      <c r="J14" s="227" t="s">
        <v>4322</v>
      </c>
    </row>
    <row r="15" spans="1:10" ht="76.5" x14ac:dyDescent="0.2">
      <c r="A15" s="57">
        <v>8</v>
      </c>
      <c r="B15" s="138" t="s">
        <v>1120</v>
      </c>
      <c r="C15" s="191" t="s">
        <v>1121</v>
      </c>
      <c r="D15" s="191" t="s">
        <v>563</v>
      </c>
      <c r="E15" s="61"/>
      <c r="F15" s="223">
        <v>1</v>
      </c>
      <c r="G15" s="60">
        <v>1</v>
      </c>
      <c r="H15" s="60">
        <v>1</v>
      </c>
      <c r="I15" s="60">
        <f t="shared" si="0"/>
        <v>1</v>
      </c>
      <c r="J15" s="227" t="s">
        <v>4322</v>
      </c>
    </row>
    <row r="16" spans="1:10" ht="51" x14ac:dyDescent="0.2">
      <c r="A16" s="57">
        <v>9</v>
      </c>
      <c r="B16" s="138" t="s">
        <v>1122</v>
      </c>
      <c r="C16" s="191" t="s">
        <v>1123</v>
      </c>
      <c r="D16" s="191" t="s">
        <v>563</v>
      </c>
      <c r="E16" s="61"/>
      <c r="F16" s="60">
        <v>1</v>
      </c>
      <c r="G16" s="60">
        <v>1</v>
      </c>
      <c r="H16" s="60">
        <v>1</v>
      </c>
      <c r="I16" s="60">
        <f t="shared" si="0"/>
        <v>1</v>
      </c>
      <c r="J16" s="261"/>
    </row>
    <row r="17" spans="1:10" ht="51" x14ac:dyDescent="0.2">
      <c r="A17" s="57">
        <v>10</v>
      </c>
      <c r="B17" s="138" t="s">
        <v>1124</v>
      </c>
      <c r="C17" s="191" t="s">
        <v>1125</v>
      </c>
      <c r="D17" s="191" t="s">
        <v>563</v>
      </c>
      <c r="E17" s="61"/>
      <c r="F17" s="60">
        <v>1</v>
      </c>
      <c r="G17" s="60">
        <v>1</v>
      </c>
      <c r="H17" s="60">
        <v>1</v>
      </c>
      <c r="I17" s="60">
        <f t="shared" si="0"/>
        <v>1</v>
      </c>
      <c r="J17" s="261"/>
    </row>
    <row r="18" spans="1:10" ht="76.5" x14ac:dyDescent="0.2">
      <c r="A18" s="57">
        <v>11</v>
      </c>
      <c r="B18" s="138" t="s">
        <v>1126</v>
      </c>
      <c r="C18" s="191" t="s">
        <v>1127</v>
      </c>
      <c r="D18" s="191" t="s">
        <v>563</v>
      </c>
      <c r="E18" s="61"/>
      <c r="F18" s="223">
        <v>1</v>
      </c>
      <c r="G18" s="60">
        <v>1</v>
      </c>
      <c r="H18" s="60">
        <v>1</v>
      </c>
      <c r="I18" s="60">
        <f t="shared" si="0"/>
        <v>1</v>
      </c>
      <c r="J18" s="227" t="s">
        <v>4322</v>
      </c>
    </row>
    <row r="19" spans="1:10" ht="76.5" x14ac:dyDescent="0.2">
      <c r="A19" s="57">
        <v>12</v>
      </c>
      <c r="B19" s="138" t="s">
        <v>1128</v>
      </c>
      <c r="C19" s="191" t="s">
        <v>1129</v>
      </c>
      <c r="D19" s="191" t="s">
        <v>563</v>
      </c>
      <c r="E19" s="61"/>
      <c r="F19" s="223">
        <v>1</v>
      </c>
      <c r="G19" s="60">
        <v>1</v>
      </c>
      <c r="H19" s="60">
        <v>1</v>
      </c>
      <c r="I19" s="60">
        <f t="shared" si="0"/>
        <v>1</v>
      </c>
      <c r="J19" s="227" t="s">
        <v>4322</v>
      </c>
    </row>
    <row r="20" spans="1:10" ht="63.75" x14ac:dyDescent="0.2">
      <c r="A20" s="57">
        <v>13</v>
      </c>
      <c r="B20" s="138" t="s">
        <v>1130</v>
      </c>
      <c r="C20" s="191" t="s">
        <v>1131</v>
      </c>
      <c r="D20" s="191" t="s">
        <v>563</v>
      </c>
      <c r="E20" s="61"/>
      <c r="F20" s="223">
        <v>1</v>
      </c>
      <c r="G20" s="60">
        <v>1</v>
      </c>
      <c r="H20" s="60">
        <v>1</v>
      </c>
      <c r="I20" s="60">
        <f t="shared" si="0"/>
        <v>1</v>
      </c>
      <c r="J20" s="220" t="s">
        <v>4163</v>
      </c>
    </row>
    <row r="21" spans="1:10" ht="76.5" x14ac:dyDescent="0.2">
      <c r="A21" s="57">
        <v>14</v>
      </c>
      <c r="B21" s="138" t="s">
        <v>1132</v>
      </c>
      <c r="C21" s="191" t="s">
        <v>1133</v>
      </c>
      <c r="D21" s="191" t="s">
        <v>563</v>
      </c>
      <c r="E21" s="61"/>
      <c r="F21" s="223">
        <v>1</v>
      </c>
      <c r="G21" s="60">
        <v>1</v>
      </c>
      <c r="H21" s="60">
        <v>1</v>
      </c>
      <c r="I21" s="60">
        <f t="shared" si="0"/>
        <v>1</v>
      </c>
      <c r="J21" s="227" t="s">
        <v>4322</v>
      </c>
    </row>
    <row r="22" spans="1:10" ht="76.5" x14ac:dyDescent="0.2">
      <c r="A22" s="57">
        <v>15</v>
      </c>
      <c r="B22" s="138" t="s">
        <v>1137</v>
      </c>
      <c r="C22" s="191" t="s">
        <v>1138</v>
      </c>
      <c r="D22" s="191" t="s">
        <v>563</v>
      </c>
      <c r="E22" s="61"/>
      <c r="F22" s="223">
        <v>1</v>
      </c>
      <c r="G22" s="60">
        <v>1</v>
      </c>
      <c r="H22" s="60">
        <v>1</v>
      </c>
      <c r="I22" s="60">
        <f t="shared" si="0"/>
        <v>1</v>
      </c>
      <c r="J22" s="227" t="s">
        <v>4322</v>
      </c>
    </row>
    <row r="23" spans="1:10" ht="76.5" x14ac:dyDescent="0.2">
      <c r="A23" s="57">
        <v>16</v>
      </c>
      <c r="B23" s="138" t="s">
        <v>1139</v>
      </c>
      <c r="C23" s="191" t="s">
        <v>1140</v>
      </c>
      <c r="D23" s="191" t="s">
        <v>563</v>
      </c>
      <c r="E23" s="61"/>
      <c r="F23" s="223">
        <v>1</v>
      </c>
      <c r="G23" s="60">
        <v>1</v>
      </c>
      <c r="H23" s="60">
        <v>1</v>
      </c>
      <c r="I23" s="60">
        <f t="shared" si="0"/>
        <v>1</v>
      </c>
      <c r="J23" s="227" t="s">
        <v>4322</v>
      </c>
    </row>
    <row r="24" spans="1:10" ht="76.5" x14ac:dyDescent="0.2">
      <c r="A24" s="57">
        <v>17</v>
      </c>
      <c r="B24" s="138" t="s">
        <v>1141</v>
      </c>
      <c r="C24" s="191" t="s">
        <v>1142</v>
      </c>
      <c r="D24" s="191" t="s">
        <v>563</v>
      </c>
      <c r="E24" s="61"/>
      <c r="F24" s="223">
        <v>1</v>
      </c>
      <c r="G24" s="60">
        <v>1</v>
      </c>
      <c r="H24" s="60">
        <v>1</v>
      </c>
      <c r="I24" s="60">
        <f t="shared" si="0"/>
        <v>1</v>
      </c>
      <c r="J24" s="227" t="s">
        <v>4322</v>
      </c>
    </row>
    <row r="25" spans="1:10" ht="76.5" x14ac:dyDescent="0.2">
      <c r="A25" s="57">
        <v>18</v>
      </c>
      <c r="B25" s="138" t="s">
        <v>1143</v>
      </c>
      <c r="C25" s="191" t="s">
        <v>1144</v>
      </c>
      <c r="D25" s="191" t="s">
        <v>563</v>
      </c>
      <c r="E25" s="61"/>
      <c r="F25" s="223">
        <v>1</v>
      </c>
      <c r="G25" s="60">
        <v>1</v>
      </c>
      <c r="H25" s="60">
        <v>1</v>
      </c>
      <c r="I25" s="60">
        <f t="shared" si="0"/>
        <v>1</v>
      </c>
      <c r="J25" s="227" t="s">
        <v>4322</v>
      </c>
    </row>
    <row r="26" spans="1:10" ht="76.5" x14ac:dyDescent="0.2">
      <c r="A26" s="57">
        <v>19</v>
      </c>
      <c r="B26" s="138" t="s">
        <v>1145</v>
      </c>
      <c r="C26" s="191" t="s">
        <v>1146</v>
      </c>
      <c r="D26" s="191" t="s">
        <v>563</v>
      </c>
      <c r="E26" s="61"/>
      <c r="F26" s="223">
        <v>1</v>
      </c>
      <c r="G26" s="60">
        <v>1</v>
      </c>
      <c r="H26" s="60">
        <v>1</v>
      </c>
      <c r="I26" s="60">
        <f t="shared" si="0"/>
        <v>1</v>
      </c>
      <c r="J26" s="227" t="s">
        <v>4322</v>
      </c>
    </row>
    <row r="27" spans="1:10" ht="51" x14ac:dyDescent="0.2">
      <c r="A27" s="57">
        <v>20</v>
      </c>
      <c r="B27" s="138" t="s">
        <v>1147</v>
      </c>
      <c r="C27" s="191" t="s">
        <v>1148</v>
      </c>
      <c r="D27" s="191" t="s">
        <v>563</v>
      </c>
      <c r="E27" s="61"/>
      <c r="F27" s="223">
        <v>1</v>
      </c>
      <c r="G27" s="60">
        <v>1</v>
      </c>
      <c r="H27" s="60">
        <v>1</v>
      </c>
      <c r="I27" s="60">
        <f t="shared" si="0"/>
        <v>1</v>
      </c>
      <c r="J27" s="227" t="s">
        <v>4269</v>
      </c>
    </row>
    <row r="28" spans="1:10" ht="76.5" x14ac:dyDescent="0.2">
      <c r="A28" s="57">
        <v>21</v>
      </c>
      <c r="B28" s="138" t="s">
        <v>1149</v>
      </c>
      <c r="C28" s="191" t="s">
        <v>1150</v>
      </c>
      <c r="D28" s="191" t="s">
        <v>585</v>
      </c>
      <c r="E28" s="61"/>
      <c r="F28" s="223">
        <v>1</v>
      </c>
      <c r="G28" s="60">
        <v>1</v>
      </c>
      <c r="H28" s="60">
        <v>1</v>
      </c>
      <c r="I28" s="60">
        <f t="shared" si="0"/>
        <v>1</v>
      </c>
      <c r="J28" s="227" t="s">
        <v>4322</v>
      </c>
    </row>
    <row r="29" spans="1:10" ht="76.5" x14ac:dyDescent="0.2">
      <c r="A29" s="57">
        <v>22</v>
      </c>
      <c r="B29" s="138" t="s">
        <v>1151</v>
      </c>
      <c r="C29" s="191" t="s">
        <v>1152</v>
      </c>
      <c r="D29" s="191" t="s">
        <v>585</v>
      </c>
      <c r="E29" s="61"/>
      <c r="F29" s="223">
        <v>1</v>
      </c>
      <c r="G29" s="60">
        <v>1</v>
      </c>
      <c r="H29" s="60">
        <v>1</v>
      </c>
      <c r="I29" s="60">
        <f t="shared" si="0"/>
        <v>1</v>
      </c>
      <c r="J29" s="227" t="s">
        <v>4322</v>
      </c>
    </row>
    <row r="30" spans="1:10" ht="76.5" x14ac:dyDescent="0.2">
      <c r="A30" s="57">
        <v>23</v>
      </c>
      <c r="B30" s="138" t="s">
        <v>1153</v>
      </c>
      <c r="C30" s="191" t="s">
        <v>1154</v>
      </c>
      <c r="D30" s="191" t="s">
        <v>585</v>
      </c>
      <c r="E30" s="61"/>
      <c r="F30" s="223">
        <v>1</v>
      </c>
      <c r="G30" s="60">
        <v>1</v>
      </c>
      <c r="H30" s="60">
        <v>1</v>
      </c>
      <c r="I30" s="60">
        <f t="shared" si="0"/>
        <v>1</v>
      </c>
      <c r="J30" s="227" t="s">
        <v>4322</v>
      </c>
    </row>
    <row r="31" spans="1:10" ht="76.5" x14ac:dyDescent="0.2">
      <c r="A31" s="57">
        <v>24</v>
      </c>
      <c r="B31" s="138" t="s">
        <v>1155</v>
      </c>
      <c r="C31" s="191" t="s">
        <v>1156</v>
      </c>
      <c r="D31" s="191" t="s">
        <v>585</v>
      </c>
      <c r="E31" s="61"/>
      <c r="F31" s="223">
        <v>1</v>
      </c>
      <c r="G31" s="60">
        <v>1</v>
      </c>
      <c r="H31" s="60">
        <v>1</v>
      </c>
      <c r="I31" s="60">
        <f t="shared" si="0"/>
        <v>1</v>
      </c>
      <c r="J31" s="227" t="s">
        <v>4322</v>
      </c>
    </row>
    <row r="32" spans="1:10" ht="76.5" x14ac:dyDescent="0.2">
      <c r="A32" s="57">
        <v>25</v>
      </c>
      <c r="B32" s="138" t="s">
        <v>1157</v>
      </c>
      <c r="C32" s="191" t="s">
        <v>1158</v>
      </c>
      <c r="D32" s="191" t="s">
        <v>585</v>
      </c>
      <c r="E32" s="61"/>
      <c r="F32" s="223">
        <v>1</v>
      </c>
      <c r="G32" s="60">
        <v>1</v>
      </c>
      <c r="H32" s="60">
        <v>1</v>
      </c>
      <c r="I32" s="60">
        <f t="shared" si="0"/>
        <v>1</v>
      </c>
      <c r="J32" s="227" t="s">
        <v>4322</v>
      </c>
    </row>
    <row r="33" spans="1:10" ht="63.75" x14ac:dyDescent="0.2">
      <c r="A33" s="57">
        <v>26</v>
      </c>
      <c r="B33" s="138" t="s">
        <v>1134</v>
      </c>
      <c r="C33" s="191" t="s">
        <v>1135</v>
      </c>
      <c r="D33" s="191" t="s">
        <v>563</v>
      </c>
      <c r="E33" s="61" t="s">
        <v>1136</v>
      </c>
      <c r="F33" s="60">
        <v>1</v>
      </c>
      <c r="G33" s="60">
        <v>1</v>
      </c>
      <c r="H33" s="60">
        <v>1</v>
      </c>
      <c r="I33" s="60">
        <f t="shared" ref="I33" si="1">F33*0.2+G33*0.4+H33*0.4</f>
        <v>1</v>
      </c>
      <c r="J33" s="61"/>
    </row>
    <row r="34" spans="1:10" ht="15.75" customHeight="1" x14ac:dyDescent="0.2">
      <c r="A34" s="307" t="s">
        <v>104</v>
      </c>
      <c r="B34" s="313"/>
      <c r="C34" s="313"/>
      <c r="D34" s="313"/>
      <c r="E34" s="313"/>
      <c r="F34" s="308"/>
      <c r="G34" s="308"/>
      <c r="H34" s="309"/>
      <c r="I34" s="127">
        <f>SUM(I8:I33)/COUNT(I8:I33)</f>
        <v>1</v>
      </c>
      <c r="J34" s="128"/>
    </row>
    <row r="35" spans="1:10" x14ac:dyDescent="0.2">
      <c r="F35" s="268"/>
    </row>
    <row r="37" spans="1:10" x14ac:dyDescent="0.2">
      <c r="F37" s="268"/>
    </row>
    <row r="38" spans="1:10" x14ac:dyDescent="0.2">
      <c r="B38" s="81"/>
      <c r="C38" s="82"/>
      <c r="D38" s="82"/>
      <c r="E38" s="107"/>
      <c r="F38" s="269"/>
      <c r="G38" s="107"/>
      <c r="H38" s="107"/>
      <c r="I38" s="107"/>
    </row>
    <row r="39" spans="1:10" x14ac:dyDescent="0.2">
      <c r="F39" s="268"/>
    </row>
    <row r="40" spans="1:10" x14ac:dyDescent="0.2">
      <c r="F40" s="268"/>
    </row>
    <row r="42" spans="1:10" x14ac:dyDescent="0.2">
      <c r="F42" s="268"/>
    </row>
    <row r="44" spans="1:10" x14ac:dyDescent="0.2">
      <c r="F44" s="268"/>
    </row>
    <row r="45" spans="1:10" x14ac:dyDescent="0.2">
      <c r="B45" s="81"/>
      <c r="C45" s="82"/>
      <c r="D45" s="82"/>
      <c r="E45" s="107"/>
      <c r="F45" s="107"/>
      <c r="G45" s="107"/>
      <c r="H45" s="107"/>
      <c r="I45" s="107"/>
    </row>
    <row r="49" spans="2:9" x14ac:dyDescent="0.2">
      <c r="B49" s="81"/>
      <c r="C49" s="82"/>
      <c r="D49" s="82"/>
      <c r="E49" s="107"/>
      <c r="F49" s="107"/>
      <c r="G49" s="107"/>
      <c r="H49" s="107"/>
      <c r="I49" s="107"/>
    </row>
    <row r="52" spans="2:9" x14ac:dyDescent="0.2">
      <c r="B52" s="81"/>
      <c r="C52" s="82"/>
      <c r="D52" s="82"/>
      <c r="E52" s="107"/>
      <c r="F52" s="107"/>
      <c r="G52" s="107"/>
      <c r="H52" s="107"/>
      <c r="I52" s="107"/>
    </row>
    <row r="56" spans="2:9" x14ac:dyDescent="0.2">
      <c r="B56" s="81"/>
      <c r="C56" s="82"/>
      <c r="D56" s="82"/>
      <c r="E56" s="107"/>
      <c r="F56" s="107"/>
      <c r="G56" s="107"/>
      <c r="H56" s="107"/>
      <c r="I56" s="107"/>
    </row>
    <row r="59" spans="2:9" x14ac:dyDescent="0.2">
      <c r="B59" s="81"/>
      <c r="C59" s="82"/>
      <c r="D59" s="82"/>
      <c r="E59" s="107"/>
      <c r="F59" s="107"/>
      <c r="G59" s="107"/>
      <c r="H59" s="107"/>
      <c r="I59" s="107"/>
    </row>
    <row r="63" spans="2:9" x14ac:dyDescent="0.2">
      <c r="B63" s="81"/>
      <c r="C63" s="82"/>
      <c r="D63" s="82"/>
      <c r="E63" s="107"/>
      <c r="F63" s="107"/>
      <c r="G63" s="107"/>
      <c r="H63" s="107"/>
      <c r="I63" s="107"/>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4"/>
  <sheetViews>
    <sheetView view="pageBreakPreview" zoomScale="85" zoomScaleNormal="100" zoomScaleSheetLayoutView="85" workbookViewId="0">
      <pane ySplit="7" topLeftCell="A8" activePane="bottomLeft" state="frozenSplit"/>
      <selection activeCell="F6" sqref="F6:I7"/>
      <selection pane="bottomLeft" activeCell="J10" sqref="J10"/>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19.7109375" style="21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0" customHeight="1" x14ac:dyDescent="0.2">
      <c r="A1" s="304" t="s">
        <v>93</v>
      </c>
      <c r="B1" s="304"/>
      <c r="C1" s="304"/>
      <c r="D1" s="304"/>
      <c r="E1" s="304"/>
      <c r="F1" s="304"/>
      <c r="G1" s="304"/>
      <c r="H1" s="304"/>
      <c r="I1" s="304"/>
      <c r="J1" s="304"/>
    </row>
    <row r="2" spans="1:10" ht="30.75" customHeight="1" x14ac:dyDescent="0.2">
      <c r="A2" s="105" t="s">
        <v>98</v>
      </c>
      <c r="B2" s="105"/>
      <c r="C2" s="305" t="s">
        <v>131</v>
      </c>
      <c r="D2" s="305"/>
      <c r="E2" s="305"/>
      <c r="F2" s="305"/>
      <c r="G2" s="305"/>
      <c r="H2" s="305"/>
      <c r="I2" s="305"/>
    </row>
    <row r="3" spans="1:10" ht="15.75" customHeight="1" x14ac:dyDescent="0.2">
      <c r="A3" s="105" t="s">
        <v>96</v>
      </c>
      <c r="B3" s="105"/>
      <c r="C3" s="129">
        <v>45030</v>
      </c>
      <c r="D3" s="106"/>
      <c r="E3" s="106"/>
      <c r="F3" s="129"/>
      <c r="G3" s="129"/>
      <c r="H3" s="129"/>
      <c r="I3" s="129"/>
    </row>
    <row r="4" spans="1:10" ht="17.25" customHeight="1" x14ac:dyDescent="0.2">
      <c r="A4" s="109" t="s">
        <v>76</v>
      </c>
      <c r="B4" s="105"/>
      <c r="C4" s="106"/>
      <c r="D4" s="106"/>
      <c r="E4" s="106"/>
      <c r="F4" s="129"/>
      <c r="G4" s="129"/>
      <c r="H4" s="129"/>
      <c r="I4" s="129"/>
    </row>
    <row r="5" spans="1:10" ht="48.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6"/>
      <c r="B7" s="306"/>
      <c r="C7" s="306"/>
      <c r="D7" s="306"/>
      <c r="E7" s="306"/>
      <c r="F7" s="301"/>
      <c r="G7" s="110" t="s">
        <v>103</v>
      </c>
      <c r="H7" s="5" t="s">
        <v>147</v>
      </c>
      <c r="I7" s="301"/>
      <c r="J7" s="306"/>
    </row>
    <row r="8" spans="1:10" ht="25.5" x14ac:dyDescent="0.2">
      <c r="A8" s="57">
        <v>1</v>
      </c>
      <c r="B8" s="138" t="s">
        <v>301</v>
      </c>
      <c r="C8" s="173" t="s">
        <v>302</v>
      </c>
      <c r="D8" s="173" t="s">
        <v>303</v>
      </c>
      <c r="E8" s="173"/>
      <c r="F8" s="79">
        <v>1</v>
      </c>
      <c r="G8" s="79">
        <v>1</v>
      </c>
      <c r="H8" s="79">
        <v>1</v>
      </c>
      <c r="I8" s="79">
        <f>F8*0.2+G8*0.4+H8*0.4</f>
        <v>1</v>
      </c>
      <c r="J8" s="74"/>
    </row>
    <row r="9" spans="1:10" ht="51" x14ac:dyDescent="0.2">
      <c r="A9" s="57">
        <v>2</v>
      </c>
      <c r="B9" s="138" t="s">
        <v>304</v>
      </c>
      <c r="C9" s="33" t="s">
        <v>305</v>
      </c>
      <c r="D9" s="173" t="s">
        <v>303</v>
      </c>
      <c r="E9" s="33"/>
      <c r="F9" s="79">
        <v>1</v>
      </c>
      <c r="G9" s="79">
        <v>1</v>
      </c>
      <c r="H9" s="79">
        <v>1</v>
      </c>
      <c r="I9" s="79">
        <f t="shared" ref="I9:I64" si="0">F9*0.2+G9*0.4+H9*0.4</f>
        <v>1</v>
      </c>
      <c r="J9" s="117"/>
    </row>
    <row r="10" spans="1:10" ht="76.5" x14ac:dyDescent="0.2">
      <c r="A10" s="57">
        <v>3</v>
      </c>
      <c r="B10" s="138" t="s">
        <v>306</v>
      </c>
      <c r="C10" s="173" t="s">
        <v>307</v>
      </c>
      <c r="D10" s="173" t="s">
        <v>303</v>
      </c>
      <c r="E10" s="173"/>
      <c r="F10" s="223">
        <v>1</v>
      </c>
      <c r="G10" s="79">
        <v>1</v>
      </c>
      <c r="H10" s="79">
        <v>1</v>
      </c>
      <c r="I10" s="79">
        <f t="shared" si="0"/>
        <v>1</v>
      </c>
      <c r="J10" s="220" t="s">
        <v>4163</v>
      </c>
    </row>
    <row r="11" spans="1:10" ht="76.5" x14ac:dyDescent="0.2">
      <c r="A11" s="57">
        <v>4</v>
      </c>
      <c r="B11" s="138" t="s">
        <v>308</v>
      </c>
      <c r="C11" s="173" t="s">
        <v>309</v>
      </c>
      <c r="D11" s="173" t="s">
        <v>303</v>
      </c>
      <c r="E11" s="173"/>
      <c r="F11" s="223">
        <v>1</v>
      </c>
      <c r="G11" s="79">
        <v>1</v>
      </c>
      <c r="H11" s="79">
        <v>1</v>
      </c>
      <c r="I11" s="79">
        <f t="shared" si="0"/>
        <v>1</v>
      </c>
      <c r="J11" s="220" t="s">
        <v>4163</v>
      </c>
    </row>
    <row r="12" spans="1:10" ht="76.5" x14ac:dyDescent="0.2">
      <c r="A12" s="57">
        <v>5</v>
      </c>
      <c r="B12" s="138" t="s">
        <v>310</v>
      </c>
      <c r="C12" s="173" t="s">
        <v>311</v>
      </c>
      <c r="D12" s="173" t="s">
        <v>303</v>
      </c>
      <c r="E12" s="173"/>
      <c r="F12" s="223">
        <v>1</v>
      </c>
      <c r="G12" s="79">
        <v>1</v>
      </c>
      <c r="H12" s="79">
        <v>1</v>
      </c>
      <c r="I12" s="79">
        <f t="shared" si="0"/>
        <v>1</v>
      </c>
      <c r="J12" s="220" t="s">
        <v>4163</v>
      </c>
    </row>
    <row r="13" spans="1:10" ht="51" x14ac:dyDescent="0.2">
      <c r="A13" s="57">
        <v>6</v>
      </c>
      <c r="B13" s="138" t="s">
        <v>312</v>
      </c>
      <c r="C13" s="173" t="s">
        <v>313</v>
      </c>
      <c r="D13" s="173" t="s">
        <v>303</v>
      </c>
      <c r="E13" s="173"/>
      <c r="F13" s="79">
        <v>1</v>
      </c>
      <c r="G13" s="79">
        <v>1</v>
      </c>
      <c r="H13" s="79">
        <v>1</v>
      </c>
      <c r="I13" s="79">
        <f t="shared" si="0"/>
        <v>1</v>
      </c>
      <c r="J13" s="117"/>
    </row>
    <row r="14" spans="1:10" ht="51" x14ac:dyDescent="0.2">
      <c r="A14" s="57">
        <v>7</v>
      </c>
      <c r="B14" s="138" t="s">
        <v>314</v>
      </c>
      <c r="C14" s="173" t="s">
        <v>315</v>
      </c>
      <c r="D14" s="173" t="s">
        <v>303</v>
      </c>
      <c r="E14" s="173"/>
      <c r="F14" s="79">
        <v>1</v>
      </c>
      <c r="G14" s="79">
        <v>1</v>
      </c>
      <c r="H14" s="79">
        <v>1</v>
      </c>
      <c r="I14" s="79">
        <f t="shared" si="0"/>
        <v>1</v>
      </c>
      <c r="J14" s="74"/>
    </row>
    <row r="15" spans="1:10" ht="51" x14ac:dyDescent="0.2">
      <c r="A15" s="57">
        <v>8</v>
      </c>
      <c r="B15" s="138" t="s">
        <v>316</v>
      </c>
      <c r="C15" s="173" t="s">
        <v>317</v>
      </c>
      <c r="D15" s="173" t="s">
        <v>303</v>
      </c>
      <c r="E15" s="173"/>
      <c r="F15" s="79">
        <v>1</v>
      </c>
      <c r="G15" s="79">
        <v>1</v>
      </c>
      <c r="H15" s="79">
        <v>1</v>
      </c>
      <c r="I15" s="79">
        <f t="shared" si="0"/>
        <v>1</v>
      </c>
      <c r="J15" s="74"/>
    </row>
    <row r="16" spans="1:10" ht="63.75" x14ac:dyDescent="0.2">
      <c r="A16" s="57">
        <v>9</v>
      </c>
      <c r="B16" s="138" t="s">
        <v>318</v>
      </c>
      <c r="C16" s="173" t="s">
        <v>319</v>
      </c>
      <c r="D16" s="173" t="s">
        <v>303</v>
      </c>
      <c r="E16" s="173"/>
      <c r="F16" s="79">
        <v>1</v>
      </c>
      <c r="G16" s="79">
        <v>1</v>
      </c>
      <c r="H16" s="79">
        <v>1</v>
      </c>
      <c r="I16" s="79">
        <f t="shared" si="0"/>
        <v>1</v>
      </c>
      <c r="J16" s="74"/>
    </row>
    <row r="17" spans="1:10" ht="63.75" x14ac:dyDescent="0.2">
      <c r="A17" s="57">
        <v>10</v>
      </c>
      <c r="B17" s="147" t="s">
        <v>320</v>
      </c>
      <c r="C17" s="33" t="s">
        <v>321</v>
      </c>
      <c r="D17" s="173" t="s">
        <v>303</v>
      </c>
      <c r="E17" s="33"/>
      <c r="F17" s="79">
        <v>1</v>
      </c>
      <c r="G17" s="79">
        <v>1</v>
      </c>
      <c r="H17" s="79">
        <v>1</v>
      </c>
      <c r="I17" s="79">
        <f t="shared" si="0"/>
        <v>1</v>
      </c>
      <c r="J17" s="186"/>
    </row>
    <row r="18" spans="1:10" ht="63.75" x14ac:dyDescent="0.2">
      <c r="A18" s="57">
        <v>11</v>
      </c>
      <c r="B18" s="138" t="s">
        <v>322</v>
      </c>
      <c r="C18" s="173" t="s">
        <v>323</v>
      </c>
      <c r="D18" s="173" t="s">
        <v>303</v>
      </c>
      <c r="E18" s="173"/>
      <c r="F18" s="79">
        <v>1</v>
      </c>
      <c r="G18" s="79">
        <v>1</v>
      </c>
      <c r="H18" s="79">
        <v>1</v>
      </c>
      <c r="I18" s="79">
        <f t="shared" si="0"/>
        <v>1</v>
      </c>
      <c r="J18" s="186"/>
    </row>
    <row r="19" spans="1:10" ht="51" x14ac:dyDescent="0.2">
      <c r="A19" s="57">
        <v>12</v>
      </c>
      <c r="B19" s="138" t="s">
        <v>324</v>
      </c>
      <c r="C19" s="173" t="s">
        <v>325</v>
      </c>
      <c r="D19" s="173" t="s">
        <v>303</v>
      </c>
      <c r="E19" s="173"/>
      <c r="F19" s="79">
        <v>1</v>
      </c>
      <c r="G19" s="79">
        <v>1</v>
      </c>
      <c r="H19" s="79">
        <v>1</v>
      </c>
      <c r="I19" s="79">
        <f t="shared" si="0"/>
        <v>1</v>
      </c>
      <c r="J19" s="74"/>
    </row>
    <row r="20" spans="1:10" ht="51" x14ac:dyDescent="0.2">
      <c r="A20" s="57">
        <v>13</v>
      </c>
      <c r="B20" s="147" t="s">
        <v>326</v>
      </c>
      <c r="C20" s="33" t="s">
        <v>327</v>
      </c>
      <c r="D20" s="173" t="s">
        <v>303</v>
      </c>
      <c r="E20" s="33"/>
      <c r="F20" s="79">
        <v>1</v>
      </c>
      <c r="G20" s="79">
        <v>1</v>
      </c>
      <c r="H20" s="79">
        <v>1</v>
      </c>
      <c r="I20" s="79">
        <f t="shared" si="0"/>
        <v>1</v>
      </c>
      <c r="J20" s="186"/>
    </row>
    <row r="21" spans="1:10" ht="51" x14ac:dyDescent="0.2">
      <c r="A21" s="57">
        <v>14</v>
      </c>
      <c r="B21" s="138" t="s">
        <v>328</v>
      </c>
      <c r="C21" s="173" t="s">
        <v>329</v>
      </c>
      <c r="D21" s="173" t="s">
        <v>303</v>
      </c>
      <c r="E21" s="173"/>
      <c r="F21" s="79">
        <v>1</v>
      </c>
      <c r="G21" s="79">
        <v>1</v>
      </c>
      <c r="H21" s="79">
        <v>1</v>
      </c>
      <c r="I21" s="79">
        <f t="shared" si="0"/>
        <v>1</v>
      </c>
      <c r="J21" s="74"/>
    </row>
    <row r="22" spans="1:10" ht="140.25" x14ac:dyDescent="0.2">
      <c r="A22" s="57">
        <v>15</v>
      </c>
      <c r="B22" s="138" t="s">
        <v>330</v>
      </c>
      <c r="C22" s="173" t="s">
        <v>331</v>
      </c>
      <c r="D22" s="173" t="s">
        <v>303</v>
      </c>
      <c r="E22" s="173"/>
      <c r="F22" s="223">
        <v>1</v>
      </c>
      <c r="G22" s="79">
        <v>1</v>
      </c>
      <c r="H22" s="79">
        <v>1</v>
      </c>
      <c r="I22" s="79">
        <f t="shared" si="0"/>
        <v>1</v>
      </c>
      <c r="J22" s="227" t="s">
        <v>4321</v>
      </c>
    </row>
    <row r="23" spans="1:10" ht="63.75" x14ac:dyDescent="0.2">
      <c r="A23" s="57">
        <v>16</v>
      </c>
      <c r="B23" s="138" t="s">
        <v>332</v>
      </c>
      <c r="C23" s="173" t="s">
        <v>333</v>
      </c>
      <c r="D23" s="173" t="s">
        <v>152</v>
      </c>
      <c r="E23" s="173"/>
      <c r="F23" s="79">
        <v>1</v>
      </c>
      <c r="G23" s="79">
        <v>1</v>
      </c>
      <c r="H23" s="79">
        <v>1</v>
      </c>
      <c r="I23" s="79">
        <f t="shared" si="0"/>
        <v>1</v>
      </c>
      <c r="J23" s="74"/>
    </row>
    <row r="24" spans="1:10" ht="63.75" x14ac:dyDescent="0.2">
      <c r="A24" s="57">
        <v>17</v>
      </c>
      <c r="B24" s="138" t="s">
        <v>334</v>
      </c>
      <c r="C24" s="173" t="s">
        <v>335</v>
      </c>
      <c r="D24" s="173" t="s">
        <v>152</v>
      </c>
      <c r="E24" s="173"/>
      <c r="F24" s="79">
        <v>1</v>
      </c>
      <c r="G24" s="79">
        <v>1</v>
      </c>
      <c r="H24" s="79">
        <v>1</v>
      </c>
      <c r="I24" s="79">
        <f t="shared" si="0"/>
        <v>1</v>
      </c>
      <c r="J24" s="74"/>
    </row>
    <row r="25" spans="1:10" ht="51" x14ac:dyDescent="0.2">
      <c r="A25" s="57">
        <v>18</v>
      </c>
      <c r="B25" s="138" t="s">
        <v>336</v>
      </c>
      <c r="C25" s="173" t="s">
        <v>337</v>
      </c>
      <c r="D25" s="173" t="s">
        <v>152</v>
      </c>
      <c r="E25" s="173"/>
      <c r="F25" s="79">
        <v>1</v>
      </c>
      <c r="G25" s="79">
        <v>1</v>
      </c>
      <c r="H25" s="79">
        <v>1</v>
      </c>
      <c r="I25" s="79">
        <f t="shared" si="0"/>
        <v>1</v>
      </c>
      <c r="J25" s="74"/>
    </row>
    <row r="26" spans="1:10" ht="76.5" x14ac:dyDescent="0.2">
      <c r="A26" s="57">
        <v>19</v>
      </c>
      <c r="B26" s="138" t="s">
        <v>338</v>
      </c>
      <c r="C26" s="173" t="s">
        <v>339</v>
      </c>
      <c r="D26" s="173" t="s">
        <v>152</v>
      </c>
      <c r="E26" s="173"/>
      <c r="F26" s="223">
        <v>1</v>
      </c>
      <c r="G26" s="79">
        <v>1</v>
      </c>
      <c r="H26" s="79">
        <v>1</v>
      </c>
      <c r="I26" s="79">
        <f t="shared" si="0"/>
        <v>1</v>
      </c>
      <c r="J26" s="220" t="s">
        <v>4163</v>
      </c>
    </row>
    <row r="27" spans="1:10" ht="38.25" x14ac:dyDescent="0.2">
      <c r="A27" s="57">
        <v>20</v>
      </c>
      <c r="B27" s="138" t="s">
        <v>340</v>
      </c>
      <c r="C27" s="173" t="s">
        <v>341</v>
      </c>
      <c r="D27" s="173" t="s">
        <v>152</v>
      </c>
      <c r="E27" s="173"/>
      <c r="F27" s="79">
        <v>1</v>
      </c>
      <c r="G27" s="79">
        <v>1</v>
      </c>
      <c r="H27" s="79">
        <v>1</v>
      </c>
      <c r="I27" s="79">
        <f t="shared" si="0"/>
        <v>1</v>
      </c>
      <c r="J27" s="74"/>
    </row>
    <row r="28" spans="1:10" ht="76.5" x14ac:dyDescent="0.2">
      <c r="A28" s="57">
        <v>21</v>
      </c>
      <c r="B28" s="138" t="s">
        <v>342</v>
      </c>
      <c r="C28" s="173" t="s">
        <v>343</v>
      </c>
      <c r="D28" s="173" t="s">
        <v>152</v>
      </c>
      <c r="E28" s="173"/>
      <c r="F28" s="223">
        <v>1</v>
      </c>
      <c r="G28" s="79">
        <v>1</v>
      </c>
      <c r="H28" s="79">
        <v>1</v>
      </c>
      <c r="I28" s="79">
        <f t="shared" si="0"/>
        <v>1</v>
      </c>
      <c r="J28" s="220" t="s">
        <v>4163</v>
      </c>
    </row>
    <row r="29" spans="1:10" ht="63.75" x14ac:dyDescent="0.2">
      <c r="A29" s="57">
        <v>22</v>
      </c>
      <c r="B29" s="138" t="s">
        <v>344</v>
      </c>
      <c r="C29" s="173" t="s">
        <v>345</v>
      </c>
      <c r="D29" s="173" t="s">
        <v>152</v>
      </c>
      <c r="E29" s="173"/>
      <c r="F29" s="79">
        <v>1</v>
      </c>
      <c r="G29" s="79">
        <v>1</v>
      </c>
      <c r="H29" s="79">
        <v>1</v>
      </c>
      <c r="I29" s="79">
        <f t="shared" si="0"/>
        <v>1</v>
      </c>
      <c r="J29" s="74"/>
    </row>
    <row r="30" spans="1:10" ht="51" x14ac:dyDescent="0.2">
      <c r="A30" s="57">
        <v>23</v>
      </c>
      <c r="B30" s="138" t="s">
        <v>346</v>
      </c>
      <c r="C30" s="173" t="s">
        <v>347</v>
      </c>
      <c r="D30" s="173" t="s">
        <v>152</v>
      </c>
      <c r="E30" s="173"/>
      <c r="F30" s="79">
        <v>1</v>
      </c>
      <c r="G30" s="79">
        <v>1</v>
      </c>
      <c r="H30" s="79">
        <v>1</v>
      </c>
      <c r="I30" s="79">
        <f t="shared" si="0"/>
        <v>1</v>
      </c>
      <c r="J30" s="74"/>
    </row>
    <row r="31" spans="1:10" ht="51" x14ac:dyDescent="0.2">
      <c r="A31" s="57">
        <v>24</v>
      </c>
      <c r="B31" s="138" t="s">
        <v>348</v>
      </c>
      <c r="C31" s="173" t="s">
        <v>349</v>
      </c>
      <c r="D31" s="173" t="s">
        <v>152</v>
      </c>
      <c r="E31" s="173"/>
      <c r="F31" s="79">
        <v>1</v>
      </c>
      <c r="G31" s="79">
        <v>1</v>
      </c>
      <c r="H31" s="79">
        <v>1</v>
      </c>
      <c r="I31" s="79">
        <f t="shared" si="0"/>
        <v>1</v>
      </c>
      <c r="J31" s="74"/>
    </row>
    <row r="32" spans="1:10" ht="51" x14ac:dyDescent="0.2">
      <c r="A32" s="57">
        <v>25</v>
      </c>
      <c r="B32" s="138" t="s">
        <v>350</v>
      </c>
      <c r="C32" s="173" t="s">
        <v>351</v>
      </c>
      <c r="D32" s="173" t="s">
        <v>152</v>
      </c>
      <c r="E32" s="173"/>
      <c r="F32" s="79">
        <v>1</v>
      </c>
      <c r="G32" s="79">
        <v>1</v>
      </c>
      <c r="H32" s="79">
        <v>1</v>
      </c>
      <c r="I32" s="79">
        <f t="shared" si="0"/>
        <v>1</v>
      </c>
      <c r="J32" s="74"/>
    </row>
    <row r="33" spans="1:10" ht="51" x14ac:dyDescent="0.2">
      <c r="A33" s="57">
        <v>26</v>
      </c>
      <c r="B33" s="138" t="s">
        <v>352</v>
      </c>
      <c r="C33" s="173" t="s">
        <v>353</v>
      </c>
      <c r="D33" s="173" t="s">
        <v>152</v>
      </c>
      <c r="E33" s="173"/>
      <c r="F33" s="79">
        <v>1</v>
      </c>
      <c r="G33" s="79">
        <v>1</v>
      </c>
      <c r="H33" s="79">
        <v>1</v>
      </c>
      <c r="I33" s="79">
        <f t="shared" si="0"/>
        <v>1</v>
      </c>
      <c r="J33" s="74"/>
    </row>
    <row r="34" spans="1:10" ht="51" x14ac:dyDescent="0.2">
      <c r="A34" s="57">
        <v>27</v>
      </c>
      <c r="B34" s="138" t="s">
        <v>354</v>
      </c>
      <c r="C34" s="173" t="s">
        <v>355</v>
      </c>
      <c r="D34" s="173" t="s">
        <v>152</v>
      </c>
      <c r="E34" s="173"/>
      <c r="F34" s="79">
        <v>1</v>
      </c>
      <c r="G34" s="79">
        <v>1</v>
      </c>
      <c r="H34" s="79">
        <v>1</v>
      </c>
      <c r="I34" s="79">
        <f t="shared" si="0"/>
        <v>1</v>
      </c>
      <c r="J34" s="74"/>
    </row>
    <row r="35" spans="1:10" ht="51" x14ac:dyDescent="0.2">
      <c r="A35" s="57">
        <v>28</v>
      </c>
      <c r="B35" s="138" t="s">
        <v>356</v>
      </c>
      <c r="C35" s="173" t="s">
        <v>357</v>
      </c>
      <c r="D35" s="173" t="s">
        <v>152</v>
      </c>
      <c r="E35" s="173"/>
      <c r="F35" s="79">
        <v>1</v>
      </c>
      <c r="G35" s="79">
        <v>1</v>
      </c>
      <c r="H35" s="79">
        <v>1</v>
      </c>
      <c r="I35" s="79">
        <f t="shared" si="0"/>
        <v>1</v>
      </c>
      <c r="J35" s="74"/>
    </row>
    <row r="36" spans="1:10" ht="51" x14ac:dyDescent="0.2">
      <c r="A36" s="57">
        <v>29</v>
      </c>
      <c r="B36" s="138" t="s">
        <v>358</v>
      </c>
      <c r="C36" s="173" t="s">
        <v>359</v>
      </c>
      <c r="D36" s="173" t="s">
        <v>152</v>
      </c>
      <c r="E36" s="173"/>
      <c r="F36" s="79">
        <v>1</v>
      </c>
      <c r="G36" s="79">
        <v>1</v>
      </c>
      <c r="H36" s="79">
        <v>1</v>
      </c>
      <c r="I36" s="79">
        <f t="shared" si="0"/>
        <v>1</v>
      </c>
      <c r="J36" s="186"/>
    </row>
    <row r="37" spans="1:10" ht="51" x14ac:dyDescent="0.2">
      <c r="A37" s="79">
        <v>30</v>
      </c>
      <c r="B37" s="138" t="s">
        <v>360</v>
      </c>
      <c r="C37" s="173" t="s">
        <v>361</v>
      </c>
      <c r="D37" s="173" t="s">
        <v>152</v>
      </c>
      <c r="E37" s="173"/>
      <c r="F37" s="79">
        <v>1</v>
      </c>
      <c r="G37" s="79">
        <v>1</v>
      </c>
      <c r="H37" s="79">
        <v>1</v>
      </c>
      <c r="I37" s="79">
        <f t="shared" si="0"/>
        <v>1</v>
      </c>
      <c r="J37" s="186"/>
    </row>
    <row r="38" spans="1:10" ht="51" x14ac:dyDescent="0.2">
      <c r="A38" s="79">
        <v>31</v>
      </c>
      <c r="B38" s="138" t="s">
        <v>362</v>
      </c>
      <c r="C38" s="173" t="s">
        <v>363</v>
      </c>
      <c r="D38" s="173" t="s">
        <v>152</v>
      </c>
      <c r="E38" s="173"/>
      <c r="F38" s="79">
        <v>1</v>
      </c>
      <c r="G38" s="79">
        <v>1</v>
      </c>
      <c r="H38" s="79">
        <v>1</v>
      </c>
      <c r="I38" s="79">
        <f t="shared" si="0"/>
        <v>1</v>
      </c>
      <c r="J38" s="74"/>
    </row>
    <row r="39" spans="1:10" ht="51" x14ac:dyDescent="0.2">
      <c r="A39" s="79">
        <v>32</v>
      </c>
      <c r="B39" s="138" t="s">
        <v>364</v>
      </c>
      <c r="C39" s="173" t="s">
        <v>365</v>
      </c>
      <c r="D39" s="173" t="s">
        <v>152</v>
      </c>
      <c r="E39" s="173"/>
      <c r="F39" s="79">
        <v>1</v>
      </c>
      <c r="G39" s="79">
        <v>1</v>
      </c>
      <c r="H39" s="79">
        <v>1</v>
      </c>
      <c r="I39" s="79">
        <f t="shared" si="0"/>
        <v>1</v>
      </c>
      <c r="J39" s="74"/>
    </row>
    <row r="40" spans="1:10" ht="38.25" x14ac:dyDescent="0.2">
      <c r="A40" s="79">
        <v>33</v>
      </c>
      <c r="B40" s="138" t="s">
        <v>366</v>
      </c>
      <c r="C40" s="173" t="s">
        <v>367</v>
      </c>
      <c r="D40" s="173" t="s">
        <v>152</v>
      </c>
      <c r="E40" s="173"/>
      <c r="F40" s="79">
        <v>1</v>
      </c>
      <c r="G40" s="79">
        <v>1</v>
      </c>
      <c r="H40" s="79">
        <v>1</v>
      </c>
      <c r="I40" s="79">
        <f t="shared" si="0"/>
        <v>1</v>
      </c>
      <c r="J40" s="74"/>
    </row>
    <row r="41" spans="1:10" ht="51" x14ac:dyDescent="0.2">
      <c r="A41" s="79">
        <v>34</v>
      </c>
      <c r="B41" s="138" t="s">
        <v>368</v>
      </c>
      <c r="C41" s="173" t="s">
        <v>369</v>
      </c>
      <c r="D41" s="173" t="s">
        <v>152</v>
      </c>
      <c r="E41" s="173"/>
      <c r="F41" s="79">
        <v>1</v>
      </c>
      <c r="G41" s="79">
        <v>1</v>
      </c>
      <c r="H41" s="79">
        <v>1</v>
      </c>
      <c r="I41" s="79">
        <f t="shared" si="0"/>
        <v>1</v>
      </c>
      <c r="J41" s="74"/>
    </row>
    <row r="42" spans="1:10" ht="51" x14ac:dyDescent="0.2">
      <c r="A42" s="79">
        <v>35</v>
      </c>
      <c r="B42" s="138" t="s">
        <v>370</v>
      </c>
      <c r="C42" s="173" t="s">
        <v>371</v>
      </c>
      <c r="D42" s="173" t="s">
        <v>152</v>
      </c>
      <c r="E42" s="173"/>
      <c r="F42" s="79">
        <v>1</v>
      </c>
      <c r="G42" s="79">
        <v>1</v>
      </c>
      <c r="H42" s="79">
        <v>1</v>
      </c>
      <c r="I42" s="79">
        <f t="shared" si="0"/>
        <v>1</v>
      </c>
      <c r="J42" s="74"/>
    </row>
    <row r="43" spans="1:10" ht="76.5" x14ac:dyDescent="0.2">
      <c r="A43" s="57">
        <v>36</v>
      </c>
      <c r="B43" s="138" t="s">
        <v>372</v>
      </c>
      <c r="C43" s="173" t="s">
        <v>373</v>
      </c>
      <c r="D43" s="173" t="s">
        <v>152</v>
      </c>
      <c r="E43" s="173"/>
      <c r="F43" s="223">
        <v>1</v>
      </c>
      <c r="G43" s="79">
        <v>1</v>
      </c>
      <c r="H43" s="79">
        <v>1</v>
      </c>
      <c r="I43" s="79">
        <f t="shared" si="0"/>
        <v>1</v>
      </c>
      <c r="J43" s="220" t="s">
        <v>4163</v>
      </c>
    </row>
    <row r="44" spans="1:10" ht="38.25" x14ac:dyDescent="0.2">
      <c r="A44" s="57">
        <v>37</v>
      </c>
      <c r="B44" s="138" t="s">
        <v>374</v>
      </c>
      <c r="C44" s="173" t="s">
        <v>375</v>
      </c>
      <c r="D44" s="173" t="s">
        <v>152</v>
      </c>
      <c r="E44" s="173"/>
      <c r="F44" s="79">
        <v>1</v>
      </c>
      <c r="G44" s="79">
        <v>1</v>
      </c>
      <c r="H44" s="79">
        <v>1</v>
      </c>
      <c r="I44" s="79">
        <f t="shared" si="0"/>
        <v>1</v>
      </c>
      <c r="J44" s="74"/>
    </row>
    <row r="45" spans="1:10" ht="38.25" x14ac:dyDescent="0.2">
      <c r="A45" s="57">
        <v>38</v>
      </c>
      <c r="B45" s="138" t="s">
        <v>376</v>
      </c>
      <c r="C45" s="173" t="s">
        <v>377</v>
      </c>
      <c r="D45" s="173" t="s">
        <v>152</v>
      </c>
      <c r="E45" s="173"/>
      <c r="F45" s="79">
        <v>1</v>
      </c>
      <c r="G45" s="79">
        <v>1</v>
      </c>
      <c r="H45" s="79">
        <v>1</v>
      </c>
      <c r="I45" s="79">
        <f t="shared" si="0"/>
        <v>1</v>
      </c>
      <c r="J45" s="186"/>
    </row>
    <row r="46" spans="1:10" ht="38.25" x14ac:dyDescent="0.2">
      <c r="A46" s="57">
        <v>39</v>
      </c>
      <c r="B46" s="138" t="s">
        <v>378</v>
      </c>
      <c r="C46" s="173" t="s">
        <v>379</v>
      </c>
      <c r="D46" s="173" t="s">
        <v>152</v>
      </c>
      <c r="E46" s="173"/>
      <c r="F46" s="79">
        <v>1</v>
      </c>
      <c r="G46" s="79">
        <v>1</v>
      </c>
      <c r="H46" s="79">
        <v>1</v>
      </c>
      <c r="I46" s="79">
        <f t="shared" si="0"/>
        <v>1</v>
      </c>
      <c r="J46" s="186"/>
    </row>
    <row r="47" spans="1:10" ht="51" x14ac:dyDescent="0.2">
      <c r="A47" s="57">
        <v>40</v>
      </c>
      <c r="B47" s="138" t="s">
        <v>380</v>
      </c>
      <c r="C47" s="173" t="s">
        <v>381</v>
      </c>
      <c r="D47" s="173" t="s">
        <v>152</v>
      </c>
      <c r="E47" s="173"/>
      <c r="F47" s="79">
        <v>1</v>
      </c>
      <c r="G47" s="79">
        <v>1</v>
      </c>
      <c r="H47" s="79">
        <v>1</v>
      </c>
      <c r="I47" s="79">
        <f t="shared" si="0"/>
        <v>1</v>
      </c>
      <c r="J47" s="186"/>
    </row>
    <row r="48" spans="1:10" ht="51" x14ac:dyDescent="0.2">
      <c r="A48" s="57">
        <v>41</v>
      </c>
      <c r="B48" s="138" t="s">
        <v>382</v>
      </c>
      <c r="C48" s="173" t="s">
        <v>383</v>
      </c>
      <c r="D48" s="173" t="s">
        <v>152</v>
      </c>
      <c r="E48" s="173"/>
      <c r="F48" s="79">
        <v>1</v>
      </c>
      <c r="G48" s="79">
        <v>1</v>
      </c>
      <c r="H48" s="79">
        <v>1</v>
      </c>
      <c r="I48" s="79">
        <f t="shared" si="0"/>
        <v>1</v>
      </c>
      <c r="J48" s="186"/>
    </row>
    <row r="49" spans="1:10" ht="38.25" x14ac:dyDescent="0.2">
      <c r="A49" s="57">
        <v>42</v>
      </c>
      <c r="B49" s="138" t="s">
        <v>384</v>
      </c>
      <c r="C49" s="173" t="s">
        <v>385</v>
      </c>
      <c r="D49" s="173" t="s">
        <v>152</v>
      </c>
      <c r="E49" s="173"/>
      <c r="F49" s="79">
        <v>1</v>
      </c>
      <c r="G49" s="79">
        <v>1</v>
      </c>
      <c r="H49" s="79">
        <v>1</v>
      </c>
      <c r="I49" s="79">
        <f t="shared" si="0"/>
        <v>1</v>
      </c>
      <c r="J49" s="186"/>
    </row>
    <row r="50" spans="1:10" ht="63.75" x14ac:dyDescent="0.2">
      <c r="A50" s="57">
        <v>43</v>
      </c>
      <c r="B50" s="138" t="s">
        <v>386</v>
      </c>
      <c r="C50" s="173" t="s">
        <v>387</v>
      </c>
      <c r="D50" s="173" t="s">
        <v>152</v>
      </c>
      <c r="E50" s="173"/>
      <c r="F50" s="79">
        <v>1</v>
      </c>
      <c r="G50" s="79">
        <v>1</v>
      </c>
      <c r="H50" s="79">
        <v>1</v>
      </c>
      <c r="I50" s="79">
        <f t="shared" si="0"/>
        <v>1</v>
      </c>
      <c r="J50" s="74"/>
    </row>
    <row r="51" spans="1:10" ht="63.75" x14ac:dyDescent="0.2">
      <c r="A51" s="57">
        <v>44</v>
      </c>
      <c r="B51" s="138" t="s">
        <v>388</v>
      </c>
      <c r="C51" s="173" t="s">
        <v>389</v>
      </c>
      <c r="D51" s="173" t="s">
        <v>152</v>
      </c>
      <c r="E51" s="173"/>
      <c r="F51" s="79">
        <v>1</v>
      </c>
      <c r="G51" s="79">
        <v>1</v>
      </c>
      <c r="H51" s="79">
        <v>1</v>
      </c>
      <c r="I51" s="79">
        <f t="shared" si="0"/>
        <v>1</v>
      </c>
      <c r="J51" s="74"/>
    </row>
    <row r="52" spans="1:10" ht="63.75" x14ac:dyDescent="0.2">
      <c r="A52" s="57">
        <v>45</v>
      </c>
      <c r="B52" s="138" t="s">
        <v>390</v>
      </c>
      <c r="C52" s="173" t="s">
        <v>391</v>
      </c>
      <c r="D52" s="173" t="s">
        <v>152</v>
      </c>
      <c r="E52" s="173"/>
      <c r="F52" s="79">
        <v>1</v>
      </c>
      <c r="G52" s="79">
        <v>1</v>
      </c>
      <c r="H52" s="79">
        <v>1</v>
      </c>
      <c r="I52" s="79">
        <f t="shared" si="0"/>
        <v>1</v>
      </c>
      <c r="J52" s="186"/>
    </row>
    <row r="53" spans="1:10" ht="63.75" x14ac:dyDescent="0.2">
      <c r="A53" s="72">
        <v>46</v>
      </c>
      <c r="B53" s="152" t="s">
        <v>392</v>
      </c>
      <c r="C53" s="117" t="s">
        <v>393</v>
      </c>
      <c r="D53" s="117" t="s">
        <v>152</v>
      </c>
      <c r="E53" s="117"/>
      <c r="F53" s="79">
        <v>1</v>
      </c>
      <c r="G53" s="79">
        <v>1</v>
      </c>
      <c r="H53" s="79">
        <v>1</v>
      </c>
      <c r="I53" s="79">
        <f t="shared" si="0"/>
        <v>1</v>
      </c>
      <c r="J53" s="186"/>
    </row>
    <row r="54" spans="1:10" ht="63.75" x14ac:dyDescent="0.2">
      <c r="A54" s="57">
        <v>47</v>
      </c>
      <c r="B54" s="138" t="s">
        <v>394</v>
      </c>
      <c r="C54" s="173" t="s">
        <v>395</v>
      </c>
      <c r="D54" s="173" t="s">
        <v>152</v>
      </c>
      <c r="E54" s="173"/>
      <c r="F54" s="79">
        <v>1</v>
      </c>
      <c r="G54" s="79">
        <v>1</v>
      </c>
      <c r="H54" s="79">
        <v>1</v>
      </c>
      <c r="I54" s="79">
        <f t="shared" si="0"/>
        <v>1</v>
      </c>
      <c r="J54" s="186"/>
    </row>
    <row r="55" spans="1:10" ht="63.75" x14ac:dyDescent="0.2">
      <c r="A55" s="57">
        <v>48</v>
      </c>
      <c r="B55" s="138" t="s">
        <v>396</v>
      </c>
      <c r="C55" s="192" t="s">
        <v>397</v>
      </c>
      <c r="D55" s="193" t="s">
        <v>152</v>
      </c>
      <c r="E55" s="192"/>
      <c r="F55" s="79">
        <v>1</v>
      </c>
      <c r="G55" s="79">
        <v>1</v>
      </c>
      <c r="H55" s="79">
        <v>1</v>
      </c>
      <c r="I55" s="79">
        <f t="shared" si="0"/>
        <v>1</v>
      </c>
      <c r="J55" s="74"/>
    </row>
    <row r="56" spans="1:10" ht="63.75" x14ac:dyDescent="0.2">
      <c r="A56" s="57">
        <v>49</v>
      </c>
      <c r="B56" s="138" t="s">
        <v>398</v>
      </c>
      <c r="C56" s="33" t="s">
        <v>399</v>
      </c>
      <c r="D56" s="173" t="s">
        <v>152</v>
      </c>
      <c r="E56" s="33"/>
      <c r="F56" s="79">
        <v>1</v>
      </c>
      <c r="G56" s="79">
        <v>1</v>
      </c>
      <c r="H56" s="79">
        <v>1</v>
      </c>
      <c r="I56" s="79">
        <f t="shared" si="0"/>
        <v>1</v>
      </c>
      <c r="J56" s="74"/>
    </row>
    <row r="57" spans="1:10" ht="76.5" x14ac:dyDescent="0.2">
      <c r="A57" s="57">
        <v>50</v>
      </c>
      <c r="B57" s="138" t="s">
        <v>400</v>
      </c>
      <c r="C57" s="33" t="s">
        <v>401</v>
      </c>
      <c r="D57" s="173" t="s">
        <v>152</v>
      </c>
      <c r="E57" s="33"/>
      <c r="F57" s="79">
        <v>1</v>
      </c>
      <c r="G57" s="79">
        <v>1</v>
      </c>
      <c r="H57" s="79">
        <v>1</v>
      </c>
      <c r="I57" s="79">
        <f t="shared" si="0"/>
        <v>1</v>
      </c>
      <c r="J57" s="74"/>
    </row>
    <row r="58" spans="1:10" ht="38.25" x14ac:dyDescent="0.2">
      <c r="A58" s="57">
        <v>51</v>
      </c>
      <c r="B58" s="147" t="s">
        <v>402</v>
      </c>
      <c r="C58" s="33" t="s">
        <v>403</v>
      </c>
      <c r="D58" s="173" t="s">
        <v>152</v>
      </c>
      <c r="E58" s="33"/>
      <c r="F58" s="79">
        <v>1</v>
      </c>
      <c r="G58" s="79">
        <v>1</v>
      </c>
      <c r="H58" s="79">
        <v>1</v>
      </c>
      <c r="I58" s="79">
        <f t="shared" si="0"/>
        <v>1</v>
      </c>
      <c r="J58" s="74"/>
    </row>
    <row r="59" spans="1:10" ht="63.75" x14ac:dyDescent="0.2">
      <c r="A59" s="57">
        <v>52</v>
      </c>
      <c r="B59" s="147" t="s">
        <v>404</v>
      </c>
      <c r="C59" s="33" t="s">
        <v>405</v>
      </c>
      <c r="D59" s="173" t="s">
        <v>231</v>
      </c>
      <c r="E59" s="33"/>
      <c r="F59" s="79">
        <v>1</v>
      </c>
      <c r="G59" s="79">
        <v>1</v>
      </c>
      <c r="H59" s="79">
        <v>1</v>
      </c>
      <c r="I59" s="79">
        <f t="shared" si="0"/>
        <v>1</v>
      </c>
      <c r="J59" s="261"/>
    </row>
    <row r="60" spans="1:10" ht="76.5" x14ac:dyDescent="0.2">
      <c r="A60" s="57">
        <v>53</v>
      </c>
      <c r="B60" s="147" t="s">
        <v>406</v>
      </c>
      <c r="C60" s="33" t="s">
        <v>407</v>
      </c>
      <c r="D60" s="173" t="s">
        <v>231</v>
      </c>
      <c r="E60" s="33"/>
      <c r="F60" s="223">
        <v>1</v>
      </c>
      <c r="G60" s="79">
        <v>1</v>
      </c>
      <c r="H60" s="79">
        <v>1</v>
      </c>
      <c r="I60" s="79">
        <f t="shared" si="0"/>
        <v>1</v>
      </c>
      <c r="J60" s="220" t="s">
        <v>4163</v>
      </c>
    </row>
    <row r="61" spans="1:10" ht="76.5" x14ac:dyDescent="0.2">
      <c r="A61" s="57">
        <v>54</v>
      </c>
      <c r="B61" s="147" t="s">
        <v>408</v>
      </c>
      <c r="C61" s="33" t="s">
        <v>409</v>
      </c>
      <c r="D61" s="173" t="s">
        <v>231</v>
      </c>
      <c r="E61" s="33"/>
      <c r="F61" s="223">
        <v>1</v>
      </c>
      <c r="G61" s="79">
        <v>1</v>
      </c>
      <c r="H61" s="79">
        <v>1</v>
      </c>
      <c r="I61" s="79">
        <f t="shared" si="0"/>
        <v>1</v>
      </c>
      <c r="J61" s="220" t="s">
        <v>4163</v>
      </c>
    </row>
    <row r="62" spans="1:10" ht="63.75" x14ac:dyDescent="0.2">
      <c r="A62" s="57">
        <v>55</v>
      </c>
      <c r="B62" s="147" t="s">
        <v>410</v>
      </c>
      <c r="C62" s="33" t="s">
        <v>411</v>
      </c>
      <c r="D62" s="173" t="s">
        <v>231</v>
      </c>
      <c r="E62" s="33"/>
      <c r="F62" s="79">
        <v>1</v>
      </c>
      <c r="G62" s="79">
        <v>1</v>
      </c>
      <c r="H62" s="79">
        <v>1</v>
      </c>
      <c r="I62" s="79">
        <f t="shared" si="0"/>
        <v>1</v>
      </c>
      <c r="J62" s="261"/>
    </row>
    <row r="63" spans="1:10" ht="76.5" x14ac:dyDescent="0.2">
      <c r="A63" s="57">
        <v>56</v>
      </c>
      <c r="B63" s="138" t="s">
        <v>412</v>
      </c>
      <c r="C63" s="33" t="s">
        <v>413</v>
      </c>
      <c r="D63" s="173" t="s">
        <v>231</v>
      </c>
      <c r="E63" s="33"/>
      <c r="F63" s="223">
        <v>1</v>
      </c>
      <c r="G63" s="79">
        <v>1</v>
      </c>
      <c r="H63" s="79">
        <v>1</v>
      </c>
      <c r="I63" s="79">
        <f t="shared" si="0"/>
        <v>1</v>
      </c>
      <c r="J63" s="220" t="s">
        <v>4163</v>
      </c>
    </row>
    <row r="64" spans="1:10" ht="76.5" x14ac:dyDescent="0.2">
      <c r="A64" s="57">
        <v>57</v>
      </c>
      <c r="B64" s="147" t="s">
        <v>414</v>
      </c>
      <c r="C64" s="33" t="s">
        <v>415</v>
      </c>
      <c r="D64" s="173" t="s">
        <v>231</v>
      </c>
      <c r="E64" s="33"/>
      <c r="F64" s="223">
        <v>1</v>
      </c>
      <c r="G64" s="79">
        <v>1</v>
      </c>
      <c r="H64" s="79">
        <v>1</v>
      </c>
      <c r="I64" s="79">
        <f t="shared" si="0"/>
        <v>1</v>
      </c>
      <c r="J64" s="220" t="s">
        <v>4163</v>
      </c>
    </row>
    <row r="65" spans="1:10" ht="15.75" customHeight="1" x14ac:dyDescent="0.2">
      <c r="A65" s="316" t="s">
        <v>104</v>
      </c>
      <c r="B65" s="316"/>
      <c r="C65" s="316"/>
      <c r="D65" s="316"/>
      <c r="E65" s="316"/>
      <c r="F65" s="316"/>
      <c r="G65" s="316"/>
      <c r="H65" s="316"/>
      <c r="I65" s="127">
        <f>SUM(I8:I64)/COUNT(I8:I64)</f>
        <v>1</v>
      </c>
      <c r="J65" s="188"/>
    </row>
    <row r="69" spans="1:10" x14ac:dyDescent="0.2">
      <c r="B69" s="81"/>
      <c r="C69" s="82"/>
      <c r="D69" s="82"/>
      <c r="E69" s="82"/>
      <c r="F69" s="107"/>
      <c r="G69" s="107"/>
      <c r="H69" s="107"/>
      <c r="I69" s="107"/>
    </row>
    <row r="76" spans="1:10" x14ac:dyDescent="0.2">
      <c r="B76" s="81"/>
      <c r="C76" s="82"/>
      <c r="D76" s="82"/>
      <c r="E76" s="82"/>
      <c r="F76" s="107"/>
      <c r="G76" s="107"/>
      <c r="H76" s="107"/>
      <c r="I76" s="107"/>
    </row>
    <row r="80" spans="1:10" x14ac:dyDescent="0.2">
      <c r="B80" s="81"/>
      <c r="C80" s="82"/>
      <c r="D80" s="82"/>
      <c r="E80" s="82"/>
      <c r="F80" s="107"/>
      <c r="G80" s="107"/>
      <c r="H80" s="107"/>
      <c r="I80" s="107"/>
    </row>
    <row r="83" spans="2:9" x14ac:dyDescent="0.2">
      <c r="B83" s="81"/>
      <c r="C83" s="82"/>
      <c r="D83" s="82"/>
      <c r="E83" s="82"/>
      <c r="F83" s="107"/>
      <c r="G83" s="107"/>
      <c r="H83" s="107"/>
      <c r="I83" s="107"/>
    </row>
    <row r="87" spans="2:9" x14ac:dyDescent="0.2">
      <c r="B87" s="81"/>
      <c r="C87" s="82"/>
      <c r="D87" s="82"/>
      <c r="E87" s="82"/>
      <c r="F87" s="107"/>
      <c r="G87" s="107"/>
      <c r="H87" s="107"/>
      <c r="I87" s="107"/>
    </row>
    <row r="90" spans="2:9" x14ac:dyDescent="0.2">
      <c r="B90" s="81"/>
      <c r="C90" s="82"/>
      <c r="D90" s="82"/>
      <c r="E90" s="82"/>
      <c r="F90" s="107"/>
      <c r="G90" s="107"/>
      <c r="H90" s="107"/>
      <c r="I90" s="107"/>
    </row>
    <row r="94" spans="2:9" x14ac:dyDescent="0.2">
      <c r="B94" s="81"/>
      <c r="C94" s="82"/>
      <c r="D94" s="82"/>
      <c r="E94" s="82"/>
      <c r="F94" s="107"/>
      <c r="G94" s="107"/>
      <c r="H94" s="107"/>
      <c r="I94" s="107"/>
    </row>
  </sheetData>
  <mergeCells count="13">
    <mergeCell ref="I6:I7"/>
    <mergeCell ref="J6:J7"/>
    <mergeCell ref="A65:H65"/>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64">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73"/>
  <sheetViews>
    <sheetView view="pageBreakPreview" zoomScale="85" zoomScaleNormal="100" zoomScaleSheetLayoutView="85" workbookViewId="0">
      <pane ySplit="7" topLeftCell="A8" activePane="bottomLeft" state="frozenSplit"/>
      <selection activeCell="F6" sqref="F6:I7"/>
      <selection pane="bottomLeft" activeCell="K8" sqref="K8"/>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54.75" customHeight="1" x14ac:dyDescent="0.2">
      <c r="A1" s="304" t="s">
        <v>93</v>
      </c>
      <c r="B1" s="304"/>
      <c r="C1" s="304"/>
      <c r="D1" s="304"/>
      <c r="E1" s="304"/>
      <c r="F1" s="304"/>
      <c r="G1" s="304"/>
      <c r="H1" s="304"/>
      <c r="I1" s="304"/>
      <c r="J1" s="304"/>
    </row>
    <row r="2" spans="1:10" ht="30.75" customHeight="1" x14ac:dyDescent="0.2">
      <c r="A2" s="105" t="s">
        <v>98</v>
      </c>
      <c r="B2" s="105"/>
      <c r="C2" s="305" t="s">
        <v>132</v>
      </c>
      <c r="D2" s="305"/>
      <c r="E2" s="305"/>
      <c r="F2" s="305"/>
      <c r="G2" s="305"/>
      <c r="H2" s="305"/>
      <c r="I2" s="305"/>
      <c r="J2" s="305"/>
    </row>
    <row r="3" spans="1:10" ht="15.75" customHeight="1" x14ac:dyDescent="0.2">
      <c r="A3" s="105" t="s">
        <v>96</v>
      </c>
      <c r="B3" s="105"/>
      <c r="C3" s="129">
        <v>45033</v>
      </c>
      <c r="D3" s="106"/>
      <c r="E3" s="106"/>
      <c r="F3" s="129"/>
      <c r="G3" s="129"/>
      <c r="H3" s="129"/>
      <c r="I3" s="129"/>
    </row>
    <row r="4" spans="1:10" ht="17.25" customHeight="1" x14ac:dyDescent="0.2">
      <c r="A4" s="109" t="s">
        <v>76</v>
      </c>
      <c r="B4" s="105"/>
      <c r="C4" s="106"/>
      <c r="D4" s="106"/>
      <c r="E4" s="106"/>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63.75" x14ac:dyDescent="0.2">
      <c r="A8" s="144">
        <v>1</v>
      </c>
      <c r="B8" s="126" t="s">
        <v>416</v>
      </c>
      <c r="C8" s="173" t="s">
        <v>417</v>
      </c>
      <c r="D8" s="173" t="s">
        <v>418</v>
      </c>
      <c r="E8" s="131"/>
      <c r="F8" s="223">
        <v>1</v>
      </c>
      <c r="G8" s="128">
        <v>1</v>
      </c>
      <c r="H8" s="128">
        <v>1</v>
      </c>
      <c r="I8" s="128">
        <f>F8*0.2+G8*0.4+H8*0.4</f>
        <v>1</v>
      </c>
      <c r="J8" s="220" t="s">
        <v>4163</v>
      </c>
    </row>
    <row r="9" spans="1:10" ht="76.5" x14ac:dyDescent="0.2">
      <c r="A9" s="144">
        <v>2</v>
      </c>
      <c r="B9" s="152" t="s">
        <v>419</v>
      </c>
      <c r="C9" s="173" t="s">
        <v>420</v>
      </c>
      <c r="D9" s="173" t="s">
        <v>418</v>
      </c>
      <c r="E9" s="131"/>
      <c r="F9" s="223">
        <v>1</v>
      </c>
      <c r="G9" s="128">
        <v>1</v>
      </c>
      <c r="H9" s="128">
        <v>1</v>
      </c>
      <c r="I9" s="128">
        <f t="shared" ref="I9:I43" si="0">F9*0.2+G9*0.4+H9*0.4</f>
        <v>1</v>
      </c>
      <c r="J9" s="227" t="s">
        <v>4322</v>
      </c>
    </row>
    <row r="10" spans="1:10" ht="76.5" x14ac:dyDescent="0.2">
      <c r="A10" s="144">
        <v>3</v>
      </c>
      <c r="B10" s="152" t="s">
        <v>421</v>
      </c>
      <c r="C10" s="173" t="s">
        <v>422</v>
      </c>
      <c r="D10" s="173" t="s">
        <v>418</v>
      </c>
      <c r="E10" s="131"/>
      <c r="F10" s="223">
        <v>1</v>
      </c>
      <c r="G10" s="128">
        <v>1</v>
      </c>
      <c r="H10" s="128">
        <v>1</v>
      </c>
      <c r="I10" s="128">
        <f t="shared" si="0"/>
        <v>1</v>
      </c>
      <c r="J10" s="227" t="s">
        <v>4322</v>
      </c>
    </row>
    <row r="11" spans="1:10" ht="76.5" x14ac:dyDescent="0.2">
      <c r="A11" s="144">
        <v>4</v>
      </c>
      <c r="B11" s="152" t="s">
        <v>423</v>
      </c>
      <c r="C11" s="173" t="s">
        <v>424</v>
      </c>
      <c r="D11" s="173" t="s">
        <v>418</v>
      </c>
      <c r="E11" s="131"/>
      <c r="F11" s="223">
        <v>1</v>
      </c>
      <c r="G11" s="128">
        <v>1</v>
      </c>
      <c r="H11" s="128">
        <v>1</v>
      </c>
      <c r="I11" s="128">
        <f t="shared" si="0"/>
        <v>1</v>
      </c>
      <c r="J11" s="227" t="s">
        <v>4322</v>
      </c>
    </row>
    <row r="12" spans="1:10" ht="76.5" x14ac:dyDescent="0.2">
      <c r="A12" s="144">
        <v>5</v>
      </c>
      <c r="B12" s="152" t="s">
        <v>425</v>
      </c>
      <c r="C12" s="173" t="s">
        <v>426</v>
      </c>
      <c r="D12" s="173" t="s">
        <v>418</v>
      </c>
      <c r="E12" s="131"/>
      <c r="F12" s="223">
        <v>1</v>
      </c>
      <c r="G12" s="128">
        <v>1</v>
      </c>
      <c r="H12" s="128">
        <v>1</v>
      </c>
      <c r="I12" s="128">
        <f t="shared" si="0"/>
        <v>1</v>
      </c>
      <c r="J12" s="227" t="s">
        <v>4322</v>
      </c>
    </row>
    <row r="13" spans="1:10" ht="76.5" x14ac:dyDescent="0.2">
      <c r="A13" s="144">
        <v>6</v>
      </c>
      <c r="B13" s="152" t="s">
        <v>427</v>
      </c>
      <c r="C13" s="173" t="s">
        <v>428</v>
      </c>
      <c r="D13" s="173" t="s">
        <v>152</v>
      </c>
      <c r="E13" s="131"/>
      <c r="F13" s="223">
        <v>1</v>
      </c>
      <c r="G13" s="128">
        <v>1</v>
      </c>
      <c r="H13" s="128">
        <v>1</v>
      </c>
      <c r="I13" s="128">
        <f t="shared" si="0"/>
        <v>1</v>
      </c>
      <c r="J13" s="227" t="s">
        <v>4322</v>
      </c>
    </row>
    <row r="14" spans="1:10" ht="76.5" x14ac:dyDescent="0.2">
      <c r="A14" s="144">
        <v>7</v>
      </c>
      <c r="B14" s="152" t="s">
        <v>429</v>
      </c>
      <c r="C14" s="173" t="s">
        <v>430</v>
      </c>
      <c r="D14" s="173" t="s">
        <v>152</v>
      </c>
      <c r="E14" s="131"/>
      <c r="F14" s="223">
        <v>1</v>
      </c>
      <c r="G14" s="128">
        <v>1</v>
      </c>
      <c r="H14" s="128">
        <v>1</v>
      </c>
      <c r="I14" s="128">
        <f t="shared" si="0"/>
        <v>1</v>
      </c>
      <c r="J14" s="227" t="s">
        <v>4322</v>
      </c>
    </row>
    <row r="15" spans="1:10" ht="76.5" x14ac:dyDescent="0.2">
      <c r="A15" s="144">
        <v>8</v>
      </c>
      <c r="B15" s="152" t="s">
        <v>431</v>
      </c>
      <c r="C15" s="173" t="s">
        <v>432</v>
      </c>
      <c r="D15" s="173" t="s">
        <v>152</v>
      </c>
      <c r="E15" s="131"/>
      <c r="F15" s="223">
        <v>1</v>
      </c>
      <c r="G15" s="128">
        <v>1</v>
      </c>
      <c r="H15" s="128">
        <v>1</v>
      </c>
      <c r="I15" s="128">
        <f t="shared" si="0"/>
        <v>1</v>
      </c>
      <c r="J15" s="227" t="s">
        <v>4322</v>
      </c>
    </row>
    <row r="16" spans="1:10" ht="76.5" x14ac:dyDescent="0.2">
      <c r="A16" s="144">
        <v>9</v>
      </c>
      <c r="B16" s="152" t="s">
        <v>433</v>
      </c>
      <c r="C16" s="173" t="s">
        <v>434</v>
      </c>
      <c r="D16" s="173" t="s">
        <v>152</v>
      </c>
      <c r="E16" s="131"/>
      <c r="F16" s="223">
        <v>1</v>
      </c>
      <c r="G16" s="128">
        <v>1</v>
      </c>
      <c r="H16" s="128">
        <v>1</v>
      </c>
      <c r="I16" s="128">
        <f t="shared" si="0"/>
        <v>1</v>
      </c>
      <c r="J16" s="227" t="s">
        <v>4322</v>
      </c>
    </row>
    <row r="17" spans="1:10" ht="76.5" x14ac:dyDescent="0.2">
      <c r="A17" s="144">
        <v>10</v>
      </c>
      <c r="B17" s="152" t="s">
        <v>435</v>
      </c>
      <c r="C17" s="173" t="s">
        <v>436</v>
      </c>
      <c r="D17" s="173" t="s">
        <v>152</v>
      </c>
      <c r="E17" s="131"/>
      <c r="F17" s="223">
        <v>1</v>
      </c>
      <c r="G17" s="128">
        <v>1</v>
      </c>
      <c r="H17" s="128">
        <v>1</v>
      </c>
      <c r="I17" s="128">
        <f t="shared" si="0"/>
        <v>1</v>
      </c>
      <c r="J17" s="227" t="s">
        <v>4322</v>
      </c>
    </row>
    <row r="18" spans="1:10" ht="76.5" x14ac:dyDescent="0.2">
      <c r="A18" s="144">
        <v>11</v>
      </c>
      <c r="B18" s="152" t="s">
        <v>437</v>
      </c>
      <c r="C18" s="173" t="s">
        <v>438</v>
      </c>
      <c r="D18" s="173" t="s">
        <v>152</v>
      </c>
      <c r="E18" s="131"/>
      <c r="F18" s="223">
        <v>1</v>
      </c>
      <c r="G18" s="128">
        <v>1</v>
      </c>
      <c r="H18" s="128">
        <v>1</v>
      </c>
      <c r="I18" s="128">
        <f t="shared" si="0"/>
        <v>1</v>
      </c>
      <c r="J18" s="227" t="s">
        <v>4322</v>
      </c>
    </row>
    <row r="19" spans="1:10" ht="76.5" x14ac:dyDescent="0.2">
      <c r="A19" s="144">
        <v>12</v>
      </c>
      <c r="B19" s="152" t="s">
        <v>439</v>
      </c>
      <c r="C19" s="173" t="s">
        <v>440</v>
      </c>
      <c r="D19" s="173" t="s">
        <v>152</v>
      </c>
      <c r="E19" s="131"/>
      <c r="F19" s="223">
        <v>1</v>
      </c>
      <c r="G19" s="128">
        <v>1</v>
      </c>
      <c r="H19" s="128">
        <v>1</v>
      </c>
      <c r="I19" s="128">
        <f t="shared" si="0"/>
        <v>1</v>
      </c>
      <c r="J19" s="227" t="s">
        <v>4322</v>
      </c>
    </row>
    <row r="20" spans="1:10" ht="76.5" x14ac:dyDescent="0.2">
      <c r="A20" s="144">
        <v>13</v>
      </c>
      <c r="B20" s="152" t="s">
        <v>441</v>
      </c>
      <c r="C20" s="173" t="s">
        <v>442</v>
      </c>
      <c r="D20" s="173" t="s">
        <v>152</v>
      </c>
      <c r="E20" s="131"/>
      <c r="F20" s="223">
        <v>1</v>
      </c>
      <c r="G20" s="128">
        <v>1</v>
      </c>
      <c r="H20" s="128">
        <v>1</v>
      </c>
      <c r="I20" s="128">
        <f t="shared" si="0"/>
        <v>1</v>
      </c>
      <c r="J20" s="227" t="s">
        <v>4322</v>
      </c>
    </row>
    <row r="21" spans="1:10" ht="76.5" x14ac:dyDescent="0.2">
      <c r="A21" s="144">
        <v>14</v>
      </c>
      <c r="B21" s="152" t="s">
        <v>443</v>
      </c>
      <c r="C21" s="173" t="s">
        <v>444</v>
      </c>
      <c r="D21" s="173" t="s">
        <v>152</v>
      </c>
      <c r="E21" s="131"/>
      <c r="F21" s="223">
        <v>1</v>
      </c>
      <c r="G21" s="128">
        <v>1</v>
      </c>
      <c r="H21" s="128">
        <v>1</v>
      </c>
      <c r="I21" s="128">
        <f t="shared" si="0"/>
        <v>1</v>
      </c>
      <c r="J21" s="227" t="s">
        <v>4322</v>
      </c>
    </row>
    <row r="22" spans="1:10" ht="76.5" x14ac:dyDescent="0.2">
      <c r="A22" s="144">
        <v>15</v>
      </c>
      <c r="B22" s="152" t="s">
        <v>445</v>
      </c>
      <c r="C22" s="173" t="s">
        <v>446</v>
      </c>
      <c r="D22" s="173" t="s">
        <v>152</v>
      </c>
      <c r="E22" s="131"/>
      <c r="F22" s="223">
        <v>1</v>
      </c>
      <c r="G22" s="128">
        <v>1</v>
      </c>
      <c r="H22" s="128">
        <v>1</v>
      </c>
      <c r="I22" s="128">
        <f t="shared" si="0"/>
        <v>1</v>
      </c>
      <c r="J22" s="227" t="s">
        <v>4322</v>
      </c>
    </row>
    <row r="23" spans="1:10" ht="76.5" x14ac:dyDescent="0.2">
      <c r="A23" s="144">
        <v>16</v>
      </c>
      <c r="B23" s="152" t="s">
        <v>447</v>
      </c>
      <c r="C23" s="173" t="s">
        <v>448</v>
      </c>
      <c r="D23" s="173" t="s">
        <v>152</v>
      </c>
      <c r="E23" s="131"/>
      <c r="F23" s="223">
        <v>1</v>
      </c>
      <c r="G23" s="128">
        <v>1</v>
      </c>
      <c r="H23" s="128">
        <v>1</v>
      </c>
      <c r="I23" s="128">
        <f t="shared" si="0"/>
        <v>1</v>
      </c>
      <c r="J23" s="227" t="s">
        <v>4322</v>
      </c>
    </row>
    <row r="24" spans="1:10" ht="76.5" x14ac:dyDescent="0.2">
      <c r="A24" s="144">
        <v>17</v>
      </c>
      <c r="B24" s="152" t="s">
        <v>449</v>
      </c>
      <c r="C24" s="173" t="s">
        <v>450</v>
      </c>
      <c r="D24" s="173" t="s">
        <v>152</v>
      </c>
      <c r="E24" s="131"/>
      <c r="F24" s="223">
        <v>1</v>
      </c>
      <c r="G24" s="128">
        <v>1</v>
      </c>
      <c r="H24" s="128">
        <v>1</v>
      </c>
      <c r="I24" s="128">
        <f t="shared" si="0"/>
        <v>1</v>
      </c>
      <c r="J24" s="227" t="s">
        <v>4322</v>
      </c>
    </row>
    <row r="25" spans="1:10" ht="76.5" x14ac:dyDescent="0.2">
      <c r="A25" s="144">
        <v>18</v>
      </c>
      <c r="B25" s="152" t="s">
        <v>451</v>
      </c>
      <c r="C25" s="173" t="s">
        <v>452</v>
      </c>
      <c r="D25" s="173" t="s">
        <v>152</v>
      </c>
      <c r="E25" s="131"/>
      <c r="F25" s="223">
        <v>1</v>
      </c>
      <c r="G25" s="128">
        <v>1</v>
      </c>
      <c r="H25" s="128">
        <v>1</v>
      </c>
      <c r="I25" s="128">
        <f t="shared" si="0"/>
        <v>1</v>
      </c>
      <c r="J25" s="227" t="s">
        <v>4322</v>
      </c>
    </row>
    <row r="26" spans="1:10" ht="76.5" x14ac:dyDescent="0.2">
      <c r="A26" s="144">
        <v>19</v>
      </c>
      <c r="B26" s="152" t="s">
        <v>453</v>
      </c>
      <c r="C26" s="173" t="s">
        <v>454</v>
      </c>
      <c r="D26" s="173" t="s">
        <v>152</v>
      </c>
      <c r="E26" s="131"/>
      <c r="F26" s="223">
        <v>1</v>
      </c>
      <c r="G26" s="128">
        <v>1</v>
      </c>
      <c r="H26" s="128">
        <v>1</v>
      </c>
      <c r="I26" s="128">
        <f t="shared" si="0"/>
        <v>1</v>
      </c>
      <c r="J26" s="227" t="s">
        <v>4322</v>
      </c>
    </row>
    <row r="27" spans="1:10" ht="76.5" x14ac:dyDescent="0.2">
      <c r="A27" s="144">
        <v>20</v>
      </c>
      <c r="B27" s="152" t="s">
        <v>455</v>
      </c>
      <c r="C27" s="173" t="s">
        <v>456</v>
      </c>
      <c r="D27" s="173" t="s">
        <v>152</v>
      </c>
      <c r="E27" s="131"/>
      <c r="F27" s="223">
        <v>1</v>
      </c>
      <c r="G27" s="128">
        <v>1</v>
      </c>
      <c r="H27" s="128">
        <v>1</v>
      </c>
      <c r="I27" s="128">
        <f t="shared" si="0"/>
        <v>1</v>
      </c>
      <c r="J27" s="227" t="s">
        <v>4322</v>
      </c>
    </row>
    <row r="28" spans="1:10" ht="76.5" x14ac:dyDescent="0.2">
      <c r="A28" s="144">
        <v>21</v>
      </c>
      <c r="B28" s="152" t="s">
        <v>457</v>
      </c>
      <c r="C28" s="173" t="s">
        <v>458</v>
      </c>
      <c r="D28" s="173" t="s">
        <v>152</v>
      </c>
      <c r="E28" s="131"/>
      <c r="F28" s="223">
        <v>1</v>
      </c>
      <c r="G28" s="128">
        <v>1</v>
      </c>
      <c r="H28" s="128">
        <v>1</v>
      </c>
      <c r="I28" s="128">
        <f t="shared" si="0"/>
        <v>1</v>
      </c>
      <c r="J28" s="227" t="s">
        <v>4322</v>
      </c>
    </row>
    <row r="29" spans="1:10" ht="76.5" x14ac:dyDescent="0.2">
      <c r="A29" s="144">
        <v>22</v>
      </c>
      <c r="B29" s="152" t="s">
        <v>459</v>
      </c>
      <c r="C29" s="173" t="s">
        <v>460</v>
      </c>
      <c r="D29" s="173" t="s">
        <v>152</v>
      </c>
      <c r="E29" s="131"/>
      <c r="F29" s="223">
        <v>1</v>
      </c>
      <c r="G29" s="128">
        <v>1</v>
      </c>
      <c r="H29" s="128">
        <v>1</v>
      </c>
      <c r="I29" s="128">
        <f t="shared" si="0"/>
        <v>1</v>
      </c>
      <c r="J29" s="227" t="s">
        <v>4322</v>
      </c>
    </row>
    <row r="30" spans="1:10" ht="76.5" x14ac:dyDescent="0.2">
      <c r="A30" s="144">
        <v>23</v>
      </c>
      <c r="B30" s="152" t="s">
        <v>461</v>
      </c>
      <c r="C30" s="173" t="s">
        <v>462</v>
      </c>
      <c r="D30" s="173" t="s">
        <v>152</v>
      </c>
      <c r="E30" s="131"/>
      <c r="F30" s="223">
        <v>1</v>
      </c>
      <c r="G30" s="128">
        <v>1</v>
      </c>
      <c r="H30" s="128">
        <v>1</v>
      </c>
      <c r="I30" s="128">
        <f t="shared" si="0"/>
        <v>1</v>
      </c>
      <c r="J30" s="227" t="s">
        <v>4322</v>
      </c>
    </row>
    <row r="31" spans="1:10" ht="76.5" x14ac:dyDescent="0.2">
      <c r="A31" s="144">
        <v>24</v>
      </c>
      <c r="B31" s="152" t="s">
        <v>463</v>
      </c>
      <c r="C31" s="173" t="s">
        <v>464</v>
      </c>
      <c r="D31" s="173" t="s">
        <v>152</v>
      </c>
      <c r="E31" s="131"/>
      <c r="F31" s="223">
        <v>1</v>
      </c>
      <c r="G31" s="128">
        <v>1</v>
      </c>
      <c r="H31" s="128">
        <v>1</v>
      </c>
      <c r="I31" s="128">
        <f t="shared" si="0"/>
        <v>1</v>
      </c>
      <c r="J31" s="227" t="s">
        <v>4322</v>
      </c>
    </row>
    <row r="32" spans="1:10" ht="76.5" x14ac:dyDescent="0.2">
      <c r="A32" s="144">
        <v>25</v>
      </c>
      <c r="B32" s="152" t="s">
        <v>465</v>
      </c>
      <c r="C32" s="173" t="s">
        <v>466</v>
      </c>
      <c r="D32" s="173" t="s">
        <v>152</v>
      </c>
      <c r="E32" s="131"/>
      <c r="F32" s="223">
        <v>1</v>
      </c>
      <c r="G32" s="128">
        <v>1</v>
      </c>
      <c r="H32" s="128">
        <v>1</v>
      </c>
      <c r="I32" s="128">
        <f t="shared" si="0"/>
        <v>1</v>
      </c>
      <c r="J32" s="227" t="s">
        <v>4322</v>
      </c>
    </row>
    <row r="33" spans="1:10" ht="76.5" x14ac:dyDescent="0.2">
      <c r="A33" s="144">
        <v>26</v>
      </c>
      <c r="B33" s="152" t="s">
        <v>467</v>
      </c>
      <c r="C33" s="173" t="s">
        <v>468</v>
      </c>
      <c r="D33" s="173" t="s">
        <v>152</v>
      </c>
      <c r="E33" s="131"/>
      <c r="F33" s="223">
        <v>1</v>
      </c>
      <c r="G33" s="128">
        <v>1</v>
      </c>
      <c r="H33" s="128">
        <v>1</v>
      </c>
      <c r="I33" s="128">
        <f t="shared" si="0"/>
        <v>1</v>
      </c>
      <c r="J33" s="227" t="s">
        <v>4322</v>
      </c>
    </row>
    <row r="34" spans="1:10" ht="63.75" x14ac:dyDescent="0.2">
      <c r="A34" s="144">
        <v>27</v>
      </c>
      <c r="B34" s="152" t="s">
        <v>469</v>
      </c>
      <c r="C34" s="173" t="s">
        <v>470</v>
      </c>
      <c r="D34" s="173" t="s">
        <v>152</v>
      </c>
      <c r="E34" s="131"/>
      <c r="F34" s="223">
        <v>1</v>
      </c>
      <c r="G34" s="128">
        <v>1</v>
      </c>
      <c r="H34" s="128">
        <v>1</v>
      </c>
      <c r="I34" s="128">
        <f t="shared" si="0"/>
        <v>1</v>
      </c>
      <c r="J34" s="227" t="s">
        <v>4269</v>
      </c>
    </row>
    <row r="35" spans="1:10" ht="76.5" x14ac:dyDescent="0.2">
      <c r="A35" s="144">
        <v>28</v>
      </c>
      <c r="B35" s="152" t="s">
        <v>471</v>
      </c>
      <c r="C35" s="173" t="s">
        <v>472</v>
      </c>
      <c r="D35" s="173" t="s">
        <v>152</v>
      </c>
      <c r="E35" s="131"/>
      <c r="F35" s="223">
        <v>1</v>
      </c>
      <c r="G35" s="128">
        <v>1</v>
      </c>
      <c r="H35" s="128">
        <v>1</v>
      </c>
      <c r="I35" s="128">
        <f t="shared" si="0"/>
        <v>1</v>
      </c>
      <c r="J35" s="227" t="s">
        <v>4322</v>
      </c>
    </row>
    <row r="36" spans="1:10" ht="76.5" x14ac:dyDescent="0.2">
      <c r="A36" s="144">
        <v>29</v>
      </c>
      <c r="B36" s="152" t="s">
        <v>473</v>
      </c>
      <c r="C36" s="173" t="s">
        <v>474</v>
      </c>
      <c r="D36" s="173" t="s">
        <v>152</v>
      </c>
      <c r="E36" s="131"/>
      <c r="F36" s="223">
        <v>1</v>
      </c>
      <c r="G36" s="128">
        <v>1</v>
      </c>
      <c r="H36" s="128">
        <v>1</v>
      </c>
      <c r="I36" s="128">
        <f t="shared" si="0"/>
        <v>1</v>
      </c>
      <c r="J36" s="227" t="s">
        <v>4322</v>
      </c>
    </row>
    <row r="37" spans="1:10" ht="63.75" x14ac:dyDescent="0.2">
      <c r="A37" s="182">
        <v>30</v>
      </c>
      <c r="B37" s="152" t="s">
        <v>475</v>
      </c>
      <c r="C37" s="173" t="s">
        <v>476</v>
      </c>
      <c r="D37" s="173" t="s">
        <v>152</v>
      </c>
      <c r="E37" s="131"/>
      <c r="F37" s="223">
        <v>1</v>
      </c>
      <c r="G37" s="128">
        <v>1</v>
      </c>
      <c r="H37" s="128">
        <v>1</v>
      </c>
      <c r="I37" s="128">
        <f t="shared" si="0"/>
        <v>1</v>
      </c>
      <c r="J37" s="220" t="s">
        <v>4163</v>
      </c>
    </row>
    <row r="38" spans="1:10" ht="76.5" x14ac:dyDescent="0.2">
      <c r="A38" s="182">
        <v>31</v>
      </c>
      <c r="B38" s="152" t="s">
        <v>477</v>
      </c>
      <c r="C38" s="173" t="s">
        <v>478</v>
      </c>
      <c r="D38" s="173" t="s">
        <v>152</v>
      </c>
      <c r="E38" s="131"/>
      <c r="F38" s="223">
        <v>1</v>
      </c>
      <c r="G38" s="128">
        <v>1</v>
      </c>
      <c r="H38" s="128">
        <v>1</v>
      </c>
      <c r="I38" s="128">
        <f t="shared" si="0"/>
        <v>1</v>
      </c>
      <c r="J38" s="227" t="s">
        <v>4322</v>
      </c>
    </row>
    <row r="39" spans="1:10" ht="76.5" x14ac:dyDescent="0.2">
      <c r="A39" s="182">
        <v>32</v>
      </c>
      <c r="B39" s="152" t="s">
        <v>479</v>
      </c>
      <c r="C39" s="173" t="s">
        <v>480</v>
      </c>
      <c r="D39" s="173" t="s">
        <v>152</v>
      </c>
      <c r="E39" s="131"/>
      <c r="F39" s="223">
        <v>1</v>
      </c>
      <c r="G39" s="128">
        <v>1</v>
      </c>
      <c r="H39" s="128">
        <v>1</v>
      </c>
      <c r="I39" s="128">
        <f t="shared" si="0"/>
        <v>1</v>
      </c>
      <c r="J39" s="227" t="s">
        <v>4322</v>
      </c>
    </row>
    <row r="40" spans="1:10" ht="76.5" x14ac:dyDescent="0.2">
      <c r="A40" s="182">
        <v>33</v>
      </c>
      <c r="B40" s="152" t="s">
        <v>481</v>
      </c>
      <c r="C40" s="173" t="s">
        <v>482</v>
      </c>
      <c r="D40" s="173" t="s">
        <v>152</v>
      </c>
      <c r="E40" s="131"/>
      <c r="F40" s="223">
        <v>1</v>
      </c>
      <c r="G40" s="128">
        <v>1</v>
      </c>
      <c r="H40" s="128">
        <v>1</v>
      </c>
      <c r="I40" s="128">
        <f t="shared" si="0"/>
        <v>1</v>
      </c>
      <c r="J40" s="227" t="s">
        <v>4322</v>
      </c>
    </row>
    <row r="41" spans="1:10" ht="76.5" x14ac:dyDescent="0.2">
      <c r="A41" s="182">
        <v>34</v>
      </c>
      <c r="B41" s="152" t="s">
        <v>483</v>
      </c>
      <c r="C41" s="173" t="s">
        <v>484</v>
      </c>
      <c r="D41" s="173" t="s">
        <v>303</v>
      </c>
      <c r="E41" s="131"/>
      <c r="F41" s="223">
        <v>1</v>
      </c>
      <c r="G41" s="128">
        <v>1</v>
      </c>
      <c r="H41" s="128">
        <v>1</v>
      </c>
      <c r="I41" s="128">
        <f t="shared" si="0"/>
        <v>1</v>
      </c>
      <c r="J41" s="227" t="s">
        <v>4322</v>
      </c>
    </row>
    <row r="42" spans="1:10" s="55" customFormat="1" ht="63.75" x14ac:dyDescent="0.2">
      <c r="A42" s="182">
        <v>35</v>
      </c>
      <c r="B42" s="152" t="s">
        <v>485</v>
      </c>
      <c r="C42" s="117" t="s">
        <v>486</v>
      </c>
      <c r="D42" s="117" t="s">
        <v>231</v>
      </c>
      <c r="E42" s="151"/>
      <c r="F42" s="223">
        <v>1</v>
      </c>
      <c r="G42" s="128">
        <v>1</v>
      </c>
      <c r="H42" s="128">
        <v>1</v>
      </c>
      <c r="I42" s="128">
        <f t="shared" si="0"/>
        <v>1</v>
      </c>
      <c r="J42" s="220" t="s">
        <v>4163</v>
      </c>
    </row>
    <row r="43" spans="1:10" s="55" customFormat="1" ht="63.75" x14ac:dyDescent="0.2">
      <c r="A43" s="182">
        <v>36</v>
      </c>
      <c r="B43" s="152" t="s">
        <v>487</v>
      </c>
      <c r="C43" s="117" t="s">
        <v>488</v>
      </c>
      <c r="D43" s="173" t="s">
        <v>303</v>
      </c>
      <c r="E43" s="151"/>
      <c r="F43" s="223">
        <v>1</v>
      </c>
      <c r="G43" s="128">
        <v>1</v>
      </c>
      <c r="H43" s="128">
        <v>1</v>
      </c>
      <c r="I43" s="128">
        <f t="shared" si="0"/>
        <v>1</v>
      </c>
      <c r="J43" s="220" t="s">
        <v>4163</v>
      </c>
    </row>
    <row r="44" spans="1:10" ht="15.75" customHeight="1" x14ac:dyDescent="0.2">
      <c r="A44" s="307" t="s">
        <v>104</v>
      </c>
      <c r="B44" s="313"/>
      <c r="C44" s="313"/>
      <c r="D44" s="313"/>
      <c r="E44" s="313"/>
      <c r="F44" s="313"/>
      <c r="G44" s="313"/>
      <c r="H44" s="314"/>
      <c r="I44" s="127">
        <f>SUM(I8:I43)/COUNT(I8:I42)</f>
        <v>1.0285714285714285</v>
      </c>
      <c r="J44" s="135"/>
    </row>
    <row r="48" spans="1:10" x14ac:dyDescent="0.2">
      <c r="B48" s="81"/>
      <c r="C48" s="82"/>
      <c r="D48" s="82"/>
      <c r="E48" s="82"/>
      <c r="F48" s="107"/>
      <c r="G48" s="107"/>
      <c r="H48" s="107"/>
      <c r="I48" s="107"/>
    </row>
    <row r="55" spans="2:9" x14ac:dyDescent="0.2">
      <c r="B55" s="81"/>
      <c r="C55" s="82"/>
      <c r="D55" s="82"/>
      <c r="E55" s="82"/>
      <c r="F55" s="107"/>
      <c r="G55" s="107"/>
      <c r="H55" s="107"/>
      <c r="I55" s="107"/>
    </row>
    <row r="59" spans="2:9" x14ac:dyDescent="0.2">
      <c r="B59" s="81"/>
      <c r="C59" s="82"/>
      <c r="D59" s="82"/>
      <c r="E59" s="82"/>
      <c r="F59" s="107"/>
      <c r="G59" s="107"/>
      <c r="H59" s="107"/>
      <c r="I59" s="107"/>
    </row>
    <row r="62" spans="2:9" x14ac:dyDescent="0.2">
      <c r="B62" s="81"/>
      <c r="C62" s="82"/>
      <c r="D62" s="82"/>
      <c r="E62" s="82"/>
      <c r="F62" s="107"/>
      <c r="G62" s="107"/>
      <c r="H62" s="107"/>
      <c r="I62" s="107"/>
    </row>
    <row r="66" spans="2:9" x14ac:dyDescent="0.2">
      <c r="B66" s="81"/>
      <c r="C66" s="82"/>
      <c r="D66" s="82"/>
      <c r="E66" s="82"/>
      <c r="F66" s="107"/>
      <c r="G66" s="107"/>
      <c r="H66" s="107"/>
      <c r="I66" s="107"/>
    </row>
    <row r="69" spans="2:9" x14ac:dyDescent="0.2">
      <c r="B69" s="81"/>
      <c r="C69" s="82"/>
      <c r="D69" s="82"/>
      <c r="E69" s="82"/>
      <c r="F69" s="107"/>
      <c r="G69" s="107"/>
      <c r="H69" s="107"/>
      <c r="I69" s="107"/>
    </row>
    <row r="73" spans="2:9" x14ac:dyDescent="0.2">
      <c r="B73" s="81"/>
      <c r="C73" s="82"/>
      <c r="D73" s="82"/>
      <c r="E73" s="82"/>
      <c r="F73" s="107"/>
      <c r="G73" s="107"/>
      <c r="H73" s="107"/>
      <c r="I73" s="107"/>
    </row>
  </sheetData>
  <mergeCells count="13">
    <mergeCell ref="I6:I7"/>
    <mergeCell ref="J6:J7"/>
    <mergeCell ref="A44:H4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2"/>
  <sheetViews>
    <sheetView view="pageBreakPreview" zoomScale="70" zoomScaleNormal="100" zoomScaleSheetLayoutView="70"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5.140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3.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133</v>
      </c>
      <c r="D2" s="305"/>
      <c r="E2" s="305"/>
      <c r="F2" s="305"/>
      <c r="G2" s="305"/>
      <c r="H2" s="305"/>
      <c r="I2" s="305"/>
      <c r="J2" s="305"/>
    </row>
    <row r="3" spans="1:10" ht="15.75" customHeight="1" x14ac:dyDescent="0.2">
      <c r="A3" s="105" t="s">
        <v>96</v>
      </c>
      <c r="B3" s="105"/>
      <c r="C3" s="129">
        <v>45034</v>
      </c>
      <c r="D3" s="129"/>
      <c r="E3" s="129"/>
      <c r="F3" s="129"/>
      <c r="G3" s="129"/>
      <c r="H3" s="129"/>
      <c r="I3" s="129"/>
    </row>
    <row r="4" spans="1:10" ht="17.25" customHeight="1" x14ac:dyDescent="0.2">
      <c r="A4" s="109" t="s">
        <v>76</v>
      </c>
      <c r="B4" s="105"/>
      <c r="C4" s="106"/>
      <c r="D4" s="129"/>
      <c r="E4" s="129"/>
      <c r="F4" s="129"/>
      <c r="G4" s="129"/>
      <c r="H4" s="129"/>
      <c r="I4" s="129"/>
    </row>
    <row r="5" spans="1:10" ht="47.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76.5" x14ac:dyDescent="0.2">
      <c r="A8" s="144">
        <v>1</v>
      </c>
      <c r="B8" s="138" t="s">
        <v>707</v>
      </c>
      <c r="C8" s="138" t="s">
        <v>713</v>
      </c>
      <c r="D8" s="61" t="s">
        <v>240</v>
      </c>
      <c r="E8" s="61"/>
      <c r="F8" s="223">
        <v>1</v>
      </c>
      <c r="G8" s="60">
        <v>1</v>
      </c>
      <c r="H8" s="60">
        <v>1</v>
      </c>
      <c r="I8" s="60">
        <f>F8*0.2+G8*0.4+H8*0.4</f>
        <v>1</v>
      </c>
      <c r="J8" s="220" t="s">
        <v>4163</v>
      </c>
    </row>
    <row r="9" spans="1:10" ht="76.5" x14ac:dyDescent="0.2">
      <c r="A9" s="144">
        <v>2</v>
      </c>
      <c r="B9" s="138" t="s">
        <v>708</v>
      </c>
      <c r="C9" s="138" t="s">
        <v>709</v>
      </c>
      <c r="D9" s="61" t="s">
        <v>240</v>
      </c>
      <c r="E9" s="61"/>
      <c r="F9" s="223">
        <v>1</v>
      </c>
      <c r="G9" s="60">
        <v>1</v>
      </c>
      <c r="H9" s="60">
        <v>1</v>
      </c>
      <c r="I9" s="60">
        <f t="shared" ref="I9:I32" si="0">F9*0.2+G9*0.4+H9*0.4</f>
        <v>1</v>
      </c>
      <c r="J9" s="227" t="s">
        <v>4269</v>
      </c>
    </row>
    <row r="10" spans="1:10" ht="76.5" x14ac:dyDescent="0.2">
      <c r="A10" s="144">
        <v>3</v>
      </c>
      <c r="B10" s="138" t="s">
        <v>710</v>
      </c>
      <c r="C10" s="138" t="s">
        <v>711</v>
      </c>
      <c r="D10" s="61" t="s">
        <v>240</v>
      </c>
      <c r="E10" s="61"/>
      <c r="F10" s="223">
        <v>1</v>
      </c>
      <c r="G10" s="60">
        <v>1</v>
      </c>
      <c r="H10" s="60">
        <v>1</v>
      </c>
      <c r="I10" s="60">
        <f t="shared" si="0"/>
        <v>1</v>
      </c>
      <c r="J10" s="220" t="s">
        <v>4163</v>
      </c>
    </row>
    <row r="11" spans="1:10" ht="63.75" x14ac:dyDescent="0.2">
      <c r="A11" s="144">
        <v>4</v>
      </c>
      <c r="B11" s="138" t="s">
        <v>712</v>
      </c>
      <c r="C11" s="138" t="s">
        <v>714</v>
      </c>
      <c r="D11" s="61" t="s">
        <v>240</v>
      </c>
      <c r="E11" s="61"/>
      <c r="F11" s="60">
        <v>1</v>
      </c>
      <c r="G11" s="60">
        <v>1</v>
      </c>
      <c r="H11" s="60">
        <v>1</v>
      </c>
      <c r="I11" s="60">
        <f t="shared" si="0"/>
        <v>1</v>
      </c>
      <c r="J11" s="261"/>
    </row>
    <row r="12" spans="1:10" ht="76.5" x14ac:dyDescent="0.2">
      <c r="A12" s="144">
        <v>5</v>
      </c>
      <c r="B12" s="138" t="s">
        <v>715</v>
      </c>
      <c r="C12" s="138" t="s">
        <v>716</v>
      </c>
      <c r="D12" s="138" t="s">
        <v>240</v>
      </c>
      <c r="E12" s="61"/>
      <c r="F12" s="60">
        <v>1</v>
      </c>
      <c r="G12" s="60">
        <v>1</v>
      </c>
      <c r="H12" s="60">
        <v>1</v>
      </c>
      <c r="I12" s="60">
        <f t="shared" si="0"/>
        <v>1</v>
      </c>
      <c r="J12" s="133"/>
    </row>
    <row r="13" spans="1:10" ht="63.75" x14ac:dyDescent="0.2">
      <c r="A13" s="144">
        <v>6</v>
      </c>
      <c r="B13" s="138" t="s">
        <v>717</v>
      </c>
      <c r="C13" s="138" t="s">
        <v>718</v>
      </c>
      <c r="D13" s="138" t="s">
        <v>240</v>
      </c>
      <c r="E13" s="61"/>
      <c r="F13" s="223">
        <v>1</v>
      </c>
      <c r="G13" s="60">
        <v>1</v>
      </c>
      <c r="H13" s="60">
        <v>1</v>
      </c>
      <c r="I13" s="60">
        <f t="shared" si="0"/>
        <v>1</v>
      </c>
      <c r="J13" s="220" t="s">
        <v>4163</v>
      </c>
    </row>
    <row r="14" spans="1:10" ht="63.75" x14ac:dyDescent="0.2">
      <c r="A14" s="144">
        <v>7</v>
      </c>
      <c r="B14" s="138" t="s">
        <v>719</v>
      </c>
      <c r="C14" s="138" t="s">
        <v>720</v>
      </c>
      <c r="D14" s="138" t="s">
        <v>240</v>
      </c>
      <c r="E14" s="61"/>
      <c r="F14" s="223">
        <v>1</v>
      </c>
      <c r="G14" s="60">
        <v>1</v>
      </c>
      <c r="H14" s="60">
        <v>1</v>
      </c>
      <c r="I14" s="60">
        <f t="shared" si="0"/>
        <v>1</v>
      </c>
      <c r="J14" s="220" t="s">
        <v>4163</v>
      </c>
    </row>
    <row r="15" spans="1:10" ht="76.5" x14ac:dyDescent="0.2">
      <c r="A15" s="144">
        <v>8</v>
      </c>
      <c r="B15" s="138" t="s">
        <v>721</v>
      </c>
      <c r="C15" s="138" t="s">
        <v>726</v>
      </c>
      <c r="D15" s="138" t="s">
        <v>240</v>
      </c>
      <c r="E15" s="61"/>
      <c r="F15" s="223">
        <v>1</v>
      </c>
      <c r="G15" s="60">
        <v>1</v>
      </c>
      <c r="H15" s="60">
        <v>1</v>
      </c>
      <c r="I15" s="60">
        <f t="shared" si="0"/>
        <v>1</v>
      </c>
      <c r="J15" s="227" t="s">
        <v>4322</v>
      </c>
    </row>
    <row r="16" spans="1:10" ht="76.5" x14ac:dyDescent="0.2">
      <c r="A16" s="144">
        <v>9</v>
      </c>
      <c r="B16" s="138" t="s">
        <v>722</v>
      </c>
      <c r="C16" s="138" t="s">
        <v>727</v>
      </c>
      <c r="D16" s="61" t="s">
        <v>240</v>
      </c>
      <c r="E16" s="61"/>
      <c r="F16" s="223">
        <v>1</v>
      </c>
      <c r="G16" s="60">
        <v>1</v>
      </c>
      <c r="H16" s="60">
        <v>1</v>
      </c>
      <c r="I16" s="60">
        <f t="shared" si="0"/>
        <v>1</v>
      </c>
      <c r="J16" s="227" t="s">
        <v>4322</v>
      </c>
    </row>
    <row r="17" spans="1:10" ht="76.5" x14ac:dyDescent="0.2">
      <c r="A17" s="144">
        <v>10</v>
      </c>
      <c r="B17" s="138" t="s">
        <v>723</v>
      </c>
      <c r="C17" s="138" t="s">
        <v>728</v>
      </c>
      <c r="D17" s="61" t="s">
        <v>240</v>
      </c>
      <c r="E17" s="61"/>
      <c r="F17" s="223">
        <v>1</v>
      </c>
      <c r="G17" s="60">
        <v>1</v>
      </c>
      <c r="H17" s="60">
        <v>1</v>
      </c>
      <c r="I17" s="60">
        <f t="shared" si="0"/>
        <v>1</v>
      </c>
      <c r="J17" s="227" t="s">
        <v>4322</v>
      </c>
    </row>
    <row r="18" spans="1:10" ht="76.5" x14ac:dyDescent="0.2">
      <c r="A18" s="144">
        <v>11</v>
      </c>
      <c r="B18" s="138" t="s">
        <v>724</v>
      </c>
      <c r="C18" s="138" t="s">
        <v>729</v>
      </c>
      <c r="D18" s="61" t="s">
        <v>240</v>
      </c>
      <c r="E18" s="61"/>
      <c r="F18" s="223">
        <v>1</v>
      </c>
      <c r="G18" s="60">
        <v>1</v>
      </c>
      <c r="H18" s="60">
        <v>1</v>
      </c>
      <c r="I18" s="60">
        <f t="shared" si="0"/>
        <v>1</v>
      </c>
      <c r="J18" s="227" t="s">
        <v>4322</v>
      </c>
    </row>
    <row r="19" spans="1:10" ht="76.5" x14ac:dyDescent="0.2">
      <c r="A19" s="144">
        <v>12</v>
      </c>
      <c r="B19" s="138" t="s">
        <v>725</v>
      </c>
      <c r="C19" s="138" t="s">
        <v>730</v>
      </c>
      <c r="D19" s="61" t="s">
        <v>240</v>
      </c>
      <c r="E19" s="61"/>
      <c r="F19" s="223">
        <v>1</v>
      </c>
      <c r="G19" s="60">
        <v>1</v>
      </c>
      <c r="H19" s="60">
        <v>1</v>
      </c>
      <c r="I19" s="60">
        <f t="shared" si="0"/>
        <v>1</v>
      </c>
      <c r="J19" s="227" t="s">
        <v>4322</v>
      </c>
    </row>
    <row r="20" spans="1:10" ht="76.5" x14ac:dyDescent="0.2">
      <c r="A20" s="144">
        <v>13</v>
      </c>
      <c r="B20" s="138" t="s">
        <v>740</v>
      </c>
      <c r="C20" s="138" t="s">
        <v>731</v>
      </c>
      <c r="D20" s="138" t="s">
        <v>240</v>
      </c>
      <c r="E20" s="61"/>
      <c r="F20" s="223">
        <v>1</v>
      </c>
      <c r="G20" s="60">
        <v>1</v>
      </c>
      <c r="H20" s="60">
        <v>1</v>
      </c>
      <c r="I20" s="60">
        <f t="shared" si="0"/>
        <v>1</v>
      </c>
      <c r="J20" s="227" t="s">
        <v>4322</v>
      </c>
    </row>
    <row r="21" spans="1:10" ht="76.5" x14ac:dyDescent="0.2">
      <c r="A21" s="144">
        <v>14</v>
      </c>
      <c r="B21" s="138" t="s">
        <v>732</v>
      </c>
      <c r="C21" s="138" t="s">
        <v>741</v>
      </c>
      <c r="D21" s="138" t="s">
        <v>240</v>
      </c>
      <c r="E21" s="61"/>
      <c r="F21" s="223">
        <v>1</v>
      </c>
      <c r="G21" s="60">
        <v>1</v>
      </c>
      <c r="H21" s="60">
        <v>1</v>
      </c>
      <c r="I21" s="60">
        <f t="shared" si="0"/>
        <v>1</v>
      </c>
      <c r="J21" s="227" t="s">
        <v>4322</v>
      </c>
    </row>
    <row r="22" spans="1:10" ht="63.75" x14ac:dyDescent="0.2">
      <c r="A22" s="144">
        <v>15</v>
      </c>
      <c r="B22" s="138" t="s">
        <v>742</v>
      </c>
      <c r="C22" s="138" t="s">
        <v>743</v>
      </c>
      <c r="D22" s="138" t="s">
        <v>240</v>
      </c>
      <c r="E22" s="61"/>
      <c r="F22" s="60">
        <v>1</v>
      </c>
      <c r="G22" s="60">
        <v>1</v>
      </c>
      <c r="H22" s="60">
        <v>1</v>
      </c>
      <c r="I22" s="60">
        <f t="shared" si="0"/>
        <v>1</v>
      </c>
      <c r="J22" s="261"/>
    </row>
    <row r="23" spans="1:10" ht="51" x14ac:dyDescent="0.2">
      <c r="A23" s="144">
        <v>16</v>
      </c>
      <c r="B23" s="138" t="s">
        <v>733</v>
      </c>
      <c r="C23" s="138" t="s">
        <v>734</v>
      </c>
      <c r="D23" s="138" t="s">
        <v>237</v>
      </c>
      <c r="E23" s="61"/>
      <c r="F23" s="60">
        <v>1</v>
      </c>
      <c r="G23" s="60">
        <v>1</v>
      </c>
      <c r="H23" s="60">
        <v>1</v>
      </c>
      <c r="I23" s="60">
        <f t="shared" si="0"/>
        <v>1</v>
      </c>
      <c r="J23" s="133"/>
    </row>
    <row r="24" spans="1:10" ht="63.75" x14ac:dyDescent="0.2">
      <c r="A24" s="144">
        <v>17</v>
      </c>
      <c r="B24" s="138" t="s">
        <v>735</v>
      </c>
      <c r="C24" s="138" t="s">
        <v>744</v>
      </c>
      <c r="D24" s="138" t="s">
        <v>237</v>
      </c>
      <c r="E24" s="61"/>
      <c r="F24" s="60">
        <v>1</v>
      </c>
      <c r="G24" s="60">
        <v>1</v>
      </c>
      <c r="H24" s="60">
        <v>1</v>
      </c>
      <c r="I24" s="60">
        <f t="shared" si="0"/>
        <v>1</v>
      </c>
      <c r="J24" s="133"/>
    </row>
    <row r="25" spans="1:10" ht="63.75" x14ac:dyDescent="0.2">
      <c r="A25" s="144">
        <v>18</v>
      </c>
      <c r="B25" s="138" t="s">
        <v>736</v>
      </c>
      <c r="C25" s="138" t="s">
        <v>737</v>
      </c>
      <c r="D25" s="61" t="s">
        <v>283</v>
      </c>
      <c r="E25" s="61"/>
      <c r="F25" s="60">
        <v>1</v>
      </c>
      <c r="G25" s="60">
        <v>1</v>
      </c>
      <c r="H25" s="60">
        <v>1</v>
      </c>
      <c r="I25" s="60">
        <f t="shared" si="0"/>
        <v>1</v>
      </c>
      <c r="J25" s="133"/>
    </row>
    <row r="26" spans="1:10" ht="76.5" x14ac:dyDescent="0.2">
      <c r="A26" s="144">
        <v>19</v>
      </c>
      <c r="B26" s="138" t="s">
        <v>738</v>
      </c>
      <c r="C26" s="138" t="s">
        <v>739</v>
      </c>
      <c r="D26" s="61" t="s">
        <v>283</v>
      </c>
      <c r="E26" s="61"/>
      <c r="F26" s="223">
        <v>1</v>
      </c>
      <c r="G26" s="60">
        <v>1</v>
      </c>
      <c r="H26" s="60">
        <v>1</v>
      </c>
      <c r="I26" s="60">
        <f t="shared" si="0"/>
        <v>1</v>
      </c>
      <c r="J26" s="227" t="s">
        <v>4322</v>
      </c>
    </row>
    <row r="27" spans="1:10" ht="76.5" x14ac:dyDescent="0.2">
      <c r="A27" s="144">
        <v>20</v>
      </c>
      <c r="B27" s="138" t="s">
        <v>745</v>
      </c>
      <c r="C27" s="138" t="s">
        <v>746</v>
      </c>
      <c r="D27" s="138" t="s">
        <v>152</v>
      </c>
      <c r="E27" s="61"/>
      <c r="F27" s="223">
        <v>1</v>
      </c>
      <c r="G27" s="60">
        <v>1</v>
      </c>
      <c r="H27" s="60">
        <v>1</v>
      </c>
      <c r="I27" s="60">
        <f t="shared" si="0"/>
        <v>1</v>
      </c>
      <c r="J27" s="227" t="s">
        <v>4322</v>
      </c>
    </row>
    <row r="28" spans="1:10" ht="76.5" x14ac:dyDescent="0.2">
      <c r="A28" s="144">
        <v>21</v>
      </c>
      <c r="B28" s="138" t="s">
        <v>747</v>
      </c>
      <c r="C28" s="138" t="s">
        <v>748</v>
      </c>
      <c r="D28" s="138" t="s">
        <v>152</v>
      </c>
      <c r="E28" s="61"/>
      <c r="F28" s="223">
        <v>1</v>
      </c>
      <c r="G28" s="60">
        <v>1</v>
      </c>
      <c r="H28" s="60">
        <v>1</v>
      </c>
      <c r="I28" s="60">
        <f t="shared" si="0"/>
        <v>1</v>
      </c>
      <c r="J28" s="227" t="s">
        <v>4322</v>
      </c>
    </row>
    <row r="29" spans="1:10" ht="76.5" x14ac:dyDescent="0.2">
      <c r="A29" s="144">
        <v>22</v>
      </c>
      <c r="B29" s="138" t="s">
        <v>749</v>
      </c>
      <c r="C29" s="138" t="s">
        <v>750</v>
      </c>
      <c r="D29" s="138" t="s">
        <v>152</v>
      </c>
      <c r="E29" s="61"/>
      <c r="F29" s="223">
        <v>1</v>
      </c>
      <c r="G29" s="60">
        <v>1</v>
      </c>
      <c r="H29" s="60">
        <v>1</v>
      </c>
      <c r="I29" s="60">
        <f t="shared" si="0"/>
        <v>1</v>
      </c>
      <c r="J29" s="227" t="s">
        <v>4322</v>
      </c>
    </row>
    <row r="30" spans="1:10" ht="76.5" x14ac:dyDescent="0.2">
      <c r="A30" s="144">
        <v>23</v>
      </c>
      <c r="B30" s="138" t="s">
        <v>751</v>
      </c>
      <c r="C30" s="138" t="s">
        <v>752</v>
      </c>
      <c r="D30" s="138" t="s">
        <v>231</v>
      </c>
      <c r="E30" s="61"/>
      <c r="F30" s="223">
        <v>1</v>
      </c>
      <c r="G30" s="60">
        <v>1</v>
      </c>
      <c r="H30" s="60">
        <v>1</v>
      </c>
      <c r="I30" s="60">
        <f t="shared" si="0"/>
        <v>1</v>
      </c>
      <c r="J30" s="227" t="s">
        <v>4322</v>
      </c>
    </row>
    <row r="31" spans="1:10" ht="76.5" x14ac:dyDescent="0.2">
      <c r="A31" s="144">
        <v>24</v>
      </c>
      <c r="B31" s="138" t="s">
        <v>753</v>
      </c>
      <c r="C31" s="138" t="s">
        <v>754</v>
      </c>
      <c r="D31" s="138" t="s">
        <v>225</v>
      </c>
      <c r="E31" s="61"/>
      <c r="F31" s="223">
        <v>1</v>
      </c>
      <c r="G31" s="60">
        <v>1</v>
      </c>
      <c r="H31" s="60">
        <v>1</v>
      </c>
      <c r="I31" s="60">
        <f t="shared" si="0"/>
        <v>1</v>
      </c>
      <c r="J31" s="227" t="s">
        <v>4322</v>
      </c>
    </row>
    <row r="32" spans="1:10" ht="76.5" x14ac:dyDescent="0.2">
      <c r="A32" s="144">
        <v>25</v>
      </c>
      <c r="B32" s="138" t="s">
        <v>755</v>
      </c>
      <c r="C32" s="138" t="s">
        <v>756</v>
      </c>
      <c r="D32" s="138" t="s">
        <v>225</v>
      </c>
      <c r="E32" s="61"/>
      <c r="F32" s="223">
        <v>1</v>
      </c>
      <c r="G32" s="60">
        <v>1</v>
      </c>
      <c r="H32" s="60">
        <v>1</v>
      </c>
      <c r="I32" s="60">
        <f t="shared" si="0"/>
        <v>1</v>
      </c>
      <c r="J32" s="227" t="s">
        <v>4322</v>
      </c>
    </row>
    <row r="33" spans="1:10" ht="15.75" customHeight="1" x14ac:dyDescent="0.2">
      <c r="A33" s="307" t="s">
        <v>104</v>
      </c>
      <c r="B33" s="308"/>
      <c r="C33" s="308"/>
      <c r="D33" s="308"/>
      <c r="E33" s="308"/>
      <c r="F33" s="308"/>
      <c r="G33" s="308"/>
      <c r="H33" s="309"/>
      <c r="I33" s="127">
        <f>SUM(I8:I32)/COUNT(I8:I32)</f>
        <v>1</v>
      </c>
      <c r="J33" s="188"/>
    </row>
    <row r="37" spans="1:10" x14ac:dyDescent="0.2">
      <c r="B37" s="81"/>
      <c r="C37" s="82"/>
      <c r="D37" s="107"/>
      <c r="E37" s="107"/>
      <c r="F37" s="107"/>
      <c r="G37" s="107"/>
      <c r="H37" s="107"/>
      <c r="I37" s="107"/>
    </row>
    <row r="44" spans="1:10" x14ac:dyDescent="0.2">
      <c r="B44" s="81"/>
      <c r="C44" s="82"/>
      <c r="D44" s="107"/>
      <c r="E44" s="107"/>
      <c r="F44" s="107"/>
      <c r="G44" s="107"/>
      <c r="H44" s="107"/>
      <c r="I44" s="107"/>
    </row>
    <row r="48" spans="1:10" x14ac:dyDescent="0.2">
      <c r="B48" s="81"/>
      <c r="C48" s="82"/>
      <c r="D48" s="107"/>
      <c r="E48" s="107"/>
      <c r="F48" s="107"/>
      <c r="G48" s="107"/>
      <c r="H48" s="107"/>
      <c r="I48" s="107"/>
    </row>
    <row r="51" spans="2:9" x14ac:dyDescent="0.2">
      <c r="B51" s="81"/>
      <c r="C51" s="82"/>
      <c r="D51" s="107"/>
      <c r="E51" s="107"/>
      <c r="F51" s="107"/>
      <c r="G51" s="107"/>
      <c r="H51" s="107"/>
      <c r="I51" s="107"/>
    </row>
    <row r="55" spans="2:9" x14ac:dyDescent="0.2">
      <c r="B55" s="81"/>
      <c r="C55" s="82"/>
      <c r="D55" s="107"/>
      <c r="E55" s="107"/>
      <c r="F55" s="107"/>
      <c r="G55" s="107"/>
      <c r="H55" s="107"/>
      <c r="I55" s="107"/>
    </row>
    <row r="58" spans="2:9" x14ac:dyDescent="0.2">
      <c r="B58" s="81"/>
      <c r="C58" s="82"/>
      <c r="D58" s="107"/>
      <c r="E58" s="107"/>
      <c r="F58" s="107"/>
      <c r="G58" s="107"/>
      <c r="H58" s="107"/>
      <c r="I58" s="107"/>
    </row>
    <row r="62" spans="2:9" x14ac:dyDescent="0.2">
      <c r="B62" s="81"/>
      <c r="C62" s="82"/>
      <c r="D62" s="107"/>
      <c r="E62" s="107"/>
      <c r="F62" s="107"/>
      <c r="G62" s="107"/>
      <c r="H62" s="107"/>
      <c r="I62" s="107"/>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90"/>
  <sheetViews>
    <sheetView view="pageBreakPreview" zoomScale="85" zoomScaleNormal="100" zoomScaleSheetLayoutView="85" workbookViewId="0">
      <pane ySplit="7" topLeftCell="A17"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134</v>
      </c>
      <c r="D2" s="305"/>
      <c r="E2" s="305"/>
      <c r="F2" s="305"/>
      <c r="G2" s="305"/>
      <c r="H2" s="305"/>
      <c r="I2" s="305"/>
      <c r="J2" s="305"/>
    </row>
    <row r="3" spans="1:10" ht="15.75" customHeight="1" x14ac:dyDescent="0.2">
      <c r="A3" s="105" t="s">
        <v>96</v>
      </c>
      <c r="B3" s="105"/>
      <c r="C3" s="129">
        <v>45035</v>
      </c>
      <c r="D3" s="106"/>
      <c r="E3" s="106"/>
      <c r="F3" s="129"/>
      <c r="G3" s="129"/>
      <c r="H3" s="129"/>
      <c r="I3" s="129"/>
    </row>
    <row r="4" spans="1:10" ht="17.25" customHeight="1" x14ac:dyDescent="0.2">
      <c r="A4" s="109" t="s">
        <v>76</v>
      </c>
      <c r="B4" s="105"/>
      <c r="C4" s="106"/>
      <c r="D4" s="106"/>
      <c r="E4" s="106"/>
      <c r="F4" s="129"/>
      <c r="G4" s="129"/>
      <c r="H4" s="129"/>
      <c r="I4" s="129"/>
    </row>
    <row r="5" spans="1:10" ht="51"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63.75" x14ac:dyDescent="0.2">
      <c r="A8" s="144">
        <v>1</v>
      </c>
      <c r="B8" s="178" t="s">
        <v>2324</v>
      </c>
      <c r="C8" s="179" t="s">
        <v>2325</v>
      </c>
      <c r="D8" s="179" t="s">
        <v>585</v>
      </c>
      <c r="E8" s="194"/>
      <c r="F8" s="174">
        <v>1</v>
      </c>
      <c r="G8" s="79">
        <v>1</v>
      </c>
      <c r="H8" s="79">
        <v>1</v>
      </c>
      <c r="I8" s="79">
        <f>F8*0.2+G8*0.4+H8*0.4</f>
        <v>1</v>
      </c>
      <c r="J8" s="117"/>
    </row>
    <row r="9" spans="1:10" ht="63.75" x14ac:dyDescent="0.2">
      <c r="A9" s="144">
        <v>2</v>
      </c>
      <c r="B9" s="195" t="s">
        <v>2326</v>
      </c>
      <c r="C9" s="196" t="s">
        <v>2327</v>
      </c>
      <c r="D9" s="196" t="s">
        <v>585</v>
      </c>
      <c r="E9" s="194"/>
      <c r="F9" s="242">
        <v>1</v>
      </c>
      <c r="G9" s="79">
        <v>1</v>
      </c>
      <c r="H9" s="79">
        <v>1</v>
      </c>
      <c r="I9" s="79">
        <f t="shared" ref="I9:I59" si="0">F9*0.2+G9*0.4+H9*0.4</f>
        <v>1</v>
      </c>
      <c r="J9" s="220" t="s">
        <v>4163</v>
      </c>
    </row>
    <row r="10" spans="1:10" ht="89.25" x14ac:dyDescent="0.2">
      <c r="A10" s="144">
        <v>3</v>
      </c>
      <c r="B10" s="197" t="s">
        <v>2328</v>
      </c>
      <c r="C10" s="210" t="s">
        <v>793</v>
      </c>
      <c r="D10" s="210" t="s">
        <v>585</v>
      </c>
      <c r="E10" s="194"/>
      <c r="F10" s="242">
        <v>1</v>
      </c>
      <c r="G10" s="79">
        <v>1</v>
      </c>
      <c r="H10" s="79">
        <v>1</v>
      </c>
      <c r="I10" s="79">
        <f t="shared" si="0"/>
        <v>1</v>
      </c>
      <c r="J10" s="220" t="s">
        <v>4163</v>
      </c>
    </row>
    <row r="11" spans="1:10" ht="38.25" x14ac:dyDescent="0.2">
      <c r="A11" s="144">
        <v>4</v>
      </c>
      <c r="B11" s="210" t="s">
        <v>2329</v>
      </c>
      <c r="C11" s="210" t="s">
        <v>2330</v>
      </c>
      <c r="D11" s="210" t="s">
        <v>563</v>
      </c>
      <c r="E11" s="194"/>
      <c r="F11" s="242">
        <v>1</v>
      </c>
      <c r="G11" s="79">
        <v>1</v>
      </c>
      <c r="H11" s="79">
        <v>1</v>
      </c>
      <c r="I11" s="79">
        <f t="shared" si="0"/>
        <v>1</v>
      </c>
      <c r="J11" s="74"/>
    </row>
    <row r="12" spans="1:10" ht="76.5" x14ac:dyDescent="0.2">
      <c r="A12" s="144">
        <v>5</v>
      </c>
      <c r="B12" s="210" t="s">
        <v>2331</v>
      </c>
      <c r="C12" s="210" t="s">
        <v>2332</v>
      </c>
      <c r="D12" s="210" t="s">
        <v>585</v>
      </c>
      <c r="E12" s="198"/>
      <c r="F12" s="242">
        <v>1</v>
      </c>
      <c r="G12" s="79">
        <v>1</v>
      </c>
      <c r="H12" s="79">
        <v>1</v>
      </c>
      <c r="I12" s="79">
        <f t="shared" si="0"/>
        <v>1</v>
      </c>
      <c r="J12" s="220" t="s">
        <v>4163</v>
      </c>
    </row>
    <row r="13" spans="1:10" ht="63.75" x14ac:dyDescent="0.2">
      <c r="A13" s="144">
        <v>6</v>
      </c>
      <c r="B13" s="210" t="s">
        <v>2333</v>
      </c>
      <c r="C13" s="210" t="s">
        <v>2334</v>
      </c>
      <c r="D13" s="210" t="s">
        <v>585</v>
      </c>
      <c r="E13" s="198"/>
      <c r="F13" s="242">
        <v>1</v>
      </c>
      <c r="G13" s="79">
        <v>1</v>
      </c>
      <c r="H13" s="79">
        <v>1</v>
      </c>
      <c r="I13" s="79">
        <f t="shared" si="0"/>
        <v>1</v>
      </c>
      <c r="J13" s="220" t="s">
        <v>4163</v>
      </c>
    </row>
    <row r="14" spans="1:10" ht="63.75" x14ac:dyDescent="0.2">
      <c r="A14" s="144">
        <v>7</v>
      </c>
      <c r="B14" s="210" t="s">
        <v>2335</v>
      </c>
      <c r="C14" s="210" t="s">
        <v>2336</v>
      </c>
      <c r="D14" s="210" t="s">
        <v>563</v>
      </c>
      <c r="E14" s="198"/>
      <c r="F14" s="242">
        <v>1</v>
      </c>
      <c r="G14" s="79">
        <v>1</v>
      </c>
      <c r="H14" s="79">
        <v>1</v>
      </c>
      <c r="I14" s="79">
        <f t="shared" si="0"/>
        <v>1</v>
      </c>
      <c r="J14" s="220" t="s">
        <v>4163</v>
      </c>
    </row>
    <row r="15" spans="1:10" ht="63.75" x14ac:dyDescent="0.2">
      <c r="A15" s="144">
        <v>8</v>
      </c>
      <c r="B15" s="192" t="s">
        <v>2337</v>
      </c>
      <c r="C15" s="192" t="s">
        <v>2338</v>
      </c>
      <c r="D15" s="192" t="s">
        <v>563</v>
      </c>
      <c r="E15" s="198"/>
      <c r="F15" s="242">
        <v>1</v>
      </c>
      <c r="G15" s="79">
        <v>1</v>
      </c>
      <c r="H15" s="79">
        <v>1</v>
      </c>
      <c r="I15" s="79">
        <f t="shared" si="0"/>
        <v>1</v>
      </c>
      <c r="J15" s="220" t="s">
        <v>4163</v>
      </c>
    </row>
    <row r="16" spans="1:10" ht="63.75" x14ac:dyDescent="0.2">
      <c r="A16" s="144">
        <v>9</v>
      </c>
      <c r="B16" s="210" t="s">
        <v>2339</v>
      </c>
      <c r="C16" s="210" t="s">
        <v>2340</v>
      </c>
      <c r="D16" s="210" t="s">
        <v>563</v>
      </c>
      <c r="E16" s="198"/>
      <c r="F16" s="242">
        <v>1</v>
      </c>
      <c r="G16" s="79">
        <v>1</v>
      </c>
      <c r="H16" s="79">
        <v>1</v>
      </c>
      <c r="I16" s="79">
        <f t="shared" si="0"/>
        <v>1</v>
      </c>
      <c r="J16" s="220" t="s">
        <v>4163</v>
      </c>
    </row>
    <row r="17" spans="1:10" ht="63.75" x14ac:dyDescent="0.2">
      <c r="A17" s="144">
        <v>10</v>
      </c>
      <c r="B17" s="210" t="s">
        <v>2341</v>
      </c>
      <c r="C17" s="210" t="s">
        <v>2342</v>
      </c>
      <c r="D17" s="210" t="s">
        <v>563</v>
      </c>
      <c r="E17" s="198"/>
      <c r="F17" s="242">
        <v>1</v>
      </c>
      <c r="G17" s="79">
        <v>1</v>
      </c>
      <c r="H17" s="79">
        <v>1</v>
      </c>
      <c r="I17" s="79">
        <f t="shared" si="0"/>
        <v>1</v>
      </c>
      <c r="J17" s="220" t="s">
        <v>4163</v>
      </c>
    </row>
    <row r="18" spans="1:10" ht="63.75" x14ac:dyDescent="0.2">
      <c r="A18" s="144">
        <v>11</v>
      </c>
      <c r="B18" s="210" t="s">
        <v>2343</v>
      </c>
      <c r="C18" s="210" t="s">
        <v>2344</v>
      </c>
      <c r="D18" s="210" t="s">
        <v>563</v>
      </c>
      <c r="E18" s="198"/>
      <c r="F18" s="242">
        <v>1</v>
      </c>
      <c r="G18" s="79">
        <v>1</v>
      </c>
      <c r="H18" s="79">
        <v>1</v>
      </c>
      <c r="I18" s="79">
        <f t="shared" si="0"/>
        <v>1</v>
      </c>
      <c r="J18" s="220" t="s">
        <v>4163</v>
      </c>
    </row>
    <row r="19" spans="1:10" ht="63.75" x14ac:dyDescent="0.2">
      <c r="A19" s="144">
        <v>12</v>
      </c>
      <c r="B19" s="210" t="s">
        <v>2345</v>
      </c>
      <c r="C19" s="210" t="s">
        <v>2346</v>
      </c>
      <c r="D19" s="210" t="s">
        <v>563</v>
      </c>
      <c r="E19" s="198"/>
      <c r="F19" s="242">
        <v>1</v>
      </c>
      <c r="G19" s="79">
        <v>1</v>
      </c>
      <c r="H19" s="79">
        <v>1</v>
      </c>
      <c r="I19" s="79">
        <f t="shared" si="0"/>
        <v>1</v>
      </c>
      <c r="J19" s="220" t="s">
        <v>4163</v>
      </c>
    </row>
    <row r="20" spans="1:10" ht="76.5" x14ac:dyDescent="0.2">
      <c r="A20" s="144">
        <v>13</v>
      </c>
      <c r="B20" s="210" t="s">
        <v>2347</v>
      </c>
      <c r="C20" s="210" t="s">
        <v>2348</v>
      </c>
      <c r="D20" s="210" t="s">
        <v>563</v>
      </c>
      <c r="E20" s="198"/>
      <c r="F20" s="242">
        <v>1</v>
      </c>
      <c r="G20" s="79">
        <v>1</v>
      </c>
      <c r="H20" s="79">
        <v>1</v>
      </c>
      <c r="I20" s="79">
        <f t="shared" si="0"/>
        <v>1</v>
      </c>
      <c r="J20" s="220" t="s">
        <v>4163</v>
      </c>
    </row>
    <row r="21" spans="1:10" ht="63.75" x14ac:dyDescent="0.2">
      <c r="A21" s="144">
        <v>14</v>
      </c>
      <c r="B21" s="210" t="s">
        <v>2349</v>
      </c>
      <c r="C21" s="210" t="s">
        <v>2350</v>
      </c>
      <c r="D21" s="210" t="s">
        <v>563</v>
      </c>
      <c r="E21" s="198"/>
      <c r="F21" s="242">
        <v>1</v>
      </c>
      <c r="G21" s="79">
        <v>1</v>
      </c>
      <c r="H21" s="79">
        <v>1</v>
      </c>
      <c r="I21" s="79">
        <f t="shared" si="0"/>
        <v>1</v>
      </c>
      <c r="J21" s="220" t="s">
        <v>4163</v>
      </c>
    </row>
    <row r="22" spans="1:10" ht="51" x14ac:dyDescent="0.2">
      <c r="A22" s="144">
        <v>15</v>
      </c>
      <c r="B22" s="210" t="s">
        <v>2351</v>
      </c>
      <c r="C22" s="210" t="s">
        <v>2352</v>
      </c>
      <c r="D22" s="210" t="s">
        <v>563</v>
      </c>
      <c r="E22" s="198"/>
      <c r="F22" s="174">
        <v>1</v>
      </c>
      <c r="G22" s="79">
        <v>1</v>
      </c>
      <c r="H22" s="79">
        <v>1</v>
      </c>
      <c r="I22" s="79">
        <f t="shared" si="0"/>
        <v>1</v>
      </c>
      <c r="J22" s="261"/>
    </row>
    <row r="23" spans="1:10" ht="76.5" x14ac:dyDescent="0.2">
      <c r="A23" s="144">
        <v>16</v>
      </c>
      <c r="B23" s="210" t="s">
        <v>2353</v>
      </c>
      <c r="C23" s="210" t="s">
        <v>2354</v>
      </c>
      <c r="D23" s="210" t="s">
        <v>563</v>
      </c>
      <c r="E23" s="198"/>
      <c r="F23" s="242">
        <v>1</v>
      </c>
      <c r="G23" s="79">
        <v>1</v>
      </c>
      <c r="H23" s="79">
        <v>1</v>
      </c>
      <c r="I23" s="79">
        <f t="shared" si="0"/>
        <v>1</v>
      </c>
      <c r="J23" s="220" t="s">
        <v>4163</v>
      </c>
    </row>
    <row r="24" spans="1:10" ht="76.5" x14ac:dyDescent="0.2">
      <c r="A24" s="144">
        <v>17</v>
      </c>
      <c r="B24" s="210" t="s">
        <v>2355</v>
      </c>
      <c r="C24" s="210" t="s">
        <v>2356</v>
      </c>
      <c r="D24" s="210" t="s">
        <v>563</v>
      </c>
      <c r="E24" s="198"/>
      <c r="F24" s="242">
        <v>1</v>
      </c>
      <c r="G24" s="79">
        <v>1</v>
      </c>
      <c r="H24" s="79">
        <v>1</v>
      </c>
      <c r="I24" s="79">
        <f t="shared" si="0"/>
        <v>1</v>
      </c>
      <c r="J24" s="220" t="s">
        <v>4163</v>
      </c>
    </row>
    <row r="25" spans="1:10" ht="76.5" x14ac:dyDescent="0.2">
      <c r="A25" s="144">
        <v>18</v>
      </c>
      <c r="B25" s="210" t="s">
        <v>2357</v>
      </c>
      <c r="C25" s="210" t="s">
        <v>2358</v>
      </c>
      <c r="D25" s="210" t="s">
        <v>563</v>
      </c>
      <c r="E25" s="198"/>
      <c r="F25" s="242">
        <v>1</v>
      </c>
      <c r="G25" s="79">
        <v>1</v>
      </c>
      <c r="H25" s="79">
        <v>1</v>
      </c>
      <c r="I25" s="79">
        <f t="shared" si="0"/>
        <v>1</v>
      </c>
      <c r="J25" s="220" t="s">
        <v>4163</v>
      </c>
    </row>
    <row r="26" spans="1:10" ht="63.75" x14ac:dyDescent="0.2">
      <c r="A26" s="144">
        <v>19</v>
      </c>
      <c r="B26" s="210" t="s">
        <v>2359</v>
      </c>
      <c r="C26" s="210" t="s">
        <v>2360</v>
      </c>
      <c r="D26" s="210" t="s">
        <v>563</v>
      </c>
      <c r="E26" s="198"/>
      <c r="F26" s="242">
        <v>1</v>
      </c>
      <c r="G26" s="79">
        <v>1</v>
      </c>
      <c r="H26" s="79">
        <v>1</v>
      </c>
      <c r="I26" s="79">
        <f t="shared" si="0"/>
        <v>1</v>
      </c>
      <c r="J26" s="220" t="s">
        <v>4163</v>
      </c>
    </row>
    <row r="27" spans="1:10" ht="63.75" x14ac:dyDescent="0.2">
      <c r="A27" s="144">
        <v>20</v>
      </c>
      <c r="B27" s="210" t="s">
        <v>2361</v>
      </c>
      <c r="C27" s="210" t="s">
        <v>2362</v>
      </c>
      <c r="D27" s="210" t="s">
        <v>563</v>
      </c>
      <c r="E27" s="198"/>
      <c r="F27" s="174">
        <v>1</v>
      </c>
      <c r="G27" s="79">
        <v>1</v>
      </c>
      <c r="H27" s="79">
        <v>1</v>
      </c>
      <c r="I27" s="79">
        <f t="shared" si="0"/>
        <v>1</v>
      </c>
      <c r="J27" s="261"/>
    </row>
    <row r="28" spans="1:10" ht="76.5" x14ac:dyDescent="0.2">
      <c r="A28" s="144">
        <v>21</v>
      </c>
      <c r="B28" s="210" t="s">
        <v>2363</v>
      </c>
      <c r="C28" s="210" t="s">
        <v>2364</v>
      </c>
      <c r="D28" s="210" t="s">
        <v>563</v>
      </c>
      <c r="E28" s="194"/>
      <c r="F28" s="174">
        <v>1</v>
      </c>
      <c r="G28" s="79">
        <v>1</v>
      </c>
      <c r="H28" s="79">
        <v>1</v>
      </c>
      <c r="I28" s="79">
        <f t="shared" si="0"/>
        <v>1</v>
      </c>
      <c r="J28" s="261"/>
    </row>
    <row r="29" spans="1:10" ht="51" x14ac:dyDescent="0.2">
      <c r="A29" s="144">
        <v>22</v>
      </c>
      <c r="B29" s="210" t="s">
        <v>2368</v>
      </c>
      <c r="C29" s="210" t="s">
        <v>2369</v>
      </c>
      <c r="D29" s="210" t="s">
        <v>563</v>
      </c>
      <c r="E29" s="194"/>
      <c r="F29" s="174">
        <v>1</v>
      </c>
      <c r="G29" s="79">
        <v>1</v>
      </c>
      <c r="H29" s="79">
        <v>1</v>
      </c>
      <c r="I29" s="79">
        <f t="shared" si="0"/>
        <v>1</v>
      </c>
      <c r="J29" s="261"/>
    </row>
    <row r="30" spans="1:10" ht="63.75" x14ac:dyDescent="0.2">
      <c r="A30" s="144">
        <v>23</v>
      </c>
      <c r="B30" s="180" t="s">
        <v>2370</v>
      </c>
      <c r="C30" s="179" t="s">
        <v>2371</v>
      </c>
      <c r="D30" s="179" t="s">
        <v>563</v>
      </c>
      <c r="E30" s="194"/>
      <c r="F30" s="242">
        <v>1</v>
      </c>
      <c r="G30" s="79">
        <v>1</v>
      </c>
      <c r="H30" s="79">
        <v>1</v>
      </c>
      <c r="I30" s="79">
        <f t="shared" si="0"/>
        <v>1</v>
      </c>
      <c r="J30" s="220" t="s">
        <v>4163</v>
      </c>
    </row>
    <row r="31" spans="1:10" ht="63.75" x14ac:dyDescent="0.2">
      <c r="A31" s="144">
        <v>24</v>
      </c>
      <c r="B31" s="180" t="s">
        <v>2372</v>
      </c>
      <c r="C31" s="179" t="s">
        <v>2373</v>
      </c>
      <c r="D31" s="179" t="s">
        <v>563</v>
      </c>
      <c r="E31" s="194"/>
      <c r="F31" s="242">
        <v>1</v>
      </c>
      <c r="G31" s="79">
        <v>1</v>
      </c>
      <c r="H31" s="79">
        <v>1</v>
      </c>
      <c r="I31" s="79">
        <f t="shared" si="0"/>
        <v>1</v>
      </c>
      <c r="J31" s="220" t="s">
        <v>4163</v>
      </c>
    </row>
    <row r="32" spans="1:10" ht="63.75" x14ac:dyDescent="0.2">
      <c r="A32" s="144">
        <v>25</v>
      </c>
      <c r="B32" s="180" t="s">
        <v>2374</v>
      </c>
      <c r="C32" s="179" t="s">
        <v>2375</v>
      </c>
      <c r="D32" s="179" t="s">
        <v>563</v>
      </c>
      <c r="E32" s="194"/>
      <c r="F32" s="242">
        <v>1</v>
      </c>
      <c r="G32" s="79">
        <v>1</v>
      </c>
      <c r="H32" s="79">
        <v>1</v>
      </c>
      <c r="I32" s="79">
        <f t="shared" si="0"/>
        <v>1</v>
      </c>
      <c r="J32" s="220" t="s">
        <v>4163</v>
      </c>
    </row>
    <row r="33" spans="1:10" ht="76.5" x14ac:dyDescent="0.2">
      <c r="A33" s="144">
        <v>26</v>
      </c>
      <c r="B33" s="180" t="s">
        <v>2376</v>
      </c>
      <c r="C33" s="179" t="s">
        <v>2377</v>
      </c>
      <c r="D33" s="179" t="s">
        <v>1345</v>
      </c>
      <c r="E33" s="194"/>
      <c r="F33" s="242">
        <v>1</v>
      </c>
      <c r="G33" s="79">
        <v>1</v>
      </c>
      <c r="H33" s="79">
        <v>1</v>
      </c>
      <c r="I33" s="79">
        <f t="shared" si="0"/>
        <v>1</v>
      </c>
      <c r="J33" s="220" t="s">
        <v>4163</v>
      </c>
    </row>
    <row r="34" spans="1:10" ht="89.25" x14ac:dyDescent="0.2">
      <c r="A34" s="144">
        <v>27</v>
      </c>
      <c r="B34" s="180" t="s">
        <v>2378</v>
      </c>
      <c r="C34" s="179" t="s">
        <v>2379</v>
      </c>
      <c r="D34" s="179" t="s">
        <v>563</v>
      </c>
      <c r="E34" s="194"/>
      <c r="F34" s="242">
        <v>1</v>
      </c>
      <c r="G34" s="79">
        <v>1</v>
      </c>
      <c r="H34" s="79">
        <v>1</v>
      </c>
      <c r="I34" s="79">
        <f t="shared" si="0"/>
        <v>1</v>
      </c>
      <c r="J34" s="220" t="s">
        <v>4163</v>
      </c>
    </row>
    <row r="35" spans="1:10" ht="63.75" x14ac:dyDescent="0.2">
      <c r="A35" s="144">
        <v>28</v>
      </c>
      <c r="B35" s="180" t="s">
        <v>2380</v>
      </c>
      <c r="C35" s="179" t="s">
        <v>2381</v>
      </c>
      <c r="D35" s="179" t="s">
        <v>563</v>
      </c>
      <c r="E35" s="194"/>
      <c r="F35" s="242">
        <v>1</v>
      </c>
      <c r="G35" s="79">
        <v>1</v>
      </c>
      <c r="H35" s="79">
        <v>1</v>
      </c>
      <c r="I35" s="79">
        <f t="shared" si="0"/>
        <v>1</v>
      </c>
      <c r="J35" s="220" t="s">
        <v>4163</v>
      </c>
    </row>
    <row r="36" spans="1:10" ht="63.75" x14ac:dyDescent="0.2">
      <c r="A36" s="144">
        <v>29</v>
      </c>
      <c r="B36" s="180" t="s">
        <v>2382</v>
      </c>
      <c r="C36" s="179" t="s">
        <v>2383</v>
      </c>
      <c r="D36" s="179" t="s">
        <v>563</v>
      </c>
      <c r="E36" s="194"/>
      <c r="F36" s="242">
        <v>1</v>
      </c>
      <c r="G36" s="79">
        <v>1</v>
      </c>
      <c r="H36" s="79">
        <v>1</v>
      </c>
      <c r="I36" s="79">
        <f t="shared" si="0"/>
        <v>1</v>
      </c>
      <c r="J36" s="220" t="s">
        <v>4163</v>
      </c>
    </row>
    <row r="37" spans="1:10" ht="76.5" x14ac:dyDescent="0.2">
      <c r="A37" s="144">
        <v>30</v>
      </c>
      <c r="B37" s="180" t="s">
        <v>2384</v>
      </c>
      <c r="C37" s="179" t="s">
        <v>2385</v>
      </c>
      <c r="D37" s="179" t="s">
        <v>563</v>
      </c>
      <c r="E37" s="194"/>
      <c r="F37" s="242">
        <v>1</v>
      </c>
      <c r="G37" s="79">
        <v>1</v>
      </c>
      <c r="H37" s="79">
        <v>1</v>
      </c>
      <c r="I37" s="79">
        <f t="shared" si="0"/>
        <v>1</v>
      </c>
      <c r="J37" s="220" t="s">
        <v>4163</v>
      </c>
    </row>
    <row r="38" spans="1:10" ht="63.75" x14ac:dyDescent="0.2">
      <c r="A38" s="144">
        <v>31</v>
      </c>
      <c r="B38" s="180" t="s">
        <v>2386</v>
      </c>
      <c r="C38" s="179" t="s">
        <v>2387</v>
      </c>
      <c r="D38" s="179" t="s">
        <v>563</v>
      </c>
      <c r="E38" s="194"/>
      <c r="F38" s="242">
        <v>1</v>
      </c>
      <c r="G38" s="79">
        <v>1</v>
      </c>
      <c r="H38" s="79">
        <v>1</v>
      </c>
      <c r="I38" s="79">
        <f t="shared" si="0"/>
        <v>1</v>
      </c>
      <c r="J38" s="220" t="s">
        <v>4163</v>
      </c>
    </row>
    <row r="39" spans="1:10" ht="76.5" x14ac:dyDescent="0.2">
      <c r="A39" s="144">
        <v>32</v>
      </c>
      <c r="B39" s="180" t="s">
        <v>2388</v>
      </c>
      <c r="C39" s="179" t="s">
        <v>2389</v>
      </c>
      <c r="D39" s="179" t="s">
        <v>563</v>
      </c>
      <c r="E39" s="194"/>
      <c r="F39" s="242">
        <v>1</v>
      </c>
      <c r="G39" s="79">
        <v>1</v>
      </c>
      <c r="H39" s="79">
        <v>1</v>
      </c>
      <c r="I39" s="79">
        <f t="shared" si="0"/>
        <v>1</v>
      </c>
      <c r="J39" s="220" t="s">
        <v>4163</v>
      </c>
    </row>
    <row r="40" spans="1:10" ht="63.75" x14ac:dyDescent="0.2">
      <c r="A40" s="144">
        <v>33</v>
      </c>
      <c r="B40" s="180" t="s">
        <v>2390</v>
      </c>
      <c r="C40" s="179" t="s">
        <v>2391</v>
      </c>
      <c r="D40" s="179" t="s">
        <v>563</v>
      </c>
      <c r="E40" s="194"/>
      <c r="F40" s="242">
        <v>1</v>
      </c>
      <c r="G40" s="79">
        <v>1</v>
      </c>
      <c r="H40" s="79">
        <v>1</v>
      </c>
      <c r="I40" s="79">
        <f t="shared" si="0"/>
        <v>1</v>
      </c>
      <c r="J40" s="220" t="s">
        <v>4163</v>
      </c>
    </row>
    <row r="41" spans="1:10" ht="51" x14ac:dyDescent="0.2">
      <c r="A41" s="144">
        <v>34</v>
      </c>
      <c r="B41" s="180" t="s">
        <v>2392</v>
      </c>
      <c r="C41" s="179" t="s">
        <v>2393</v>
      </c>
      <c r="D41" s="179" t="s">
        <v>563</v>
      </c>
      <c r="E41" s="194"/>
      <c r="F41" s="174">
        <v>1</v>
      </c>
      <c r="G41" s="79">
        <v>1</v>
      </c>
      <c r="H41" s="79">
        <v>1</v>
      </c>
      <c r="I41" s="79">
        <f t="shared" si="0"/>
        <v>1</v>
      </c>
      <c r="J41" s="261"/>
    </row>
    <row r="42" spans="1:10" ht="102" x14ac:dyDescent="0.2">
      <c r="A42" s="144">
        <v>35</v>
      </c>
      <c r="B42" s="180" t="s">
        <v>2394</v>
      </c>
      <c r="C42" s="179" t="s">
        <v>2395</v>
      </c>
      <c r="D42" s="179" t="s">
        <v>563</v>
      </c>
      <c r="E42" s="194"/>
      <c r="F42" s="242">
        <v>1</v>
      </c>
      <c r="G42" s="79">
        <v>1</v>
      </c>
      <c r="H42" s="79">
        <v>1</v>
      </c>
      <c r="I42" s="79">
        <f t="shared" si="0"/>
        <v>1</v>
      </c>
      <c r="J42" s="220" t="s">
        <v>4163</v>
      </c>
    </row>
    <row r="43" spans="1:10" ht="89.25" x14ac:dyDescent="0.2">
      <c r="A43" s="144">
        <v>36</v>
      </c>
      <c r="B43" s="180" t="s">
        <v>2396</v>
      </c>
      <c r="C43" s="179" t="s">
        <v>2397</v>
      </c>
      <c r="D43" s="179" t="s">
        <v>563</v>
      </c>
      <c r="E43" s="194"/>
      <c r="F43" s="242">
        <v>1</v>
      </c>
      <c r="G43" s="79">
        <v>1</v>
      </c>
      <c r="H43" s="79">
        <v>1</v>
      </c>
      <c r="I43" s="79">
        <f t="shared" si="0"/>
        <v>1</v>
      </c>
      <c r="J43" s="220" t="s">
        <v>4163</v>
      </c>
    </row>
    <row r="44" spans="1:10" ht="63.75" x14ac:dyDescent="0.2">
      <c r="A44" s="144">
        <v>37</v>
      </c>
      <c r="B44" s="180" t="s">
        <v>2398</v>
      </c>
      <c r="C44" s="179" t="s">
        <v>2399</v>
      </c>
      <c r="D44" s="179" t="s">
        <v>563</v>
      </c>
      <c r="E44" s="194"/>
      <c r="F44" s="242">
        <v>1</v>
      </c>
      <c r="G44" s="79">
        <v>1</v>
      </c>
      <c r="H44" s="79">
        <v>1</v>
      </c>
      <c r="I44" s="79">
        <f t="shared" si="0"/>
        <v>1</v>
      </c>
      <c r="J44" s="220" t="s">
        <v>4163</v>
      </c>
    </row>
    <row r="45" spans="1:10" ht="76.5" x14ac:dyDescent="0.2">
      <c r="A45" s="144">
        <v>38</v>
      </c>
      <c r="B45" s="180" t="s">
        <v>2400</v>
      </c>
      <c r="C45" s="179" t="s">
        <v>2401</v>
      </c>
      <c r="D45" s="179" t="s">
        <v>563</v>
      </c>
      <c r="E45" s="194"/>
      <c r="F45" s="242">
        <v>1</v>
      </c>
      <c r="G45" s="79">
        <v>1</v>
      </c>
      <c r="H45" s="79">
        <v>1</v>
      </c>
      <c r="I45" s="79">
        <f t="shared" si="0"/>
        <v>1</v>
      </c>
      <c r="J45" s="220" t="s">
        <v>4163</v>
      </c>
    </row>
    <row r="46" spans="1:10" ht="76.5" x14ac:dyDescent="0.2">
      <c r="A46" s="144">
        <v>39</v>
      </c>
      <c r="B46" s="180" t="s">
        <v>2402</v>
      </c>
      <c r="C46" s="179" t="s">
        <v>2403</v>
      </c>
      <c r="D46" s="179" t="s">
        <v>563</v>
      </c>
      <c r="E46" s="194"/>
      <c r="F46" s="242">
        <v>1</v>
      </c>
      <c r="G46" s="79">
        <v>1</v>
      </c>
      <c r="H46" s="79">
        <v>1</v>
      </c>
      <c r="I46" s="79">
        <f t="shared" si="0"/>
        <v>1</v>
      </c>
      <c r="J46" s="220" t="s">
        <v>4163</v>
      </c>
    </row>
    <row r="47" spans="1:10" ht="63.75" x14ac:dyDescent="0.2">
      <c r="A47" s="144">
        <v>40</v>
      </c>
      <c r="B47" s="180" t="s">
        <v>2404</v>
      </c>
      <c r="C47" s="179" t="s">
        <v>2405</v>
      </c>
      <c r="D47" s="179" t="s">
        <v>563</v>
      </c>
      <c r="E47" s="194"/>
      <c r="F47" s="242">
        <v>1</v>
      </c>
      <c r="G47" s="79">
        <v>1</v>
      </c>
      <c r="H47" s="79">
        <v>1</v>
      </c>
      <c r="I47" s="79">
        <f t="shared" si="0"/>
        <v>1</v>
      </c>
      <c r="J47" s="220" t="s">
        <v>4163</v>
      </c>
    </row>
    <row r="48" spans="1:10" ht="63.75" x14ac:dyDescent="0.2">
      <c r="A48" s="144">
        <v>41</v>
      </c>
      <c r="B48" s="180" t="s">
        <v>2406</v>
      </c>
      <c r="C48" s="179" t="s">
        <v>2407</v>
      </c>
      <c r="D48" s="179" t="s">
        <v>563</v>
      </c>
      <c r="E48" s="194"/>
      <c r="F48" s="242">
        <v>1</v>
      </c>
      <c r="G48" s="79">
        <v>1</v>
      </c>
      <c r="H48" s="79">
        <v>1</v>
      </c>
      <c r="I48" s="79">
        <f t="shared" si="0"/>
        <v>1</v>
      </c>
      <c r="J48" s="220" t="s">
        <v>4163</v>
      </c>
    </row>
    <row r="49" spans="1:10" ht="63.75" x14ac:dyDescent="0.2">
      <c r="A49" s="144">
        <v>42</v>
      </c>
      <c r="B49" s="180" t="s">
        <v>2408</v>
      </c>
      <c r="C49" s="179" t="s">
        <v>2409</v>
      </c>
      <c r="D49" s="179" t="s">
        <v>563</v>
      </c>
      <c r="E49" s="194"/>
      <c r="F49" s="174">
        <v>1</v>
      </c>
      <c r="G49" s="79">
        <v>1</v>
      </c>
      <c r="H49" s="79">
        <v>1</v>
      </c>
      <c r="I49" s="79">
        <f t="shared" si="0"/>
        <v>1</v>
      </c>
      <c r="J49" s="261"/>
    </row>
    <row r="50" spans="1:10" ht="63.75" x14ac:dyDescent="0.2">
      <c r="A50" s="144">
        <v>43</v>
      </c>
      <c r="B50" s="180" t="s">
        <v>2410</v>
      </c>
      <c r="C50" s="179" t="s">
        <v>2411</v>
      </c>
      <c r="D50" s="179" t="s">
        <v>563</v>
      </c>
      <c r="E50" s="194"/>
      <c r="F50" s="174">
        <v>1</v>
      </c>
      <c r="G50" s="79">
        <v>1</v>
      </c>
      <c r="H50" s="79">
        <v>1</v>
      </c>
      <c r="I50" s="79">
        <f t="shared" si="0"/>
        <v>1</v>
      </c>
      <c r="J50" s="261"/>
    </row>
    <row r="51" spans="1:10" ht="102" x14ac:dyDescent="0.2">
      <c r="A51" s="144">
        <v>44</v>
      </c>
      <c r="B51" s="180" t="s">
        <v>2412</v>
      </c>
      <c r="C51" s="179" t="s">
        <v>2413</v>
      </c>
      <c r="D51" s="179" t="s">
        <v>563</v>
      </c>
      <c r="E51" s="194"/>
      <c r="F51" s="174">
        <v>1</v>
      </c>
      <c r="G51" s="79">
        <v>1</v>
      </c>
      <c r="H51" s="79">
        <v>1</v>
      </c>
      <c r="I51" s="79">
        <f t="shared" si="0"/>
        <v>1</v>
      </c>
      <c r="J51" s="261"/>
    </row>
    <row r="52" spans="1:10" ht="63.75" x14ac:dyDescent="0.2">
      <c r="A52" s="144">
        <v>45</v>
      </c>
      <c r="B52" s="180" t="s">
        <v>2414</v>
      </c>
      <c r="C52" s="179" t="s">
        <v>2415</v>
      </c>
      <c r="D52" s="179" t="s">
        <v>563</v>
      </c>
      <c r="E52" s="194"/>
      <c r="F52" s="242">
        <v>1</v>
      </c>
      <c r="G52" s="79">
        <v>1</v>
      </c>
      <c r="H52" s="79">
        <v>1</v>
      </c>
      <c r="I52" s="79">
        <f t="shared" si="0"/>
        <v>1</v>
      </c>
      <c r="J52" s="220" t="s">
        <v>4163</v>
      </c>
    </row>
    <row r="53" spans="1:10" ht="63.75" x14ac:dyDescent="0.2">
      <c r="A53" s="144">
        <v>46</v>
      </c>
      <c r="B53" s="180" t="s">
        <v>2416</v>
      </c>
      <c r="C53" s="179" t="s">
        <v>2417</v>
      </c>
      <c r="D53" s="179" t="s">
        <v>563</v>
      </c>
      <c r="E53" s="194"/>
      <c r="F53" s="242">
        <v>1</v>
      </c>
      <c r="G53" s="79">
        <v>1</v>
      </c>
      <c r="H53" s="79">
        <v>1</v>
      </c>
      <c r="I53" s="79">
        <f t="shared" si="0"/>
        <v>1</v>
      </c>
      <c r="J53" s="220" t="s">
        <v>4163</v>
      </c>
    </row>
    <row r="54" spans="1:10" ht="63.75" x14ac:dyDescent="0.2">
      <c r="A54" s="144">
        <v>47</v>
      </c>
      <c r="B54" s="180" t="s">
        <v>2418</v>
      </c>
      <c r="C54" s="179" t="s">
        <v>2419</v>
      </c>
      <c r="D54" s="179" t="s">
        <v>563</v>
      </c>
      <c r="E54" s="194"/>
      <c r="F54" s="242">
        <v>1</v>
      </c>
      <c r="G54" s="79">
        <v>1</v>
      </c>
      <c r="H54" s="79">
        <v>1</v>
      </c>
      <c r="I54" s="79">
        <f t="shared" si="0"/>
        <v>1</v>
      </c>
      <c r="J54" s="220" t="s">
        <v>4163</v>
      </c>
    </row>
    <row r="55" spans="1:10" ht="63.75" x14ac:dyDescent="0.2">
      <c r="A55" s="144">
        <v>48</v>
      </c>
      <c r="B55" s="180" t="s">
        <v>2420</v>
      </c>
      <c r="C55" s="179" t="s">
        <v>2421</v>
      </c>
      <c r="D55" s="179" t="s">
        <v>563</v>
      </c>
      <c r="E55" s="194"/>
      <c r="F55" s="174">
        <v>1</v>
      </c>
      <c r="G55" s="79">
        <v>1</v>
      </c>
      <c r="H55" s="79">
        <v>1</v>
      </c>
      <c r="I55" s="79">
        <f t="shared" si="0"/>
        <v>1</v>
      </c>
      <c r="J55" s="261"/>
    </row>
    <row r="56" spans="1:10" ht="63.75" x14ac:dyDescent="0.2">
      <c r="A56" s="144">
        <v>49</v>
      </c>
      <c r="B56" s="180" t="s">
        <v>2422</v>
      </c>
      <c r="C56" s="180" t="s">
        <v>2423</v>
      </c>
      <c r="D56" s="180" t="s">
        <v>1345</v>
      </c>
      <c r="E56" s="194"/>
      <c r="F56" s="242">
        <v>1</v>
      </c>
      <c r="G56" s="79">
        <v>1</v>
      </c>
      <c r="H56" s="79">
        <v>1</v>
      </c>
      <c r="I56" s="79">
        <f t="shared" si="0"/>
        <v>1</v>
      </c>
      <c r="J56" s="220" t="s">
        <v>4163</v>
      </c>
    </row>
    <row r="57" spans="1:10" ht="63.75" x14ac:dyDescent="0.2">
      <c r="A57" s="144">
        <v>50</v>
      </c>
      <c r="B57" s="180" t="s">
        <v>2424</v>
      </c>
      <c r="C57" s="179" t="s">
        <v>2425</v>
      </c>
      <c r="D57" s="179" t="s">
        <v>1345</v>
      </c>
      <c r="E57" s="194"/>
      <c r="F57" s="242">
        <v>1</v>
      </c>
      <c r="G57" s="79">
        <v>1</v>
      </c>
      <c r="H57" s="79">
        <v>1</v>
      </c>
      <c r="I57" s="79">
        <f t="shared" si="0"/>
        <v>1</v>
      </c>
      <c r="J57" s="220" t="s">
        <v>4163</v>
      </c>
    </row>
    <row r="58" spans="1:10" ht="63.75" x14ac:dyDescent="0.2">
      <c r="A58" s="144">
        <v>51</v>
      </c>
      <c r="B58" s="180" t="s">
        <v>2426</v>
      </c>
      <c r="C58" s="179" t="s">
        <v>2427</v>
      </c>
      <c r="D58" s="179" t="s">
        <v>1345</v>
      </c>
      <c r="E58" s="194"/>
      <c r="F58" s="242">
        <v>1</v>
      </c>
      <c r="G58" s="79">
        <v>1</v>
      </c>
      <c r="H58" s="79">
        <v>1</v>
      </c>
      <c r="I58" s="79">
        <f t="shared" si="0"/>
        <v>1</v>
      </c>
      <c r="J58" s="220" t="s">
        <v>4163</v>
      </c>
    </row>
    <row r="59" spans="1:10" ht="76.5" x14ac:dyDescent="0.2">
      <c r="A59" s="144">
        <v>52</v>
      </c>
      <c r="B59" s="180" t="s">
        <v>2428</v>
      </c>
      <c r="C59" s="179" t="s">
        <v>2429</v>
      </c>
      <c r="D59" s="179" t="s">
        <v>1345</v>
      </c>
      <c r="E59" s="194"/>
      <c r="F59" s="242">
        <v>1</v>
      </c>
      <c r="G59" s="79">
        <v>1</v>
      </c>
      <c r="H59" s="79">
        <v>1</v>
      </c>
      <c r="I59" s="79">
        <f t="shared" si="0"/>
        <v>1</v>
      </c>
      <c r="J59" s="220" t="s">
        <v>4163</v>
      </c>
    </row>
    <row r="60" spans="1:10" ht="229.5" x14ac:dyDescent="0.2">
      <c r="A60" s="199">
        <v>65</v>
      </c>
      <c r="B60" s="211" t="s">
        <v>2365</v>
      </c>
      <c r="C60" s="200" t="s">
        <v>2366</v>
      </c>
      <c r="D60" s="200" t="s">
        <v>563</v>
      </c>
      <c r="E60" s="201" t="s">
        <v>2367</v>
      </c>
      <c r="F60" s="202"/>
      <c r="G60" s="153"/>
      <c r="H60" s="153"/>
      <c r="I60" s="153"/>
      <c r="J60" s="203"/>
    </row>
    <row r="61" spans="1:10" ht="15.75" customHeight="1" x14ac:dyDescent="0.2">
      <c r="A61" s="307" t="s">
        <v>104</v>
      </c>
      <c r="B61" s="313"/>
      <c r="C61" s="313"/>
      <c r="D61" s="313"/>
      <c r="E61" s="313"/>
      <c r="F61" s="308"/>
      <c r="G61" s="308"/>
      <c r="H61" s="309"/>
      <c r="I61" s="127">
        <f>SUM(I8:I59)/COUNT(I8:I59)</f>
        <v>1</v>
      </c>
      <c r="J61" s="173"/>
    </row>
    <row r="65" spans="2:9" x14ac:dyDescent="0.2">
      <c r="B65" s="81"/>
      <c r="C65" s="82"/>
      <c r="D65" s="82"/>
      <c r="E65" s="82"/>
      <c r="F65" s="107"/>
      <c r="G65" s="107"/>
      <c r="H65" s="107"/>
      <c r="I65" s="107"/>
    </row>
    <row r="72" spans="2:9" x14ac:dyDescent="0.2">
      <c r="B72" s="81"/>
      <c r="C72" s="82"/>
      <c r="D72" s="82"/>
      <c r="E72" s="82"/>
      <c r="F72" s="107"/>
      <c r="G72" s="107"/>
      <c r="H72" s="107"/>
      <c r="I72" s="107"/>
    </row>
    <row r="76" spans="2:9" x14ac:dyDescent="0.2">
      <c r="B76" s="81"/>
      <c r="C76" s="82"/>
      <c r="D76" s="82"/>
      <c r="E76" s="82"/>
      <c r="F76" s="107"/>
      <c r="G76" s="107"/>
      <c r="H76" s="107"/>
      <c r="I76" s="107"/>
    </row>
    <row r="79" spans="2:9" x14ac:dyDescent="0.2">
      <c r="B79" s="81"/>
      <c r="C79" s="82"/>
      <c r="D79" s="82"/>
      <c r="E79" s="82"/>
      <c r="F79" s="107"/>
      <c r="G79" s="107"/>
      <c r="H79" s="107"/>
      <c r="I79" s="107"/>
    </row>
    <row r="83" spans="2:9" x14ac:dyDescent="0.2">
      <c r="B83" s="81"/>
      <c r="C83" s="82"/>
      <c r="D83" s="82"/>
      <c r="E83" s="82"/>
      <c r="F83" s="107"/>
      <c r="G83" s="107"/>
      <c r="H83" s="107"/>
      <c r="I83" s="107"/>
    </row>
    <row r="86" spans="2:9" x14ac:dyDescent="0.2">
      <c r="B86" s="81"/>
      <c r="C86" s="82"/>
      <c r="D86" s="82"/>
      <c r="E86" s="82"/>
      <c r="F86" s="107"/>
      <c r="G86" s="107"/>
      <c r="H86" s="107"/>
      <c r="I86" s="107"/>
    </row>
    <row r="90" spans="2:9" x14ac:dyDescent="0.2">
      <c r="B90" s="81"/>
      <c r="C90" s="82"/>
      <c r="D90" s="82"/>
      <c r="E90" s="82"/>
      <c r="F90" s="107"/>
      <c r="G90" s="107"/>
      <c r="H90" s="107"/>
      <c r="I90" s="107"/>
    </row>
  </sheetData>
  <mergeCells count="13">
    <mergeCell ref="I6:I7"/>
    <mergeCell ref="J6:J7"/>
    <mergeCell ref="A61:H6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0">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1"/>
  <sheetViews>
    <sheetView view="pageBreakPreview" zoomScale="70" zoomScaleNormal="100" zoomScaleSheetLayoutView="70"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5.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135</v>
      </c>
      <c r="D2" s="305"/>
      <c r="E2" s="305"/>
      <c r="F2" s="305"/>
      <c r="G2" s="305"/>
      <c r="H2" s="305"/>
      <c r="I2" s="305"/>
      <c r="J2" s="305"/>
    </row>
    <row r="3" spans="1:10" ht="15.75" customHeight="1" x14ac:dyDescent="0.2">
      <c r="A3" s="105" t="s">
        <v>96</v>
      </c>
      <c r="B3" s="105"/>
      <c r="C3" s="129">
        <v>45036</v>
      </c>
      <c r="D3" s="106"/>
      <c r="E3" s="106"/>
      <c r="F3" s="129"/>
      <c r="G3" s="129"/>
      <c r="H3" s="129"/>
      <c r="I3" s="129"/>
    </row>
    <row r="4" spans="1:10" ht="17.25" customHeight="1" x14ac:dyDescent="0.2">
      <c r="A4" s="109" t="s">
        <v>76</v>
      </c>
      <c r="B4" s="105"/>
      <c r="C4" s="106"/>
      <c r="D4" s="106"/>
      <c r="E4" s="106"/>
      <c r="F4" s="129"/>
      <c r="G4" s="129"/>
      <c r="H4" s="129"/>
      <c r="I4" s="129"/>
    </row>
    <row r="5" spans="1:10" ht="48.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51" x14ac:dyDescent="0.2">
      <c r="A8" s="144">
        <v>1</v>
      </c>
      <c r="B8" s="147" t="s">
        <v>2258</v>
      </c>
      <c r="C8" s="191" t="s">
        <v>2259</v>
      </c>
      <c r="D8" s="133" t="s">
        <v>1955</v>
      </c>
      <c r="E8" s="204"/>
      <c r="F8" s="60">
        <v>1</v>
      </c>
      <c r="G8" s="60">
        <v>1</v>
      </c>
      <c r="H8" s="60">
        <v>1</v>
      </c>
      <c r="I8" s="128">
        <f>F8*0.2+G8*0.4+H8*0.4</f>
        <v>1</v>
      </c>
      <c r="J8" s="173"/>
    </row>
    <row r="9" spans="1:10" ht="63.75" x14ac:dyDescent="0.2">
      <c r="A9" s="144">
        <v>2</v>
      </c>
      <c r="B9" s="147" t="s">
        <v>2260</v>
      </c>
      <c r="C9" s="191" t="s">
        <v>2261</v>
      </c>
      <c r="D9" s="133" t="s">
        <v>1955</v>
      </c>
      <c r="E9" s="204"/>
      <c r="F9" s="223">
        <v>1</v>
      </c>
      <c r="G9" s="79">
        <v>1</v>
      </c>
      <c r="H9" s="79">
        <v>1</v>
      </c>
      <c r="I9" s="128">
        <f t="shared" ref="I9:I31" si="0">F9*0.2+G9*0.4+H9*0.4</f>
        <v>1</v>
      </c>
      <c r="J9" s="220" t="s">
        <v>4163</v>
      </c>
    </row>
    <row r="10" spans="1:10" ht="89.25" x14ac:dyDescent="0.2">
      <c r="A10" s="144">
        <v>3</v>
      </c>
      <c r="B10" s="147" t="s">
        <v>2262</v>
      </c>
      <c r="C10" s="191" t="s">
        <v>2263</v>
      </c>
      <c r="D10" s="133" t="s">
        <v>1955</v>
      </c>
      <c r="E10" s="204"/>
      <c r="F10" s="79">
        <v>1</v>
      </c>
      <c r="G10" s="79">
        <v>1</v>
      </c>
      <c r="H10" s="79">
        <v>1</v>
      </c>
      <c r="I10" s="128">
        <f t="shared" si="0"/>
        <v>1</v>
      </c>
      <c r="J10" s="65"/>
    </row>
    <row r="11" spans="1:10" ht="114.75" x14ac:dyDescent="0.2">
      <c r="A11" s="144">
        <v>4</v>
      </c>
      <c r="B11" s="271" t="s">
        <v>2264</v>
      </c>
      <c r="C11" s="272" t="s">
        <v>2265</v>
      </c>
      <c r="D11" s="221" t="s">
        <v>1955</v>
      </c>
      <c r="E11" s="273"/>
      <c r="F11" s="223">
        <v>0</v>
      </c>
      <c r="G11" s="223">
        <v>0</v>
      </c>
      <c r="H11" s="223">
        <v>0</v>
      </c>
      <c r="I11" s="223">
        <f t="shared" si="0"/>
        <v>0</v>
      </c>
      <c r="J11" s="220" t="s">
        <v>4176</v>
      </c>
    </row>
    <row r="12" spans="1:10" ht="89.25" x14ac:dyDescent="0.2">
      <c r="A12" s="144">
        <v>5</v>
      </c>
      <c r="B12" s="147" t="s">
        <v>2266</v>
      </c>
      <c r="C12" s="191" t="s">
        <v>2267</v>
      </c>
      <c r="D12" s="133" t="s">
        <v>1955</v>
      </c>
      <c r="E12" s="204"/>
      <c r="F12" s="79">
        <v>1</v>
      </c>
      <c r="G12" s="79">
        <v>1</v>
      </c>
      <c r="H12" s="79">
        <v>1</v>
      </c>
      <c r="I12" s="128">
        <f t="shared" si="0"/>
        <v>1</v>
      </c>
      <c r="J12" s="173"/>
    </row>
    <row r="13" spans="1:10" ht="76.5" x14ac:dyDescent="0.2">
      <c r="A13" s="144">
        <v>6</v>
      </c>
      <c r="B13" s="147" t="s">
        <v>2268</v>
      </c>
      <c r="C13" s="191" t="s">
        <v>2269</v>
      </c>
      <c r="D13" s="133" t="s">
        <v>1955</v>
      </c>
      <c r="E13" s="204"/>
      <c r="F13" s="79">
        <v>1</v>
      </c>
      <c r="G13" s="79">
        <v>1</v>
      </c>
      <c r="H13" s="79">
        <v>1</v>
      </c>
      <c r="I13" s="128">
        <f t="shared" si="0"/>
        <v>1</v>
      </c>
      <c r="J13" s="173"/>
    </row>
    <row r="14" spans="1:10" ht="76.5" x14ac:dyDescent="0.2">
      <c r="A14" s="144">
        <v>7</v>
      </c>
      <c r="B14" s="147" t="s">
        <v>2270</v>
      </c>
      <c r="C14" s="191" t="s">
        <v>2271</v>
      </c>
      <c r="D14" s="133" t="s">
        <v>1955</v>
      </c>
      <c r="E14" s="204"/>
      <c r="F14" s="223">
        <v>1</v>
      </c>
      <c r="G14" s="79">
        <v>1</v>
      </c>
      <c r="H14" s="79">
        <v>1</v>
      </c>
      <c r="I14" s="128">
        <f t="shared" si="0"/>
        <v>1</v>
      </c>
      <c r="J14" s="220" t="s">
        <v>4163</v>
      </c>
    </row>
    <row r="15" spans="1:10" ht="89.25" x14ac:dyDescent="0.2">
      <c r="A15" s="144">
        <v>8</v>
      </c>
      <c r="B15" s="147" t="s">
        <v>2272</v>
      </c>
      <c r="C15" s="191" t="s">
        <v>2273</v>
      </c>
      <c r="D15" s="133" t="s">
        <v>1955</v>
      </c>
      <c r="E15" s="204"/>
      <c r="F15" s="79">
        <v>1</v>
      </c>
      <c r="G15" s="79">
        <v>1</v>
      </c>
      <c r="H15" s="79">
        <v>1</v>
      </c>
      <c r="I15" s="128">
        <f t="shared" si="0"/>
        <v>1</v>
      </c>
      <c r="J15" s="65"/>
    </row>
    <row r="16" spans="1:10" ht="76.5" x14ac:dyDescent="0.2">
      <c r="A16" s="144">
        <v>9</v>
      </c>
      <c r="B16" s="147" t="s">
        <v>2274</v>
      </c>
      <c r="C16" s="191" t="s">
        <v>2275</v>
      </c>
      <c r="D16" s="133" t="s">
        <v>1955</v>
      </c>
      <c r="E16" s="204"/>
      <c r="F16" s="79">
        <v>1</v>
      </c>
      <c r="G16" s="79">
        <v>1</v>
      </c>
      <c r="H16" s="79">
        <v>1</v>
      </c>
      <c r="I16" s="128">
        <f t="shared" si="0"/>
        <v>1</v>
      </c>
      <c r="J16" s="65"/>
    </row>
    <row r="17" spans="1:10" ht="76.5" x14ac:dyDescent="0.2">
      <c r="A17" s="144">
        <v>10</v>
      </c>
      <c r="B17" s="147" t="s">
        <v>2276</v>
      </c>
      <c r="C17" s="191" t="s">
        <v>2277</v>
      </c>
      <c r="D17" s="133" t="s">
        <v>1955</v>
      </c>
      <c r="E17" s="204"/>
      <c r="F17" s="79">
        <v>1</v>
      </c>
      <c r="G17" s="79">
        <v>1</v>
      </c>
      <c r="H17" s="79">
        <v>1</v>
      </c>
      <c r="I17" s="128">
        <f t="shared" si="0"/>
        <v>1</v>
      </c>
      <c r="J17" s="65"/>
    </row>
    <row r="18" spans="1:10" ht="76.5" x14ac:dyDescent="0.2">
      <c r="A18" s="144">
        <v>11</v>
      </c>
      <c r="B18" s="147" t="s">
        <v>2278</v>
      </c>
      <c r="C18" s="191" t="s">
        <v>2279</v>
      </c>
      <c r="D18" s="133" t="s">
        <v>1955</v>
      </c>
      <c r="E18" s="204"/>
      <c r="F18" s="79">
        <v>1</v>
      </c>
      <c r="G18" s="79">
        <v>1</v>
      </c>
      <c r="H18" s="79">
        <v>1</v>
      </c>
      <c r="I18" s="128">
        <f t="shared" si="0"/>
        <v>1</v>
      </c>
      <c r="J18" s="65"/>
    </row>
    <row r="19" spans="1:10" ht="89.25" x14ac:dyDescent="0.2">
      <c r="A19" s="144">
        <v>12</v>
      </c>
      <c r="B19" s="147" t="s">
        <v>2280</v>
      </c>
      <c r="C19" s="191" t="s">
        <v>2281</v>
      </c>
      <c r="D19" s="133" t="s">
        <v>1955</v>
      </c>
      <c r="E19" s="204"/>
      <c r="F19" s="79">
        <v>1</v>
      </c>
      <c r="G19" s="79">
        <v>1</v>
      </c>
      <c r="H19" s="79">
        <v>1</v>
      </c>
      <c r="I19" s="128">
        <f t="shared" si="0"/>
        <v>1</v>
      </c>
      <c r="J19" s="65"/>
    </row>
    <row r="20" spans="1:10" ht="76.5" x14ac:dyDescent="0.2">
      <c r="A20" s="144">
        <v>13</v>
      </c>
      <c r="B20" s="147" t="s">
        <v>2282</v>
      </c>
      <c r="C20" s="191" t="s">
        <v>2283</v>
      </c>
      <c r="D20" s="133" t="s">
        <v>1955</v>
      </c>
      <c r="E20" s="204"/>
      <c r="F20" s="79">
        <v>1</v>
      </c>
      <c r="G20" s="79">
        <v>1</v>
      </c>
      <c r="H20" s="79">
        <v>1</v>
      </c>
      <c r="I20" s="128">
        <f t="shared" si="0"/>
        <v>1</v>
      </c>
      <c r="J20" s="65"/>
    </row>
    <row r="21" spans="1:10" ht="76.5" x14ac:dyDescent="0.2">
      <c r="A21" s="144">
        <v>14</v>
      </c>
      <c r="B21" s="147" t="s">
        <v>2284</v>
      </c>
      <c r="C21" s="191" t="s">
        <v>2285</v>
      </c>
      <c r="D21" s="133" t="s">
        <v>1955</v>
      </c>
      <c r="E21" s="204"/>
      <c r="F21" s="79">
        <v>1</v>
      </c>
      <c r="G21" s="79">
        <v>1</v>
      </c>
      <c r="H21" s="79">
        <v>1</v>
      </c>
      <c r="I21" s="128">
        <f t="shared" si="0"/>
        <v>1</v>
      </c>
      <c r="J21" s="65"/>
    </row>
    <row r="22" spans="1:10" ht="76.5" x14ac:dyDescent="0.2">
      <c r="A22" s="144">
        <v>15</v>
      </c>
      <c r="B22" s="147" t="s">
        <v>2286</v>
      </c>
      <c r="C22" s="191" t="s">
        <v>2287</v>
      </c>
      <c r="D22" s="133" t="s">
        <v>1955</v>
      </c>
      <c r="E22" s="204"/>
      <c r="F22" s="223">
        <v>1</v>
      </c>
      <c r="G22" s="79">
        <v>1</v>
      </c>
      <c r="H22" s="79">
        <v>1</v>
      </c>
      <c r="I22" s="128">
        <f t="shared" si="0"/>
        <v>1</v>
      </c>
      <c r="J22" s="220" t="s">
        <v>4163</v>
      </c>
    </row>
    <row r="23" spans="1:10" ht="63.75" x14ac:dyDescent="0.2">
      <c r="A23" s="144">
        <v>16</v>
      </c>
      <c r="B23" s="147" t="s">
        <v>2288</v>
      </c>
      <c r="C23" s="191" t="s">
        <v>2289</v>
      </c>
      <c r="D23" s="133" t="s">
        <v>1955</v>
      </c>
      <c r="E23" s="204"/>
      <c r="F23" s="79">
        <v>1</v>
      </c>
      <c r="G23" s="79">
        <v>1</v>
      </c>
      <c r="H23" s="79">
        <v>1</v>
      </c>
      <c r="I23" s="128">
        <f t="shared" si="0"/>
        <v>1</v>
      </c>
      <c r="J23" s="65"/>
    </row>
    <row r="24" spans="1:10" ht="76.5" x14ac:dyDescent="0.2">
      <c r="A24" s="144">
        <v>17</v>
      </c>
      <c r="B24" s="147" t="s">
        <v>2290</v>
      </c>
      <c r="C24" s="191" t="s">
        <v>2291</v>
      </c>
      <c r="D24" s="133" t="s">
        <v>1955</v>
      </c>
      <c r="E24" s="204"/>
      <c r="F24" s="79">
        <v>1</v>
      </c>
      <c r="G24" s="79">
        <v>1</v>
      </c>
      <c r="H24" s="79">
        <v>1</v>
      </c>
      <c r="I24" s="128">
        <f t="shared" si="0"/>
        <v>1</v>
      </c>
      <c r="J24" s="65"/>
    </row>
    <row r="25" spans="1:10" ht="63.75" x14ac:dyDescent="0.2">
      <c r="A25" s="144">
        <v>18</v>
      </c>
      <c r="B25" s="147" t="s">
        <v>2292</v>
      </c>
      <c r="C25" s="191" t="s">
        <v>2293</v>
      </c>
      <c r="D25" s="133" t="s">
        <v>1994</v>
      </c>
      <c r="E25" s="145"/>
      <c r="F25" s="223">
        <v>1</v>
      </c>
      <c r="G25" s="60">
        <v>1</v>
      </c>
      <c r="H25" s="60">
        <v>1</v>
      </c>
      <c r="I25" s="128">
        <f t="shared" si="0"/>
        <v>1</v>
      </c>
      <c r="J25" s="220" t="s">
        <v>4163</v>
      </c>
    </row>
    <row r="26" spans="1:10" ht="76.5" x14ac:dyDescent="0.2">
      <c r="A26" s="144">
        <v>19</v>
      </c>
      <c r="B26" s="147" t="s">
        <v>2294</v>
      </c>
      <c r="C26" s="191" t="s">
        <v>1154</v>
      </c>
      <c r="D26" s="133" t="s">
        <v>1994</v>
      </c>
      <c r="E26" s="145"/>
      <c r="F26" s="60">
        <v>1</v>
      </c>
      <c r="G26" s="60">
        <v>1</v>
      </c>
      <c r="H26" s="60">
        <v>1</v>
      </c>
      <c r="I26" s="128">
        <f t="shared" si="0"/>
        <v>1</v>
      </c>
      <c r="J26" s="261"/>
    </row>
    <row r="27" spans="1:10" ht="76.5" x14ac:dyDescent="0.2">
      <c r="A27" s="144">
        <v>20</v>
      </c>
      <c r="B27" s="147" t="s">
        <v>2295</v>
      </c>
      <c r="C27" s="191" t="s">
        <v>2296</v>
      </c>
      <c r="D27" s="133" t="s">
        <v>1994</v>
      </c>
      <c r="E27" s="145"/>
      <c r="F27" s="223">
        <v>1</v>
      </c>
      <c r="G27" s="60">
        <v>1</v>
      </c>
      <c r="H27" s="60">
        <v>1</v>
      </c>
      <c r="I27" s="128">
        <f t="shared" si="0"/>
        <v>1</v>
      </c>
      <c r="J27" s="227" t="s">
        <v>4322</v>
      </c>
    </row>
    <row r="28" spans="1:10" ht="89.25" x14ac:dyDescent="0.2">
      <c r="A28" s="144">
        <v>21</v>
      </c>
      <c r="B28" s="147" t="s">
        <v>2297</v>
      </c>
      <c r="C28" s="191" t="s">
        <v>2298</v>
      </c>
      <c r="D28" s="133" t="s">
        <v>1994</v>
      </c>
      <c r="E28" s="145"/>
      <c r="F28" s="223">
        <v>1</v>
      </c>
      <c r="G28" s="60">
        <v>1</v>
      </c>
      <c r="H28" s="60">
        <v>1</v>
      </c>
      <c r="I28" s="128">
        <f t="shared" si="0"/>
        <v>1</v>
      </c>
      <c r="J28" s="220" t="s">
        <v>4163</v>
      </c>
    </row>
    <row r="29" spans="1:10" ht="63.75" x14ac:dyDescent="0.2">
      <c r="A29" s="144">
        <v>22</v>
      </c>
      <c r="B29" s="147" t="s">
        <v>2299</v>
      </c>
      <c r="C29" s="191" t="s">
        <v>2300</v>
      </c>
      <c r="D29" s="133" t="s">
        <v>1994</v>
      </c>
      <c r="E29" s="145"/>
      <c r="F29" s="223">
        <v>1</v>
      </c>
      <c r="G29" s="60">
        <v>1</v>
      </c>
      <c r="H29" s="60">
        <v>1</v>
      </c>
      <c r="I29" s="128">
        <f t="shared" si="0"/>
        <v>1</v>
      </c>
      <c r="J29" s="220" t="s">
        <v>4163</v>
      </c>
    </row>
    <row r="30" spans="1:10" ht="127.5" x14ac:dyDescent="0.2">
      <c r="A30" s="144">
        <v>23</v>
      </c>
      <c r="B30" s="147" t="s">
        <v>2301</v>
      </c>
      <c r="C30" s="191" t="s">
        <v>2298</v>
      </c>
      <c r="D30" s="133" t="s">
        <v>1994</v>
      </c>
      <c r="E30" s="145"/>
      <c r="F30" s="223">
        <v>1</v>
      </c>
      <c r="G30" s="60">
        <v>1</v>
      </c>
      <c r="H30" s="223">
        <v>0</v>
      </c>
      <c r="I30" s="128">
        <f t="shared" si="0"/>
        <v>0.60000000000000009</v>
      </c>
      <c r="J30" s="227" t="s">
        <v>4323</v>
      </c>
    </row>
    <row r="31" spans="1:10" ht="76.5" x14ac:dyDescent="0.2">
      <c r="A31" s="144">
        <v>24</v>
      </c>
      <c r="B31" s="147" t="s">
        <v>2302</v>
      </c>
      <c r="C31" s="191" t="s">
        <v>2303</v>
      </c>
      <c r="D31" s="133" t="s">
        <v>1994</v>
      </c>
      <c r="E31" s="145"/>
      <c r="F31" s="223">
        <v>1</v>
      </c>
      <c r="G31" s="60">
        <v>1</v>
      </c>
      <c r="H31" s="60">
        <v>1</v>
      </c>
      <c r="I31" s="128">
        <f t="shared" si="0"/>
        <v>1</v>
      </c>
      <c r="J31" s="220" t="s">
        <v>4163</v>
      </c>
    </row>
    <row r="32" spans="1:10" ht="15.75" customHeight="1" x14ac:dyDescent="0.2">
      <c r="A32" s="307" t="s">
        <v>104</v>
      </c>
      <c r="B32" s="313"/>
      <c r="C32" s="313"/>
      <c r="D32" s="313"/>
      <c r="E32" s="313"/>
      <c r="F32" s="313"/>
      <c r="G32" s="313"/>
      <c r="H32" s="314"/>
      <c r="I32" s="127">
        <f>SUM(I8:I31)/COUNT(I8:I31)</f>
        <v>0.94166666666666676</v>
      </c>
      <c r="J32" s="173"/>
    </row>
    <row r="36" spans="2:9" x14ac:dyDescent="0.2">
      <c r="B36" s="81"/>
      <c r="C36" s="82"/>
      <c r="D36" s="82"/>
      <c r="E36" s="82"/>
      <c r="F36" s="107"/>
      <c r="G36" s="107"/>
      <c r="H36" s="107"/>
      <c r="I36" s="107"/>
    </row>
    <row r="43" spans="2:9" x14ac:dyDescent="0.2">
      <c r="B43" s="81"/>
      <c r="C43" s="82"/>
      <c r="D43" s="82"/>
      <c r="E43" s="82"/>
      <c r="F43" s="107"/>
      <c r="G43" s="107"/>
      <c r="H43" s="107"/>
      <c r="I43" s="107"/>
    </row>
    <row r="47" spans="2:9" x14ac:dyDescent="0.2">
      <c r="B47" s="81"/>
      <c r="C47" s="82"/>
      <c r="D47" s="82"/>
      <c r="E47" s="82"/>
      <c r="F47" s="107"/>
      <c r="G47" s="107"/>
      <c r="H47" s="107"/>
      <c r="I47" s="107"/>
    </row>
    <row r="50" spans="2:9" x14ac:dyDescent="0.2">
      <c r="B50" s="81"/>
      <c r="C50" s="82"/>
      <c r="D50" s="82"/>
      <c r="E50" s="82"/>
      <c r="F50" s="107"/>
      <c r="G50" s="107"/>
      <c r="H50" s="107"/>
      <c r="I50" s="107"/>
    </row>
    <row r="54" spans="2:9" x14ac:dyDescent="0.2">
      <c r="B54" s="81"/>
      <c r="C54" s="82"/>
      <c r="D54" s="82"/>
      <c r="E54" s="82"/>
      <c r="F54" s="107"/>
      <c r="G54" s="107"/>
      <c r="H54" s="107"/>
      <c r="I54" s="107"/>
    </row>
    <row r="57" spans="2:9" x14ac:dyDescent="0.2">
      <c r="B57" s="81"/>
      <c r="C57" s="82"/>
      <c r="D57" s="82"/>
      <c r="E57" s="82"/>
      <c r="F57" s="107"/>
      <c r="G57" s="107"/>
      <c r="H57" s="107"/>
      <c r="I57" s="107"/>
    </row>
    <row r="61" spans="2:9" x14ac:dyDescent="0.2">
      <c r="B61" s="81"/>
      <c r="C61" s="82"/>
      <c r="D61" s="82"/>
      <c r="E61" s="82"/>
      <c r="F61" s="107"/>
      <c r="G61" s="107"/>
      <c r="H61" s="107"/>
      <c r="I61" s="107"/>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76"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3"/>
  <sheetViews>
    <sheetView view="pageBreakPreview" zoomScale="85" zoomScaleNormal="100" zoomScaleSheetLayoutView="85" workbookViewId="0">
      <pane ySplit="7" topLeftCell="A8" activePane="bottomLeft" state="frozenSplit"/>
      <selection activeCell="F6" sqref="F6:I7"/>
      <selection pane="bottomLeft" activeCell="Q11" sqref="Q11"/>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4.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136</v>
      </c>
      <c r="D2" s="305"/>
      <c r="E2" s="305"/>
      <c r="F2" s="305"/>
      <c r="G2" s="305"/>
      <c r="H2" s="305"/>
      <c r="I2" s="305"/>
      <c r="J2" s="305"/>
    </row>
    <row r="3" spans="1:10" ht="15.75" customHeight="1" x14ac:dyDescent="0.2">
      <c r="A3" s="105" t="s">
        <v>96</v>
      </c>
      <c r="B3" s="105"/>
      <c r="C3" s="129">
        <v>45037</v>
      </c>
      <c r="D3" s="106"/>
      <c r="E3" s="106"/>
      <c r="F3" s="129"/>
      <c r="G3" s="129"/>
      <c r="H3" s="129"/>
      <c r="I3" s="129"/>
    </row>
    <row r="4" spans="1:10" ht="17.25" customHeight="1" x14ac:dyDescent="0.2">
      <c r="A4" s="109" t="s">
        <v>76</v>
      </c>
      <c r="B4" s="105"/>
      <c r="C4" s="106"/>
      <c r="D4" s="106"/>
      <c r="E4" s="106"/>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63.75" x14ac:dyDescent="0.2">
      <c r="A8" s="57">
        <v>1</v>
      </c>
      <c r="B8" s="147" t="s">
        <v>1788</v>
      </c>
      <c r="C8" s="33" t="s">
        <v>1789</v>
      </c>
      <c r="D8" s="205" t="s">
        <v>240</v>
      </c>
      <c r="E8" s="206"/>
      <c r="F8" s="207">
        <v>1</v>
      </c>
      <c r="G8" s="128">
        <v>1</v>
      </c>
      <c r="H8" s="128">
        <v>1</v>
      </c>
      <c r="I8" s="128">
        <f>F8*0.2+G8*0.4+H8*0.4</f>
        <v>1</v>
      </c>
      <c r="J8" s="173"/>
    </row>
    <row r="9" spans="1:10" ht="51" x14ac:dyDescent="0.2">
      <c r="A9" s="57">
        <v>2</v>
      </c>
      <c r="B9" s="147" t="s">
        <v>1790</v>
      </c>
      <c r="C9" s="33" t="s">
        <v>1791</v>
      </c>
      <c r="D9" s="205" t="s">
        <v>240</v>
      </c>
      <c r="E9" s="206"/>
      <c r="F9" s="207">
        <v>1</v>
      </c>
      <c r="G9" s="128">
        <v>1</v>
      </c>
      <c r="H9" s="128">
        <v>1</v>
      </c>
      <c r="I9" s="128">
        <f t="shared" ref="I9:I33" si="0">F9*0.2+G9*0.4+H9*0.4</f>
        <v>1</v>
      </c>
      <c r="J9" s="117"/>
    </row>
    <row r="10" spans="1:10" ht="63.75" x14ac:dyDescent="0.2">
      <c r="A10" s="57">
        <v>3</v>
      </c>
      <c r="B10" s="147" t="s">
        <v>1792</v>
      </c>
      <c r="C10" s="33" t="s">
        <v>1793</v>
      </c>
      <c r="D10" s="205" t="s">
        <v>240</v>
      </c>
      <c r="E10" s="206"/>
      <c r="F10" s="207">
        <v>1</v>
      </c>
      <c r="G10" s="128">
        <v>1</v>
      </c>
      <c r="H10" s="128">
        <v>1</v>
      </c>
      <c r="I10" s="128">
        <f t="shared" si="0"/>
        <v>1</v>
      </c>
      <c r="J10" s="117"/>
    </row>
    <row r="11" spans="1:10" ht="63.75" x14ac:dyDescent="0.2">
      <c r="A11" s="57">
        <v>4</v>
      </c>
      <c r="B11" s="147" t="s">
        <v>1794</v>
      </c>
      <c r="C11" s="33" t="s">
        <v>1795</v>
      </c>
      <c r="D11" s="205" t="s">
        <v>240</v>
      </c>
      <c r="E11" s="206"/>
      <c r="F11" s="242">
        <v>1</v>
      </c>
      <c r="G11" s="128">
        <v>1</v>
      </c>
      <c r="H11" s="128">
        <v>1</v>
      </c>
      <c r="I11" s="128">
        <f t="shared" si="0"/>
        <v>1</v>
      </c>
      <c r="J11" s="220" t="s">
        <v>4163</v>
      </c>
    </row>
    <row r="12" spans="1:10" ht="63.75" x14ac:dyDescent="0.2">
      <c r="A12" s="57">
        <v>5</v>
      </c>
      <c r="B12" s="147" t="s">
        <v>1796</v>
      </c>
      <c r="C12" s="33" t="s">
        <v>1797</v>
      </c>
      <c r="D12" s="205" t="s">
        <v>237</v>
      </c>
      <c r="E12" s="206"/>
      <c r="F12" s="174">
        <v>1</v>
      </c>
      <c r="G12" s="79">
        <v>1</v>
      </c>
      <c r="H12" s="79">
        <v>1</v>
      </c>
      <c r="I12" s="128">
        <f t="shared" si="0"/>
        <v>1</v>
      </c>
      <c r="J12" s="117"/>
    </row>
    <row r="13" spans="1:10" ht="63.75" x14ac:dyDescent="0.2">
      <c r="A13" s="57">
        <v>6</v>
      </c>
      <c r="B13" s="147" t="s">
        <v>1798</v>
      </c>
      <c r="C13" s="33" t="s">
        <v>1799</v>
      </c>
      <c r="D13" s="33" t="s">
        <v>240</v>
      </c>
      <c r="E13" s="206"/>
      <c r="F13" s="207">
        <v>1</v>
      </c>
      <c r="G13" s="128">
        <v>1</v>
      </c>
      <c r="H13" s="128">
        <v>1</v>
      </c>
      <c r="I13" s="128">
        <f t="shared" si="0"/>
        <v>1</v>
      </c>
      <c r="J13" s="117"/>
    </row>
    <row r="14" spans="1:10" ht="63.75" x14ac:dyDescent="0.2">
      <c r="A14" s="57">
        <v>7</v>
      </c>
      <c r="B14" s="147" t="s">
        <v>1800</v>
      </c>
      <c r="C14" s="33" t="s">
        <v>1801</v>
      </c>
      <c r="D14" s="33" t="s">
        <v>240</v>
      </c>
      <c r="E14" s="206"/>
      <c r="F14" s="242">
        <v>1</v>
      </c>
      <c r="G14" s="128">
        <v>1</v>
      </c>
      <c r="H14" s="128">
        <v>1</v>
      </c>
      <c r="I14" s="128">
        <f t="shared" si="0"/>
        <v>1</v>
      </c>
      <c r="J14" s="220" t="s">
        <v>4163</v>
      </c>
    </row>
    <row r="15" spans="1:10" ht="51" x14ac:dyDescent="0.2">
      <c r="A15" s="57">
        <v>8</v>
      </c>
      <c r="B15" s="147" t="s">
        <v>1802</v>
      </c>
      <c r="C15" s="33" t="s">
        <v>1803</v>
      </c>
      <c r="D15" s="33" t="s">
        <v>240</v>
      </c>
      <c r="E15" s="206"/>
      <c r="F15" s="207">
        <v>1</v>
      </c>
      <c r="G15" s="128">
        <v>1</v>
      </c>
      <c r="H15" s="128">
        <v>1</v>
      </c>
      <c r="I15" s="128">
        <f t="shared" si="0"/>
        <v>1</v>
      </c>
      <c r="J15" s="117"/>
    </row>
    <row r="16" spans="1:10" ht="51" x14ac:dyDescent="0.2">
      <c r="A16" s="57">
        <v>9</v>
      </c>
      <c r="B16" s="147" t="s">
        <v>1804</v>
      </c>
      <c r="C16" s="33" t="s">
        <v>1805</v>
      </c>
      <c r="D16" s="33" t="s">
        <v>240</v>
      </c>
      <c r="E16" s="206"/>
      <c r="F16" s="207">
        <v>1</v>
      </c>
      <c r="G16" s="128">
        <v>1</v>
      </c>
      <c r="H16" s="128">
        <v>1</v>
      </c>
      <c r="I16" s="128">
        <f t="shared" si="0"/>
        <v>1</v>
      </c>
      <c r="J16" s="117"/>
    </row>
    <row r="17" spans="1:10" ht="51" x14ac:dyDescent="0.2">
      <c r="A17" s="57">
        <v>10</v>
      </c>
      <c r="B17" s="147" t="s">
        <v>1806</v>
      </c>
      <c r="C17" s="33" t="s">
        <v>1807</v>
      </c>
      <c r="D17" s="33" t="s">
        <v>240</v>
      </c>
      <c r="E17" s="206"/>
      <c r="F17" s="207">
        <v>1</v>
      </c>
      <c r="G17" s="128">
        <v>1</v>
      </c>
      <c r="H17" s="128">
        <v>1</v>
      </c>
      <c r="I17" s="128">
        <f t="shared" si="0"/>
        <v>1</v>
      </c>
      <c r="J17" s="117"/>
    </row>
    <row r="18" spans="1:10" ht="51" x14ac:dyDescent="0.2">
      <c r="A18" s="57">
        <v>11</v>
      </c>
      <c r="B18" s="147" t="s">
        <v>1808</v>
      </c>
      <c r="C18" s="33" t="s">
        <v>1809</v>
      </c>
      <c r="D18" s="33" t="s">
        <v>240</v>
      </c>
      <c r="E18" s="206"/>
      <c r="F18" s="207">
        <v>1</v>
      </c>
      <c r="G18" s="128">
        <v>1</v>
      </c>
      <c r="H18" s="128">
        <v>1</v>
      </c>
      <c r="I18" s="128">
        <f t="shared" si="0"/>
        <v>1</v>
      </c>
      <c r="J18" s="117"/>
    </row>
    <row r="19" spans="1:10" ht="51" x14ac:dyDescent="0.2">
      <c r="A19" s="57">
        <v>12</v>
      </c>
      <c r="B19" s="147" t="s">
        <v>1810</v>
      </c>
      <c r="C19" s="33" t="s">
        <v>1811</v>
      </c>
      <c r="D19" s="33" t="s">
        <v>240</v>
      </c>
      <c r="E19" s="206"/>
      <c r="F19" s="207">
        <v>1</v>
      </c>
      <c r="G19" s="128">
        <v>1</v>
      </c>
      <c r="H19" s="128">
        <v>1</v>
      </c>
      <c r="I19" s="128">
        <f t="shared" si="0"/>
        <v>1</v>
      </c>
      <c r="J19" s="117"/>
    </row>
    <row r="20" spans="1:10" ht="51" x14ac:dyDescent="0.2">
      <c r="A20" s="57">
        <v>13</v>
      </c>
      <c r="B20" s="147" t="s">
        <v>1812</v>
      </c>
      <c r="C20" s="33" t="s">
        <v>1813</v>
      </c>
      <c r="D20" s="33" t="s">
        <v>240</v>
      </c>
      <c r="E20" s="206"/>
      <c r="F20" s="207">
        <v>1</v>
      </c>
      <c r="G20" s="128">
        <v>1</v>
      </c>
      <c r="H20" s="128">
        <v>1</v>
      </c>
      <c r="I20" s="128">
        <f t="shared" si="0"/>
        <v>1</v>
      </c>
      <c r="J20" s="117"/>
    </row>
    <row r="21" spans="1:10" ht="51" x14ac:dyDescent="0.2">
      <c r="A21" s="57">
        <v>14</v>
      </c>
      <c r="B21" s="147" t="s">
        <v>1814</v>
      </c>
      <c r="C21" s="33" t="s">
        <v>1815</v>
      </c>
      <c r="D21" s="33" t="s">
        <v>240</v>
      </c>
      <c r="E21" s="206"/>
      <c r="F21" s="207">
        <v>1</v>
      </c>
      <c r="G21" s="128">
        <v>1</v>
      </c>
      <c r="H21" s="128">
        <v>1</v>
      </c>
      <c r="I21" s="128">
        <f t="shared" si="0"/>
        <v>1</v>
      </c>
      <c r="J21" s="117"/>
    </row>
    <row r="22" spans="1:10" ht="51" x14ac:dyDescent="0.2">
      <c r="A22" s="57">
        <v>15</v>
      </c>
      <c r="B22" s="147" t="s">
        <v>1816</v>
      </c>
      <c r="C22" s="33" t="s">
        <v>1817</v>
      </c>
      <c r="D22" s="33" t="s">
        <v>240</v>
      </c>
      <c r="E22" s="206"/>
      <c r="F22" s="207">
        <v>1</v>
      </c>
      <c r="G22" s="128">
        <v>1</v>
      </c>
      <c r="H22" s="128">
        <v>1</v>
      </c>
      <c r="I22" s="128">
        <f t="shared" si="0"/>
        <v>1</v>
      </c>
      <c r="J22" s="117"/>
    </row>
    <row r="23" spans="1:10" ht="63.75" x14ac:dyDescent="0.2">
      <c r="A23" s="57">
        <v>16</v>
      </c>
      <c r="B23" s="147" t="s">
        <v>1818</v>
      </c>
      <c r="C23" s="33" t="s">
        <v>1819</v>
      </c>
      <c r="D23" s="33" t="s">
        <v>240</v>
      </c>
      <c r="E23" s="206"/>
      <c r="F23" s="207">
        <v>1</v>
      </c>
      <c r="G23" s="128">
        <v>1</v>
      </c>
      <c r="H23" s="128">
        <v>1</v>
      </c>
      <c r="I23" s="128">
        <f t="shared" si="0"/>
        <v>1</v>
      </c>
      <c r="J23" s="117"/>
    </row>
    <row r="24" spans="1:10" ht="63.75" x14ac:dyDescent="0.2">
      <c r="A24" s="57">
        <v>17</v>
      </c>
      <c r="B24" s="147" t="s">
        <v>1820</v>
      </c>
      <c r="C24" s="33" t="s">
        <v>1821</v>
      </c>
      <c r="D24" s="33" t="s">
        <v>283</v>
      </c>
      <c r="E24" s="206"/>
      <c r="F24" s="242">
        <v>1</v>
      </c>
      <c r="G24" s="79">
        <v>1</v>
      </c>
      <c r="H24" s="79">
        <v>1</v>
      </c>
      <c r="I24" s="128">
        <f t="shared" si="0"/>
        <v>1</v>
      </c>
      <c r="J24" s="220" t="s">
        <v>4163</v>
      </c>
    </row>
    <row r="25" spans="1:10" ht="63.75" x14ac:dyDescent="0.2">
      <c r="A25" s="57">
        <v>18</v>
      </c>
      <c r="B25" s="147" t="s">
        <v>1822</v>
      </c>
      <c r="C25" s="33" t="s">
        <v>1823</v>
      </c>
      <c r="D25" s="33" t="s">
        <v>283</v>
      </c>
      <c r="E25" s="206"/>
      <c r="F25" s="242">
        <v>1</v>
      </c>
      <c r="G25" s="79">
        <v>1</v>
      </c>
      <c r="H25" s="79">
        <v>1</v>
      </c>
      <c r="I25" s="128">
        <f t="shared" si="0"/>
        <v>1</v>
      </c>
      <c r="J25" s="220" t="s">
        <v>4163</v>
      </c>
    </row>
    <row r="26" spans="1:10" ht="63.75" x14ac:dyDescent="0.2">
      <c r="A26" s="57">
        <v>19</v>
      </c>
      <c r="B26" s="147" t="s">
        <v>1824</v>
      </c>
      <c r="C26" s="33" t="s">
        <v>1825</v>
      </c>
      <c r="D26" s="33" t="s">
        <v>283</v>
      </c>
      <c r="E26" s="206"/>
      <c r="F26" s="242">
        <v>1</v>
      </c>
      <c r="G26" s="79">
        <v>1</v>
      </c>
      <c r="H26" s="79">
        <v>1</v>
      </c>
      <c r="I26" s="128">
        <f t="shared" si="0"/>
        <v>1</v>
      </c>
      <c r="J26" s="220" t="s">
        <v>4163</v>
      </c>
    </row>
    <row r="27" spans="1:10" ht="63.75" x14ac:dyDescent="0.2">
      <c r="A27" s="57">
        <v>20</v>
      </c>
      <c r="B27" s="147" t="s">
        <v>1826</v>
      </c>
      <c r="C27" s="33" t="s">
        <v>1827</v>
      </c>
      <c r="D27" s="33" t="s">
        <v>240</v>
      </c>
      <c r="E27" s="206"/>
      <c r="F27" s="207">
        <v>1</v>
      </c>
      <c r="G27" s="128">
        <v>1</v>
      </c>
      <c r="H27" s="128">
        <v>1</v>
      </c>
      <c r="I27" s="128">
        <f t="shared" si="0"/>
        <v>1</v>
      </c>
      <c r="J27" s="117"/>
    </row>
    <row r="28" spans="1:10" ht="63.75" x14ac:dyDescent="0.2">
      <c r="A28" s="57">
        <v>21</v>
      </c>
      <c r="B28" s="147" t="s">
        <v>1828</v>
      </c>
      <c r="C28" s="147" t="s">
        <v>1829</v>
      </c>
      <c r="D28" s="147" t="s">
        <v>240</v>
      </c>
      <c r="E28" s="206"/>
      <c r="F28" s="242">
        <v>1</v>
      </c>
      <c r="G28" s="128">
        <v>1</v>
      </c>
      <c r="H28" s="128">
        <v>1</v>
      </c>
      <c r="I28" s="128">
        <f t="shared" si="0"/>
        <v>1</v>
      </c>
      <c r="J28" s="220" t="s">
        <v>4163</v>
      </c>
    </row>
    <row r="29" spans="1:10" ht="51" x14ac:dyDescent="0.2">
      <c r="A29" s="57">
        <v>22</v>
      </c>
      <c r="B29" s="147" t="s">
        <v>1830</v>
      </c>
      <c r="C29" s="147" t="s">
        <v>1831</v>
      </c>
      <c r="D29" s="147" t="s">
        <v>237</v>
      </c>
      <c r="E29" s="206"/>
      <c r="F29" s="174">
        <v>1</v>
      </c>
      <c r="G29" s="79">
        <v>1</v>
      </c>
      <c r="H29" s="79">
        <v>1</v>
      </c>
      <c r="I29" s="128">
        <f t="shared" si="0"/>
        <v>1</v>
      </c>
      <c r="J29" s="117"/>
    </row>
    <row r="30" spans="1:10" ht="63.75" x14ac:dyDescent="0.2">
      <c r="A30" s="57">
        <v>23</v>
      </c>
      <c r="B30" s="147" t="s">
        <v>1832</v>
      </c>
      <c r="C30" s="147" t="s">
        <v>1833</v>
      </c>
      <c r="D30" s="147" t="s">
        <v>283</v>
      </c>
      <c r="E30" s="206"/>
      <c r="F30" s="242">
        <v>1</v>
      </c>
      <c r="G30" s="79">
        <v>1</v>
      </c>
      <c r="H30" s="79">
        <v>1</v>
      </c>
      <c r="I30" s="128">
        <f t="shared" si="0"/>
        <v>1</v>
      </c>
      <c r="J30" s="220" t="s">
        <v>4163</v>
      </c>
    </row>
    <row r="31" spans="1:10" ht="63.75" x14ac:dyDescent="0.2">
      <c r="A31" s="57">
        <v>24</v>
      </c>
      <c r="B31" s="147" t="s">
        <v>1834</v>
      </c>
      <c r="C31" s="33" t="s">
        <v>1835</v>
      </c>
      <c r="D31" s="33" t="s">
        <v>283</v>
      </c>
      <c r="E31" s="206"/>
      <c r="F31" s="242">
        <v>1</v>
      </c>
      <c r="G31" s="79">
        <v>1</v>
      </c>
      <c r="H31" s="79">
        <v>1</v>
      </c>
      <c r="I31" s="128">
        <f t="shared" si="0"/>
        <v>1</v>
      </c>
      <c r="J31" s="220" t="s">
        <v>4163</v>
      </c>
    </row>
    <row r="32" spans="1:10" ht="63.75" x14ac:dyDescent="0.2">
      <c r="A32" s="57">
        <v>25</v>
      </c>
      <c r="B32" s="147" t="s">
        <v>1836</v>
      </c>
      <c r="C32" s="33" t="s">
        <v>1837</v>
      </c>
      <c r="D32" s="33" t="s">
        <v>283</v>
      </c>
      <c r="E32" s="206"/>
      <c r="F32" s="242">
        <v>1</v>
      </c>
      <c r="G32" s="79">
        <v>1</v>
      </c>
      <c r="H32" s="79">
        <v>1</v>
      </c>
      <c r="I32" s="128">
        <f t="shared" si="0"/>
        <v>1</v>
      </c>
      <c r="J32" s="220" t="s">
        <v>4163</v>
      </c>
    </row>
    <row r="33" spans="1:10" ht="63.75" x14ac:dyDescent="0.2">
      <c r="A33" s="57">
        <v>26</v>
      </c>
      <c r="B33" s="147" t="s">
        <v>1838</v>
      </c>
      <c r="C33" s="33" t="s">
        <v>1839</v>
      </c>
      <c r="D33" s="33" t="s">
        <v>283</v>
      </c>
      <c r="E33" s="206"/>
      <c r="F33" s="242">
        <v>1</v>
      </c>
      <c r="G33" s="79">
        <v>1</v>
      </c>
      <c r="H33" s="79">
        <v>1</v>
      </c>
      <c r="I33" s="128">
        <f t="shared" si="0"/>
        <v>1</v>
      </c>
      <c r="J33" s="220" t="s">
        <v>4163</v>
      </c>
    </row>
    <row r="34" spans="1:10" ht="15.75" customHeight="1" x14ac:dyDescent="0.2">
      <c r="A34" s="307" t="s">
        <v>104</v>
      </c>
      <c r="B34" s="308"/>
      <c r="C34" s="308"/>
      <c r="D34" s="308"/>
      <c r="E34" s="308"/>
      <c r="F34" s="308"/>
      <c r="G34" s="308"/>
      <c r="H34" s="309"/>
      <c r="I34" s="127">
        <f>SUM(I8:I33)/COUNT(I8:I33)</f>
        <v>1</v>
      </c>
      <c r="J34" s="173"/>
    </row>
    <row r="38" spans="1:10" x14ac:dyDescent="0.2">
      <c r="B38" s="81"/>
      <c r="C38" s="82"/>
      <c r="D38" s="82"/>
      <c r="E38" s="82"/>
      <c r="F38" s="107"/>
      <c r="G38" s="107"/>
      <c r="H38" s="107"/>
      <c r="I38" s="107"/>
    </row>
    <row r="45" spans="1:10" x14ac:dyDescent="0.2">
      <c r="B45" s="81"/>
      <c r="C45" s="82"/>
      <c r="D45" s="82"/>
      <c r="E45" s="82"/>
      <c r="F45" s="107"/>
      <c r="G45" s="107"/>
      <c r="H45" s="107"/>
      <c r="I45" s="107"/>
    </row>
    <row r="49" spans="2:9" x14ac:dyDescent="0.2">
      <c r="B49" s="81"/>
      <c r="C49" s="82"/>
      <c r="D49" s="82"/>
      <c r="E49" s="82"/>
      <c r="F49" s="107"/>
      <c r="G49" s="107"/>
      <c r="H49" s="107"/>
      <c r="I49" s="107"/>
    </row>
    <row r="52" spans="2:9" x14ac:dyDescent="0.2">
      <c r="B52" s="81"/>
      <c r="C52" s="82"/>
      <c r="D52" s="82"/>
      <c r="E52" s="82"/>
      <c r="F52" s="107"/>
      <c r="G52" s="107"/>
      <c r="H52" s="107"/>
      <c r="I52" s="107"/>
    </row>
    <row r="56" spans="2:9" x14ac:dyDescent="0.2">
      <c r="B56" s="81"/>
      <c r="C56" s="82"/>
      <c r="D56" s="82"/>
      <c r="E56" s="82"/>
      <c r="F56" s="107"/>
      <c r="G56" s="107"/>
      <c r="H56" s="107"/>
      <c r="I56" s="107"/>
    </row>
    <row r="59" spans="2:9" x14ac:dyDescent="0.2">
      <c r="B59" s="81"/>
      <c r="C59" s="82"/>
      <c r="D59" s="82"/>
      <c r="E59" s="82"/>
      <c r="F59" s="107"/>
      <c r="G59" s="107"/>
      <c r="H59" s="107"/>
      <c r="I59" s="107"/>
    </row>
    <row r="63" spans="2:9" x14ac:dyDescent="0.2">
      <c r="B63" s="81"/>
      <c r="C63" s="82"/>
      <c r="D63" s="82"/>
      <c r="E63" s="82"/>
      <c r="F63" s="107"/>
      <c r="G63" s="107"/>
      <c r="H63" s="107"/>
      <c r="I63" s="107"/>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5"/>
  <sheetViews>
    <sheetView view="pageBreakPreview" zoomScale="85" zoomScaleNormal="100" zoomScaleSheetLayoutView="85"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7.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137</v>
      </c>
      <c r="D2" s="305"/>
      <c r="E2" s="305"/>
      <c r="F2" s="305"/>
      <c r="G2" s="305"/>
      <c r="H2" s="305"/>
      <c r="I2" s="305"/>
      <c r="J2" s="305"/>
    </row>
    <row r="3" spans="1:10" ht="15.75" customHeight="1" x14ac:dyDescent="0.2">
      <c r="A3" s="105" t="s">
        <v>96</v>
      </c>
      <c r="B3" s="105"/>
      <c r="C3" s="129">
        <v>45040</v>
      </c>
      <c r="D3" s="129"/>
      <c r="E3" s="129"/>
      <c r="F3" s="129"/>
      <c r="G3" s="129"/>
      <c r="H3" s="129"/>
      <c r="I3" s="129"/>
    </row>
    <row r="4" spans="1:10" ht="17.25" customHeight="1" x14ac:dyDescent="0.2">
      <c r="A4" s="109" t="s">
        <v>76</v>
      </c>
      <c r="B4" s="105"/>
      <c r="C4" s="106"/>
      <c r="D4" s="129"/>
      <c r="E4" s="129"/>
      <c r="F4" s="129"/>
      <c r="G4" s="129"/>
      <c r="H4" s="129"/>
      <c r="I4" s="129"/>
    </row>
    <row r="5" spans="1:10" ht="55.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51" x14ac:dyDescent="0.2">
      <c r="A8" s="144">
        <v>1</v>
      </c>
      <c r="B8" s="152" t="s">
        <v>235</v>
      </c>
      <c r="C8" s="117" t="s">
        <v>236</v>
      </c>
      <c r="D8" s="74" t="s">
        <v>237</v>
      </c>
      <c r="E8" s="74"/>
      <c r="F8" s="223">
        <v>1</v>
      </c>
      <c r="G8" s="79">
        <v>1</v>
      </c>
      <c r="H8" s="79">
        <v>1</v>
      </c>
      <c r="I8" s="79">
        <f>F8*0.2+G8*0.4+H8*0.4</f>
        <v>1</v>
      </c>
      <c r="J8" s="227" t="s">
        <v>4269</v>
      </c>
    </row>
    <row r="9" spans="1:10" ht="63.75" x14ac:dyDescent="0.2">
      <c r="A9" s="144">
        <v>2</v>
      </c>
      <c r="B9" s="152" t="s">
        <v>238</v>
      </c>
      <c r="C9" s="117" t="s">
        <v>239</v>
      </c>
      <c r="D9" s="74" t="s">
        <v>240</v>
      </c>
      <c r="E9" s="74"/>
      <c r="F9" s="223">
        <v>1</v>
      </c>
      <c r="G9" s="79">
        <v>1</v>
      </c>
      <c r="H9" s="79">
        <v>1</v>
      </c>
      <c r="I9" s="79">
        <f t="shared" ref="I9:I35" si="0">F9*0.2+G9*0.4+H9*0.4</f>
        <v>1</v>
      </c>
      <c r="J9" s="227" t="s">
        <v>4269</v>
      </c>
    </row>
    <row r="10" spans="1:10" ht="63.75" x14ac:dyDescent="0.2">
      <c r="A10" s="144">
        <v>3</v>
      </c>
      <c r="B10" s="152" t="s">
        <v>241</v>
      </c>
      <c r="C10" s="117" t="s">
        <v>242</v>
      </c>
      <c r="D10" s="74" t="s">
        <v>240</v>
      </c>
      <c r="E10" s="74"/>
      <c r="F10" s="223">
        <v>1</v>
      </c>
      <c r="G10" s="79">
        <v>1</v>
      </c>
      <c r="H10" s="79">
        <v>1</v>
      </c>
      <c r="I10" s="79">
        <f t="shared" si="0"/>
        <v>1</v>
      </c>
      <c r="J10" s="227" t="s">
        <v>4269</v>
      </c>
    </row>
    <row r="11" spans="1:10" ht="114.75" x14ac:dyDescent="0.2">
      <c r="A11" s="144">
        <v>4</v>
      </c>
      <c r="B11" s="152" t="s">
        <v>243</v>
      </c>
      <c r="C11" s="117" t="s">
        <v>244</v>
      </c>
      <c r="D11" s="74" t="s">
        <v>240</v>
      </c>
      <c r="E11" s="74" t="s">
        <v>300</v>
      </c>
      <c r="F11" s="223">
        <v>1</v>
      </c>
      <c r="G11" s="79">
        <v>1</v>
      </c>
      <c r="H11" s="79">
        <v>1</v>
      </c>
      <c r="I11" s="79">
        <f t="shared" si="0"/>
        <v>1</v>
      </c>
      <c r="J11" s="227" t="s">
        <v>4269</v>
      </c>
    </row>
    <row r="12" spans="1:10" ht="114.75" x14ac:dyDescent="0.2">
      <c r="A12" s="144">
        <v>5</v>
      </c>
      <c r="B12" s="152" t="s">
        <v>245</v>
      </c>
      <c r="C12" s="117" t="s">
        <v>246</v>
      </c>
      <c r="D12" s="74" t="s">
        <v>240</v>
      </c>
      <c r="E12" s="74" t="s">
        <v>299</v>
      </c>
      <c r="F12" s="223">
        <v>1</v>
      </c>
      <c r="G12" s="79">
        <v>1</v>
      </c>
      <c r="H12" s="79">
        <v>1</v>
      </c>
      <c r="I12" s="79">
        <f t="shared" si="0"/>
        <v>1</v>
      </c>
      <c r="J12" s="227" t="s">
        <v>4269</v>
      </c>
    </row>
    <row r="13" spans="1:10" ht="114.75" x14ac:dyDescent="0.2">
      <c r="A13" s="144">
        <v>6</v>
      </c>
      <c r="B13" s="152" t="s">
        <v>247</v>
      </c>
      <c r="C13" s="117" t="s">
        <v>248</v>
      </c>
      <c r="D13" s="74" t="s">
        <v>240</v>
      </c>
      <c r="E13" s="74" t="s">
        <v>299</v>
      </c>
      <c r="F13" s="223">
        <v>1</v>
      </c>
      <c r="G13" s="79">
        <v>1</v>
      </c>
      <c r="H13" s="79">
        <v>1</v>
      </c>
      <c r="I13" s="79">
        <f t="shared" si="0"/>
        <v>1</v>
      </c>
      <c r="J13" s="227" t="s">
        <v>4269</v>
      </c>
    </row>
    <row r="14" spans="1:10" ht="38.25" x14ac:dyDescent="0.2">
      <c r="A14" s="144">
        <v>7</v>
      </c>
      <c r="B14" s="152" t="s">
        <v>249</v>
      </c>
      <c r="C14" s="117" t="s">
        <v>250</v>
      </c>
      <c r="D14" s="74" t="s">
        <v>240</v>
      </c>
      <c r="E14" s="74"/>
      <c r="F14" s="223">
        <v>1</v>
      </c>
      <c r="G14" s="79">
        <v>1</v>
      </c>
      <c r="H14" s="79">
        <v>1</v>
      </c>
      <c r="I14" s="79">
        <f t="shared" si="0"/>
        <v>1</v>
      </c>
      <c r="J14" s="227" t="s">
        <v>4269</v>
      </c>
    </row>
    <row r="15" spans="1:10" ht="51" x14ac:dyDescent="0.2">
      <c r="A15" s="144">
        <v>8</v>
      </c>
      <c r="B15" s="152" t="s">
        <v>251</v>
      </c>
      <c r="C15" s="117" t="s">
        <v>252</v>
      </c>
      <c r="D15" s="74" t="s">
        <v>240</v>
      </c>
      <c r="E15" s="74"/>
      <c r="F15" s="223">
        <v>1</v>
      </c>
      <c r="G15" s="79">
        <v>1</v>
      </c>
      <c r="H15" s="79">
        <v>1</v>
      </c>
      <c r="I15" s="79">
        <f t="shared" si="0"/>
        <v>1</v>
      </c>
      <c r="J15" s="227" t="s">
        <v>4269</v>
      </c>
    </row>
    <row r="16" spans="1:10" ht="63.75" x14ac:dyDescent="0.2">
      <c r="A16" s="144">
        <v>9</v>
      </c>
      <c r="B16" s="152" t="s">
        <v>253</v>
      </c>
      <c r="C16" s="117" t="s">
        <v>254</v>
      </c>
      <c r="D16" s="74" t="s">
        <v>240</v>
      </c>
      <c r="E16" s="74"/>
      <c r="F16" s="223">
        <v>1</v>
      </c>
      <c r="G16" s="79">
        <v>1</v>
      </c>
      <c r="H16" s="79">
        <v>1</v>
      </c>
      <c r="I16" s="79">
        <f t="shared" si="0"/>
        <v>1</v>
      </c>
      <c r="J16" s="227" t="s">
        <v>4269</v>
      </c>
    </row>
    <row r="17" spans="1:10" ht="63.75" x14ac:dyDescent="0.2">
      <c r="A17" s="144">
        <v>10</v>
      </c>
      <c r="B17" s="152" t="s">
        <v>255</v>
      </c>
      <c r="C17" s="117" t="s">
        <v>256</v>
      </c>
      <c r="D17" s="117" t="s">
        <v>240</v>
      </c>
      <c r="E17" s="74"/>
      <c r="F17" s="223">
        <v>1</v>
      </c>
      <c r="G17" s="79">
        <v>1</v>
      </c>
      <c r="H17" s="79">
        <v>1</v>
      </c>
      <c r="I17" s="79">
        <f t="shared" si="0"/>
        <v>1</v>
      </c>
      <c r="J17" s="227" t="s">
        <v>4269</v>
      </c>
    </row>
    <row r="18" spans="1:10" ht="114.75" x14ac:dyDescent="0.2">
      <c r="A18" s="144">
        <v>11</v>
      </c>
      <c r="B18" s="152" t="s">
        <v>257</v>
      </c>
      <c r="C18" s="117" t="s">
        <v>258</v>
      </c>
      <c r="D18" s="74" t="s">
        <v>240</v>
      </c>
      <c r="E18" s="74" t="s">
        <v>298</v>
      </c>
      <c r="F18" s="223">
        <v>1</v>
      </c>
      <c r="G18" s="79">
        <v>1</v>
      </c>
      <c r="H18" s="79">
        <v>1</v>
      </c>
      <c r="I18" s="79">
        <f t="shared" si="0"/>
        <v>1</v>
      </c>
      <c r="J18" s="227" t="s">
        <v>4269</v>
      </c>
    </row>
    <row r="19" spans="1:10" ht="51" x14ac:dyDescent="0.2">
      <c r="A19" s="144">
        <v>12</v>
      </c>
      <c r="B19" s="152" t="s">
        <v>259</v>
      </c>
      <c r="C19" s="117" t="s">
        <v>260</v>
      </c>
      <c r="D19" s="74" t="s">
        <v>240</v>
      </c>
      <c r="E19" s="74"/>
      <c r="F19" s="223">
        <v>1</v>
      </c>
      <c r="G19" s="79">
        <v>1</v>
      </c>
      <c r="H19" s="79">
        <v>1</v>
      </c>
      <c r="I19" s="79">
        <f t="shared" si="0"/>
        <v>1</v>
      </c>
      <c r="J19" s="227" t="s">
        <v>4269</v>
      </c>
    </row>
    <row r="20" spans="1:10" ht="114.75" x14ac:dyDescent="0.2">
      <c r="A20" s="144">
        <v>13</v>
      </c>
      <c r="B20" s="152" t="s">
        <v>261</v>
      </c>
      <c r="C20" s="117" t="s">
        <v>262</v>
      </c>
      <c r="D20" s="74" t="s">
        <v>240</v>
      </c>
      <c r="E20" s="74" t="s">
        <v>296</v>
      </c>
      <c r="F20" s="223">
        <v>1</v>
      </c>
      <c r="G20" s="79">
        <v>1</v>
      </c>
      <c r="H20" s="79">
        <v>1</v>
      </c>
      <c r="I20" s="79">
        <f t="shared" si="0"/>
        <v>1</v>
      </c>
      <c r="J20" s="227" t="s">
        <v>4269</v>
      </c>
    </row>
    <row r="21" spans="1:10" ht="114.75" x14ac:dyDescent="0.2">
      <c r="A21" s="144">
        <v>14</v>
      </c>
      <c r="B21" s="152" t="s">
        <v>263</v>
      </c>
      <c r="C21" s="117" t="s">
        <v>264</v>
      </c>
      <c r="D21" s="74" t="s">
        <v>240</v>
      </c>
      <c r="E21" s="74" t="s">
        <v>297</v>
      </c>
      <c r="F21" s="223">
        <v>1</v>
      </c>
      <c r="G21" s="79">
        <v>1</v>
      </c>
      <c r="H21" s="79">
        <v>1</v>
      </c>
      <c r="I21" s="79">
        <f t="shared" si="0"/>
        <v>1</v>
      </c>
      <c r="J21" s="227" t="s">
        <v>4269</v>
      </c>
    </row>
    <row r="22" spans="1:10" ht="63.75" x14ac:dyDescent="0.2">
      <c r="A22" s="144">
        <v>15</v>
      </c>
      <c r="B22" s="152" t="s">
        <v>265</v>
      </c>
      <c r="C22" s="117" t="s">
        <v>266</v>
      </c>
      <c r="D22" s="74" t="s">
        <v>237</v>
      </c>
      <c r="E22" s="74"/>
      <c r="F22" s="223">
        <v>1</v>
      </c>
      <c r="G22" s="79">
        <v>1</v>
      </c>
      <c r="H22" s="79">
        <v>1</v>
      </c>
      <c r="I22" s="79">
        <f t="shared" si="0"/>
        <v>1</v>
      </c>
      <c r="J22" s="227" t="s">
        <v>4322</v>
      </c>
    </row>
    <row r="23" spans="1:10" ht="51" x14ac:dyDescent="0.2">
      <c r="A23" s="144">
        <v>16</v>
      </c>
      <c r="B23" s="152" t="s">
        <v>267</v>
      </c>
      <c r="C23" s="117" t="s">
        <v>268</v>
      </c>
      <c r="D23" s="74" t="s">
        <v>237</v>
      </c>
      <c r="E23" s="74"/>
      <c r="F23" s="223">
        <v>1</v>
      </c>
      <c r="G23" s="79">
        <v>1</v>
      </c>
      <c r="H23" s="79">
        <v>1</v>
      </c>
      <c r="I23" s="79">
        <f t="shared" si="0"/>
        <v>1</v>
      </c>
      <c r="J23" s="227" t="s">
        <v>4269</v>
      </c>
    </row>
    <row r="24" spans="1:10" ht="76.5" x14ac:dyDescent="0.2">
      <c r="A24" s="144">
        <v>17</v>
      </c>
      <c r="B24" s="152" t="s">
        <v>269</v>
      </c>
      <c r="C24" s="117" t="s">
        <v>270</v>
      </c>
      <c r="D24" s="74" t="s">
        <v>237</v>
      </c>
      <c r="E24" s="74"/>
      <c r="F24" s="223">
        <v>1</v>
      </c>
      <c r="G24" s="79">
        <v>1</v>
      </c>
      <c r="H24" s="79">
        <v>1</v>
      </c>
      <c r="I24" s="79">
        <f t="shared" si="0"/>
        <v>1</v>
      </c>
      <c r="J24" s="227" t="s">
        <v>4269</v>
      </c>
    </row>
    <row r="25" spans="1:10" ht="63.75" x14ac:dyDescent="0.2">
      <c r="A25" s="144">
        <v>18</v>
      </c>
      <c r="B25" s="152" t="s">
        <v>271</v>
      </c>
      <c r="C25" s="117" t="s">
        <v>272</v>
      </c>
      <c r="D25" s="74" t="s">
        <v>237</v>
      </c>
      <c r="E25" s="74"/>
      <c r="F25" s="223">
        <v>1</v>
      </c>
      <c r="G25" s="79">
        <v>1</v>
      </c>
      <c r="H25" s="79">
        <v>1</v>
      </c>
      <c r="I25" s="79">
        <f t="shared" si="0"/>
        <v>1</v>
      </c>
      <c r="J25" s="227" t="s">
        <v>4269</v>
      </c>
    </row>
    <row r="26" spans="1:10" ht="63.75" x14ac:dyDescent="0.2">
      <c r="A26" s="144">
        <v>19</v>
      </c>
      <c r="B26" s="152" t="s">
        <v>273</v>
      </c>
      <c r="C26" s="117" t="s">
        <v>274</v>
      </c>
      <c r="D26" s="74" t="s">
        <v>240</v>
      </c>
      <c r="E26" s="74"/>
      <c r="F26" s="79">
        <v>1</v>
      </c>
      <c r="G26" s="79">
        <v>1</v>
      </c>
      <c r="H26" s="79">
        <v>1</v>
      </c>
      <c r="I26" s="79">
        <f t="shared" si="0"/>
        <v>1</v>
      </c>
      <c r="J26" s="74"/>
    </row>
    <row r="27" spans="1:10" ht="63.75" x14ac:dyDescent="0.2">
      <c r="A27" s="144">
        <v>20</v>
      </c>
      <c r="B27" s="152" t="s">
        <v>275</v>
      </c>
      <c r="C27" s="117" t="s">
        <v>276</v>
      </c>
      <c r="D27" s="74" t="s">
        <v>237</v>
      </c>
      <c r="E27" s="74"/>
      <c r="F27" s="223">
        <v>1</v>
      </c>
      <c r="G27" s="79">
        <v>1</v>
      </c>
      <c r="H27" s="79">
        <v>1</v>
      </c>
      <c r="I27" s="79">
        <f t="shared" si="0"/>
        <v>1</v>
      </c>
      <c r="J27" s="227" t="s">
        <v>4269</v>
      </c>
    </row>
    <row r="28" spans="1:10" ht="38.25" x14ac:dyDescent="0.2">
      <c r="A28" s="144">
        <v>21</v>
      </c>
      <c r="B28" s="152" t="s">
        <v>277</v>
      </c>
      <c r="C28" s="117" t="s">
        <v>278</v>
      </c>
      <c r="D28" s="74" t="s">
        <v>237</v>
      </c>
      <c r="E28" s="74"/>
      <c r="F28" s="223">
        <v>1</v>
      </c>
      <c r="G28" s="79">
        <v>1</v>
      </c>
      <c r="H28" s="79">
        <v>1</v>
      </c>
      <c r="I28" s="79">
        <f t="shared" si="0"/>
        <v>1</v>
      </c>
      <c r="J28" s="227" t="s">
        <v>4269</v>
      </c>
    </row>
    <row r="29" spans="1:10" ht="38.25" x14ac:dyDescent="0.2">
      <c r="A29" s="144">
        <v>22</v>
      </c>
      <c r="B29" s="152" t="s">
        <v>279</v>
      </c>
      <c r="C29" s="117" t="s">
        <v>280</v>
      </c>
      <c r="D29" s="74" t="s">
        <v>237</v>
      </c>
      <c r="E29" s="74"/>
      <c r="F29" s="223">
        <v>1</v>
      </c>
      <c r="G29" s="79">
        <v>1</v>
      </c>
      <c r="H29" s="79">
        <v>1</v>
      </c>
      <c r="I29" s="79">
        <f t="shared" si="0"/>
        <v>1</v>
      </c>
      <c r="J29" s="227" t="s">
        <v>4269</v>
      </c>
    </row>
    <row r="30" spans="1:10" ht="38.25" x14ac:dyDescent="0.2">
      <c r="A30" s="144">
        <v>23</v>
      </c>
      <c r="B30" s="152" t="s">
        <v>281</v>
      </c>
      <c r="C30" s="117" t="s">
        <v>282</v>
      </c>
      <c r="D30" s="74" t="s">
        <v>283</v>
      </c>
      <c r="E30" s="74"/>
      <c r="F30" s="223">
        <v>1</v>
      </c>
      <c r="G30" s="79">
        <v>1</v>
      </c>
      <c r="H30" s="79">
        <v>1</v>
      </c>
      <c r="I30" s="79">
        <f t="shared" si="0"/>
        <v>1</v>
      </c>
      <c r="J30" s="227" t="s">
        <v>4269</v>
      </c>
    </row>
    <row r="31" spans="1:10" ht="51" x14ac:dyDescent="0.2">
      <c r="A31" s="144">
        <v>24</v>
      </c>
      <c r="B31" s="152" t="s">
        <v>284</v>
      </c>
      <c r="C31" s="117" t="s">
        <v>285</v>
      </c>
      <c r="D31" s="74" t="s">
        <v>283</v>
      </c>
      <c r="E31" s="74"/>
      <c r="F31" s="223">
        <v>1</v>
      </c>
      <c r="G31" s="79">
        <v>1</v>
      </c>
      <c r="H31" s="79">
        <v>1</v>
      </c>
      <c r="I31" s="79">
        <f t="shared" si="0"/>
        <v>1</v>
      </c>
      <c r="J31" s="227" t="s">
        <v>4269</v>
      </c>
    </row>
    <row r="32" spans="1:10" ht="89.25" x14ac:dyDescent="0.2">
      <c r="A32" s="144">
        <v>25</v>
      </c>
      <c r="B32" s="152" t="s">
        <v>286</v>
      </c>
      <c r="C32" s="117" t="s">
        <v>287</v>
      </c>
      <c r="D32" s="74" t="s">
        <v>283</v>
      </c>
      <c r="E32" s="74" t="s">
        <v>294</v>
      </c>
      <c r="F32" s="223">
        <v>1</v>
      </c>
      <c r="G32" s="79">
        <v>1</v>
      </c>
      <c r="H32" s="79">
        <v>1</v>
      </c>
      <c r="I32" s="79">
        <f t="shared" si="0"/>
        <v>1</v>
      </c>
      <c r="J32" s="227" t="s">
        <v>4269</v>
      </c>
    </row>
    <row r="33" spans="1:10" ht="63.75" x14ac:dyDescent="0.2">
      <c r="A33" s="144">
        <v>26</v>
      </c>
      <c r="B33" s="152" t="s">
        <v>288</v>
      </c>
      <c r="C33" s="117" t="s">
        <v>289</v>
      </c>
      <c r="D33" s="74" t="s">
        <v>283</v>
      </c>
      <c r="E33" s="74"/>
      <c r="F33" s="223">
        <v>1</v>
      </c>
      <c r="G33" s="79">
        <v>1</v>
      </c>
      <c r="H33" s="79">
        <v>1</v>
      </c>
      <c r="I33" s="79">
        <f t="shared" si="0"/>
        <v>1</v>
      </c>
      <c r="J33" s="227" t="s">
        <v>4269</v>
      </c>
    </row>
    <row r="34" spans="1:10" ht="51" x14ac:dyDescent="0.2">
      <c r="A34" s="144">
        <v>27</v>
      </c>
      <c r="B34" s="152" t="s">
        <v>290</v>
      </c>
      <c r="C34" s="117" t="s">
        <v>291</v>
      </c>
      <c r="D34" s="74" t="s">
        <v>283</v>
      </c>
      <c r="E34" s="74"/>
      <c r="F34" s="223">
        <v>1</v>
      </c>
      <c r="G34" s="79">
        <v>1</v>
      </c>
      <c r="H34" s="79">
        <v>1</v>
      </c>
      <c r="I34" s="79">
        <f t="shared" si="0"/>
        <v>1</v>
      </c>
      <c r="J34" s="227" t="s">
        <v>4269</v>
      </c>
    </row>
    <row r="35" spans="1:10" ht="63.75" x14ac:dyDescent="0.2">
      <c r="A35" s="144">
        <v>28</v>
      </c>
      <c r="B35" s="152" t="s">
        <v>292</v>
      </c>
      <c r="C35" s="117" t="s">
        <v>293</v>
      </c>
      <c r="D35" s="74" t="s">
        <v>237</v>
      </c>
      <c r="E35" s="74" t="s">
        <v>295</v>
      </c>
      <c r="F35" s="79">
        <v>1</v>
      </c>
      <c r="G35" s="79">
        <v>1</v>
      </c>
      <c r="H35" s="79">
        <v>1</v>
      </c>
      <c r="I35" s="79">
        <f t="shared" si="0"/>
        <v>1</v>
      </c>
      <c r="J35" s="79"/>
    </row>
    <row r="36" spans="1:10" ht="15.75" customHeight="1" x14ac:dyDescent="0.2">
      <c r="A36" s="307" t="s">
        <v>104</v>
      </c>
      <c r="B36" s="313"/>
      <c r="C36" s="313"/>
      <c r="D36" s="313"/>
      <c r="E36" s="313"/>
      <c r="F36" s="313"/>
      <c r="G36" s="313"/>
      <c r="H36" s="314"/>
      <c r="I36" s="127">
        <f>SUM(I8:I35)/COUNT(I8:I35)</f>
        <v>1</v>
      </c>
      <c r="J36" s="128"/>
    </row>
    <row r="40" spans="1:10" x14ac:dyDescent="0.2">
      <c r="B40" s="81"/>
      <c r="C40" s="82"/>
      <c r="D40" s="107"/>
      <c r="E40" s="107"/>
      <c r="F40" s="107"/>
      <c r="G40" s="107"/>
      <c r="H40" s="107"/>
      <c r="I40" s="107"/>
    </row>
    <row r="47" spans="1:10" x14ac:dyDescent="0.2">
      <c r="B47" s="81"/>
      <c r="C47" s="82"/>
      <c r="D47" s="107"/>
      <c r="E47" s="107"/>
      <c r="F47" s="107"/>
      <c r="G47" s="107"/>
      <c r="H47" s="107"/>
      <c r="I47" s="107"/>
    </row>
    <row r="51" spans="2:9" x14ac:dyDescent="0.2">
      <c r="B51" s="81"/>
      <c r="C51" s="82"/>
      <c r="D51" s="107"/>
      <c r="E51" s="107"/>
      <c r="F51" s="107"/>
      <c r="G51" s="107"/>
      <c r="H51" s="107"/>
      <c r="I51" s="107"/>
    </row>
    <row r="54" spans="2:9" x14ac:dyDescent="0.2">
      <c r="B54" s="81"/>
      <c r="C54" s="82"/>
      <c r="D54" s="107"/>
      <c r="E54" s="107"/>
      <c r="F54" s="107"/>
      <c r="G54" s="107"/>
      <c r="H54" s="107"/>
      <c r="I54" s="107"/>
    </row>
    <row r="58" spans="2:9" x14ac:dyDescent="0.2">
      <c r="B58" s="81"/>
      <c r="C58" s="82"/>
      <c r="D58" s="107"/>
      <c r="E58" s="107"/>
      <c r="F58" s="107"/>
      <c r="G58" s="107"/>
      <c r="H58" s="107"/>
      <c r="I58" s="107"/>
    </row>
    <row r="61" spans="2:9" x14ac:dyDescent="0.2">
      <c r="B61" s="81"/>
      <c r="C61" s="82"/>
      <c r="D61" s="107"/>
      <c r="E61" s="107"/>
      <c r="F61" s="107"/>
      <c r="G61" s="107"/>
      <c r="H61" s="107"/>
      <c r="I61" s="107"/>
    </row>
    <row r="65" spans="2:9" x14ac:dyDescent="0.2">
      <c r="B65" s="81"/>
      <c r="C65" s="82"/>
      <c r="D65" s="107"/>
      <c r="E65" s="107"/>
      <c r="F65" s="107"/>
      <c r="G65" s="107"/>
      <c r="H65" s="107"/>
      <c r="I65" s="107"/>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2" fitToHeight="0" orientation="portrait" r:id="rId1"/>
  <rowBreaks count="1" manualBreakCount="1">
    <brk id="23"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66"/>
  <sheetViews>
    <sheetView view="pageBreakPreview" zoomScale="85" zoomScaleNormal="100" zoomScaleSheetLayoutView="85"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108" customWidth="1"/>
    <col min="6" max="6" width="12.7109375" style="108" customWidth="1"/>
    <col min="7" max="7" width="15.85546875" style="108" customWidth="1"/>
    <col min="8" max="8" width="14.42578125" style="108" customWidth="1"/>
    <col min="9" max="9" width="19" style="108" customWidth="1"/>
    <col min="10" max="10" width="24.71093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138</v>
      </c>
      <c r="D2" s="305"/>
      <c r="E2" s="305"/>
      <c r="F2" s="305"/>
      <c r="G2" s="305"/>
      <c r="H2" s="305"/>
      <c r="I2" s="305"/>
      <c r="J2" s="305"/>
    </row>
    <row r="3" spans="1:10" ht="15.75" customHeight="1" x14ac:dyDescent="0.2">
      <c r="A3" s="105" t="s">
        <v>96</v>
      </c>
      <c r="B3" s="105"/>
      <c r="C3" s="129">
        <v>45040</v>
      </c>
      <c r="D3" s="106"/>
      <c r="E3" s="129"/>
      <c r="F3" s="129"/>
      <c r="G3" s="129"/>
      <c r="H3" s="129"/>
      <c r="I3" s="129"/>
    </row>
    <row r="4" spans="1:10" ht="17.25" customHeight="1" x14ac:dyDescent="0.2">
      <c r="A4" s="109" t="s">
        <v>76</v>
      </c>
      <c r="B4" s="105"/>
      <c r="C4" s="106"/>
      <c r="D4" s="106"/>
      <c r="E4" s="129"/>
      <c r="F4" s="129"/>
      <c r="G4" s="129"/>
      <c r="H4" s="129"/>
      <c r="I4" s="129"/>
    </row>
    <row r="5" spans="1:10" ht="51.7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6"/>
      <c r="C7" s="306"/>
      <c r="D7" s="306"/>
      <c r="E7" s="301"/>
      <c r="F7" s="301"/>
      <c r="G7" s="110" t="s">
        <v>103</v>
      </c>
      <c r="H7" s="5" t="s">
        <v>147</v>
      </c>
      <c r="I7" s="301"/>
      <c r="J7" s="306"/>
    </row>
    <row r="8" spans="1:10" ht="76.5" x14ac:dyDescent="0.2">
      <c r="A8" s="144">
        <v>1</v>
      </c>
      <c r="B8" s="138" t="s">
        <v>2529</v>
      </c>
      <c r="C8" s="173" t="s">
        <v>2530</v>
      </c>
      <c r="D8" s="173" t="s">
        <v>2531</v>
      </c>
      <c r="E8" s="208"/>
      <c r="F8" s="128">
        <v>1</v>
      </c>
      <c r="G8" s="128">
        <v>1</v>
      </c>
      <c r="H8" s="128">
        <v>1</v>
      </c>
      <c r="I8" s="128">
        <f>F8*0.2+G8*0.4+H8*0.4</f>
        <v>1</v>
      </c>
      <c r="J8" s="128"/>
    </row>
    <row r="9" spans="1:10" ht="76.5" x14ac:dyDescent="0.2">
      <c r="A9" s="144">
        <v>2</v>
      </c>
      <c r="B9" s="138" t="s">
        <v>2532</v>
      </c>
      <c r="C9" s="173" t="s">
        <v>2533</v>
      </c>
      <c r="D9" s="173" t="s">
        <v>2531</v>
      </c>
      <c r="E9" s="208"/>
      <c r="F9" s="128">
        <v>1</v>
      </c>
      <c r="G9" s="128">
        <v>1</v>
      </c>
      <c r="H9" s="128">
        <v>1</v>
      </c>
      <c r="I9" s="128">
        <f t="shared" ref="I9:I36" si="0">F9*0.2+G9*0.4+H9*0.4</f>
        <v>1</v>
      </c>
      <c r="J9" s="128"/>
    </row>
    <row r="10" spans="1:10" ht="51" x14ac:dyDescent="0.2">
      <c r="A10" s="144">
        <v>3</v>
      </c>
      <c r="B10" s="138" t="s">
        <v>2534</v>
      </c>
      <c r="C10" s="173" t="s">
        <v>2535</v>
      </c>
      <c r="D10" s="173" t="s">
        <v>2531</v>
      </c>
      <c r="E10" s="208"/>
      <c r="F10" s="128">
        <v>1</v>
      </c>
      <c r="G10" s="128">
        <v>1</v>
      </c>
      <c r="H10" s="128">
        <v>1</v>
      </c>
      <c r="I10" s="128">
        <f t="shared" si="0"/>
        <v>1</v>
      </c>
      <c r="J10" s="128"/>
    </row>
    <row r="11" spans="1:10" ht="51" x14ac:dyDescent="0.2">
      <c r="A11" s="144">
        <v>4</v>
      </c>
      <c r="B11" s="138" t="s">
        <v>2536</v>
      </c>
      <c r="C11" s="173" t="s">
        <v>2537</v>
      </c>
      <c r="D11" s="173" t="s">
        <v>2531</v>
      </c>
      <c r="E11" s="208"/>
      <c r="F11" s="128">
        <v>1</v>
      </c>
      <c r="G11" s="128">
        <v>1</v>
      </c>
      <c r="H11" s="128">
        <v>1</v>
      </c>
      <c r="I11" s="128">
        <f t="shared" si="0"/>
        <v>1</v>
      </c>
      <c r="J11" s="128"/>
    </row>
    <row r="12" spans="1:10" ht="51" x14ac:dyDescent="0.2">
      <c r="A12" s="144">
        <v>5</v>
      </c>
      <c r="B12" s="138" t="s">
        <v>2538</v>
      </c>
      <c r="C12" s="173" t="s">
        <v>2539</v>
      </c>
      <c r="D12" s="173" t="s">
        <v>2531</v>
      </c>
      <c r="E12" s="208"/>
      <c r="F12" s="128">
        <v>1</v>
      </c>
      <c r="G12" s="128">
        <v>1</v>
      </c>
      <c r="H12" s="128">
        <v>1</v>
      </c>
      <c r="I12" s="128">
        <f t="shared" si="0"/>
        <v>1</v>
      </c>
      <c r="J12" s="128"/>
    </row>
    <row r="13" spans="1:10" ht="51" x14ac:dyDescent="0.2">
      <c r="A13" s="144">
        <v>6</v>
      </c>
      <c r="B13" s="138" t="s">
        <v>2540</v>
      </c>
      <c r="C13" s="173" t="s">
        <v>2541</v>
      </c>
      <c r="D13" s="173" t="s">
        <v>2531</v>
      </c>
      <c r="E13" s="208"/>
      <c r="F13" s="128">
        <v>1</v>
      </c>
      <c r="G13" s="128">
        <v>1</v>
      </c>
      <c r="H13" s="128">
        <v>1</v>
      </c>
      <c r="I13" s="128">
        <f t="shared" si="0"/>
        <v>1</v>
      </c>
      <c r="J13" s="128"/>
    </row>
    <row r="14" spans="1:10" ht="76.5" x14ac:dyDescent="0.2">
      <c r="A14" s="144">
        <v>7</v>
      </c>
      <c r="B14" s="240" t="s">
        <v>2542</v>
      </c>
      <c r="C14" s="221" t="s">
        <v>2543</v>
      </c>
      <c r="D14" s="221" t="s">
        <v>2531</v>
      </c>
      <c r="E14" s="274"/>
      <c r="F14" s="223">
        <v>0</v>
      </c>
      <c r="G14" s="223">
        <v>0</v>
      </c>
      <c r="H14" s="223">
        <v>0</v>
      </c>
      <c r="I14" s="223">
        <v>0</v>
      </c>
      <c r="J14" s="220" t="s">
        <v>4176</v>
      </c>
    </row>
    <row r="15" spans="1:10" ht="76.5" x14ac:dyDescent="0.2">
      <c r="A15" s="144">
        <v>8</v>
      </c>
      <c r="B15" s="240" t="s">
        <v>2544</v>
      </c>
      <c r="C15" s="221" t="s">
        <v>2545</v>
      </c>
      <c r="D15" s="221" t="s">
        <v>2531</v>
      </c>
      <c r="E15" s="274"/>
      <c r="F15" s="223">
        <v>0</v>
      </c>
      <c r="G15" s="223">
        <v>0</v>
      </c>
      <c r="H15" s="223">
        <v>0</v>
      </c>
      <c r="I15" s="223">
        <v>0</v>
      </c>
      <c r="J15" s="220" t="s">
        <v>4176</v>
      </c>
    </row>
    <row r="16" spans="1:10" ht="76.5" x14ac:dyDescent="0.2">
      <c r="A16" s="144">
        <v>9</v>
      </c>
      <c r="B16" s="240" t="s">
        <v>2546</v>
      </c>
      <c r="C16" s="221" t="s">
        <v>2547</v>
      </c>
      <c r="D16" s="221" t="s">
        <v>2531</v>
      </c>
      <c r="E16" s="274"/>
      <c r="F16" s="223">
        <v>0</v>
      </c>
      <c r="G16" s="223">
        <v>0</v>
      </c>
      <c r="H16" s="223">
        <v>0</v>
      </c>
      <c r="I16" s="223">
        <v>0</v>
      </c>
      <c r="J16" s="220" t="s">
        <v>4176</v>
      </c>
    </row>
    <row r="17" spans="1:10" ht="76.5" x14ac:dyDescent="0.2">
      <c r="A17" s="144">
        <v>10</v>
      </c>
      <c r="B17" s="240" t="s">
        <v>2548</v>
      </c>
      <c r="C17" s="221" t="s">
        <v>2549</v>
      </c>
      <c r="D17" s="221" t="s">
        <v>2531</v>
      </c>
      <c r="E17" s="274"/>
      <c r="F17" s="223">
        <v>0</v>
      </c>
      <c r="G17" s="223">
        <v>0</v>
      </c>
      <c r="H17" s="223">
        <v>0</v>
      </c>
      <c r="I17" s="223">
        <v>0</v>
      </c>
      <c r="J17" s="220" t="s">
        <v>4176</v>
      </c>
    </row>
    <row r="18" spans="1:10" ht="76.5" x14ac:dyDescent="0.2">
      <c r="A18" s="144">
        <v>11</v>
      </c>
      <c r="B18" s="240" t="s">
        <v>2550</v>
      </c>
      <c r="C18" s="221" t="s">
        <v>2551</v>
      </c>
      <c r="D18" s="221" t="s">
        <v>2531</v>
      </c>
      <c r="E18" s="274"/>
      <c r="F18" s="223">
        <v>0</v>
      </c>
      <c r="G18" s="223">
        <v>0</v>
      </c>
      <c r="H18" s="223">
        <v>0</v>
      </c>
      <c r="I18" s="223">
        <v>0</v>
      </c>
      <c r="J18" s="220" t="s">
        <v>4176</v>
      </c>
    </row>
    <row r="19" spans="1:10" ht="76.5" x14ac:dyDescent="0.2">
      <c r="A19" s="144">
        <v>12</v>
      </c>
      <c r="B19" s="240" t="s">
        <v>2552</v>
      </c>
      <c r="C19" s="221" t="s">
        <v>2553</v>
      </c>
      <c r="D19" s="221" t="s">
        <v>2531</v>
      </c>
      <c r="E19" s="274"/>
      <c r="F19" s="223">
        <v>0</v>
      </c>
      <c r="G19" s="223">
        <v>0</v>
      </c>
      <c r="H19" s="223">
        <v>0</v>
      </c>
      <c r="I19" s="223">
        <v>0</v>
      </c>
      <c r="J19" s="220" t="s">
        <v>4176</v>
      </c>
    </row>
    <row r="20" spans="1:10" ht="76.5" x14ac:dyDescent="0.2">
      <c r="A20" s="144">
        <v>13</v>
      </c>
      <c r="B20" s="138" t="s">
        <v>2554</v>
      </c>
      <c r="C20" s="173" t="s">
        <v>2555</v>
      </c>
      <c r="D20" s="173" t="s">
        <v>2556</v>
      </c>
      <c r="E20" s="208"/>
      <c r="F20" s="128">
        <v>1</v>
      </c>
      <c r="G20" s="128">
        <v>1</v>
      </c>
      <c r="H20" s="128">
        <v>1</v>
      </c>
      <c r="I20" s="128">
        <f t="shared" si="0"/>
        <v>1</v>
      </c>
      <c r="J20" s="128"/>
    </row>
    <row r="21" spans="1:10" ht="89.25" x14ac:dyDescent="0.2">
      <c r="A21" s="144">
        <v>14</v>
      </c>
      <c r="B21" s="240" t="s">
        <v>2557</v>
      </c>
      <c r="C21" s="221" t="s">
        <v>2558</v>
      </c>
      <c r="D21" s="221" t="s">
        <v>2531</v>
      </c>
      <c r="E21" s="274"/>
      <c r="F21" s="223">
        <v>0</v>
      </c>
      <c r="G21" s="223">
        <v>0</v>
      </c>
      <c r="H21" s="223">
        <v>0</v>
      </c>
      <c r="I21" s="223">
        <v>0</v>
      </c>
      <c r="J21" s="220" t="s">
        <v>4176</v>
      </c>
    </row>
    <row r="22" spans="1:10" ht="76.5" x14ac:dyDescent="0.2">
      <c r="A22" s="144">
        <v>15</v>
      </c>
      <c r="B22" s="240" t="s">
        <v>2559</v>
      </c>
      <c r="C22" s="221" t="s">
        <v>2560</v>
      </c>
      <c r="D22" s="221" t="s">
        <v>2531</v>
      </c>
      <c r="E22" s="274"/>
      <c r="F22" s="223">
        <v>0</v>
      </c>
      <c r="G22" s="223">
        <v>0</v>
      </c>
      <c r="H22" s="223">
        <v>0</v>
      </c>
      <c r="I22" s="223">
        <v>0</v>
      </c>
      <c r="J22" s="220" t="s">
        <v>4176</v>
      </c>
    </row>
    <row r="23" spans="1:10" ht="102" x14ac:dyDescent="0.2">
      <c r="A23" s="144">
        <v>16</v>
      </c>
      <c r="B23" s="138" t="s">
        <v>2561</v>
      </c>
      <c r="C23" s="173" t="s">
        <v>2562</v>
      </c>
      <c r="D23" s="173" t="s">
        <v>2531</v>
      </c>
      <c r="E23" s="208"/>
      <c r="F23" s="128">
        <v>1</v>
      </c>
      <c r="G23" s="128">
        <v>1</v>
      </c>
      <c r="H23" s="128">
        <v>1</v>
      </c>
      <c r="I23" s="128">
        <f t="shared" si="0"/>
        <v>1</v>
      </c>
      <c r="J23" s="128"/>
    </row>
    <row r="24" spans="1:10" ht="89.25" x14ac:dyDescent="0.2">
      <c r="A24" s="144">
        <v>17</v>
      </c>
      <c r="B24" s="240" t="s">
        <v>2563</v>
      </c>
      <c r="C24" s="221" t="s">
        <v>2564</v>
      </c>
      <c r="D24" s="221" t="s">
        <v>2531</v>
      </c>
      <c r="E24" s="274"/>
      <c r="F24" s="223">
        <v>0</v>
      </c>
      <c r="G24" s="223">
        <v>0</v>
      </c>
      <c r="H24" s="223">
        <v>0</v>
      </c>
      <c r="I24" s="223">
        <v>0</v>
      </c>
      <c r="J24" s="220" t="s">
        <v>4176</v>
      </c>
    </row>
    <row r="25" spans="1:10" ht="76.5" x14ac:dyDescent="0.2">
      <c r="A25" s="144">
        <v>18</v>
      </c>
      <c r="B25" s="240" t="s">
        <v>2565</v>
      </c>
      <c r="C25" s="221" t="s">
        <v>2566</v>
      </c>
      <c r="D25" s="221" t="s">
        <v>2531</v>
      </c>
      <c r="E25" s="274"/>
      <c r="F25" s="223">
        <v>0</v>
      </c>
      <c r="G25" s="223">
        <v>0</v>
      </c>
      <c r="H25" s="223">
        <v>0</v>
      </c>
      <c r="I25" s="223">
        <v>0</v>
      </c>
      <c r="J25" s="220" t="s">
        <v>4176</v>
      </c>
    </row>
    <row r="26" spans="1:10" ht="76.5" x14ac:dyDescent="0.2">
      <c r="A26" s="144">
        <v>19</v>
      </c>
      <c r="B26" s="138" t="s">
        <v>2567</v>
      </c>
      <c r="C26" s="173" t="s">
        <v>2568</v>
      </c>
      <c r="D26" s="173" t="s">
        <v>2531</v>
      </c>
      <c r="E26" s="208"/>
      <c r="F26" s="223">
        <v>1</v>
      </c>
      <c r="G26" s="128">
        <v>1</v>
      </c>
      <c r="H26" s="128">
        <v>1</v>
      </c>
      <c r="I26" s="128">
        <f t="shared" si="0"/>
        <v>1</v>
      </c>
      <c r="J26" s="227" t="s">
        <v>4269</v>
      </c>
    </row>
    <row r="27" spans="1:10" ht="63.75" x14ac:dyDescent="0.2">
      <c r="A27" s="144">
        <v>20</v>
      </c>
      <c r="B27" s="138" t="s">
        <v>2569</v>
      </c>
      <c r="C27" s="173" t="s">
        <v>2016</v>
      </c>
      <c r="D27" s="173" t="s">
        <v>2570</v>
      </c>
      <c r="E27" s="208"/>
      <c r="F27" s="223">
        <v>1</v>
      </c>
      <c r="G27" s="128">
        <v>1</v>
      </c>
      <c r="H27" s="128">
        <v>1</v>
      </c>
      <c r="I27" s="128">
        <f t="shared" si="0"/>
        <v>1</v>
      </c>
      <c r="J27" s="220" t="s">
        <v>4163</v>
      </c>
    </row>
    <row r="28" spans="1:10" ht="38.25" x14ac:dyDescent="0.2">
      <c r="A28" s="144">
        <v>21</v>
      </c>
      <c r="B28" s="138" t="s">
        <v>2571</v>
      </c>
      <c r="C28" s="173" t="s">
        <v>2572</v>
      </c>
      <c r="D28" s="173" t="s">
        <v>2570</v>
      </c>
      <c r="E28" s="208"/>
      <c r="F28" s="128">
        <v>1</v>
      </c>
      <c r="G28" s="128">
        <v>1</v>
      </c>
      <c r="H28" s="128">
        <v>1</v>
      </c>
      <c r="I28" s="128">
        <f t="shared" si="0"/>
        <v>1</v>
      </c>
      <c r="J28" s="128"/>
    </row>
    <row r="29" spans="1:10" ht="63.75" x14ac:dyDescent="0.2">
      <c r="A29" s="144">
        <v>22</v>
      </c>
      <c r="B29" s="138" t="s">
        <v>2573</v>
      </c>
      <c r="C29" s="173" t="s">
        <v>793</v>
      </c>
      <c r="D29" s="173" t="s">
        <v>2570</v>
      </c>
      <c r="E29" s="208"/>
      <c r="F29" s="223">
        <v>1</v>
      </c>
      <c r="G29" s="128">
        <v>1</v>
      </c>
      <c r="H29" s="128">
        <v>1</v>
      </c>
      <c r="I29" s="128">
        <f t="shared" si="0"/>
        <v>1</v>
      </c>
      <c r="J29" s="220" t="s">
        <v>4163</v>
      </c>
    </row>
    <row r="30" spans="1:10" ht="63.75" x14ac:dyDescent="0.2">
      <c r="A30" s="144">
        <v>23</v>
      </c>
      <c r="B30" s="138" t="s">
        <v>2574</v>
      </c>
      <c r="C30" s="173" t="s">
        <v>1347</v>
      </c>
      <c r="D30" s="173" t="s">
        <v>2570</v>
      </c>
      <c r="E30" s="208"/>
      <c r="F30" s="223">
        <v>1</v>
      </c>
      <c r="G30" s="128">
        <v>1</v>
      </c>
      <c r="H30" s="128">
        <v>1</v>
      </c>
      <c r="I30" s="128">
        <f t="shared" si="0"/>
        <v>1</v>
      </c>
      <c r="J30" s="220" t="s">
        <v>4163</v>
      </c>
    </row>
    <row r="31" spans="1:10" ht="76.5" x14ac:dyDescent="0.2">
      <c r="A31" s="144">
        <v>24</v>
      </c>
      <c r="B31" s="138" t="s">
        <v>2575</v>
      </c>
      <c r="C31" s="173" t="s">
        <v>2576</v>
      </c>
      <c r="D31" s="173" t="s">
        <v>2570</v>
      </c>
      <c r="E31" s="208"/>
      <c r="F31" s="223">
        <v>1</v>
      </c>
      <c r="G31" s="128">
        <v>1</v>
      </c>
      <c r="H31" s="128">
        <v>1</v>
      </c>
      <c r="I31" s="128">
        <f t="shared" si="0"/>
        <v>1</v>
      </c>
      <c r="J31" s="220" t="s">
        <v>4163</v>
      </c>
    </row>
    <row r="32" spans="1:10" ht="63.75" x14ac:dyDescent="0.2">
      <c r="A32" s="144">
        <v>25</v>
      </c>
      <c r="B32" s="138" t="s">
        <v>2577</v>
      </c>
      <c r="C32" s="173" t="s">
        <v>2578</v>
      </c>
      <c r="D32" s="173" t="s">
        <v>2556</v>
      </c>
      <c r="E32" s="208"/>
      <c r="F32" s="128">
        <v>1</v>
      </c>
      <c r="G32" s="128">
        <v>1</v>
      </c>
      <c r="H32" s="128">
        <v>1</v>
      </c>
      <c r="I32" s="128">
        <f t="shared" si="0"/>
        <v>1</v>
      </c>
      <c r="J32" s="128"/>
    </row>
    <row r="33" spans="1:10" ht="76.5" x14ac:dyDescent="0.2">
      <c r="A33" s="144">
        <v>26</v>
      </c>
      <c r="B33" s="138" t="s">
        <v>2579</v>
      </c>
      <c r="C33" s="173" t="s">
        <v>2580</v>
      </c>
      <c r="D33" s="173" t="s">
        <v>2570</v>
      </c>
      <c r="E33" s="208"/>
      <c r="F33" s="223">
        <v>1</v>
      </c>
      <c r="G33" s="128">
        <v>1</v>
      </c>
      <c r="H33" s="128">
        <v>1</v>
      </c>
      <c r="I33" s="128">
        <f t="shared" si="0"/>
        <v>1</v>
      </c>
      <c r="J33" s="220" t="s">
        <v>4163</v>
      </c>
    </row>
    <row r="34" spans="1:10" ht="63.75" x14ac:dyDescent="0.2">
      <c r="A34" s="144">
        <v>27</v>
      </c>
      <c r="B34" s="138" t="s">
        <v>2581</v>
      </c>
      <c r="C34" s="173" t="s">
        <v>2582</v>
      </c>
      <c r="D34" s="173" t="s">
        <v>2531</v>
      </c>
      <c r="E34" s="208"/>
      <c r="F34" s="223">
        <v>1</v>
      </c>
      <c r="G34" s="128">
        <v>1</v>
      </c>
      <c r="H34" s="128">
        <v>1</v>
      </c>
      <c r="I34" s="128">
        <f t="shared" si="0"/>
        <v>1</v>
      </c>
      <c r="J34" s="220" t="s">
        <v>4163</v>
      </c>
    </row>
    <row r="35" spans="1:10" ht="63.75" x14ac:dyDescent="0.2">
      <c r="A35" s="144">
        <v>28</v>
      </c>
      <c r="B35" s="138" t="s">
        <v>2583</v>
      </c>
      <c r="C35" s="173" t="s">
        <v>2584</v>
      </c>
      <c r="D35" s="173" t="s">
        <v>2531</v>
      </c>
      <c r="E35" s="208"/>
      <c r="F35" s="128">
        <v>1</v>
      </c>
      <c r="G35" s="128">
        <v>1</v>
      </c>
      <c r="H35" s="128">
        <v>1</v>
      </c>
      <c r="I35" s="128">
        <f t="shared" si="0"/>
        <v>1</v>
      </c>
      <c r="J35" s="128"/>
    </row>
    <row r="36" spans="1:10" ht="51" x14ac:dyDescent="0.2">
      <c r="A36" s="144">
        <v>29</v>
      </c>
      <c r="B36" s="138" t="s">
        <v>2585</v>
      </c>
      <c r="C36" s="173" t="s">
        <v>2586</v>
      </c>
      <c r="D36" s="173" t="s">
        <v>563</v>
      </c>
      <c r="E36" s="208"/>
      <c r="F36" s="128">
        <v>1</v>
      </c>
      <c r="G36" s="128">
        <v>1</v>
      </c>
      <c r="H36" s="128">
        <v>1</v>
      </c>
      <c r="I36" s="128">
        <f t="shared" si="0"/>
        <v>1</v>
      </c>
      <c r="J36" s="128"/>
    </row>
    <row r="37" spans="1:10" ht="15.75" customHeight="1" x14ac:dyDescent="0.2">
      <c r="A37" s="307" t="s">
        <v>104</v>
      </c>
      <c r="B37" s="308"/>
      <c r="C37" s="308"/>
      <c r="D37" s="308"/>
      <c r="E37" s="308"/>
      <c r="F37" s="308"/>
      <c r="G37" s="308"/>
      <c r="H37" s="309"/>
      <c r="I37" s="127">
        <f>SUM(I8:I36)/COUNT(I8:I36)</f>
        <v>0.65517241379310343</v>
      </c>
      <c r="J37" s="128"/>
    </row>
    <row r="41" spans="1:10" x14ac:dyDescent="0.2">
      <c r="B41" s="81"/>
      <c r="C41" s="82"/>
      <c r="D41" s="82"/>
      <c r="E41" s="107"/>
      <c r="F41" s="107"/>
      <c r="G41" s="107"/>
      <c r="H41" s="107"/>
      <c r="I41" s="107"/>
    </row>
    <row r="48" spans="1:10" x14ac:dyDescent="0.2">
      <c r="B48" s="81"/>
      <c r="C48" s="82"/>
      <c r="D48" s="82"/>
      <c r="E48" s="107"/>
      <c r="F48" s="107"/>
      <c r="G48" s="107"/>
      <c r="H48" s="107"/>
      <c r="I48" s="107"/>
    </row>
    <row r="52" spans="2:9" x14ac:dyDescent="0.2">
      <c r="B52" s="81"/>
      <c r="C52" s="82"/>
      <c r="D52" s="82"/>
      <c r="E52" s="107"/>
      <c r="F52" s="107"/>
      <c r="G52" s="107"/>
      <c r="H52" s="107"/>
      <c r="I52" s="107"/>
    </row>
    <row r="55" spans="2:9" x14ac:dyDescent="0.2">
      <c r="B55" s="81"/>
      <c r="C55" s="82"/>
      <c r="D55" s="82"/>
      <c r="E55" s="107"/>
      <c r="F55" s="107"/>
      <c r="G55" s="107"/>
      <c r="H55" s="107"/>
      <c r="I55" s="107"/>
    </row>
    <row r="59" spans="2:9" x14ac:dyDescent="0.2">
      <c r="B59" s="81"/>
      <c r="C59" s="82"/>
      <c r="D59" s="82"/>
      <c r="E59" s="107"/>
      <c r="F59" s="107"/>
      <c r="G59" s="107"/>
      <c r="H59" s="107"/>
      <c r="I59" s="107"/>
    </row>
    <row r="62" spans="2:9" x14ac:dyDescent="0.2">
      <c r="B62" s="81"/>
      <c r="C62" s="82"/>
      <c r="D62" s="82"/>
      <c r="E62" s="107"/>
      <c r="F62" s="107"/>
      <c r="G62" s="107"/>
      <c r="H62" s="107"/>
      <c r="I62" s="107"/>
    </row>
    <row r="66" spans="2:9" x14ac:dyDescent="0.2">
      <c r="B66" s="81"/>
      <c r="C66" s="82"/>
      <c r="D66" s="82"/>
      <c r="E66" s="107"/>
      <c r="F66" s="107"/>
      <c r="G66" s="107"/>
      <c r="H66" s="107"/>
      <c r="I66" s="107"/>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6"/>
  <sheetViews>
    <sheetView view="pageBreakPreview" zoomScale="85" zoomScaleNormal="100" zoomScaleSheetLayoutView="85" workbookViewId="0">
      <pane ySplit="7" topLeftCell="A8" activePane="bottomLeft" state="frozenSplit"/>
      <selection activeCell="F6" sqref="F6:I7"/>
      <selection pane="bottomLeft" activeCell="C3" sqref="C3"/>
    </sheetView>
  </sheetViews>
  <sheetFormatPr defaultRowHeight="12.75" x14ac:dyDescent="0.2"/>
  <cols>
    <col min="1" max="1" width="4.28515625" style="1" customWidth="1"/>
    <col min="2" max="2" width="35.5703125" style="1" customWidth="1"/>
    <col min="3" max="3" width="23.140625" style="84" customWidth="1"/>
    <col min="4" max="4" width="13.7109375" style="84" customWidth="1"/>
    <col min="5" max="5" width="20" style="84" customWidth="1"/>
    <col min="6" max="6" width="12.7109375" style="108" customWidth="1"/>
    <col min="7" max="7" width="15.85546875" style="108" customWidth="1"/>
    <col min="8" max="8" width="14.42578125" style="108" customWidth="1"/>
    <col min="9" max="9" width="19" style="108" customWidth="1"/>
    <col min="10" max="10" width="24.85546875"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139</v>
      </c>
      <c r="D2" s="305"/>
      <c r="E2" s="305"/>
      <c r="F2" s="305"/>
      <c r="G2" s="305"/>
      <c r="H2" s="305"/>
      <c r="I2" s="305"/>
      <c r="J2" s="305"/>
    </row>
    <row r="3" spans="1:10" ht="15.75" customHeight="1" x14ac:dyDescent="0.2">
      <c r="A3" s="105" t="s">
        <v>96</v>
      </c>
      <c r="B3" s="105"/>
      <c r="C3" s="129">
        <v>45041</v>
      </c>
      <c r="D3" s="106"/>
      <c r="E3" s="106"/>
      <c r="F3" s="129"/>
      <c r="G3" s="129"/>
      <c r="H3" s="129"/>
      <c r="I3" s="129"/>
    </row>
    <row r="4" spans="1:10" ht="17.25" customHeight="1" x14ac:dyDescent="0.2">
      <c r="A4" s="109" t="s">
        <v>76</v>
      </c>
      <c r="B4" s="105"/>
      <c r="C4" s="106"/>
      <c r="D4" s="106"/>
      <c r="E4" s="106"/>
      <c r="F4" s="129"/>
      <c r="G4" s="129"/>
      <c r="H4" s="129"/>
      <c r="I4" s="129"/>
    </row>
    <row r="5" spans="1:10" ht="50.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63.75" x14ac:dyDescent="0.2">
      <c r="A8" s="144">
        <v>1</v>
      </c>
      <c r="B8" s="180" t="s">
        <v>2729</v>
      </c>
      <c r="C8" s="179" t="s">
        <v>2730</v>
      </c>
      <c r="D8" s="179" t="s">
        <v>240</v>
      </c>
      <c r="E8" s="179"/>
      <c r="F8" s="223">
        <v>1</v>
      </c>
      <c r="G8" s="79">
        <v>1</v>
      </c>
      <c r="H8" s="79">
        <v>1</v>
      </c>
      <c r="I8" s="79">
        <f>F8*0.2+G8*0.4+H8*0.4</f>
        <v>1</v>
      </c>
      <c r="J8" s="220" t="s">
        <v>4163</v>
      </c>
    </row>
    <row r="9" spans="1:10" ht="63.75" x14ac:dyDescent="0.2">
      <c r="A9" s="144">
        <v>2</v>
      </c>
      <c r="B9" s="180" t="s">
        <v>2731</v>
      </c>
      <c r="C9" s="179" t="s">
        <v>2732</v>
      </c>
      <c r="D9" s="179" t="s">
        <v>240</v>
      </c>
      <c r="E9" s="179"/>
      <c r="F9" s="223">
        <v>1</v>
      </c>
      <c r="G9" s="79">
        <v>1</v>
      </c>
      <c r="H9" s="79">
        <v>1</v>
      </c>
      <c r="I9" s="79">
        <f t="shared" ref="I9:I26" si="0">F9*0.2+G9*0.4+H9*0.4</f>
        <v>1</v>
      </c>
      <c r="J9" s="220" t="s">
        <v>4163</v>
      </c>
    </row>
    <row r="10" spans="1:10" ht="63.75" x14ac:dyDescent="0.2">
      <c r="A10" s="144">
        <v>3</v>
      </c>
      <c r="B10" s="152" t="s">
        <v>2733</v>
      </c>
      <c r="C10" s="117" t="s">
        <v>2734</v>
      </c>
      <c r="D10" s="179" t="s">
        <v>240</v>
      </c>
      <c r="E10" s="179"/>
      <c r="F10" s="242">
        <v>1</v>
      </c>
      <c r="G10" s="79">
        <v>1</v>
      </c>
      <c r="H10" s="79">
        <v>1</v>
      </c>
      <c r="I10" s="79">
        <f t="shared" si="0"/>
        <v>1</v>
      </c>
      <c r="J10" s="220" t="s">
        <v>4163</v>
      </c>
    </row>
    <row r="11" spans="1:10" ht="63.75" x14ac:dyDescent="0.2">
      <c r="A11" s="144">
        <v>4</v>
      </c>
      <c r="B11" s="152" t="s">
        <v>2735</v>
      </c>
      <c r="C11" s="179" t="s">
        <v>2736</v>
      </c>
      <c r="D11" s="179" t="s">
        <v>240</v>
      </c>
      <c r="E11" s="179"/>
      <c r="F11" s="79">
        <v>1</v>
      </c>
      <c r="G11" s="79">
        <v>1</v>
      </c>
      <c r="H11" s="79">
        <v>1</v>
      </c>
      <c r="I11" s="79">
        <f t="shared" si="0"/>
        <v>1</v>
      </c>
      <c r="J11" s="261"/>
    </row>
    <row r="12" spans="1:10" ht="63.75" x14ac:dyDescent="0.2">
      <c r="A12" s="144">
        <v>5</v>
      </c>
      <c r="B12" s="152" t="s">
        <v>2737</v>
      </c>
      <c r="C12" s="179" t="s">
        <v>2738</v>
      </c>
      <c r="D12" s="179" t="s">
        <v>240</v>
      </c>
      <c r="E12" s="179"/>
      <c r="F12" s="79">
        <v>1</v>
      </c>
      <c r="G12" s="79">
        <v>1</v>
      </c>
      <c r="H12" s="79">
        <v>1</v>
      </c>
      <c r="I12" s="79">
        <f t="shared" si="0"/>
        <v>1</v>
      </c>
      <c r="J12" s="261"/>
    </row>
    <row r="13" spans="1:10" ht="63.75" x14ac:dyDescent="0.2">
      <c r="A13" s="144">
        <v>6</v>
      </c>
      <c r="B13" s="152" t="s">
        <v>2739</v>
      </c>
      <c r="C13" s="152" t="s">
        <v>2740</v>
      </c>
      <c r="D13" s="152" t="s">
        <v>240</v>
      </c>
      <c r="E13" s="179"/>
      <c r="F13" s="79">
        <v>1</v>
      </c>
      <c r="G13" s="79">
        <v>1</v>
      </c>
      <c r="H13" s="79">
        <v>1</v>
      </c>
      <c r="I13" s="79">
        <f t="shared" si="0"/>
        <v>1</v>
      </c>
      <c r="J13" s="261"/>
    </row>
    <row r="14" spans="1:10" ht="63.75" x14ac:dyDescent="0.2">
      <c r="A14" s="144">
        <v>7</v>
      </c>
      <c r="B14" s="152" t="s">
        <v>2741</v>
      </c>
      <c r="C14" s="152" t="s">
        <v>2742</v>
      </c>
      <c r="D14" s="152" t="s">
        <v>240</v>
      </c>
      <c r="E14" s="179"/>
      <c r="F14" s="174">
        <v>1</v>
      </c>
      <c r="G14" s="79">
        <v>1</v>
      </c>
      <c r="H14" s="79">
        <v>1</v>
      </c>
      <c r="I14" s="79">
        <f t="shared" si="0"/>
        <v>1</v>
      </c>
      <c r="J14" s="261"/>
    </row>
    <row r="15" spans="1:10" ht="76.5" x14ac:dyDescent="0.2">
      <c r="A15" s="144">
        <v>8</v>
      </c>
      <c r="B15" s="152" t="s">
        <v>2743</v>
      </c>
      <c r="C15" s="152" t="s">
        <v>2744</v>
      </c>
      <c r="D15" s="152" t="s">
        <v>240</v>
      </c>
      <c r="E15" s="179"/>
      <c r="F15" s="79">
        <v>1</v>
      </c>
      <c r="G15" s="79">
        <v>1</v>
      </c>
      <c r="H15" s="79">
        <v>1</v>
      </c>
      <c r="I15" s="79">
        <f t="shared" si="0"/>
        <v>1</v>
      </c>
      <c r="J15" s="261"/>
    </row>
    <row r="16" spans="1:10" ht="51" x14ac:dyDescent="0.2">
      <c r="A16" s="144">
        <v>9</v>
      </c>
      <c r="B16" s="152" t="s">
        <v>2745</v>
      </c>
      <c r="C16" s="152" t="s">
        <v>2746</v>
      </c>
      <c r="D16" s="152" t="s">
        <v>240</v>
      </c>
      <c r="E16" s="179"/>
      <c r="F16" s="79">
        <v>1</v>
      </c>
      <c r="G16" s="79">
        <v>1</v>
      </c>
      <c r="H16" s="79">
        <v>1</v>
      </c>
      <c r="I16" s="79">
        <f t="shared" si="0"/>
        <v>1</v>
      </c>
      <c r="J16" s="261"/>
    </row>
    <row r="17" spans="1:10" ht="51" x14ac:dyDescent="0.2">
      <c r="A17" s="144">
        <v>10</v>
      </c>
      <c r="B17" s="152" t="s">
        <v>2747</v>
      </c>
      <c r="C17" s="152" t="s">
        <v>2748</v>
      </c>
      <c r="D17" s="152" t="s">
        <v>240</v>
      </c>
      <c r="E17" s="179"/>
      <c r="F17" s="174">
        <v>1</v>
      </c>
      <c r="G17" s="174">
        <v>1</v>
      </c>
      <c r="H17" s="79">
        <v>1</v>
      </c>
      <c r="I17" s="79">
        <f t="shared" si="0"/>
        <v>1</v>
      </c>
      <c r="J17" s="74"/>
    </row>
    <row r="18" spans="1:10" ht="63.75" x14ac:dyDescent="0.2">
      <c r="A18" s="144">
        <v>11</v>
      </c>
      <c r="B18" s="152" t="s">
        <v>2749</v>
      </c>
      <c r="C18" s="152" t="s">
        <v>2750</v>
      </c>
      <c r="D18" s="152" t="s">
        <v>240</v>
      </c>
      <c r="E18" s="179"/>
      <c r="F18" s="79">
        <v>1</v>
      </c>
      <c r="G18" s="79">
        <v>1</v>
      </c>
      <c r="H18" s="79">
        <v>1</v>
      </c>
      <c r="I18" s="79">
        <f t="shared" si="0"/>
        <v>1</v>
      </c>
      <c r="J18" s="74"/>
    </row>
    <row r="19" spans="1:10" ht="63.75" x14ac:dyDescent="0.2">
      <c r="A19" s="144">
        <v>12</v>
      </c>
      <c r="B19" s="152" t="s">
        <v>2751</v>
      </c>
      <c r="C19" s="152" t="s">
        <v>2752</v>
      </c>
      <c r="D19" s="152" t="s">
        <v>240</v>
      </c>
      <c r="E19" s="179"/>
      <c r="F19" s="79">
        <v>1</v>
      </c>
      <c r="G19" s="174">
        <v>1</v>
      </c>
      <c r="H19" s="79">
        <v>1</v>
      </c>
      <c r="I19" s="79">
        <f t="shared" si="0"/>
        <v>1</v>
      </c>
      <c r="J19" s="74"/>
    </row>
    <row r="20" spans="1:10" ht="63.75" x14ac:dyDescent="0.2">
      <c r="A20" s="144">
        <v>13</v>
      </c>
      <c r="B20" s="152" t="s">
        <v>2753</v>
      </c>
      <c r="C20" s="152" t="s">
        <v>2754</v>
      </c>
      <c r="D20" s="152" t="s">
        <v>240</v>
      </c>
      <c r="E20" s="179"/>
      <c r="F20" s="79">
        <v>1</v>
      </c>
      <c r="G20" s="174">
        <v>1</v>
      </c>
      <c r="H20" s="79">
        <v>1</v>
      </c>
      <c r="I20" s="79">
        <f t="shared" si="0"/>
        <v>1</v>
      </c>
      <c r="J20" s="74"/>
    </row>
    <row r="21" spans="1:10" ht="63.75" x14ac:dyDescent="0.2">
      <c r="A21" s="144">
        <v>14</v>
      </c>
      <c r="B21" s="152" t="s">
        <v>2755</v>
      </c>
      <c r="C21" s="152" t="s">
        <v>2756</v>
      </c>
      <c r="D21" s="152" t="s">
        <v>240</v>
      </c>
      <c r="E21" s="179"/>
      <c r="F21" s="79">
        <v>1</v>
      </c>
      <c r="G21" s="174">
        <v>1</v>
      </c>
      <c r="H21" s="79">
        <v>1</v>
      </c>
      <c r="I21" s="79">
        <f t="shared" si="0"/>
        <v>1</v>
      </c>
      <c r="J21" s="74"/>
    </row>
    <row r="22" spans="1:10" ht="63.75" x14ac:dyDescent="0.2">
      <c r="A22" s="144">
        <v>15</v>
      </c>
      <c r="B22" s="152" t="s">
        <v>2757</v>
      </c>
      <c r="C22" s="179" t="s">
        <v>2758</v>
      </c>
      <c r="D22" s="179" t="s">
        <v>240</v>
      </c>
      <c r="E22" s="179"/>
      <c r="F22" s="79">
        <v>1</v>
      </c>
      <c r="G22" s="174">
        <v>1</v>
      </c>
      <c r="H22" s="79">
        <v>1</v>
      </c>
      <c r="I22" s="79">
        <f t="shared" si="0"/>
        <v>1</v>
      </c>
      <c r="J22" s="74"/>
    </row>
    <row r="23" spans="1:10" ht="76.5" x14ac:dyDescent="0.2">
      <c r="A23" s="144">
        <v>16</v>
      </c>
      <c r="B23" s="152" t="s">
        <v>2759</v>
      </c>
      <c r="C23" s="152" t="s">
        <v>2760</v>
      </c>
      <c r="D23" s="152" t="s">
        <v>283</v>
      </c>
      <c r="E23" s="179"/>
      <c r="F23" s="79">
        <v>1</v>
      </c>
      <c r="G23" s="79">
        <v>1</v>
      </c>
      <c r="H23" s="79">
        <v>1</v>
      </c>
      <c r="I23" s="79">
        <f t="shared" si="0"/>
        <v>1</v>
      </c>
      <c r="J23" s="74"/>
    </row>
    <row r="24" spans="1:10" ht="63.75" x14ac:dyDescent="0.2">
      <c r="A24" s="144">
        <v>17</v>
      </c>
      <c r="B24" s="152" t="s">
        <v>2761</v>
      </c>
      <c r="C24" s="152" t="s">
        <v>2762</v>
      </c>
      <c r="D24" s="152" t="s">
        <v>283</v>
      </c>
      <c r="E24" s="179"/>
      <c r="F24" s="223">
        <v>1</v>
      </c>
      <c r="G24" s="79">
        <v>1</v>
      </c>
      <c r="H24" s="79">
        <v>1</v>
      </c>
      <c r="I24" s="79">
        <f t="shared" si="0"/>
        <v>1</v>
      </c>
      <c r="J24" s="220" t="s">
        <v>4163</v>
      </c>
    </row>
    <row r="25" spans="1:10" ht="63.75" x14ac:dyDescent="0.2">
      <c r="A25" s="144">
        <v>18</v>
      </c>
      <c r="B25" s="152" t="s">
        <v>2763</v>
      </c>
      <c r="C25" s="152" t="s">
        <v>2764</v>
      </c>
      <c r="D25" s="152" t="s">
        <v>240</v>
      </c>
      <c r="E25" s="179"/>
      <c r="F25" s="223">
        <v>1</v>
      </c>
      <c r="G25" s="79">
        <v>1</v>
      </c>
      <c r="H25" s="79">
        <v>1</v>
      </c>
      <c r="I25" s="79">
        <f t="shared" si="0"/>
        <v>1</v>
      </c>
      <c r="J25" s="220" t="s">
        <v>4163</v>
      </c>
    </row>
    <row r="26" spans="1:10" ht="63.75" x14ac:dyDescent="0.2">
      <c r="A26" s="144">
        <v>19</v>
      </c>
      <c r="B26" s="152" t="s">
        <v>2765</v>
      </c>
      <c r="C26" s="179" t="s">
        <v>2766</v>
      </c>
      <c r="D26" s="179" t="s">
        <v>240</v>
      </c>
      <c r="E26" s="179"/>
      <c r="F26" s="223">
        <v>1</v>
      </c>
      <c r="G26" s="79">
        <v>1</v>
      </c>
      <c r="H26" s="79">
        <v>1</v>
      </c>
      <c r="I26" s="79">
        <f t="shared" si="0"/>
        <v>1</v>
      </c>
      <c r="J26" s="220" t="s">
        <v>4163</v>
      </c>
    </row>
    <row r="27" spans="1:10" ht="15.75" customHeight="1" x14ac:dyDescent="0.2">
      <c r="A27" s="307" t="s">
        <v>104</v>
      </c>
      <c r="B27" s="313"/>
      <c r="C27" s="313"/>
      <c r="D27" s="313"/>
      <c r="E27" s="313"/>
      <c r="F27" s="313"/>
      <c r="G27" s="313"/>
      <c r="H27" s="314"/>
      <c r="I27" s="127">
        <f>SUM(I8:I26)/COUNT(I8:I26)</f>
        <v>1</v>
      </c>
      <c r="J27" s="65"/>
    </row>
    <row r="31" spans="1:10" x14ac:dyDescent="0.2">
      <c r="B31" s="81"/>
      <c r="C31" s="82"/>
      <c r="D31" s="82"/>
      <c r="E31" s="82"/>
      <c r="F31" s="107"/>
      <c r="G31" s="107"/>
      <c r="H31" s="107"/>
      <c r="I31" s="107"/>
    </row>
    <row r="38" spans="2:9" x14ac:dyDescent="0.2">
      <c r="B38" s="81"/>
      <c r="C38" s="82"/>
      <c r="D38" s="82"/>
      <c r="E38" s="82"/>
      <c r="F38" s="107"/>
      <c r="G38" s="107"/>
      <c r="H38" s="107"/>
      <c r="I38" s="107"/>
    </row>
    <row r="42" spans="2:9" x14ac:dyDescent="0.2">
      <c r="B42" s="81"/>
      <c r="C42" s="82"/>
      <c r="D42" s="82"/>
      <c r="E42" s="82"/>
      <c r="F42" s="107"/>
      <c r="G42" s="107"/>
      <c r="H42" s="107"/>
      <c r="I42" s="107"/>
    </row>
    <row r="45" spans="2:9" x14ac:dyDescent="0.2">
      <c r="B45" s="81"/>
      <c r="C45" s="82"/>
      <c r="D45" s="82"/>
      <c r="E45" s="82"/>
      <c r="F45" s="107"/>
      <c r="G45" s="107"/>
      <c r="H45" s="107"/>
      <c r="I45" s="107"/>
    </row>
    <row r="49" spans="2:9" x14ac:dyDescent="0.2">
      <c r="B49" s="81"/>
      <c r="C49" s="82"/>
      <c r="D49" s="82"/>
      <c r="E49" s="82"/>
      <c r="F49" s="107"/>
      <c r="G49" s="107"/>
      <c r="H49" s="107"/>
      <c r="I49" s="107"/>
    </row>
    <row r="52" spans="2:9" x14ac:dyDescent="0.2">
      <c r="B52" s="81"/>
      <c r="C52" s="82"/>
      <c r="D52" s="82"/>
      <c r="E52" s="82"/>
      <c r="F52" s="107"/>
      <c r="G52" s="107"/>
      <c r="H52" s="107"/>
      <c r="I52" s="107"/>
    </row>
    <row r="56" spans="2:9" x14ac:dyDescent="0.2">
      <c r="B56" s="81"/>
      <c r="C56" s="82"/>
      <c r="D56" s="82"/>
      <c r="E56" s="82"/>
      <c r="F56" s="107"/>
      <c r="G56" s="107"/>
      <c r="H56" s="107"/>
      <c r="I56" s="107"/>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57"/>
  <sheetViews>
    <sheetView view="pageBreakPreview" zoomScale="70" zoomScaleNormal="100" zoomScaleSheetLayoutView="70" workbookViewId="0">
      <pane ySplit="7" topLeftCell="A11" activePane="bottomLeft" state="frozenSplit"/>
      <selection activeCell="F6" sqref="F6:I7"/>
      <selection pane="bottomLeft" activeCell="M12" sqref="M12"/>
    </sheetView>
  </sheetViews>
  <sheetFormatPr defaultRowHeight="12.75" x14ac:dyDescent="0.2"/>
  <cols>
    <col min="1" max="1" width="4.28515625" style="1" customWidth="1"/>
    <col min="2" max="2" width="35.5703125" style="10" customWidth="1"/>
    <col min="3" max="3" width="23.140625" style="108" customWidth="1"/>
    <col min="4" max="4" width="14.28515625" style="108" customWidth="1"/>
    <col min="5" max="5" width="20" style="108" customWidth="1"/>
    <col min="6" max="6" width="12.7109375" style="108" customWidth="1"/>
    <col min="7" max="7" width="15.85546875" style="108" customWidth="1"/>
    <col min="8" max="8" width="14.42578125" style="108" customWidth="1"/>
    <col min="9" max="9" width="19" style="108" customWidth="1"/>
    <col min="10" max="10" width="23" style="10"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140</v>
      </c>
      <c r="D2" s="305"/>
      <c r="E2" s="305"/>
      <c r="F2" s="305"/>
      <c r="G2" s="305"/>
      <c r="H2" s="305"/>
      <c r="I2" s="305"/>
      <c r="J2" s="305"/>
    </row>
    <row r="3" spans="1:10" ht="15.75" customHeight="1" x14ac:dyDescent="0.2">
      <c r="A3" s="105" t="s">
        <v>96</v>
      </c>
      <c r="B3" s="105"/>
      <c r="C3" s="129">
        <v>45042</v>
      </c>
      <c r="D3" s="129"/>
      <c r="E3" s="129"/>
      <c r="F3" s="129"/>
      <c r="G3" s="129"/>
      <c r="H3" s="129"/>
      <c r="I3" s="129"/>
    </row>
    <row r="4" spans="1:10" ht="17.25" customHeight="1" x14ac:dyDescent="0.2">
      <c r="A4" s="109" t="s">
        <v>76</v>
      </c>
      <c r="B4" s="105"/>
      <c r="C4" s="129"/>
      <c r="D4" s="129"/>
      <c r="E4" s="129"/>
      <c r="F4" s="129"/>
      <c r="G4" s="129"/>
      <c r="H4" s="129"/>
      <c r="I4" s="129"/>
    </row>
    <row r="5" spans="1:10" ht="5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ht="99.75" customHeight="1" x14ac:dyDescent="0.2">
      <c r="A7" s="301"/>
      <c r="B7" s="301"/>
      <c r="C7" s="301"/>
      <c r="D7" s="301"/>
      <c r="E7" s="301"/>
      <c r="F7" s="301"/>
      <c r="G7" s="110" t="s">
        <v>103</v>
      </c>
      <c r="H7" s="5" t="s">
        <v>147</v>
      </c>
      <c r="I7" s="301"/>
      <c r="J7" s="306"/>
    </row>
    <row r="8" spans="1:10" ht="76.5" x14ac:dyDescent="0.2">
      <c r="A8" s="57">
        <v>1</v>
      </c>
      <c r="B8" s="126" t="s">
        <v>757</v>
      </c>
      <c r="C8" s="65" t="s">
        <v>758</v>
      </c>
      <c r="D8" s="65" t="s">
        <v>759</v>
      </c>
      <c r="E8" s="209"/>
      <c r="F8" s="128">
        <v>1</v>
      </c>
      <c r="G8" s="174">
        <v>1</v>
      </c>
      <c r="H8" s="79">
        <v>1</v>
      </c>
      <c r="I8" s="79">
        <f>F8*0.2+G8*0.4+H8*0.4</f>
        <v>1</v>
      </c>
      <c r="J8" s="74"/>
    </row>
    <row r="9" spans="1:10" ht="63.75" x14ac:dyDescent="0.2">
      <c r="A9" s="57">
        <v>2</v>
      </c>
      <c r="B9" s="126" t="s">
        <v>760</v>
      </c>
      <c r="C9" s="65" t="s">
        <v>761</v>
      </c>
      <c r="D9" s="65" t="s">
        <v>762</v>
      </c>
      <c r="E9" s="209"/>
      <c r="F9" s="223">
        <v>1</v>
      </c>
      <c r="G9" s="79">
        <v>1</v>
      </c>
      <c r="H9" s="79">
        <v>1</v>
      </c>
      <c r="I9" s="79">
        <f t="shared" ref="I9:I27" si="0">F9*0.2+G9*0.4+H9*0.4</f>
        <v>1</v>
      </c>
      <c r="J9" s="220" t="s">
        <v>4163</v>
      </c>
    </row>
    <row r="10" spans="1:10" ht="89.25" x14ac:dyDescent="0.2">
      <c r="A10" s="57">
        <v>3</v>
      </c>
      <c r="B10" s="126" t="s">
        <v>763</v>
      </c>
      <c r="C10" s="65" t="s">
        <v>764</v>
      </c>
      <c r="D10" s="65" t="s">
        <v>759</v>
      </c>
      <c r="E10" s="209"/>
      <c r="F10" s="223">
        <v>1</v>
      </c>
      <c r="G10" s="174">
        <v>1</v>
      </c>
      <c r="H10" s="79">
        <v>1</v>
      </c>
      <c r="I10" s="79">
        <f t="shared" si="0"/>
        <v>1</v>
      </c>
      <c r="J10" s="220" t="s">
        <v>4163</v>
      </c>
    </row>
    <row r="11" spans="1:10" ht="76.5" x14ac:dyDescent="0.2">
      <c r="A11" s="57">
        <v>4</v>
      </c>
      <c r="B11" s="126" t="s">
        <v>765</v>
      </c>
      <c r="C11" s="65" t="s">
        <v>766</v>
      </c>
      <c r="D11" s="65" t="s">
        <v>759</v>
      </c>
      <c r="E11" s="209"/>
      <c r="F11" s="128">
        <v>1</v>
      </c>
      <c r="G11" s="174">
        <v>1</v>
      </c>
      <c r="H11" s="79">
        <v>1</v>
      </c>
      <c r="I11" s="79">
        <f t="shared" si="0"/>
        <v>1</v>
      </c>
      <c r="J11" s="74"/>
    </row>
    <row r="12" spans="1:10" ht="63.75" x14ac:dyDescent="0.2">
      <c r="A12" s="57">
        <v>5</v>
      </c>
      <c r="B12" s="126" t="s">
        <v>767</v>
      </c>
      <c r="C12" s="65" t="s">
        <v>768</v>
      </c>
      <c r="D12" s="65" t="s">
        <v>759</v>
      </c>
      <c r="E12" s="209"/>
      <c r="F12" s="128">
        <v>1</v>
      </c>
      <c r="G12" s="174">
        <v>1</v>
      </c>
      <c r="H12" s="79">
        <v>1</v>
      </c>
      <c r="I12" s="79">
        <f t="shared" si="0"/>
        <v>1</v>
      </c>
      <c r="J12" s="79"/>
    </row>
    <row r="13" spans="1:10" ht="76.5" x14ac:dyDescent="0.2">
      <c r="A13" s="57">
        <v>6</v>
      </c>
      <c r="B13" s="126" t="s">
        <v>769</v>
      </c>
      <c r="C13" s="65" t="s">
        <v>770</v>
      </c>
      <c r="D13" s="65" t="s">
        <v>759</v>
      </c>
      <c r="E13" s="209"/>
      <c r="F13" s="223">
        <v>1</v>
      </c>
      <c r="G13" s="174">
        <v>1</v>
      </c>
      <c r="H13" s="79">
        <v>1</v>
      </c>
      <c r="I13" s="79">
        <f t="shared" si="0"/>
        <v>1</v>
      </c>
      <c r="J13" s="220" t="s">
        <v>4163</v>
      </c>
    </row>
    <row r="14" spans="1:10" ht="51" x14ac:dyDescent="0.2">
      <c r="A14" s="57">
        <v>7</v>
      </c>
      <c r="B14" s="126" t="s">
        <v>771</v>
      </c>
      <c r="C14" s="65" t="s">
        <v>772</v>
      </c>
      <c r="D14" s="65" t="s">
        <v>759</v>
      </c>
      <c r="E14" s="209"/>
      <c r="F14" s="128">
        <v>1</v>
      </c>
      <c r="G14" s="174">
        <v>1</v>
      </c>
      <c r="H14" s="79">
        <v>1</v>
      </c>
      <c r="I14" s="79">
        <f t="shared" si="0"/>
        <v>1</v>
      </c>
      <c r="J14" s="74"/>
    </row>
    <row r="15" spans="1:10" ht="63.75" x14ac:dyDescent="0.2">
      <c r="A15" s="57">
        <v>8</v>
      </c>
      <c r="B15" s="126" t="s">
        <v>773</v>
      </c>
      <c r="C15" s="65" t="s">
        <v>774</v>
      </c>
      <c r="D15" s="65" t="s">
        <v>759</v>
      </c>
      <c r="E15" s="209"/>
      <c r="F15" s="223">
        <v>1</v>
      </c>
      <c r="G15" s="174">
        <v>1</v>
      </c>
      <c r="H15" s="79">
        <v>1</v>
      </c>
      <c r="I15" s="79">
        <f t="shared" si="0"/>
        <v>1</v>
      </c>
      <c r="J15" s="220" t="s">
        <v>4163</v>
      </c>
    </row>
    <row r="16" spans="1:10" ht="76.5" x14ac:dyDescent="0.2">
      <c r="A16" s="57">
        <v>9</v>
      </c>
      <c r="B16" s="126" t="s">
        <v>775</v>
      </c>
      <c r="C16" s="65" t="s">
        <v>776</v>
      </c>
      <c r="D16" s="65" t="s">
        <v>759</v>
      </c>
      <c r="E16" s="209"/>
      <c r="F16" s="128">
        <v>1</v>
      </c>
      <c r="G16" s="174">
        <v>1</v>
      </c>
      <c r="H16" s="79">
        <v>1</v>
      </c>
      <c r="I16" s="79">
        <f t="shared" si="0"/>
        <v>1</v>
      </c>
      <c r="J16" s="79"/>
    </row>
    <row r="17" spans="1:10" ht="38.25" x14ac:dyDescent="0.2">
      <c r="A17" s="57">
        <v>10</v>
      </c>
      <c r="B17" s="126" t="s">
        <v>777</v>
      </c>
      <c r="C17" s="65" t="s">
        <v>778</v>
      </c>
      <c r="D17" s="65" t="s">
        <v>759</v>
      </c>
      <c r="E17" s="209"/>
      <c r="F17" s="128">
        <v>1</v>
      </c>
      <c r="G17" s="174">
        <v>1</v>
      </c>
      <c r="H17" s="79">
        <v>1</v>
      </c>
      <c r="I17" s="79">
        <f t="shared" si="0"/>
        <v>1</v>
      </c>
      <c r="J17" s="79"/>
    </row>
    <row r="18" spans="1:10" ht="63.75" x14ac:dyDescent="0.2">
      <c r="A18" s="57">
        <v>11</v>
      </c>
      <c r="B18" s="126" t="s">
        <v>779</v>
      </c>
      <c r="C18" s="65" t="s">
        <v>780</v>
      </c>
      <c r="D18" s="65" t="s">
        <v>759</v>
      </c>
      <c r="E18" s="209"/>
      <c r="F18" s="223">
        <v>1</v>
      </c>
      <c r="G18" s="174">
        <v>1</v>
      </c>
      <c r="H18" s="79">
        <v>1</v>
      </c>
      <c r="I18" s="79">
        <f t="shared" si="0"/>
        <v>1</v>
      </c>
      <c r="J18" s="220" t="s">
        <v>4163</v>
      </c>
    </row>
    <row r="19" spans="1:10" ht="38.25" x14ac:dyDescent="0.2">
      <c r="A19" s="57">
        <v>12</v>
      </c>
      <c r="B19" s="126" t="s">
        <v>781</v>
      </c>
      <c r="C19" s="65" t="s">
        <v>782</v>
      </c>
      <c r="D19" s="65" t="s">
        <v>759</v>
      </c>
      <c r="E19" s="209"/>
      <c r="F19" s="128">
        <v>1</v>
      </c>
      <c r="G19" s="174">
        <v>1</v>
      </c>
      <c r="H19" s="79">
        <v>1</v>
      </c>
      <c r="I19" s="79">
        <f t="shared" si="0"/>
        <v>1</v>
      </c>
      <c r="J19" s="74"/>
    </row>
    <row r="20" spans="1:10" ht="63.75" x14ac:dyDescent="0.2">
      <c r="A20" s="57">
        <v>13</v>
      </c>
      <c r="B20" s="126" t="s">
        <v>783</v>
      </c>
      <c r="C20" s="65" t="s">
        <v>784</v>
      </c>
      <c r="D20" s="65" t="s">
        <v>759</v>
      </c>
      <c r="E20" s="209"/>
      <c r="F20" s="128">
        <v>1</v>
      </c>
      <c r="G20" s="174">
        <v>1</v>
      </c>
      <c r="H20" s="79">
        <v>1</v>
      </c>
      <c r="I20" s="79">
        <f t="shared" si="0"/>
        <v>1</v>
      </c>
      <c r="J20" s="74"/>
    </row>
    <row r="21" spans="1:10" ht="63.75" x14ac:dyDescent="0.2">
      <c r="A21" s="57">
        <v>14</v>
      </c>
      <c r="B21" s="126" t="s">
        <v>785</v>
      </c>
      <c r="C21" s="65" t="s">
        <v>786</v>
      </c>
      <c r="D21" s="65" t="s">
        <v>759</v>
      </c>
      <c r="E21" s="209"/>
      <c r="F21" s="223">
        <v>1</v>
      </c>
      <c r="G21" s="174">
        <v>1</v>
      </c>
      <c r="H21" s="79">
        <v>1</v>
      </c>
      <c r="I21" s="79">
        <f t="shared" si="0"/>
        <v>1</v>
      </c>
      <c r="J21" s="220" t="s">
        <v>4163</v>
      </c>
    </row>
    <row r="22" spans="1:10" ht="63.75" x14ac:dyDescent="0.2">
      <c r="A22" s="57">
        <v>15</v>
      </c>
      <c r="B22" s="126" t="s">
        <v>787</v>
      </c>
      <c r="C22" s="65" t="s">
        <v>788</v>
      </c>
      <c r="D22" s="65" t="s">
        <v>759</v>
      </c>
      <c r="E22" s="209"/>
      <c r="F22" s="223">
        <v>1</v>
      </c>
      <c r="G22" s="174">
        <v>1</v>
      </c>
      <c r="H22" s="79">
        <v>1</v>
      </c>
      <c r="I22" s="79">
        <f t="shared" si="0"/>
        <v>1</v>
      </c>
      <c r="J22" s="220" t="s">
        <v>4163</v>
      </c>
    </row>
    <row r="23" spans="1:10" ht="63.75" x14ac:dyDescent="0.2">
      <c r="A23" s="57">
        <v>16</v>
      </c>
      <c r="B23" s="126" t="s">
        <v>789</v>
      </c>
      <c r="C23" s="65" t="s">
        <v>790</v>
      </c>
      <c r="D23" s="65" t="s">
        <v>791</v>
      </c>
      <c r="E23" s="209"/>
      <c r="F23" s="128">
        <v>1</v>
      </c>
      <c r="G23" s="174">
        <v>1</v>
      </c>
      <c r="H23" s="79">
        <v>1</v>
      </c>
      <c r="I23" s="79">
        <f t="shared" si="0"/>
        <v>1</v>
      </c>
      <c r="J23" s="74"/>
    </row>
    <row r="24" spans="1:10" ht="76.5" x14ac:dyDescent="0.2">
      <c r="A24" s="57">
        <v>17</v>
      </c>
      <c r="B24" s="126" t="s">
        <v>792</v>
      </c>
      <c r="C24" s="65" t="s">
        <v>793</v>
      </c>
      <c r="D24" s="65" t="s">
        <v>791</v>
      </c>
      <c r="E24" s="209"/>
      <c r="F24" s="223">
        <v>1</v>
      </c>
      <c r="G24" s="174">
        <v>1</v>
      </c>
      <c r="H24" s="79">
        <v>1</v>
      </c>
      <c r="I24" s="79">
        <f t="shared" si="0"/>
        <v>1</v>
      </c>
      <c r="J24" s="220" t="s">
        <v>4163</v>
      </c>
    </row>
    <row r="25" spans="1:10" ht="89.25" x14ac:dyDescent="0.2">
      <c r="A25" s="57">
        <v>18</v>
      </c>
      <c r="B25" s="126" t="s">
        <v>794</v>
      </c>
      <c r="C25" s="65" t="s">
        <v>795</v>
      </c>
      <c r="D25" s="65" t="s">
        <v>791</v>
      </c>
      <c r="E25" s="209"/>
      <c r="F25" s="223">
        <v>1</v>
      </c>
      <c r="G25" s="174">
        <v>1</v>
      </c>
      <c r="H25" s="79">
        <v>1</v>
      </c>
      <c r="I25" s="79">
        <f t="shared" si="0"/>
        <v>1</v>
      </c>
      <c r="J25" s="220" t="s">
        <v>4163</v>
      </c>
    </row>
    <row r="26" spans="1:10" ht="76.5" x14ac:dyDescent="0.2">
      <c r="A26" s="57">
        <v>19</v>
      </c>
      <c r="B26" s="126" t="s">
        <v>796</v>
      </c>
      <c r="C26" s="65" t="s">
        <v>797</v>
      </c>
      <c r="D26" s="65" t="s">
        <v>791</v>
      </c>
      <c r="E26" s="209"/>
      <c r="F26" s="223">
        <v>1</v>
      </c>
      <c r="G26" s="174">
        <v>1</v>
      </c>
      <c r="H26" s="79">
        <v>1</v>
      </c>
      <c r="I26" s="79">
        <f t="shared" si="0"/>
        <v>1</v>
      </c>
      <c r="J26" s="227" t="s">
        <v>4322</v>
      </c>
    </row>
    <row r="27" spans="1:10" ht="63.75" x14ac:dyDescent="0.2">
      <c r="A27" s="57">
        <v>20</v>
      </c>
      <c r="B27" s="126" t="s">
        <v>798</v>
      </c>
      <c r="C27" s="65" t="s">
        <v>799</v>
      </c>
      <c r="D27" s="65" t="s">
        <v>791</v>
      </c>
      <c r="E27" s="209"/>
      <c r="F27" s="223">
        <v>1</v>
      </c>
      <c r="G27" s="174">
        <v>1</v>
      </c>
      <c r="H27" s="79">
        <v>1</v>
      </c>
      <c r="I27" s="79">
        <f t="shared" si="0"/>
        <v>1</v>
      </c>
      <c r="J27" s="220" t="s">
        <v>4163</v>
      </c>
    </row>
    <row r="28" spans="1:10" ht="15.75" customHeight="1" x14ac:dyDescent="0.2">
      <c r="A28" s="307" t="s">
        <v>104</v>
      </c>
      <c r="B28" s="313"/>
      <c r="C28" s="313"/>
      <c r="D28" s="313"/>
      <c r="E28" s="313"/>
      <c r="F28" s="313"/>
      <c r="G28" s="313"/>
      <c r="H28" s="314"/>
      <c r="I28" s="127">
        <f>SUM(I8:I27)/COUNT(I8:I27)</f>
        <v>1</v>
      </c>
      <c r="J28" s="128"/>
    </row>
    <row r="32" spans="1:10" x14ac:dyDescent="0.2">
      <c r="B32" s="168"/>
      <c r="C32" s="107"/>
      <c r="D32" s="107"/>
      <c r="E32" s="107"/>
      <c r="F32" s="107"/>
      <c r="G32" s="107"/>
      <c r="H32" s="107"/>
      <c r="I32" s="107"/>
    </row>
    <row r="39" spans="2:9" x14ac:dyDescent="0.2">
      <c r="B39" s="168"/>
      <c r="C39" s="107"/>
      <c r="D39" s="107"/>
      <c r="E39" s="107"/>
      <c r="F39" s="107"/>
      <c r="G39" s="107"/>
      <c r="H39" s="107"/>
      <c r="I39" s="107"/>
    </row>
    <row r="43" spans="2:9" x14ac:dyDescent="0.2">
      <c r="B43" s="168"/>
      <c r="C43" s="107"/>
      <c r="D43" s="107"/>
      <c r="E43" s="107"/>
      <c r="F43" s="107"/>
      <c r="G43" s="107"/>
      <c r="H43" s="107"/>
      <c r="I43" s="107"/>
    </row>
    <row r="46" spans="2:9" x14ac:dyDescent="0.2">
      <c r="B46" s="168"/>
      <c r="C46" s="107"/>
      <c r="D46" s="107"/>
      <c r="E46" s="107"/>
      <c r="F46" s="107"/>
      <c r="G46" s="107"/>
      <c r="H46" s="107"/>
      <c r="I46" s="107"/>
    </row>
    <row r="50" spans="2:9" x14ac:dyDescent="0.2">
      <c r="B50" s="168"/>
      <c r="C50" s="107"/>
      <c r="D50" s="107"/>
      <c r="E50" s="107"/>
      <c r="F50" s="107"/>
      <c r="G50" s="107"/>
      <c r="H50" s="107"/>
      <c r="I50" s="107"/>
    </row>
    <row r="53" spans="2:9" x14ac:dyDescent="0.2">
      <c r="B53" s="168"/>
      <c r="C53" s="107"/>
      <c r="D53" s="107"/>
      <c r="E53" s="107"/>
      <c r="F53" s="107"/>
      <c r="G53" s="107"/>
      <c r="H53" s="107"/>
      <c r="I53" s="107"/>
    </row>
    <row r="57" spans="2:9" x14ac:dyDescent="0.2">
      <c r="B57" s="168"/>
      <c r="C57" s="107"/>
      <c r="D57" s="107"/>
      <c r="E57" s="107"/>
      <c r="F57" s="107"/>
      <c r="G57" s="107"/>
      <c r="H57" s="107"/>
      <c r="I57" s="107"/>
    </row>
  </sheetData>
  <mergeCells count="13">
    <mergeCell ref="I6:I7"/>
    <mergeCell ref="J6:J7"/>
    <mergeCell ref="A28:H2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7">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J214"/>
  <sheetViews>
    <sheetView view="pageBreakPreview" zoomScale="70" zoomScaleNormal="100" zoomScaleSheetLayoutView="70" workbookViewId="0">
      <pane ySplit="7" topLeftCell="A8" activePane="bottomLeft" state="frozenSplit"/>
      <selection activeCell="F6" sqref="F6:I7"/>
      <selection pane="bottomLeft" activeCell="U8" sqref="U8"/>
    </sheetView>
  </sheetViews>
  <sheetFormatPr defaultRowHeight="12.75" x14ac:dyDescent="0.2"/>
  <cols>
    <col min="1" max="1" width="4.28515625" style="1" customWidth="1"/>
    <col min="2" max="2" width="35.5703125" style="1" customWidth="1"/>
    <col min="3" max="3" width="24" style="283" customWidth="1"/>
    <col min="4" max="4" width="13.7109375" style="108" customWidth="1"/>
    <col min="5" max="5" width="20" style="283" customWidth="1"/>
    <col min="6" max="6" width="12.7109375" style="108" customWidth="1"/>
    <col min="7" max="7" width="15.85546875" style="108" customWidth="1"/>
    <col min="8" max="8" width="14.42578125" style="108" customWidth="1"/>
    <col min="9" max="9" width="19" style="108" customWidth="1"/>
    <col min="10" max="10" width="27.5703125" style="258"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0" ht="69" customHeight="1" x14ac:dyDescent="0.2">
      <c r="A1" s="304" t="s">
        <v>93</v>
      </c>
      <c r="B1" s="304"/>
      <c r="C1" s="304"/>
      <c r="D1" s="304"/>
      <c r="E1" s="304"/>
      <c r="F1" s="304"/>
      <c r="G1" s="304"/>
      <c r="H1" s="304"/>
      <c r="I1" s="304"/>
      <c r="J1" s="304"/>
    </row>
    <row r="2" spans="1:10" ht="30.75" customHeight="1" x14ac:dyDescent="0.2">
      <c r="A2" s="105" t="s">
        <v>98</v>
      </c>
      <c r="B2" s="105"/>
      <c r="C2" s="305" t="s">
        <v>141</v>
      </c>
      <c r="D2" s="305"/>
      <c r="E2" s="305"/>
      <c r="F2" s="305"/>
      <c r="G2" s="305"/>
      <c r="H2" s="305"/>
      <c r="I2" s="305"/>
      <c r="J2" s="305"/>
    </row>
    <row r="3" spans="1:10" ht="15.75" customHeight="1" x14ac:dyDescent="0.2">
      <c r="A3" s="105" t="s">
        <v>96</v>
      </c>
      <c r="B3" s="105"/>
      <c r="C3" s="281">
        <v>45043</v>
      </c>
      <c r="D3" s="129"/>
      <c r="E3" s="281"/>
      <c r="F3" s="129"/>
      <c r="G3" s="129"/>
      <c r="H3" s="129"/>
      <c r="I3" s="129"/>
    </row>
    <row r="4" spans="1:10" ht="17.25" customHeight="1" x14ac:dyDescent="0.2">
      <c r="A4" s="109" t="s">
        <v>76</v>
      </c>
      <c r="B4" s="105"/>
      <c r="C4" s="281"/>
      <c r="D4" s="129"/>
      <c r="E4" s="281"/>
      <c r="F4" s="129"/>
      <c r="G4" s="129"/>
      <c r="H4" s="129"/>
      <c r="I4" s="129"/>
    </row>
    <row r="5" spans="1:10" ht="56.25" customHeight="1" x14ac:dyDescent="0.2">
      <c r="A5" s="310" t="s">
        <v>149</v>
      </c>
      <c r="B5" s="310"/>
      <c r="C5" s="310"/>
      <c r="D5" s="310"/>
      <c r="E5" s="310"/>
      <c r="F5" s="310"/>
      <c r="G5" s="310"/>
      <c r="H5" s="310"/>
      <c r="I5" s="310"/>
      <c r="J5" s="310"/>
    </row>
    <row r="6" spans="1:10" ht="15.75" customHeight="1" x14ac:dyDescent="0.2">
      <c r="A6" s="301" t="s">
        <v>49</v>
      </c>
      <c r="B6" s="301" t="s">
        <v>99</v>
      </c>
      <c r="C6" s="301" t="s">
        <v>100</v>
      </c>
      <c r="D6" s="301" t="s">
        <v>101</v>
      </c>
      <c r="E6" s="301" t="s">
        <v>142</v>
      </c>
      <c r="F6" s="301" t="s">
        <v>102</v>
      </c>
      <c r="G6" s="311" t="s">
        <v>146</v>
      </c>
      <c r="H6" s="311"/>
      <c r="I6" s="301" t="s">
        <v>148</v>
      </c>
      <c r="J6" s="301" t="s">
        <v>82</v>
      </c>
    </row>
    <row r="7" spans="1:10" s="10" customFormat="1" ht="99.75" customHeight="1" x14ac:dyDescent="0.2">
      <c r="A7" s="301"/>
      <c r="B7" s="301"/>
      <c r="C7" s="301"/>
      <c r="D7" s="301"/>
      <c r="E7" s="301"/>
      <c r="F7" s="301"/>
      <c r="G7" s="110" t="s">
        <v>103</v>
      </c>
      <c r="H7" s="265" t="s">
        <v>147</v>
      </c>
      <c r="I7" s="301"/>
      <c r="J7" s="306"/>
    </row>
    <row r="8" spans="1:10" s="10" customFormat="1" ht="51" x14ac:dyDescent="0.2">
      <c r="A8" s="57">
        <v>1</v>
      </c>
      <c r="B8" s="270" t="s">
        <v>3665</v>
      </c>
      <c r="C8" s="173" t="s">
        <v>3666</v>
      </c>
      <c r="D8" s="270" t="s">
        <v>231</v>
      </c>
      <c r="E8" s="74"/>
      <c r="F8" s="223">
        <v>1</v>
      </c>
      <c r="G8" s="79">
        <v>1</v>
      </c>
      <c r="H8" s="79">
        <v>1</v>
      </c>
      <c r="I8" s="79">
        <f>F8*0.2+G8*0.4+H8*0.4</f>
        <v>1</v>
      </c>
      <c r="J8" s="220" t="s">
        <v>4163</v>
      </c>
    </row>
    <row r="9" spans="1:10" s="10" customFormat="1" ht="51" x14ac:dyDescent="0.2">
      <c r="A9" s="57">
        <v>2</v>
      </c>
      <c r="B9" s="270" t="s">
        <v>3667</v>
      </c>
      <c r="C9" s="173" t="s">
        <v>3668</v>
      </c>
      <c r="D9" s="270" t="s">
        <v>231</v>
      </c>
      <c r="E9" s="74"/>
      <c r="F9" s="223">
        <v>1</v>
      </c>
      <c r="G9" s="79">
        <v>1</v>
      </c>
      <c r="H9" s="79">
        <v>1</v>
      </c>
      <c r="I9" s="79">
        <f t="shared" ref="I9:I72" si="0">F9*0.2+G9*0.4+H9*0.4</f>
        <v>1</v>
      </c>
      <c r="J9" s="220" t="s">
        <v>4163</v>
      </c>
    </row>
    <row r="10" spans="1:10" ht="76.5" x14ac:dyDescent="0.2">
      <c r="A10" s="57">
        <v>3</v>
      </c>
      <c r="B10" s="270" t="s">
        <v>3669</v>
      </c>
      <c r="C10" s="173" t="s">
        <v>3670</v>
      </c>
      <c r="D10" s="270" t="s">
        <v>231</v>
      </c>
      <c r="E10" s="74"/>
      <c r="F10" s="223">
        <v>1</v>
      </c>
      <c r="G10" s="79">
        <v>1</v>
      </c>
      <c r="H10" s="79">
        <v>1</v>
      </c>
      <c r="I10" s="79">
        <f t="shared" si="0"/>
        <v>1</v>
      </c>
      <c r="J10" s="220" t="s">
        <v>4163</v>
      </c>
    </row>
    <row r="11" spans="1:10" ht="102" x14ac:dyDescent="0.2">
      <c r="A11" s="57">
        <v>4</v>
      </c>
      <c r="B11" s="270" t="s">
        <v>3671</v>
      </c>
      <c r="C11" s="173" t="s">
        <v>3672</v>
      </c>
      <c r="D11" s="270" t="s">
        <v>231</v>
      </c>
      <c r="E11" s="74"/>
      <c r="F11" s="79">
        <v>1</v>
      </c>
      <c r="G11" s="79">
        <v>1</v>
      </c>
      <c r="H11" s="79">
        <v>1</v>
      </c>
      <c r="I11" s="79">
        <f t="shared" si="0"/>
        <v>1</v>
      </c>
      <c r="J11" s="117"/>
    </row>
    <row r="12" spans="1:10" ht="102" x14ac:dyDescent="0.2">
      <c r="A12" s="57">
        <v>5</v>
      </c>
      <c r="B12" s="270" t="s">
        <v>3673</v>
      </c>
      <c r="C12" s="173" t="s">
        <v>3674</v>
      </c>
      <c r="D12" s="270" t="s">
        <v>231</v>
      </c>
      <c r="E12" s="74"/>
      <c r="F12" s="79">
        <v>1</v>
      </c>
      <c r="G12" s="79">
        <v>1</v>
      </c>
      <c r="H12" s="79">
        <v>1</v>
      </c>
      <c r="I12" s="79">
        <f t="shared" si="0"/>
        <v>1</v>
      </c>
      <c r="J12" s="117"/>
    </row>
    <row r="13" spans="1:10" ht="76.5" x14ac:dyDescent="0.2">
      <c r="A13" s="57">
        <v>6</v>
      </c>
      <c r="B13" s="123" t="s">
        <v>3675</v>
      </c>
      <c r="C13" s="173" t="s">
        <v>3676</v>
      </c>
      <c r="D13" s="270" t="s">
        <v>231</v>
      </c>
      <c r="E13" s="74"/>
      <c r="F13" s="223">
        <v>1</v>
      </c>
      <c r="G13" s="79">
        <v>1</v>
      </c>
      <c r="H13" s="79">
        <v>1</v>
      </c>
      <c r="I13" s="79">
        <f t="shared" si="0"/>
        <v>1</v>
      </c>
      <c r="J13" s="220" t="s">
        <v>4163</v>
      </c>
    </row>
    <row r="14" spans="1:10" ht="76.5" x14ac:dyDescent="0.2">
      <c r="A14" s="57">
        <v>7</v>
      </c>
      <c r="B14" s="270" t="s">
        <v>3677</v>
      </c>
      <c r="C14" s="173" t="s">
        <v>3678</v>
      </c>
      <c r="D14" s="270" t="s">
        <v>231</v>
      </c>
      <c r="E14" s="74"/>
      <c r="F14" s="223">
        <v>1</v>
      </c>
      <c r="G14" s="79">
        <v>1</v>
      </c>
      <c r="H14" s="79">
        <v>1</v>
      </c>
      <c r="I14" s="79">
        <f t="shared" si="0"/>
        <v>1</v>
      </c>
      <c r="J14" s="220" t="s">
        <v>4163</v>
      </c>
    </row>
    <row r="15" spans="1:10" ht="76.5" x14ac:dyDescent="0.2">
      <c r="A15" s="57">
        <v>8</v>
      </c>
      <c r="B15" s="270" t="s">
        <v>3679</v>
      </c>
      <c r="C15" s="173" t="s">
        <v>3680</v>
      </c>
      <c r="D15" s="270" t="s">
        <v>231</v>
      </c>
      <c r="E15" s="74"/>
      <c r="F15" s="223">
        <v>1</v>
      </c>
      <c r="G15" s="79">
        <v>1</v>
      </c>
      <c r="H15" s="79">
        <v>1</v>
      </c>
      <c r="I15" s="79">
        <f t="shared" si="0"/>
        <v>1</v>
      </c>
      <c r="J15" s="220" t="s">
        <v>4163</v>
      </c>
    </row>
    <row r="16" spans="1:10" ht="25.5" x14ac:dyDescent="0.2">
      <c r="A16" s="57">
        <v>9</v>
      </c>
      <c r="B16" s="270" t="s">
        <v>3681</v>
      </c>
      <c r="C16" s="74" t="s">
        <v>3682</v>
      </c>
      <c r="D16" s="98" t="s">
        <v>152</v>
      </c>
      <c r="E16" s="74"/>
      <c r="F16" s="79">
        <v>1</v>
      </c>
      <c r="G16" s="79">
        <v>1</v>
      </c>
      <c r="H16" s="79">
        <v>1</v>
      </c>
      <c r="I16" s="79">
        <f t="shared" si="0"/>
        <v>1</v>
      </c>
      <c r="J16" s="79"/>
    </row>
    <row r="17" spans="1:10" ht="51" x14ac:dyDescent="0.2">
      <c r="A17" s="57">
        <v>10</v>
      </c>
      <c r="B17" s="270" t="s">
        <v>3683</v>
      </c>
      <c r="C17" s="74" t="s">
        <v>3684</v>
      </c>
      <c r="D17" s="98" t="s">
        <v>152</v>
      </c>
      <c r="E17" s="74" t="s">
        <v>3685</v>
      </c>
      <c r="F17" s="223">
        <v>1</v>
      </c>
      <c r="G17" s="79">
        <v>1</v>
      </c>
      <c r="H17" s="79">
        <v>1</v>
      </c>
      <c r="I17" s="79">
        <f t="shared" si="0"/>
        <v>1</v>
      </c>
      <c r="J17" s="220" t="s">
        <v>4163</v>
      </c>
    </row>
    <row r="18" spans="1:10" ht="51" x14ac:dyDescent="0.2">
      <c r="A18" s="57">
        <v>11</v>
      </c>
      <c r="B18" s="123" t="s">
        <v>3686</v>
      </c>
      <c r="C18" s="117" t="s">
        <v>3687</v>
      </c>
      <c r="D18" s="123" t="s">
        <v>152</v>
      </c>
      <c r="E18" s="74"/>
      <c r="F18" s="223">
        <v>1</v>
      </c>
      <c r="G18" s="223">
        <v>0</v>
      </c>
      <c r="H18" s="79">
        <v>1</v>
      </c>
      <c r="I18" s="79">
        <f t="shared" si="0"/>
        <v>0.60000000000000009</v>
      </c>
      <c r="J18" s="220" t="s">
        <v>4163</v>
      </c>
    </row>
    <row r="19" spans="1:10" ht="76.5" x14ac:dyDescent="0.2">
      <c r="A19" s="57">
        <v>12</v>
      </c>
      <c r="B19" s="123" t="s">
        <v>3688</v>
      </c>
      <c r="C19" s="173" t="s">
        <v>3689</v>
      </c>
      <c r="D19" s="270" t="s">
        <v>152</v>
      </c>
      <c r="E19" s="74"/>
      <c r="F19" s="223">
        <v>1</v>
      </c>
      <c r="G19" s="79">
        <v>1</v>
      </c>
      <c r="H19" s="79">
        <v>1</v>
      </c>
      <c r="I19" s="79">
        <f t="shared" si="0"/>
        <v>1</v>
      </c>
      <c r="J19" s="220" t="s">
        <v>4163</v>
      </c>
    </row>
    <row r="20" spans="1:10" ht="63.75" x14ac:dyDescent="0.2">
      <c r="A20" s="57">
        <v>13</v>
      </c>
      <c r="B20" s="123" t="s">
        <v>3690</v>
      </c>
      <c r="C20" s="173" t="s">
        <v>3691</v>
      </c>
      <c r="D20" s="270" t="s">
        <v>152</v>
      </c>
      <c r="E20" s="74"/>
      <c r="F20" s="223">
        <v>1</v>
      </c>
      <c r="G20" s="79">
        <v>1</v>
      </c>
      <c r="H20" s="79">
        <v>1</v>
      </c>
      <c r="I20" s="79">
        <f t="shared" si="0"/>
        <v>1</v>
      </c>
      <c r="J20" s="220" t="s">
        <v>4163</v>
      </c>
    </row>
    <row r="21" spans="1:10" ht="63.75" x14ac:dyDescent="0.2">
      <c r="A21" s="57">
        <v>14</v>
      </c>
      <c r="B21" s="123" t="s">
        <v>3692</v>
      </c>
      <c r="C21" s="173" t="s">
        <v>3693</v>
      </c>
      <c r="D21" s="270" t="s">
        <v>152</v>
      </c>
      <c r="E21" s="74"/>
      <c r="F21" s="223">
        <v>1</v>
      </c>
      <c r="G21" s="79">
        <v>1</v>
      </c>
      <c r="H21" s="79">
        <v>1</v>
      </c>
      <c r="I21" s="79">
        <f t="shared" si="0"/>
        <v>1</v>
      </c>
      <c r="J21" s="220" t="s">
        <v>4163</v>
      </c>
    </row>
    <row r="22" spans="1:10" ht="63.75" x14ac:dyDescent="0.2">
      <c r="A22" s="57">
        <v>15</v>
      </c>
      <c r="B22" s="123" t="s">
        <v>3694</v>
      </c>
      <c r="C22" s="173" t="s">
        <v>3695</v>
      </c>
      <c r="D22" s="270" t="s">
        <v>152</v>
      </c>
      <c r="E22" s="74"/>
      <c r="F22" s="223">
        <v>1</v>
      </c>
      <c r="G22" s="79">
        <v>1</v>
      </c>
      <c r="H22" s="79">
        <v>1</v>
      </c>
      <c r="I22" s="79">
        <f t="shared" si="0"/>
        <v>1</v>
      </c>
      <c r="J22" s="220" t="s">
        <v>4163</v>
      </c>
    </row>
    <row r="23" spans="1:10" ht="76.5" x14ac:dyDescent="0.2">
      <c r="A23" s="57">
        <v>16</v>
      </c>
      <c r="B23" s="123" t="s">
        <v>3696</v>
      </c>
      <c r="C23" s="173" t="s">
        <v>3697</v>
      </c>
      <c r="D23" s="270" t="s">
        <v>152</v>
      </c>
      <c r="E23" s="74"/>
      <c r="F23" s="223">
        <v>1</v>
      </c>
      <c r="G23" s="79">
        <v>1</v>
      </c>
      <c r="H23" s="79">
        <v>1</v>
      </c>
      <c r="I23" s="79">
        <f t="shared" si="0"/>
        <v>1</v>
      </c>
      <c r="J23" s="220" t="s">
        <v>4163</v>
      </c>
    </row>
    <row r="24" spans="1:10" ht="51" x14ac:dyDescent="0.2">
      <c r="A24" s="57">
        <v>17</v>
      </c>
      <c r="B24" s="123" t="s">
        <v>3698</v>
      </c>
      <c r="C24" s="173" t="s">
        <v>3699</v>
      </c>
      <c r="D24" s="270" t="s">
        <v>152</v>
      </c>
      <c r="E24" s="74"/>
      <c r="F24" s="223">
        <v>1</v>
      </c>
      <c r="G24" s="79">
        <v>1</v>
      </c>
      <c r="H24" s="79">
        <v>1</v>
      </c>
      <c r="I24" s="79">
        <f t="shared" si="0"/>
        <v>1</v>
      </c>
      <c r="J24" s="220" t="s">
        <v>4163</v>
      </c>
    </row>
    <row r="25" spans="1:10" ht="89.25" x14ac:dyDescent="0.2">
      <c r="A25" s="57">
        <v>18</v>
      </c>
      <c r="B25" s="123" t="s">
        <v>3700</v>
      </c>
      <c r="C25" s="173" t="s">
        <v>3701</v>
      </c>
      <c r="D25" s="270" t="s">
        <v>152</v>
      </c>
      <c r="E25" s="74"/>
      <c r="F25" s="223">
        <v>1</v>
      </c>
      <c r="G25" s="79">
        <v>1</v>
      </c>
      <c r="H25" s="79">
        <v>1</v>
      </c>
      <c r="I25" s="79">
        <f t="shared" si="0"/>
        <v>1</v>
      </c>
      <c r="J25" s="220" t="s">
        <v>4163</v>
      </c>
    </row>
    <row r="26" spans="1:10" ht="51" x14ac:dyDescent="0.2">
      <c r="A26" s="57">
        <v>19</v>
      </c>
      <c r="B26" s="123" t="s">
        <v>3702</v>
      </c>
      <c r="C26" s="173" t="s">
        <v>3703</v>
      </c>
      <c r="D26" s="270" t="s">
        <v>152</v>
      </c>
      <c r="E26" s="74"/>
      <c r="F26" s="223">
        <v>1</v>
      </c>
      <c r="G26" s="79">
        <v>1</v>
      </c>
      <c r="H26" s="79">
        <v>1</v>
      </c>
      <c r="I26" s="79">
        <f t="shared" si="0"/>
        <v>1</v>
      </c>
      <c r="J26" s="220" t="s">
        <v>4163</v>
      </c>
    </row>
    <row r="27" spans="1:10" ht="51" x14ac:dyDescent="0.2">
      <c r="A27" s="57">
        <v>20</v>
      </c>
      <c r="B27" s="123" t="s">
        <v>3704</v>
      </c>
      <c r="C27" s="173" t="s">
        <v>3705</v>
      </c>
      <c r="D27" s="270" t="s">
        <v>152</v>
      </c>
      <c r="E27" s="74"/>
      <c r="F27" s="223">
        <v>1</v>
      </c>
      <c r="G27" s="79">
        <v>1</v>
      </c>
      <c r="H27" s="79">
        <v>1</v>
      </c>
      <c r="I27" s="79">
        <f t="shared" si="0"/>
        <v>1</v>
      </c>
      <c r="J27" s="220" t="s">
        <v>4163</v>
      </c>
    </row>
    <row r="28" spans="1:10" ht="63.75" x14ac:dyDescent="0.2">
      <c r="A28" s="57">
        <v>21</v>
      </c>
      <c r="B28" s="123" t="s">
        <v>3706</v>
      </c>
      <c r="C28" s="173" t="s">
        <v>3707</v>
      </c>
      <c r="D28" s="270" t="s">
        <v>152</v>
      </c>
      <c r="E28" s="74"/>
      <c r="F28" s="223">
        <v>1</v>
      </c>
      <c r="G28" s="79">
        <v>1</v>
      </c>
      <c r="H28" s="79">
        <v>1</v>
      </c>
      <c r="I28" s="79">
        <f t="shared" si="0"/>
        <v>1</v>
      </c>
      <c r="J28" s="220" t="s">
        <v>4163</v>
      </c>
    </row>
    <row r="29" spans="1:10" ht="51" x14ac:dyDescent="0.2">
      <c r="A29" s="57">
        <v>22</v>
      </c>
      <c r="B29" s="123" t="s">
        <v>3708</v>
      </c>
      <c r="C29" s="117" t="s">
        <v>3709</v>
      </c>
      <c r="D29" s="270" t="s">
        <v>152</v>
      </c>
      <c r="E29" s="74"/>
      <c r="F29" s="223">
        <v>1</v>
      </c>
      <c r="G29" s="79">
        <v>1</v>
      </c>
      <c r="H29" s="79">
        <v>1</v>
      </c>
      <c r="I29" s="79">
        <f t="shared" si="0"/>
        <v>1</v>
      </c>
      <c r="J29" s="220" t="s">
        <v>4163</v>
      </c>
    </row>
    <row r="30" spans="1:10" ht="51" x14ac:dyDescent="0.2">
      <c r="A30" s="57">
        <v>23</v>
      </c>
      <c r="B30" s="123" t="s">
        <v>3710</v>
      </c>
      <c r="C30" s="173" t="s">
        <v>3711</v>
      </c>
      <c r="D30" s="270" t="s">
        <v>152</v>
      </c>
      <c r="E30" s="74"/>
      <c r="F30" s="223">
        <v>1</v>
      </c>
      <c r="G30" s="79">
        <v>1</v>
      </c>
      <c r="H30" s="79">
        <v>1</v>
      </c>
      <c r="I30" s="79">
        <f t="shared" si="0"/>
        <v>1</v>
      </c>
      <c r="J30" s="220" t="s">
        <v>4163</v>
      </c>
    </row>
    <row r="31" spans="1:10" ht="63.75" x14ac:dyDescent="0.2">
      <c r="A31" s="57">
        <v>24</v>
      </c>
      <c r="B31" s="123" t="s">
        <v>3712</v>
      </c>
      <c r="C31" s="173" t="s">
        <v>3713</v>
      </c>
      <c r="D31" s="270" t="s">
        <v>152</v>
      </c>
      <c r="E31" s="74"/>
      <c r="F31" s="223">
        <v>1</v>
      </c>
      <c r="G31" s="79">
        <v>1</v>
      </c>
      <c r="H31" s="79">
        <v>1</v>
      </c>
      <c r="I31" s="79">
        <f t="shared" si="0"/>
        <v>1</v>
      </c>
      <c r="J31" s="220" t="s">
        <v>4163</v>
      </c>
    </row>
    <row r="32" spans="1:10" ht="51" x14ac:dyDescent="0.2">
      <c r="A32" s="57">
        <v>25</v>
      </c>
      <c r="B32" s="123" t="s">
        <v>3714</v>
      </c>
      <c r="C32" s="173" t="s">
        <v>3715</v>
      </c>
      <c r="D32" s="270" t="s">
        <v>152</v>
      </c>
      <c r="E32" s="74"/>
      <c r="F32" s="223">
        <v>1</v>
      </c>
      <c r="G32" s="79">
        <v>1</v>
      </c>
      <c r="H32" s="79">
        <v>1</v>
      </c>
      <c r="I32" s="79">
        <f t="shared" si="0"/>
        <v>1</v>
      </c>
      <c r="J32" s="220" t="s">
        <v>4163</v>
      </c>
    </row>
    <row r="33" spans="1:10" ht="51" x14ac:dyDescent="0.2">
      <c r="A33" s="57">
        <v>26</v>
      </c>
      <c r="B33" s="123" t="s">
        <v>3716</v>
      </c>
      <c r="C33" s="173" t="s">
        <v>3717</v>
      </c>
      <c r="D33" s="270" t="s">
        <v>152</v>
      </c>
      <c r="E33" s="74"/>
      <c r="F33" s="223">
        <v>1</v>
      </c>
      <c r="G33" s="79">
        <v>1</v>
      </c>
      <c r="H33" s="79">
        <v>1</v>
      </c>
      <c r="I33" s="79">
        <f t="shared" si="0"/>
        <v>1</v>
      </c>
      <c r="J33" s="220" t="s">
        <v>4163</v>
      </c>
    </row>
    <row r="34" spans="1:10" ht="51" x14ac:dyDescent="0.2">
      <c r="A34" s="57">
        <v>27</v>
      </c>
      <c r="B34" s="123" t="s">
        <v>3718</v>
      </c>
      <c r="C34" s="173" t="s">
        <v>3719</v>
      </c>
      <c r="D34" s="270" t="s">
        <v>152</v>
      </c>
      <c r="E34" s="74"/>
      <c r="F34" s="223">
        <v>1</v>
      </c>
      <c r="G34" s="79">
        <v>1</v>
      </c>
      <c r="H34" s="79">
        <v>1</v>
      </c>
      <c r="I34" s="79">
        <f t="shared" si="0"/>
        <v>1</v>
      </c>
      <c r="J34" s="220" t="s">
        <v>4163</v>
      </c>
    </row>
    <row r="35" spans="1:10" ht="51" x14ac:dyDescent="0.2">
      <c r="A35" s="57">
        <v>28</v>
      </c>
      <c r="B35" s="123" t="s">
        <v>3720</v>
      </c>
      <c r="C35" s="173" t="s">
        <v>3721</v>
      </c>
      <c r="D35" s="270" t="s">
        <v>152</v>
      </c>
      <c r="E35" s="74"/>
      <c r="F35" s="223">
        <v>1</v>
      </c>
      <c r="G35" s="79">
        <v>1</v>
      </c>
      <c r="H35" s="79">
        <v>1</v>
      </c>
      <c r="I35" s="79">
        <f t="shared" si="0"/>
        <v>1</v>
      </c>
      <c r="J35" s="220" t="s">
        <v>4163</v>
      </c>
    </row>
    <row r="36" spans="1:10" ht="76.5" x14ac:dyDescent="0.2">
      <c r="A36" s="57">
        <v>29</v>
      </c>
      <c r="B36" s="123" t="s">
        <v>3722</v>
      </c>
      <c r="C36" s="173" t="s">
        <v>3723</v>
      </c>
      <c r="D36" s="270" t="s">
        <v>152</v>
      </c>
      <c r="E36" s="74"/>
      <c r="F36" s="223">
        <v>1</v>
      </c>
      <c r="G36" s="79">
        <v>1</v>
      </c>
      <c r="H36" s="79">
        <v>1</v>
      </c>
      <c r="I36" s="79">
        <f t="shared" si="0"/>
        <v>1</v>
      </c>
      <c r="J36" s="220" t="s">
        <v>4163</v>
      </c>
    </row>
    <row r="37" spans="1:10" ht="76.5" x14ac:dyDescent="0.2">
      <c r="A37" s="57">
        <v>30</v>
      </c>
      <c r="B37" s="123" t="s">
        <v>3724</v>
      </c>
      <c r="C37" s="173" t="s">
        <v>3725</v>
      </c>
      <c r="D37" s="270" t="s">
        <v>152</v>
      </c>
      <c r="E37" s="74"/>
      <c r="F37" s="223">
        <v>1</v>
      </c>
      <c r="G37" s="79">
        <v>1</v>
      </c>
      <c r="H37" s="79">
        <v>1</v>
      </c>
      <c r="I37" s="79">
        <f t="shared" si="0"/>
        <v>1</v>
      </c>
      <c r="J37" s="220" t="s">
        <v>4163</v>
      </c>
    </row>
    <row r="38" spans="1:10" ht="63.75" x14ac:dyDescent="0.2">
      <c r="A38" s="57">
        <v>31</v>
      </c>
      <c r="B38" s="123" t="s">
        <v>3726</v>
      </c>
      <c r="C38" s="173" t="s">
        <v>3727</v>
      </c>
      <c r="D38" s="270" t="s">
        <v>152</v>
      </c>
      <c r="E38" s="74"/>
      <c r="F38" s="223">
        <v>1</v>
      </c>
      <c r="G38" s="79">
        <v>1</v>
      </c>
      <c r="H38" s="79">
        <v>1</v>
      </c>
      <c r="I38" s="79">
        <f t="shared" si="0"/>
        <v>1</v>
      </c>
      <c r="J38" s="227" t="s">
        <v>4322</v>
      </c>
    </row>
    <row r="39" spans="1:10" ht="51" x14ac:dyDescent="0.2">
      <c r="A39" s="57">
        <v>32</v>
      </c>
      <c r="B39" s="123" t="s">
        <v>3728</v>
      </c>
      <c r="C39" s="173" t="s">
        <v>3729</v>
      </c>
      <c r="D39" s="270" t="s">
        <v>152</v>
      </c>
      <c r="E39" s="74"/>
      <c r="F39" s="223">
        <v>1</v>
      </c>
      <c r="G39" s="79">
        <v>1</v>
      </c>
      <c r="H39" s="79">
        <v>1</v>
      </c>
      <c r="I39" s="79">
        <f t="shared" si="0"/>
        <v>1</v>
      </c>
      <c r="J39" s="220" t="s">
        <v>4163</v>
      </c>
    </row>
    <row r="40" spans="1:10" ht="38.25" x14ac:dyDescent="0.2">
      <c r="A40" s="57">
        <v>33</v>
      </c>
      <c r="B40" s="123" t="s">
        <v>3730</v>
      </c>
      <c r="C40" s="173" t="s">
        <v>3731</v>
      </c>
      <c r="D40" s="270" t="s">
        <v>152</v>
      </c>
      <c r="E40" s="74"/>
      <c r="F40" s="79">
        <v>1</v>
      </c>
      <c r="G40" s="79">
        <v>1</v>
      </c>
      <c r="H40" s="79">
        <v>1</v>
      </c>
      <c r="I40" s="79">
        <f t="shared" si="0"/>
        <v>1</v>
      </c>
      <c r="J40" s="117"/>
    </row>
    <row r="41" spans="1:10" ht="76.5" x14ac:dyDescent="0.2">
      <c r="A41" s="57">
        <v>34</v>
      </c>
      <c r="B41" s="123" t="s">
        <v>3732</v>
      </c>
      <c r="C41" s="173" t="s">
        <v>3733</v>
      </c>
      <c r="D41" s="270" t="s">
        <v>152</v>
      </c>
      <c r="E41" s="74"/>
      <c r="F41" s="223">
        <v>1</v>
      </c>
      <c r="G41" s="79">
        <v>1</v>
      </c>
      <c r="H41" s="79">
        <v>1</v>
      </c>
      <c r="I41" s="79">
        <f t="shared" si="0"/>
        <v>1</v>
      </c>
      <c r="J41" s="220" t="s">
        <v>4163</v>
      </c>
    </row>
    <row r="42" spans="1:10" ht="63.75" x14ac:dyDescent="0.2">
      <c r="A42" s="57">
        <v>35</v>
      </c>
      <c r="B42" s="123" t="s">
        <v>3734</v>
      </c>
      <c r="C42" s="173" t="s">
        <v>3735</v>
      </c>
      <c r="D42" s="270" t="s">
        <v>152</v>
      </c>
      <c r="E42" s="74"/>
      <c r="F42" s="223">
        <v>1</v>
      </c>
      <c r="G42" s="79">
        <v>1</v>
      </c>
      <c r="H42" s="79">
        <v>1</v>
      </c>
      <c r="I42" s="79">
        <f t="shared" si="0"/>
        <v>1</v>
      </c>
      <c r="J42" s="220" t="s">
        <v>4163</v>
      </c>
    </row>
    <row r="43" spans="1:10" ht="63.75" x14ac:dyDescent="0.2">
      <c r="A43" s="57">
        <v>36</v>
      </c>
      <c r="B43" s="123" t="s">
        <v>3736</v>
      </c>
      <c r="C43" s="173" t="s">
        <v>3737</v>
      </c>
      <c r="D43" s="270" t="s">
        <v>152</v>
      </c>
      <c r="E43" s="74"/>
      <c r="F43" s="79">
        <v>1</v>
      </c>
      <c r="G43" s="79">
        <v>1</v>
      </c>
      <c r="H43" s="79">
        <v>1</v>
      </c>
      <c r="I43" s="79">
        <f t="shared" si="0"/>
        <v>1</v>
      </c>
      <c r="J43" s="117"/>
    </row>
    <row r="44" spans="1:10" ht="51" x14ac:dyDescent="0.2">
      <c r="A44" s="57">
        <v>37</v>
      </c>
      <c r="B44" s="123" t="s">
        <v>3738</v>
      </c>
      <c r="C44" s="173" t="s">
        <v>3739</v>
      </c>
      <c r="D44" s="270" t="s">
        <v>152</v>
      </c>
      <c r="E44" s="74"/>
      <c r="F44" s="223">
        <v>1</v>
      </c>
      <c r="G44" s="79">
        <v>1</v>
      </c>
      <c r="H44" s="79">
        <v>1</v>
      </c>
      <c r="I44" s="79">
        <f t="shared" si="0"/>
        <v>1</v>
      </c>
      <c r="J44" s="220" t="s">
        <v>4163</v>
      </c>
    </row>
    <row r="45" spans="1:10" ht="51" x14ac:dyDescent="0.2">
      <c r="A45" s="57">
        <v>38</v>
      </c>
      <c r="B45" s="123" t="s">
        <v>3740</v>
      </c>
      <c r="C45" s="173" t="s">
        <v>3741</v>
      </c>
      <c r="D45" s="270" t="s">
        <v>152</v>
      </c>
      <c r="E45" s="74"/>
      <c r="F45" s="223">
        <v>1</v>
      </c>
      <c r="G45" s="79">
        <v>1</v>
      </c>
      <c r="H45" s="79">
        <v>1</v>
      </c>
      <c r="I45" s="79">
        <f t="shared" si="0"/>
        <v>1</v>
      </c>
      <c r="J45" s="220" t="s">
        <v>4163</v>
      </c>
    </row>
    <row r="46" spans="1:10" ht="76.5" x14ac:dyDescent="0.2">
      <c r="A46" s="57">
        <v>39</v>
      </c>
      <c r="B46" s="123" t="s">
        <v>3742</v>
      </c>
      <c r="C46" s="173" t="s">
        <v>3743</v>
      </c>
      <c r="D46" s="270" t="s">
        <v>152</v>
      </c>
      <c r="E46" s="74"/>
      <c r="F46" s="223">
        <v>1</v>
      </c>
      <c r="G46" s="79">
        <v>1</v>
      </c>
      <c r="H46" s="79">
        <v>1</v>
      </c>
      <c r="I46" s="79">
        <f t="shared" si="0"/>
        <v>1</v>
      </c>
      <c r="J46" s="220" t="s">
        <v>4163</v>
      </c>
    </row>
    <row r="47" spans="1:10" ht="51" x14ac:dyDescent="0.2">
      <c r="A47" s="57">
        <v>40</v>
      </c>
      <c r="B47" s="123" t="s">
        <v>3744</v>
      </c>
      <c r="C47" s="173" t="s">
        <v>3745</v>
      </c>
      <c r="D47" s="270" t="s">
        <v>152</v>
      </c>
      <c r="E47" s="74"/>
      <c r="F47" s="223">
        <v>1</v>
      </c>
      <c r="G47" s="79">
        <v>1</v>
      </c>
      <c r="H47" s="79">
        <v>1</v>
      </c>
      <c r="I47" s="79">
        <f t="shared" si="0"/>
        <v>1</v>
      </c>
      <c r="J47" s="220" t="s">
        <v>4163</v>
      </c>
    </row>
    <row r="48" spans="1:10" ht="76.5" x14ac:dyDescent="0.2">
      <c r="A48" s="57">
        <v>41</v>
      </c>
      <c r="B48" s="123" t="s">
        <v>3746</v>
      </c>
      <c r="C48" s="173" t="s">
        <v>3747</v>
      </c>
      <c r="D48" s="270" t="s">
        <v>152</v>
      </c>
      <c r="E48" s="74"/>
      <c r="F48" s="223">
        <v>1</v>
      </c>
      <c r="G48" s="79">
        <v>1</v>
      </c>
      <c r="H48" s="79">
        <v>1</v>
      </c>
      <c r="I48" s="79">
        <f t="shared" si="0"/>
        <v>1</v>
      </c>
      <c r="J48" s="220" t="s">
        <v>4163</v>
      </c>
    </row>
    <row r="49" spans="1:10" ht="63.75" x14ac:dyDescent="0.2">
      <c r="A49" s="57">
        <v>42</v>
      </c>
      <c r="B49" s="123" t="s">
        <v>3748</v>
      </c>
      <c r="C49" s="173" t="s">
        <v>3749</v>
      </c>
      <c r="D49" s="270" t="s">
        <v>152</v>
      </c>
      <c r="E49" s="74"/>
      <c r="F49" s="79">
        <v>1</v>
      </c>
      <c r="G49" s="79">
        <v>1</v>
      </c>
      <c r="H49" s="79">
        <v>1</v>
      </c>
      <c r="I49" s="79">
        <f t="shared" si="0"/>
        <v>1</v>
      </c>
      <c r="J49" s="117"/>
    </row>
    <row r="50" spans="1:10" ht="63.75" x14ac:dyDescent="0.2">
      <c r="A50" s="57">
        <v>43</v>
      </c>
      <c r="B50" s="123" t="s">
        <v>3750</v>
      </c>
      <c r="C50" s="173" t="s">
        <v>3751</v>
      </c>
      <c r="D50" s="270" t="s">
        <v>152</v>
      </c>
      <c r="E50" s="74"/>
      <c r="F50" s="223">
        <v>1</v>
      </c>
      <c r="G50" s="79">
        <v>1</v>
      </c>
      <c r="H50" s="79">
        <v>1</v>
      </c>
      <c r="I50" s="79">
        <f t="shared" si="0"/>
        <v>1</v>
      </c>
      <c r="J50" s="220" t="s">
        <v>4163</v>
      </c>
    </row>
    <row r="51" spans="1:10" ht="63.75" x14ac:dyDescent="0.2">
      <c r="A51" s="57">
        <v>44</v>
      </c>
      <c r="B51" s="123" t="s">
        <v>3752</v>
      </c>
      <c r="C51" s="173" t="s">
        <v>3753</v>
      </c>
      <c r="D51" s="270" t="s">
        <v>152</v>
      </c>
      <c r="E51" s="74"/>
      <c r="F51" s="223">
        <v>1</v>
      </c>
      <c r="G51" s="79">
        <v>1</v>
      </c>
      <c r="H51" s="79">
        <v>1</v>
      </c>
      <c r="I51" s="79">
        <f t="shared" si="0"/>
        <v>1</v>
      </c>
      <c r="J51" s="220" t="s">
        <v>4163</v>
      </c>
    </row>
    <row r="52" spans="1:10" ht="51" x14ac:dyDescent="0.2">
      <c r="A52" s="57">
        <v>45</v>
      </c>
      <c r="B52" s="123" t="s">
        <v>3754</v>
      </c>
      <c r="C52" s="173" t="s">
        <v>3755</v>
      </c>
      <c r="D52" s="270" t="s">
        <v>152</v>
      </c>
      <c r="E52" s="74"/>
      <c r="F52" s="79">
        <v>1</v>
      </c>
      <c r="G52" s="79">
        <v>1</v>
      </c>
      <c r="H52" s="79">
        <v>1</v>
      </c>
      <c r="I52" s="79">
        <f t="shared" si="0"/>
        <v>1</v>
      </c>
      <c r="J52" s="117"/>
    </row>
    <row r="53" spans="1:10" ht="89.25" x14ac:dyDescent="0.2">
      <c r="A53" s="57">
        <v>46</v>
      </c>
      <c r="B53" s="123" t="s">
        <v>3756</v>
      </c>
      <c r="C53" s="173" t="s">
        <v>3757</v>
      </c>
      <c r="D53" s="270" t="s">
        <v>152</v>
      </c>
      <c r="E53" s="74"/>
      <c r="F53" s="223">
        <v>1</v>
      </c>
      <c r="G53" s="79">
        <v>1</v>
      </c>
      <c r="H53" s="79">
        <v>1</v>
      </c>
      <c r="I53" s="79">
        <f t="shared" si="0"/>
        <v>1</v>
      </c>
      <c r="J53" s="220" t="s">
        <v>4163</v>
      </c>
    </row>
    <row r="54" spans="1:10" ht="51" x14ac:dyDescent="0.2">
      <c r="A54" s="57">
        <v>47</v>
      </c>
      <c r="B54" s="123" t="s">
        <v>3758</v>
      </c>
      <c r="C54" s="173" t="s">
        <v>3759</v>
      </c>
      <c r="D54" s="270" t="s">
        <v>152</v>
      </c>
      <c r="E54" s="74"/>
      <c r="F54" s="223">
        <v>1</v>
      </c>
      <c r="G54" s="79">
        <v>1</v>
      </c>
      <c r="H54" s="79">
        <v>1</v>
      </c>
      <c r="I54" s="79">
        <f t="shared" si="0"/>
        <v>1</v>
      </c>
      <c r="J54" s="220" t="s">
        <v>4163</v>
      </c>
    </row>
    <row r="55" spans="1:10" ht="76.5" x14ac:dyDescent="0.2">
      <c r="A55" s="57">
        <v>48</v>
      </c>
      <c r="B55" s="123" t="s">
        <v>3760</v>
      </c>
      <c r="C55" s="173" t="s">
        <v>3761</v>
      </c>
      <c r="D55" s="270" t="s">
        <v>152</v>
      </c>
      <c r="E55" s="74"/>
      <c r="F55" s="223">
        <v>1</v>
      </c>
      <c r="G55" s="79">
        <v>1</v>
      </c>
      <c r="H55" s="79">
        <v>1</v>
      </c>
      <c r="I55" s="79">
        <f t="shared" si="0"/>
        <v>1</v>
      </c>
      <c r="J55" s="220" t="s">
        <v>4163</v>
      </c>
    </row>
    <row r="56" spans="1:10" ht="76.5" x14ac:dyDescent="0.2">
      <c r="A56" s="57">
        <v>49</v>
      </c>
      <c r="B56" s="123" t="s">
        <v>3762</v>
      </c>
      <c r="C56" s="173" t="s">
        <v>3763</v>
      </c>
      <c r="D56" s="270" t="s">
        <v>152</v>
      </c>
      <c r="E56" s="74"/>
      <c r="F56" s="223">
        <v>1</v>
      </c>
      <c r="G56" s="79">
        <v>1</v>
      </c>
      <c r="H56" s="79">
        <v>1</v>
      </c>
      <c r="I56" s="79">
        <f t="shared" si="0"/>
        <v>1</v>
      </c>
      <c r="J56" s="220" t="s">
        <v>4163</v>
      </c>
    </row>
    <row r="57" spans="1:10" ht="51" x14ac:dyDescent="0.2">
      <c r="A57" s="57">
        <v>50</v>
      </c>
      <c r="B57" s="123" t="s">
        <v>3764</v>
      </c>
      <c r="C57" s="117" t="s">
        <v>3765</v>
      </c>
      <c r="D57" s="123" t="s">
        <v>152</v>
      </c>
      <c r="E57" s="74"/>
      <c r="F57" s="223">
        <v>1</v>
      </c>
      <c r="G57" s="79">
        <v>1</v>
      </c>
      <c r="H57" s="79">
        <v>1</v>
      </c>
      <c r="I57" s="79">
        <f t="shared" si="0"/>
        <v>1</v>
      </c>
      <c r="J57" s="220" t="s">
        <v>4163</v>
      </c>
    </row>
    <row r="58" spans="1:10" ht="63.75" x14ac:dyDescent="0.2">
      <c r="A58" s="57">
        <v>51</v>
      </c>
      <c r="B58" s="123" t="s">
        <v>3766</v>
      </c>
      <c r="C58" s="173" t="s">
        <v>3767</v>
      </c>
      <c r="D58" s="270" t="s">
        <v>303</v>
      </c>
      <c r="E58" s="74"/>
      <c r="F58" s="79">
        <v>1</v>
      </c>
      <c r="G58" s="79">
        <v>1</v>
      </c>
      <c r="H58" s="79">
        <v>1</v>
      </c>
      <c r="I58" s="79">
        <f t="shared" si="0"/>
        <v>1</v>
      </c>
      <c r="J58" s="79"/>
    </row>
    <row r="59" spans="1:10" ht="89.25" x14ac:dyDescent="0.2">
      <c r="A59" s="57">
        <v>52</v>
      </c>
      <c r="B59" s="270" t="s">
        <v>3768</v>
      </c>
      <c r="C59" s="173" t="s">
        <v>3769</v>
      </c>
      <c r="D59" s="270" t="s">
        <v>303</v>
      </c>
      <c r="E59" s="74"/>
      <c r="F59" s="79">
        <v>1</v>
      </c>
      <c r="G59" s="223">
        <v>1</v>
      </c>
      <c r="H59" s="79">
        <v>1</v>
      </c>
      <c r="I59" s="79">
        <f t="shared" si="0"/>
        <v>1</v>
      </c>
      <c r="J59" s="227" t="s">
        <v>4324</v>
      </c>
    </row>
    <row r="60" spans="1:10" ht="63.75" x14ac:dyDescent="0.2">
      <c r="A60" s="57">
        <v>53</v>
      </c>
      <c r="B60" s="270" t="s">
        <v>3770</v>
      </c>
      <c r="C60" s="173" t="s">
        <v>3771</v>
      </c>
      <c r="D60" s="270" t="s">
        <v>303</v>
      </c>
      <c r="E60" s="74"/>
      <c r="F60" s="79">
        <v>1</v>
      </c>
      <c r="G60" s="79">
        <v>1</v>
      </c>
      <c r="H60" s="79">
        <v>1</v>
      </c>
      <c r="I60" s="79">
        <f t="shared" si="0"/>
        <v>1</v>
      </c>
      <c r="J60" s="79"/>
    </row>
    <row r="61" spans="1:10" ht="63.75" x14ac:dyDescent="0.2">
      <c r="A61" s="57">
        <v>54</v>
      </c>
      <c r="B61" s="270" t="s">
        <v>3772</v>
      </c>
      <c r="C61" s="173" t="s">
        <v>3773</v>
      </c>
      <c r="D61" s="270" t="s">
        <v>303</v>
      </c>
      <c r="E61" s="74"/>
      <c r="F61" s="79">
        <v>1</v>
      </c>
      <c r="G61" s="79">
        <v>1</v>
      </c>
      <c r="H61" s="79">
        <v>1</v>
      </c>
      <c r="I61" s="79">
        <f t="shared" si="0"/>
        <v>1</v>
      </c>
      <c r="J61" s="79"/>
    </row>
    <row r="62" spans="1:10" ht="63.75" x14ac:dyDescent="0.2">
      <c r="A62" s="57">
        <v>55</v>
      </c>
      <c r="B62" s="270" t="s">
        <v>3774</v>
      </c>
      <c r="C62" s="173" t="s">
        <v>3775</v>
      </c>
      <c r="D62" s="270" t="s">
        <v>303</v>
      </c>
      <c r="E62" s="74"/>
      <c r="F62" s="79">
        <v>1</v>
      </c>
      <c r="G62" s="79">
        <v>1</v>
      </c>
      <c r="H62" s="79">
        <v>1</v>
      </c>
      <c r="I62" s="79">
        <f t="shared" si="0"/>
        <v>1</v>
      </c>
      <c r="J62" s="79"/>
    </row>
    <row r="63" spans="1:10" ht="63.75" x14ac:dyDescent="0.2">
      <c r="A63" s="57">
        <v>56</v>
      </c>
      <c r="B63" s="270" t="s">
        <v>3776</v>
      </c>
      <c r="C63" s="173" t="s">
        <v>3777</v>
      </c>
      <c r="D63" s="270" t="s">
        <v>303</v>
      </c>
      <c r="E63" s="74"/>
      <c r="F63" s="79">
        <v>1</v>
      </c>
      <c r="G63" s="79">
        <v>1</v>
      </c>
      <c r="H63" s="79">
        <v>1</v>
      </c>
      <c r="I63" s="79">
        <f t="shared" si="0"/>
        <v>1</v>
      </c>
      <c r="J63" s="79"/>
    </row>
    <row r="64" spans="1:10" ht="63.75" x14ac:dyDescent="0.2">
      <c r="A64" s="57">
        <v>57</v>
      </c>
      <c r="B64" s="270" t="s">
        <v>3778</v>
      </c>
      <c r="C64" s="173" t="s">
        <v>3779</v>
      </c>
      <c r="D64" s="270" t="s">
        <v>303</v>
      </c>
      <c r="E64" s="74"/>
      <c r="F64" s="79">
        <v>1</v>
      </c>
      <c r="G64" s="79">
        <v>1</v>
      </c>
      <c r="H64" s="79">
        <v>1</v>
      </c>
      <c r="I64" s="79">
        <f t="shared" si="0"/>
        <v>1</v>
      </c>
      <c r="J64" s="74"/>
    </row>
    <row r="65" spans="1:10" ht="63.75" x14ac:dyDescent="0.2">
      <c r="A65" s="57">
        <v>58</v>
      </c>
      <c r="B65" s="270" t="s">
        <v>3780</v>
      </c>
      <c r="C65" s="173" t="s">
        <v>3781</v>
      </c>
      <c r="D65" s="270" t="s">
        <v>303</v>
      </c>
      <c r="E65" s="74"/>
      <c r="F65" s="79">
        <v>1</v>
      </c>
      <c r="G65" s="79">
        <v>1</v>
      </c>
      <c r="H65" s="79">
        <v>1</v>
      </c>
      <c r="I65" s="79">
        <f t="shared" si="0"/>
        <v>1</v>
      </c>
      <c r="J65" s="79"/>
    </row>
    <row r="66" spans="1:10" ht="63.75" x14ac:dyDescent="0.2">
      <c r="A66" s="57">
        <v>59</v>
      </c>
      <c r="B66" s="270" t="s">
        <v>3782</v>
      </c>
      <c r="C66" s="173" t="s">
        <v>3783</v>
      </c>
      <c r="D66" s="270" t="s">
        <v>303</v>
      </c>
      <c r="E66" s="74"/>
      <c r="F66" s="79">
        <v>1</v>
      </c>
      <c r="G66" s="79">
        <v>1</v>
      </c>
      <c r="H66" s="79">
        <v>1</v>
      </c>
      <c r="I66" s="79">
        <f t="shared" si="0"/>
        <v>1</v>
      </c>
      <c r="J66" s="79"/>
    </row>
    <row r="67" spans="1:10" ht="63.75" x14ac:dyDescent="0.2">
      <c r="A67" s="57">
        <v>60</v>
      </c>
      <c r="B67" s="270" t="s">
        <v>3784</v>
      </c>
      <c r="C67" s="173" t="s">
        <v>3785</v>
      </c>
      <c r="D67" s="270" t="s">
        <v>303</v>
      </c>
      <c r="E67" s="74"/>
      <c r="F67" s="79">
        <v>1</v>
      </c>
      <c r="G67" s="79">
        <v>1</v>
      </c>
      <c r="H67" s="79">
        <v>1</v>
      </c>
      <c r="I67" s="79">
        <f t="shared" si="0"/>
        <v>1</v>
      </c>
      <c r="J67" s="79"/>
    </row>
    <row r="68" spans="1:10" ht="63.75" x14ac:dyDescent="0.2">
      <c r="A68" s="57">
        <v>61</v>
      </c>
      <c r="B68" s="270" t="s">
        <v>3786</v>
      </c>
      <c r="C68" s="173" t="s">
        <v>3787</v>
      </c>
      <c r="D68" s="270" t="s">
        <v>303</v>
      </c>
      <c r="E68" s="74"/>
      <c r="F68" s="79">
        <v>1</v>
      </c>
      <c r="G68" s="79">
        <v>1</v>
      </c>
      <c r="H68" s="79">
        <v>1</v>
      </c>
      <c r="I68" s="79">
        <f t="shared" si="0"/>
        <v>1</v>
      </c>
      <c r="J68" s="79"/>
    </row>
    <row r="69" spans="1:10" ht="63.75" x14ac:dyDescent="0.2">
      <c r="A69" s="57">
        <v>62</v>
      </c>
      <c r="B69" s="270" t="s">
        <v>3788</v>
      </c>
      <c r="C69" s="173" t="s">
        <v>3789</v>
      </c>
      <c r="D69" s="270" t="s">
        <v>303</v>
      </c>
      <c r="E69" s="74"/>
      <c r="F69" s="79">
        <v>1</v>
      </c>
      <c r="G69" s="79">
        <v>1</v>
      </c>
      <c r="H69" s="79">
        <v>1</v>
      </c>
      <c r="I69" s="79">
        <f t="shared" si="0"/>
        <v>1</v>
      </c>
      <c r="J69" s="79"/>
    </row>
    <row r="70" spans="1:10" ht="63.75" x14ac:dyDescent="0.2">
      <c r="A70" s="57">
        <v>63</v>
      </c>
      <c r="B70" s="270" t="s">
        <v>3790</v>
      </c>
      <c r="C70" s="173" t="s">
        <v>3791</v>
      </c>
      <c r="D70" s="270" t="s">
        <v>303</v>
      </c>
      <c r="E70" s="74"/>
      <c r="F70" s="79">
        <v>1</v>
      </c>
      <c r="G70" s="79">
        <v>1</v>
      </c>
      <c r="H70" s="79">
        <v>1</v>
      </c>
      <c r="I70" s="79">
        <f t="shared" si="0"/>
        <v>1</v>
      </c>
      <c r="J70" s="79"/>
    </row>
    <row r="71" spans="1:10" ht="89.25" x14ac:dyDescent="0.2">
      <c r="A71" s="57">
        <v>64</v>
      </c>
      <c r="B71" s="270" t="s">
        <v>3792</v>
      </c>
      <c r="C71" s="173" t="s">
        <v>3793</v>
      </c>
      <c r="D71" s="270" t="s">
        <v>303</v>
      </c>
      <c r="E71" s="74"/>
      <c r="F71" s="79">
        <v>1</v>
      </c>
      <c r="G71" s="79">
        <v>1</v>
      </c>
      <c r="H71" s="79">
        <v>1</v>
      </c>
      <c r="I71" s="79">
        <f t="shared" si="0"/>
        <v>1</v>
      </c>
      <c r="J71" s="79"/>
    </row>
    <row r="72" spans="1:10" ht="89.25" x14ac:dyDescent="0.2">
      <c r="A72" s="57">
        <v>65</v>
      </c>
      <c r="B72" s="270" t="s">
        <v>3794</v>
      </c>
      <c r="C72" s="173" t="s">
        <v>3795</v>
      </c>
      <c r="D72" s="270" t="s">
        <v>303</v>
      </c>
      <c r="E72" s="74"/>
      <c r="F72" s="79">
        <v>1</v>
      </c>
      <c r="G72" s="79">
        <v>1</v>
      </c>
      <c r="H72" s="79">
        <v>1</v>
      </c>
      <c r="I72" s="79">
        <f t="shared" si="0"/>
        <v>1</v>
      </c>
      <c r="J72" s="79"/>
    </row>
    <row r="73" spans="1:10" ht="76.5" x14ac:dyDescent="0.2">
      <c r="A73" s="57">
        <v>66</v>
      </c>
      <c r="B73" s="270" t="s">
        <v>3796</v>
      </c>
      <c r="C73" s="173" t="s">
        <v>3797</v>
      </c>
      <c r="D73" s="270" t="s">
        <v>303</v>
      </c>
      <c r="E73" s="74"/>
      <c r="F73" s="223">
        <v>1</v>
      </c>
      <c r="G73" s="79">
        <v>1</v>
      </c>
      <c r="H73" s="79">
        <v>1</v>
      </c>
      <c r="I73" s="79">
        <f t="shared" ref="I73:I136" si="1">F73*0.2+G73*0.4+H73*0.4</f>
        <v>1</v>
      </c>
      <c r="J73" s="220" t="s">
        <v>4325</v>
      </c>
    </row>
    <row r="74" spans="1:10" ht="63.75" x14ac:dyDescent="0.2">
      <c r="A74" s="57">
        <v>67</v>
      </c>
      <c r="B74" s="270" t="s">
        <v>3798</v>
      </c>
      <c r="C74" s="173" t="s">
        <v>3799</v>
      </c>
      <c r="D74" s="270" t="s">
        <v>303</v>
      </c>
      <c r="E74" s="74"/>
      <c r="F74" s="79">
        <v>1</v>
      </c>
      <c r="G74" s="79">
        <v>1</v>
      </c>
      <c r="H74" s="79">
        <v>1</v>
      </c>
      <c r="I74" s="79">
        <f t="shared" si="1"/>
        <v>1</v>
      </c>
      <c r="J74" s="79"/>
    </row>
    <row r="75" spans="1:10" ht="89.25" x14ac:dyDescent="0.2">
      <c r="A75" s="57">
        <v>68</v>
      </c>
      <c r="B75" s="270" t="s">
        <v>3800</v>
      </c>
      <c r="C75" s="173" t="s">
        <v>3801</v>
      </c>
      <c r="D75" s="270" t="s">
        <v>303</v>
      </c>
      <c r="E75" s="74"/>
      <c r="F75" s="79">
        <v>1</v>
      </c>
      <c r="G75" s="79">
        <v>1</v>
      </c>
      <c r="H75" s="79">
        <v>1</v>
      </c>
      <c r="I75" s="79">
        <f t="shared" si="1"/>
        <v>1</v>
      </c>
      <c r="J75" s="79"/>
    </row>
    <row r="76" spans="1:10" ht="63.75" x14ac:dyDescent="0.2">
      <c r="A76" s="57">
        <v>69</v>
      </c>
      <c r="B76" s="270" t="s">
        <v>3802</v>
      </c>
      <c r="C76" s="173" t="s">
        <v>3803</v>
      </c>
      <c r="D76" s="270" t="s">
        <v>303</v>
      </c>
      <c r="E76" s="74"/>
      <c r="F76" s="79">
        <v>1</v>
      </c>
      <c r="G76" s="79">
        <v>1</v>
      </c>
      <c r="H76" s="79">
        <v>1</v>
      </c>
      <c r="I76" s="79">
        <f t="shared" si="1"/>
        <v>1</v>
      </c>
      <c r="J76" s="79"/>
    </row>
    <row r="77" spans="1:10" ht="63.75" x14ac:dyDescent="0.2">
      <c r="A77" s="57">
        <v>70</v>
      </c>
      <c r="B77" s="270" t="s">
        <v>3804</v>
      </c>
      <c r="C77" s="173" t="s">
        <v>2718</v>
      </c>
      <c r="D77" s="270" t="s">
        <v>303</v>
      </c>
      <c r="E77" s="74"/>
      <c r="F77" s="79">
        <v>1</v>
      </c>
      <c r="G77" s="79">
        <v>1</v>
      </c>
      <c r="H77" s="79">
        <v>1</v>
      </c>
      <c r="I77" s="79">
        <f t="shared" si="1"/>
        <v>1</v>
      </c>
      <c r="J77" s="79"/>
    </row>
    <row r="78" spans="1:10" ht="102" x14ac:dyDescent="0.2">
      <c r="A78" s="57">
        <v>71</v>
      </c>
      <c r="B78" s="276" t="s">
        <v>3805</v>
      </c>
      <c r="C78" s="279" t="s">
        <v>3806</v>
      </c>
      <c r="D78" s="270" t="s">
        <v>303</v>
      </c>
      <c r="E78" s="74"/>
      <c r="F78" s="79">
        <v>1</v>
      </c>
      <c r="G78" s="79">
        <v>1</v>
      </c>
      <c r="H78" s="79">
        <v>1</v>
      </c>
      <c r="I78" s="79">
        <f t="shared" si="1"/>
        <v>1</v>
      </c>
      <c r="J78" s="79"/>
    </row>
    <row r="79" spans="1:10" ht="127.5" x14ac:dyDescent="0.2">
      <c r="A79" s="57">
        <v>72</v>
      </c>
      <c r="B79" s="270" t="s">
        <v>3807</v>
      </c>
      <c r="C79" s="173" t="s">
        <v>3808</v>
      </c>
      <c r="D79" s="270" t="s">
        <v>303</v>
      </c>
      <c r="E79" s="74"/>
      <c r="F79" s="79">
        <v>1</v>
      </c>
      <c r="G79" s="79">
        <v>1</v>
      </c>
      <c r="H79" s="79">
        <v>1</v>
      </c>
      <c r="I79" s="79">
        <f t="shared" si="1"/>
        <v>1</v>
      </c>
      <c r="J79" s="79"/>
    </row>
    <row r="80" spans="1:10" ht="89.25" x14ac:dyDescent="0.2">
      <c r="A80" s="57">
        <v>73</v>
      </c>
      <c r="B80" s="270" t="s">
        <v>3809</v>
      </c>
      <c r="C80" s="173" t="s">
        <v>3810</v>
      </c>
      <c r="D80" s="270" t="s">
        <v>303</v>
      </c>
      <c r="E80" s="74"/>
      <c r="F80" s="79">
        <v>1</v>
      </c>
      <c r="G80" s="79">
        <v>1</v>
      </c>
      <c r="H80" s="79">
        <v>1</v>
      </c>
      <c r="I80" s="79">
        <f t="shared" si="1"/>
        <v>1</v>
      </c>
      <c r="J80" s="79"/>
    </row>
    <row r="81" spans="1:10" ht="63.75" x14ac:dyDescent="0.2">
      <c r="A81" s="57">
        <v>74</v>
      </c>
      <c r="B81" s="270" t="s">
        <v>3811</v>
      </c>
      <c r="C81" s="173" t="s">
        <v>3812</v>
      </c>
      <c r="D81" s="270" t="s">
        <v>303</v>
      </c>
      <c r="E81" s="74"/>
      <c r="F81" s="79">
        <v>1</v>
      </c>
      <c r="G81" s="79">
        <v>1</v>
      </c>
      <c r="H81" s="79">
        <v>1</v>
      </c>
      <c r="I81" s="79">
        <f t="shared" si="1"/>
        <v>1</v>
      </c>
      <c r="J81" s="79"/>
    </row>
    <row r="82" spans="1:10" ht="76.5" x14ac:dyDescent="0.2">
      <c r="A82" s="57">
        <v>75</v>
      </c>
      <c r="B82" s="270" t="s">
        <v>3813</v>
      </c>
      <c r="C82" s="173" t="s">
        <v>3814</v>
      </c>
      <c r="D82" s="270" t="s">
        <v>303</v>
      </c>
      <c r="E82" s="74"/>
      <c r="F82" s="79">
        <v>1</v>
      </c>
      <c r="G82" s="79">
        <v>1</v>
      </c>
      <c r="H82" s="79">
        <v>1</v>
      </c>
      <c r="I82" s="79">
        <f t="shared" si="1"/>
        <v>1</v>
      </c>
      <c r="J82" s="79"/>
    </row>
    <row r="83" spans="1:10" ht="76.5" x14ac:dyDescent="0.2">
      <c r="A83" s="57">
        <v>76</v>
      </c>
      <c r="B83" s="270" t="s">
        <v>3815</v>
      </c>
      <c r="C83" s="173" t="s">
        <v>3816</v>
      </c>
      <c r="D83" s="270" t="s">
        <v>303</v>
      </c>
      <c r="E83" s="74"/>
      <c r="F83" s="79">
        <v>1</v>
      </c>
      <c r="G83" s="79">
        <v>1</v>
      </c>
      <c r="H83" s="79">
        <v>1</v>
      </c>
      <c r="I83" s="79">
        <f t="shared" si="1"/>
        <v>1</v>
      </c>
      <c r="J83" s="79"/>
    </row>
    <row r="84" spans="1:10" ht="63.75" x14ac:dyDescent="0.2">
      <c r="A84" s="57">
        <v>77</v>
      </c>
      <c r="B84" s="270" t="s">
        <v>3817</v>
      </c>
      <c r="C84" s="173" t="s">
        <v>3818</v>
      </c>
      <c r="D84" s="270" t="s">
        <v>303</v>
      </c>
      <c r="E84" s="74"/>
      <c r="F84" s="79">
        <v>1</v>
      </c>
      <c r="G84" s="79">
        <v>1</v>
      </c>
      <c r="H84" s="79">
        <v>1</v>
      </c>
      <c r="I84" s="79">
        <f t="shared" si="1"/>
        <v>1</v>
      </c>
      <c r="J84" s="79"/>
    </row>
    <row r="85" spans="1:10" ht="63.75" x14ac:dyDescent="0.2">
      <c r="A85" s="57">
        <v>78</v>
      </c>
      <c r="B85" s="270" t="s">
        <v>3819</v>
      </c>
      <c r="C85" s="173" t="s">
        <v>3820</v>
      </c>
      <c r="D85" s="270" t="s">
        <v>303</v>
      </c>
      <c r="E85" s="74"/>
      <c r="F85" s="79">
        <v>1</v>
      </c>
      <c r="G85" s="79">
        <v>1</v>
      </c>
      <c r="H85" s="79">
        <v>1</v>
      </c>
      <c r="I85" s="79">
        <f t="shared" si="1"/>
        <v>1</v>
      </c>
      <c r="J85" s="79"/>
    </row>
    <row r="86" spans="1:10" ht="63.75" x14ac:dyDescent="0.2">
      <c r="A86" s="57">
        <v>79</v>
      </c>
      <c r="B86" s="270" t="s">
        <v>3821</v>
      </c>
      <c r="C86" s="173" t="s">
        <v>3822</v>
      </c>
      <c r="D86" s="270" t="s">
        <v>303</v>
      </c>
      <c r="E86" s="74"/>
      <c r="F86" s="79">
        <v>1</v>
      </c>
      <c r="G86" s="79">
        <v>1</v>
      </c>
      <c r="H86" s="79">
        <v>1</v>
      </c>
      <c r="I86" s="79">
        <f t="shared" si="1"/>
        <v>1</v>
      </c>
      <c r="J86" s="79"/>
    </row>
    <row r="87" spans="1:10" ht="63.75" x14ac:dyDescent="0.2">
      <c r="A87" s="57">
        <v>80</v>
      </c>
      <c r="B87" s="270" t="s">
        <v>3823</v>
      </c>
      <c r="C87" s="173" t="s">
        <v>3824</v>
      </c>
      <c r="D87" s="270" t="s">
        <v>303</v>
      </c>
      <c r="E87" s="74"/>
      <c r="F87" s="79">
        <v>1</v>
      </c>
      <c r="G87" s="79">
        <v>1</v>
      </c>
      <c r="H87" s="79">
        <v>1</v>
      </c>
      <c r="I87" s="79">
        <f t="shared" si="1"/>
        <v>1</v>
      </c>
      <c r="J87" s="74"/>
    </row>
    <row r="88" spans="1:10" ht="63.75" x14ac:dyDescent="0.2">
      <c r="A88" s="57">
        <v>81</v>
      </c>
      <c r="B88" s="270" t="s">
        <v>3825</v>
      </c>
      <c r="C88" s="173" t="s">
        <v>3826</v>
      </c>
      <c r="D88" s="270" t="s">
        <v>303</v>
      </c>
      <c r="E88" s="74"/>
      <c r="F88" s="79">
        <v>1</v>
      </c>
      <c r="G88" s="79">
        <v>1</v>
      </c>
      <c r="H88" s="79">
        <v>1</v>
      </c>
      <c r="I88" s="79">
        <f t="shared" si="1"/>
        <v>1</v>
      </c>
      <c r="J88" s="79"/>
    </row>
    <row r="89" spans="1:10" ht="89.25" x14ac:dyDescent="0.2">
      <c r="A89" s="57">
        <v>82</v>
      </c>
      <c r="B89" s="270" t="s">
        <v>3827</v>
      </c>
      <c r="C89" s="173" t="s">
        <v>3828</v>
      </c>
      <c r="D89" s="270" t="s">
        <v>303</v>
      </c>
      <c r="E89" s="74"/>
      <c r="F89" s="79">
        <v>1</v>
      </c>
      <c r="G89" s="79">
        <v>1</v>
      </c>
      <c r="H89" s="79">
        <v>1</v>
      </c>
      <c r="I89" s="79">
        <f t="shared" si="1"/>
        <v>1</v>
      </c>
      <c r="J89" s="79"/>
    </row>
    <row r="90" spans="1:10" ht="102" x14ac:dyDescent="0.2">
      <c r="A90" s="57">
        <v>83</v>
      </c>
      <c r="B90" s="275" t="s">
        <v>3829</v>
      </c>
      <c r="C90" s="117" t="s">
        <v>3830</v>
      </c>
      <c r="D90" s="270" t="s">
        <v>303</v>
      </c>
      <c r="E90" s="74"/>
      <c r="F90" s="79">
        <v>1</v>
      </c>
      <c r="G90" s="79">
        <v>1</v>
      </c>
      <c r="H90" s="79">
        <v>1</v>
      </c>
      <c r="I90" s="79">
        <f t="shared" si="1"/>
        <v>1</v>
      </c>
      <c r="J90" s="79"/>
    </row>
    <row r="91" spans="1:10" ht="89.25" x14ac:dyDescent="0.2">
      <c r="A91" s="57">
        <v>84</v>
      </c>
      <c r="B91" s="270" t="s">
        <v>3831</v>
      </c>
      <c r="C91" s="117" t="s">
        <v>3832</v>
      </c>
      <c r="D91" s="270" t="s">
        <v>303</v>
      </c>
      <c r="E91" s="74"/>
      <c r="F91" s="79">
        <v>1</v>
      </c>
      <c r="G91" s="79">
        <v>1</v>
      </c>
      <c r="H91" s="79">
        <v>1</v>
      </c>
      <c r="I91" s="79">
        <f t="shared" si="1"/>
        <v>1</v>
      </c>
      <c r="J91" s="79"/>
    </row>
    <row r="92" spans="1:10" ht="114.75" x14ac:dyDescent="0.2">
      <c r="A92" s="57">
        <v>85</v>
      </c>
      <c r="B92" s="275" t="s">
        <v>3833</v>
      </c>
      <c r="C92" s="117" t="s">
        <v>3834</v>
      </c>
      <c r="D92" s="270" t="s">
        <v>303</v>
      </c>
      <c r="E92" s="74"/>
      <c r="F92" s="79">
        <v>1</v>
      </c>
      <c r="G92" s="79">
        <v>1</v>
      </c>
      <c r="H92" s="79">
        <v>1</v>
      </c>
      <c r="I92" s="79">
        <f t="shared" si="1"/>
        <v>1</v>
      </c>
      <c r="J92" s="79"/>
    </row>
    <row r="93" spans="1:10" ht="89.25" x14ac:dyDescent="0.2">
      <c r="A93" s="57">
        <v>86</v>
      </c>
      <c r="B93" s="270" t="s">
        <v>3835</v>
      </c>
      <c r="C93" s="173" t="s">
        <v>3836</v>
      </c>
      <c r="D93" s="270" t="s">
        <v>303</v>
      </c>
      <c r="E93" s="74"/>
      <c r="F93" s="79">
        <v>1</v>
      </c>
      <c r="G93" s="79">
        <v>1</v>
      </c>
      <c r="H93" s="79">
        <v>1</v>
      </c>
      <c r="I93" s="79">
        <f t="shared" si="1"/>
        <v>1</v>
      </c>
      <c r="J93" s="79"/>
    </row>
    <row r="94" spans="1:10" ht="102" x14ac:dyDescent="0.2">
      <c r="A94" s="57">
        <v>87</v>
      </c>
      <c r="B94" s="270" t="s">
        <v>3837</v>
      </c>
      <c r="C94" s="173" t="s">
        <v>3838</v>
      </c>
      <c r="D94" s="270" t="s">
        <v>303</v>
      </c>
      <c r="E94" s="74"/>
      <c r="F94" s="79">
        <v>1</v>
      </c>
      <c r="G94" s="79">
        <v>1</v>
      </c>
      <c r="H94" s="79">
        <v>1</v>
      </c>
      <c r="I94" s="79">
        <f t="shared" si="1"/>
        <v>1</v>
      </c>
      <c r="J94" s="79"/>
    </row>
    <row r="95" spans="1:10" ht="89.25" x14ac:dyDescent="0.2">
      <c r="A95" s="57">
        <v>88</v>
      </c>
      <c r="B95" s="270" t="s">
        <v>3839</v>
      </c>
      <c r="C95" s="173" t="s">
        <v>3840</v>
      </c>
      <c r="D95" s="270" t="s">
        <v>303</v>
      </c>
      <c r="E95" s="74"/>
      <c r="F95" s="79">
        <v>1</v>
      </c>
      <c r="G95" s="79">
        <v>1</v>
      </c>
      <c r="H95" s="79">
        <v>1</v>
      </c>
      <c r="I95" s="79">
        <f t="shared" si="1"/>
        <v>1</v>
      </c>
      <c r="J95" s="79"/>
    </row>
    <row r="96" spans="1:10" ht="89.25" x14ac:dyDescent="0.2">
      <c r="A96" s="57">
        <v>89</v>
      </c>
      <c r="B96" s="270" t="s">
        <v>3841</v>
      </c>
      <c r="C96" s="173" t="s">
        <v>3842</v>
      </c>
      <c r="D96" s="270" t="s">
        <v>303</v>
      </c>
      <c r="E96" s="74"/>
      <c r="F96" s="79">
        <v>1</v>
      </c>
      <c r="G96" s="79">
        <v>1</v>
      </c>
      <c r="H96" s="79">
        <v>1</v>
      </c>
      <c r="I96" s="79">
        <f t="shared" si="1"/>
        <v>1</v>
      </c>
      <c r="J96" s="79"/>
    </row>
    <row r="97" spans="1:10" ht="76.5" x14ac:dyDescent="0.2">
      <c r="A97" s="57">
        <v>90</v>
      </c>
      <c r="B97" s="278" t="s">
        <v>3843</v>
      </c>
      <c r="C97" s="173" t="s">
        <v>3844</v>
      </c>
      <c r="D97" s="270" t="s">
        <v>303</v>
      </c>
      <c r="E97" s="74"/>
      <c r="F97" s="79">
        <v>1</v>
      </c>
      <c r="G97" s="79">
        <v>1</v>
      </c>
      <c r="H97" s="79">
        <v>1</v>
      </c>
      <c r="I97" s="79">
        <f t="shared" si="1"/>
        <v>1</v>
      </c>
      <c r="J97" s="79"/>
    </row>
    <row r="98" spans="1:10" ht="63.75" x14ac:dyDescent="0.2">
      <c r="A98" s="57">
        <v>91</v>
      </c>
      <c r="B98" s="270" t="s">
        <v>3845</v>
      </c>
      <c r="C98" s="173" t="s">
        <v>3846</v>
      </c>
      <c r="D98" s="270" t="s">
        <v>303</v>
      </c>
      <c r="E98" s="74"/>
      <c r="F98" s="79">
        <v>1</v>
      </c>
      <c r="G98" s="79">
        <v>1</v>
      </c>
      <c r="H98" s="79">
        <v>1</v>
      </c>
      <c r="I98" s="79">
        <f t="shared" si="1"/>
        <v>1</v>
      </c>
      <c r="J98" s="79"/>
    </row>
    <row r="99" spans="1:10" ht="63.75" x14ac:dyDescent="0.2">
      <c r="A99" s="57">
        <v>92</v>
      </c>
      <c r="B99" s="270" t="s">
        <v>3847</v>
      </c>
      <c r="C99" s="173" t="s">
        <v>3848</v>
      </c>
      <c r="D99" s="270" t="s">
        <v>303</v>
      </c>
      <c r="E99" s="74"/>
      <c r="F99" s="79">
        <v>1</v>
      </c>
      <c r="G99" s="79">
        <v>1</v>
      </c>
      <c r="H99" s="79">
        <v>1</v>
      </c>
      <c r="I99" s="79">
        <f t="shared" si="1"/>
        <v>1</v>
      </c>
      <c r="J99" s="79"/>
    </row>
    <row r="100" spans="1:10" ht="76.5" x14ac:dyDescent="0.2">
      <c r="A100" s="57">
        <v>93</v>
      </c>
      <c r="B100" s="270" t="s">
        <v>3849</v>
      </c>
      <c r="C100" s="173" t="s">
        <v>3850</v>
      </c>
      <c r="D100" s="270" t="s">
        <v>303</v>
      </c>
      <c r="E100" s="74"/>
      <c r="F100" s="79">
        <v>1</v>
      </c>
      <c r="G100" s="79">
        <v>1</v>
      </c>
      <c r="H100" s="79">
        <v>1</v>
      </c>
      <c r="I100" s="79">
        <f t="shared" si="1"/>
        <v>1</v>
      </c>
      <c r="J100" s="79"/>
    </row>
    <row r="101" spans="1:10" ht="63.75" x14ac:dyDescent="0.2">
      <c r="A101" s="57">
        <v>94</v>
      </c>
      <c r="B101" s="270" t="s">
        <v>3851</v>
      </c>
      <c r="C101" s="173" t="s">
        <v>3852</v>
      </c>
      <c r="D101" s="270" t="s">
        <v>303</v>
      </c>
      <c r="E101" s="74"/>
      <c r="F101" s="79">
        <v>1</v>
      </c>
      <c r="G101" s="79">
        <v>1</v>
      </c>
      <c r="H101" s="79">
        <v>1</v>
      </c>
      <c r="I101" s="79">
        <f t="shared" si="1"/>
        <v>1</v>
      </c>
      <c r="J101" s="79"/>
    </row>
    <row r="102" spans="1:10" ht="63.75" x14ac:dyDescent="0.2">
      <c r="A102" s="57">
        <v>95</v>
      </c>
      <c r="B102" s="270" t="s">
        <v>3853</v>
      </c>
      <c r="C102" s="173" t="s">
        <v>3854</v>
      </c>
      <c r="D102" s="270" t="s">
        <v>303</v>
      </c>
      <c r="E102" s="74"/>
      <c r="F102" s="79">
        <v>1</v>
      </c>
      <c r="G102" s="79">
        <v>1</v>
      </c>
      <c r="H102" s="79">
        <v>1</v>
      </c>
      <c r="I102" s="79">
        <f t="shared" si="1"/>
        <v>1</v>
      </c>
      <c r="J102" s="79"/>
    </row>
    <row r="103" spans="1:10" ht="63.75" x14ac:dyDescent="0.2">
      <c r="A103" s="57">
        <v>96</v>
      </c>
      <c r="B103" s="270" t="s">
        <v>3855</v>
      </c>
      <c r="C103" s="173" t="s">
        <v>3856</v>
      </c>
      <c r="D103" s="270" t="s">
        <v>303</v>
      </c>
      <c r="E103" s="74"/>
      <c r="F103" s="79">
        <v>1</v>
      </c>
      <c r="G103" s="79">
        <v>1</v>
      </c>
      <c r="H103" s="79">
        <v>1</v>
      </c>
      <c r="I103" s="79">
        <f t="shared" si="1"/>
        <v>1</v>
      </c>
      <c r="J103" s="79"/>
    </row>
    <row r="104" spans="1:10" ht="63.75" x14ac:dyDescent="0.2">
      <c r="A104" s="57">
        <v>97</v>
      </c>
      <c r="B104" s="270" t="s">
        <v>3857</v>
      </c>
      <c r="C104" s="173" t="s">
        <v>3858</v>
      </c>
      <c r="D104" s="270" t="s">
        <v>303</v>
      </c>
      <c r="E104" s="74"/>
      <c r="F104" s="79">
        <v>1</v>
      </c>
      <c r="G104" s="79">
        <v>1</v>
      </c>
      <c r="H104" s="79">
        <v>1</v>
      </c>
      <c r="I104" s="79">
        <f t="shared" si="1"/>
        <v>1</v>
      </c>
      <c r="J104" s="79"/>
    </row>
    <row r="105" spans="1:10" ht="63.75" x14ac:dyDescent="0.2">
      <c r="A105" s="57">
        <v>98</v>
      </c>
      <c r="B105" s="270" t="s">
        <v>3859</v>
      </c>
      <c r="C105" s="173" t="s">
        <v>3860</v>
      </c>
      <c r="D105" s="270" t="s">
        <v>303</v>
      </c>
      <c r="E105" s="74"/>
      <c r="F105" s="79">
        <v>1</v>
      </c>
      <c r="G105" s="79">
        <v>1</v>
      </c>
      <c r="H105" s="79">
        <v>1</v>
      </c>
      <c r="I105" s="79">
        <f t="shared" si="1"/>
        <v>1</v>
      </c>
      <c r="J105" s="79"/>
    </row>
    <row r="106" spans="1:10" ht="63.75" x14ac:dyDescent="0.2">
      <c r="A106" s="57">
        <v>99</v>
      </c>
      <c r="B106" s="270" t="s">
        <v>3861</v>
      </c>
      <c r="C106" s="173" t="s">
        <v>3862</v>
      </c>
      <c r="D106" s="270" t="s">
        <v>303</v>
      </c>
      <c r="E106" s="74"/>
      <c r="F106" s="79">
        <v>1</v>
      </c>
      <c r="G106" s="79">
        <v>1</v>
      </c>
      <c r="H106" s="79">
        <v>1</v>
      </c>
      <c r="I106" s="79">
        <f t="shared" si="1"/>
        <v>1</v>
      </c>
      <c r="J106" s="79"/>
    </row>
    <row r="107" spans="1:10" ht="89.25" x14ac:dyDescent="0.2">
      <c r="A107" s="57">
        <v>100</v>
      </c>
      <c r="B107" s="270" t="s">
        <v>3863</v>
      </c>
      <c r="C107" s="173" t="s">
        <v>3864</v>
      </c>
      <c r="D107" s="270" t="s">
        <v>303</v>
      </c>
      <c r="E107" s="74"/>
      <c r="F107" s="223">
        <v>1</v>
      </c>
      <c r="G107" s="79">
        <v>1</v>
      </c>
      <c r="H107" s="79">
        <v>1</v>
      </c>
      <c r="I107" s="79">
        <f t="shared" si="1"/>
        <v>1</v>
      </c>
      <c r="J107" s="220" t="s">
        <v>4163</v>
      </c>
    </row>
    <row r="108" spans="1:10" ht="102" x14ac:dyDescent="0.2">
      <c r="A108" s="57">
        <v>101</v>
      </c>
      <c r="B108" s="270" t="s">
        <v>3865</v>
      </c>
      <c r="C108" s="173" t="s">
        <v>3866</v>
      </c>
      <c r="D108" s="270" t="s">
        <v>303</v>
      </c>
      <c r="E108" s="74"/>
      <c r="F108" s="223">
        <v>1</v>
      </c>
      <c r="G108" s="79">
        <v>1</v>
      </c>
      <c r="H108" s="79">
        <v>1</v>
      </c>
      <c r="I108" s="79">
        <f t="shared" si="1"/>
        <v>1</v>
      </c>
      <c r="J108" s="220" t="s">
        <v>4163</v>
      </c>
    </row>
    <row r="109" spans="1:10" ht="63.75" x14ac:dyDescent="0.2">
      <c r="A109" s="57">
        <v>102</v>
      </c>
      <c r="B109" s="270" t="s">
        <v>3867</v>
      </c>
      <c r="C109" s="173" t="s">
        <v>3868</v>
      </c>
      <c r="D109" s="270" t="s">
        <v>303</v>
      </c>
      <c r="E109" s="74"/>
      <c r="F109" s="79">
        <v>1</v>
      </c>
      <c r="G109" s="79">
        <v>1</v>
      </c>
      <c r="H109" s="79">
        <v>1</v>
      </c>
      <c r="I109" s="79">
        <f t="shared" ref="I109" si="2">F109*0.2+G109*0.4+H109*0.4</f>
        <v>1</v>
      </c>
      <c r="J109" s="79"/>
    </row>
    <row r="110" spans="1:10" ht="63.75" x14ac:dyDescent="0.2">
      <c r="A110" s="57">
        <v>103</v>
      </c>
      <c r="B110" s="270" t="s">
        <v>3869</v>
      </c>
      <c r="C110" s="173" t="s">
        <v>3870</v>
      </c>
      <c r="D110" s="270" t="s">
        <v>303</v>
      </c>
      <c r="E110" s="74"/>
      <c r="F110" s="79">
        <v>1</v>
      </c>
      <c r="G110" s="79">
        <v>1</v>
      </c>
      <c r="H110" s="79">
        <v>1</v>
      </c>
      <c r="I110" s="79">
        <f t="shared" si="1"/>
        <v>1</v>
      </c>
      <c r="J110" s="79"/>
    </row>
    <row r="111" spans="1:10" ht="63.75" x14ac:dyDescent="0.2">
      <c r="A111" s="57">
        <v>104</v>
      </c>
      <c r="B111" s="270" t="s">
        <v>3871</v>
      </c>
      <c r="C111" s="173" t="s">
        <v>3872</v>
      </c>
      <c r="D111" s="270" t="s">
        <v>303</v>
      </c>
      <c r="E111" s="74"/>
      <c r="F111" s="79">
        <v>1</v>
      </c>
      <c r="G111" s="79">
        <v>1</v>
      </c>
      <c r="H111" s="79">
        <v>1</v>
      </c>
      <c r="I111" s="79">
        <f t="shared" si="1"/>
        <v>1</v>
      </c>
      <c r="J111" s="79"/>
    </row>
    <row r="112" spans="1:10" ht="63.75" x14ac:dyDescent="0.2">
      <c r="A112" s="57">
        <v>105</v>
      </c>
      <c r="B112" s="270" t="s">
        <v>3873</v>
      </c>
      <c r="C112" s="173" t="s">
        <v>3874</v>
      </c>
      <c r="D112" s="270" t="s">
        <v>303</v>
      </c>
      <c r="E112" s="74"/>
      <c r="F112" s="79">
        <v>1</v>
      </c>
      <c r="G112" s="79">
        <v>1</v>
      </c>
      <c r="H112" s="79">
        <v>1</v>
      </c>
      <c r="I112" s="79">
        <f t="shared" si="1"/>
        <v>1</v>
      </c>
      <c r="J112" s="79"/>
    </row>
    <row r="113" spans="1:10" ht="102" x14ac:dyDescent="0.2">
      <c r="A113" s="57">
        <v>106</v>
      </c>
      <c r="B113" s="278" t="s">
        <v>3875</v>
      </c>
      <c r="C113" s="173" t="s">
        <v>3876</v>
      </c>
      <c r="D113" s="270" t="s">
        <v>303</v>
      </c>
      <c r="E113" s="74"/>
      <c r="F113" s="79">
        <v>1</v>
      </c>
      <c r="G113" s="79">
        <v>1</v>
      </c>
      <c r="H113" s="79">
        <v>1</v>
      </c>
      <c r="I113" s="79">
        <f t="shared" si="1"/>
        <v>1</v>
      </c>
      <c r="J113" s="79"/>
    </row>
    <row r="114" spans="1:10" ht="63.75" x14ac:dyDescent="0.2">
      <c r="A114" s="57">
        <v>107</v>
      </c>
      <c r="B114" s="270" t="s">
        <v>3877</v>
      </c>
      <c r="C114" s="173" t="s">
        <v>3878</v>
      </c>
      <c r="D114" s="270" t="s">
        <v>303</v>
      </c>
      <c r="E114" s="74"/>
      <c r="F114" s="79">
        <v>1</v>
      </c>
      <c r="G114" s="79">
        <v>1</v>
      </c>
      <c r="H114" s="79">
        <v>1</v>
      </c>
      <c r="I114" s="79">
        <f t="shared" si="1"/>
        <v>1</v>
      </c>
      <c r="J114" s="79"/>
    </row>
    <row r="115" spans="1:10" ht="63.75" x14ac:dyDescent="0.2">
      <c r="A115" s="57">
        <v>108</v>
      </c>
      <c r="B115" s="270" t="s">
        <v>3879</v>
      </c>
      <c r="C115" s="173" t="s">
        <v>3880</v>
      </c>
      <c r="D115" s="270" t="s">
        <v>303</v>
      </c>
      <c r="E115" s="74"/>
      <c r="F115" s="79">
        <v>1</v>
      </c>
      <c r="G115" s="79">
        <v>1</v>
      </c>
      <c r="H115" s="79">
        <v>1</v>
      </c>
      <c r="I115" s="79">
        <f t="shared" si="1"/>
        <v>1</v>
      </c>
      <c r="J115" s="79"/>
    </row>
    <row r="116" spans="1:10" ht="63.75" x14ac:dyDescent="0.2">
      <c r="A116" s="57">
        <v>109</v>
      </c>
      <c r="B116" s="270" t="s">
        <v>3881</v>
      </c>
      <c r="C116" s="173" t="s">
        <v>3882</v>
      </c>
      <c r="D116" s="270" t="s">
        <v>303</v>
      </c>
      <c r="E116" s="74"/>
      <c r="F116" s="79">
        <v>1</v>
      </c>
      <c r="G116" s="79">
        <v>1</v>
      </c>
      <c r="H116" s="79">
        <v>1</v>
      </c>
      <c r="I116" s="79">
        <f t="shared" si="1"/>
        <v>1</v>
      </c>
      <c r="J116" s="79"/>
    </row>
    <row r="117" spans="1:10" ht="89.25" x14ac:dyDescent="0.2">
      <c r="A117" s="57">
        <v>110</v>
      </c>
      <c r="B117" s="270" t="s">
        <v>3883</v>
      </c>
      <c r="C117" s="173" t="s">
        <v>3884</v>
      </c>
      <c r="D117" s="270" t="s">
        <v>303</v>
      </c>
      <c r="E117" s="74"/>
      <c r="F117" s="79">
        <v>1</v>
      </c>
      <c r="G117" s="79">
        <v>1</v>
      </c>
      <c r="H117" s="79">
        <v>1</v>
      </c>
      <c r="I117" s="79">
        <f t="shared" si="1"/>
        <v>1</v>
      </c>
      <c r="J117" s="79"/>
    </row>
    <row r="118" spans="1:10" ht="89.25" x14ac:dyDescent="0.2">
      <c r="A118" s="57">
        <v>111</v>
      </c>
      <c r="B118" s="270" t="s">
        <v>3885</v>
      </c>
      <c r="C118" s="173" t="s">
        <v>3886</v>
      </c>
      <c r="D118" s="270" t="s">
        <v>303</v>
      </c>
      <c r="E118" s="74"/>
      <c r="F118" s="79">
        <v>1</v>
      </c>
      <c r="G118" s="79">
        <v>1</v>
      </c>
      <c r="H118" s="79">
        <v>1</v>
      </c>
      <c r="I118" s="79">
        <f t="shared" si="1"/>
        <v>1</v>
      </c>
      <c r="J118" s="79"/>
    </row>
    <row r="119" spans="1:10" ht="114.75" x14ac:dyDescent="0.2">
      <c r="A119" s="57">
        <v>112</v>
      </c>
      <c r="B119" s="275" t="s">
        <v>3887</v>
      </c>
      <c r="C119" s="117" t="s">
        <v>3888</v>
      </c>
      <c r="D119" s="270" t="s">
        <v>303</v>
      </c>
      <c r="E119" s="74"/>
      <c r="F119" s="79">
        <v>1</v>
      </c>
      <c r="G119" s="79">
        <v>1</v>
      </c>
      <c r="H119" s="79">
        <v>1</v>
      </c>
      <c r="I119" s="79">
        <f t="shared" si="1"/>
        <v>1</v>
      </c>
      <c r="J119" s="79"/>
    </row>
    <row r="120" spans="1:10" ht="89.25" x14ac:dyDescent="0.2">
      <c r="A120" s="57">
        <v>113</v>
      </c>
      <c r="B120" s="270" t="s">
        <v>3889</v>
      </c>
      <c r="C120" s="173" t="s">
        <v>3214</v>
      </c>
      <c r="D120" s="270" t="s">
        <v>303</v>
      </c>
      <c r="E120" s="74"/>
      <c r="F120" s="79">
        <v>1</v>
      </c>
      <c r="G120" s="79">
        <v>1</v>
      </c>
      <c r="H120" s="79">
        <v>1</v>
      </c>
      <c r="I120" s="79">
        <f t="shared" si="1"/>
        <v>1</v>
      </c>
      <c r="J120" s="79"/>
    </row>
    <row r="121" spans="1:10" ht="76.5" x14ac:dyDescent="0.2">
      <c r="A121" s="57">
        <v>114</v>
      </c>
      <c r="B121" s="278" t="s">
        <v>3890</v>
      </c>
      <c r="C121" s="173" t="s">
        <v>3891</v>
      </c>
      <c r="D121" s="123" t="s">
        <v>303</v>
      </c>
      <c r="E121" s="74"/>
      <c r="F121" s="79">
        <v>1</v>
      </c>
      <c r="G121" s="79">
        <v>1</v>
      </c>
      <c r="H121" s="79">
        <v>1</v>
      </c>
      <c r="I121" s="79">
        <f t="shared" si="1"/>
        <v>1</v>
      </c>
      <c r="J121" s="79"/>
    </row>
    <row r="122" spans="1:10" ht="89.25" x14ac:dyDescent="0.2">
      <c r="A122" s="57">
        <v>115</v>
      </c>
      <c r="B122" s="270" t="s">
        <v>3892</v>
      </c>
      <c r="C122" s="173" t="s">
        <v>3893</v>
      </c>
      <c r="D122" s="270" t="s">
        <v>303</v>
      </c>
      <c r="E122" s="74"/>
      <c r="F122" s="79">
        <v>1</v>
      </c>
      <c r="G122" s="79">
        <v>1</v>
      </c>
      <c r="H122" s="79">
        <v>1</v>
      </c>
      <c r="I122" s="79">
        <f t="shared" si="1"/>
        <v>1</v>
      </c>
      <c r="J122" s="79"/>
    </row>
    <row r="123" spans="1:10" ht="89.25" x14ac:dyDescent="0.2">
      <c r="A123" s="57">
        <v>116</v>
      </c>
      <c r="B123" s="270" t="s">
        <v>3894</v>
      </c>
      <c r="C123" s="173" t="s">
        <v>3895</v>
      </c>
      <c r="D123" s="270" t="s">
        <v>303</v>
      </c>
      <c r="E123" s="74"/>
      <c r="F123" s="79">
        <v>1</v>
      </c>
      <c r="G123" s="79">
        <v>1</v>
      </c>
      <c r="H123" s="79">
        <v>1</v>
      </c>
      <c r="I123" s="79">
        <f t="shared" si="1"/>
        <v>1</v>
      </c>
      <c r="J123" s="74"/>
    </row>
    <row r="124" spans="1:10" ht="89.25" x14ac:dyDescent="0.2">
      <c r="A124" s="57">
        <v>117</v>
      </c>
      <c r="B124" s="270" t="s">
        <v>3896</v>
      </c>
      <c r="C124" s="117" t="s">
        <v>3897</v>
      </c>
      <c r="D124" s="270" t="s">
        <v>303</v>
      </c>
      <c r="E124" s="74"/>
      <c r="F124" s="79">
        <v>1</v>
      </c>
      <c r="G124" s="79">
        <v>1</v>
      </c>
      <c r="H124" s="79">
        <v>1</v>
      </c>
      <c r="I124" s="79">
        <f t="shared" si="1"/>
        <v>1</v>
      </c>
      <c r="J124" s="79"/>
    </row>
    <row r="125" spans="1:10" ht="114.75" x14ac:dyDescent="0.2">
      <c r="A125" s="57">
        <v>118</v>
      </c>
      <c r="B125" s="276" t="s">
        <v>3898</v>
      </c>
      <c r="C125" s="279" t="s">
        <v>3899</v>
      </c>
      <c r="D125" s="270" t="s">
        <v>303</v>
      </c>
      <c r="E125" s="74"/>
      <c r="F125" s="79">
        <v>1</v>
      </c>
      <c r="G125" s="79">
        <v>1</v>
      </c>
      <c r="H125" s="79">
        <v>1</v>
      </c>
      <c r="I125" s="79">
        <f t="shared" si="1"/>
        <v>1</v>
      </c>
      <c r="J125" s="79"/>
    </row>
    <row r="126" spans="1:10" ht="89.25" x14ac:dyDescent="0.2">
      <c r="A126" s="57">
        <v>119</v>
      </c>
      <c r="B126" s="270" t="s">
        <v>3900</v>
      </c>
      <c r="C126" s="173" t="s">
        <v>3901</v>
      </c>
      <c r="D126" s="270" t="s">
        <v>303</v>
      </c>
      <c r="E126" s="74"/>
      <c r="F126" s="79">
        <v>1</v>
      </c>
      <c r="G126" s="79">
        <v>1</v>
      </c>
      <c r="H126" s="79">
        <v>1</v>
      </c>
      <c r="I126" s="79">
        <f t="shared" si="1"/>
        <v>1</v>
      </c>
      <c r="J126" s="79"/>
    </row>
    <row r="127" spans="1:10" ht="89.25" x14ac:dyDescent="0.2">
      <c r="A127" s="57">
        <v>120</v>
      </c>
      <c r="B127" s="270" t="s">
        <v>3902</v>
      </c>
      <c r="C127" s="173" t="s">
        <v>3903</v>
      </c>
      <c r="D127" s="270" t="s">
        <v>303</v>
      </c>
      <c r="E127" s="74"/>
      <c r="F127" s="79">
        <v>1</v>
      </c>
      <c r="G127" s="79">
        <v>1</v>
      </c>
      <c r="H127" s="79">
        <v>1</v>
      </c>
      <c r="I127" s="79">
        <f t="shared" si="1"/>
        <v>1</v>
      </c>
      <c r="J127" s="79"/>
    </row>
    <row r="128" spans="1:10" ht="89.25" x14ac:dyDescent="0.2">
      <c r="A128" s="57">
        <v>121</v>
      </c>
      <c r="B128" s="270" t="s">
        <v>3904</v>
      </c>
      <c r="C128" s="173" t="s">
        <v>3905</v>
      </c>
      <c r="D128" s="270" t="s">
        <v>303</v>
      </c>
      <c r="E128" s="74"/>
      <c r="F128" s="79">
        <v>1</v>
      </c>
      <c r="G128" s="79">
        <v>1</v>
      </c>
      <c r="H128" s="79">
        <v>1</v>
      </c>
      <c r="I128" s="79">
        <f t="shared" si="1"/>
        <v>1</v>
      </c>
      <c r="J128" s="79"/>
    </row>
    <row r="129" spans="1:10" ht="89.25" x14ac:dyDescent="0.2">
      <c r="A129" s="57">
        <v>122</v>
      </c>
      <c r="B129" s="270" t="s">
        <v>3906</v>
      </c>
      <c r="C129" s="173" t="s">
        <v>3907</v>
      </c>
      <c r="D129" s="270" t="s">
        <v>303</v>
      </c>
      <c r="E129" s="74"/>
      <c r="F129" s="79">
        <v>1</v>
      </c>
      <c r="G129" s="79">
        <v>1</v>
      </c>
      <c r="H129" s="79">
        <v>1</v>
      </c>
      <c r="I129" s="79">
        <f t="shared" si="1"/>
        <v>1</v>
      </c>
      <c r="J129" s="79"/>
    </row>
    <row r="130" spans="1:10" ht="102" x14ac:dyDescent="0.2">
      <c r="A130" s="57">
        <v>123</v>
      </c>
      <c r="B130" s="276" t="s">
        <v>3908</v>
      </c>
      <c r="C130" s="279" t="s">
        <v>3909</v>
      </c>
      <c r="D130" s="270" t="s">
        <v>303</v>
      </c>
      <c r="E130" s="74"/>
      <c r="F130" s="79">
        <v>1</v>
      </c>
      <c r="G130" s="79">
        <v>1</v>
      </c>
      <c r="H130" s="79">
        <v>1</v>
      </c>
      <c r="I130" s="79">
        <f t="shared" si="1"/>
        <v>1</v>
      </c>
      <c r="J130" s="79"/>
    </row>
    <row r="131" spans="1:10" ht="63.75" x14ac:dyDescent="0.2">
      <c r="A131" s="57">
        <v>124</v>
      </c>
      <c r="B131" s="270" t="s">
        <v>3910</v>
      </c>
      <c r="C131" s="173" t="s">
        <v>3911</v>
      </c>
      <c r="D131" s="270" t="s">
        <v>303</v>
      </c>
      <c r="E131" s="74"/>
      <c r="F131" s="79">
        <v>1</v>
      </c>
      <c r="G131" s="79">
        <v>1</v>
      </c>
      <c r="H131" s="79">
        <v>1</v>
      </c>
      <c r="I131" s="79">
        <f t="shared" si="1"/>
        <v>1</v>
      </c>
      <c r="J131" s="79"/>
    </row>
    <row r="132" spans="1:10" ht="102" x14ac:dyDescent="0.2">
      <c r="A132" s="57">
        <v>125</v>
      </c>
      <c r="B132" s="276" t="s">
        <v>3912</v>
      </c>
      <c r="C132" s="279" t="s">
        <v>3913</v>
      </c>
      <c r="D132" s="270" t="s">
        <v>303</v>
      </c>
      <c r="E132" s="74"/>
      <c r="F132" s="79">
        <v>1</v>
      </c>
      <c r="G132" s="79">
        <v>1</v>
      </c>
      <c r="H132" s="79">
        <v>1</v>
      </c>
      <c r="I132" s="79">
        <f t="shared" si="1"/>
        <v>1</v>
      </c>
      <c r="J132" s="79"/>
    </row>
    <row r="133" spans="1:10" ht="89.25" x14ac:dyDescent="0.2">
      <c r="A133" s="57">
        <v>126</v>
      </c>
      <c r="B133" s="270" t="s">
        <v>3914</v>
      </c>
      <c r="C133" s="173" t="s">
        <v>3915</v>
      </c>
      <c r="D133" s="270" t="s">
        <v>303</v>
      </c>
      <c r="E133" s="74"/>
      <c r="F133" s="79">
        <v>1</v>
      </c>
      <c r="G133" s="79">
        <v>1</v>
      </c>
      <c r="H133" s="79">
        <v>1</v>
      </c>
      <c r="I133" s="79">
        <f t="shared" si="1"/>
        <v>1</v>
      </c>
      <c r="J133" s="79"/>
    </row>
    <row r="134" spans="1:10" ht="76.5" x14ac:dyDescent="0.2">
      <c r="A134" s="57">
        <v>127</v>
      </c>
      <c r="B134" s="270" t="s">
        <v>3916</v>
      </c>
      <c r="C134" s="173" t="s">
        <v>3917</v>
      </c>
      <c r="D134" s="270" t="s">
        <v>303</v>
      </c>
      <c r="E134" s="74"/>
      <c r="F134" s="79">
        <v>1</v>
      </c>
      <c r="G134" s="79">
        <v>1</v>
      </c>
      <c r="H134" s="79">
        <v>1</v>
      </c>
      <c r="I134" s="79">
        <f t="shared" si="1"/>
        <v>1</v>
      </c>
      <c r="J134" s="74"/>
    </row>
    <row r="135" spans="1:10" ht="89.25" x14ac:dyDescent="0.2">
      <c r="A135" s="57">
        <v>128</v>
      </c>
      <c r="B135" s="278" t="s">
        <v>3918</v>
      </c>
      <c r="C135" s="117" t="s">
        <v>3919</v>
      </c>
      <c r="D135" s="123" t="s">
        <v>303</v>
      </c>
      <c r="E135" s="74"/>
      <c r="F135" s="79">
        <v>1</v>
      </c>
      <c r="G135" s="79">
        <v>1</v>
      </c>
      <c r="H135" s="79">
        <v>1</v>
      </c>
      <c r="I135" s="79">
        <f t="shared" si="1"/>
        <v>1</v>
      </c>
      <c r="J135" s="79"/>
    </row>
    <row r="136" spans="1:10" ht="76.5" x14ac:dyDescent="0.2">
      <c r="A136" s="57">
        <v>129</v>
      </c>
      <c r="B136" s="270" t="s">
        <v>3920</v>
      </c>
      <c r="C136" s="173" t="s">
        <v>3921</v>
      </c>
      <c r="D136" s="270" t="s">
        <v>303</v>
      </c>
      <c r="E136" s="74"/>
      <c r="F136" s="79">
        <v>1</v>
      </c>
      <c r="G136" s="79">
        <v>1</v>
      </c>
      <c r="H136" s="79">
        <v>1</v>
      </c>
      <c r="I136" s="79">
        <f t="shared" si="1"/>
        <v>1</v>
      </c>
      <c r="J136" s="79"/>
    </row>
    <row r="137" spans="1:10" ht="89.25" x14ac:dyDescent="0.2">
      <c r="A137" s="57">
        <v>130</v>
      </c>
      <c r="B137" s="270" t="s">
        <v>3922</v>
      </c>
      <c r="C137" s="173" t="s">
        <v>3923</v>
      </c>
      <c r="D137" s="270" t="s">
        <v>303</v>
      </c>
      <c r="E137" s="74"/>
      <c r="F137" s="79">
        <v>1</v>
      </c>
      <c r="G137" s="79">
        <v>1</v>
      </c>
      <c r="H137" s="79">
        <v>1</v>
      </c>
      <c r="I137" s="79">
        <f t="shared" ref="I137:I184" si="3">F137*0.2+G137*0.4+H137*0.4</f>
        <v>1</v>
      </c>
      <c r="J137" s="79"/>
    </row>
    <row r="138" spans="1:10" ht="63.75" x14ac:dyDescent="0.2">
      <c r="A138" s="57">
        <v>131</v>
      </c>
      <c r="B138" s="270" t="s">
        <v>3924</v>
      </c>
      <c r="C138" s="173" t="s">
        <v>3925</v>
      </c>
      <c r="D138" s="270" t="s">
        <v>303</v>
      </c>
      <c r="E138" s="74"/>
      <c r="F138" s="79">
        <v>1</v>
      </c>
      <c r="G138" s="79">
        <v>1</v>
      </c>
      <c r="H138" s="79">
        <v>1</v>
      </c>
      <c r="I138" s="79">
        <f t="shared" si="3"/>
        <v>1</v>
      </c>
      <c r="J138" s="79"/>
    </row>
    <row r="139" spans="1:10" ht="76.5" x14ac:dyDescent="0.2">
      <c r="A139" s="57">
        <v>132</v>
      </c>
      <c r="B139" s="270" t="s">
        <v>3926</v>
      </c>
      <c r="C139" s="173" t="s">
        <v>3927</v>
      </c>
      <c r="D139" s="270" t="s">
        <v>303</v>
      </c>
      <c r="E139" s="284" t="s">
        <v>3685</v>
      </c>
      <c r="F139" s="79">
        <v>1</v>
      </c>
      <c r="G139" s="79">
        <v>1</v>
      </c>
      <c r="H139" s="79">
        <v>1</v>
      </c>
      <c r="I139" s="79">
        <f t="shared" si="3"/>
        <v>1</v>
      </c>
      <c r="J139" s="79"/>
    </row>
    <row r="140" spans="1:10" ht="63.75" x14ac:dyDescent="0.2">
      <c r="A140" s="57">
        <v>133</v>
      </c>
      <c r="B140" s="270" t="s">
        <v>3928</v>
      </c>
      <c r="C140" s="173" t="s">
        <v>3929</v>
      </c>
      <c r="D140" s="270" t="s">
        <v>303</v>
      </c>
      <c r="E140" s="74"/>
      <c r="F140" s="79">
        <v>1</v>
      </c>
      <c r="G140" s="79">
        <v>1</v>
      </c>
      <c r="H140" s="79">
        <v>1</v>
      </c>
      <c r="I140" s="79">
        <f t="shared" si="3"/>
        <v>1</v>
      </c>
      <c r="J140" s="79"/>
    </row>
    <row r="141" spans="1:10" ht="63.75" x14ac:dyDescent="0.2">
      <c r="A141" s="57">
        <v>134</v>
      </c>
      <c r="B141" s="270" t="s">
        <v>3930</v>
      </c>
      <c r="C141" s="173" t="s">
        <v>3931</v>
      </c>
      <c r="D141" s="270" t="s">
        <v>303</v>
      </c>
      <c r="E141" s="74"/>
      <c r="F141" s="79">
        <v>1</v>
      </c>
      <c r="G141" s="79">
        <v>1</v>
      </c>
      <c r="H141" s="79">
        <v>1</v>
      </c>
      <c r="I141" s="79">
        <f t="shared" si="3"/>
        <v>1</v>
      </c>
      <c r="J141" s="79"/>
    </row>
    <row r="142" spans="1:10" ht="63.75" x14ac:dyDescent="0.2">
      <c r="A142" s="57">
        <v>135</v>
      </c>
      <c r="B142" s="270" t="s">
        <v>3932</v>
      </c>
      <c r="C142" s="173" t="s">
        <v>3933</v>
      </c>
      <c r="D142" s="270" t="s">
        <v>303</v>
      </c>
      <c r="E142" s="74"/>
      <c r="F142" s="79">
        <v>1</v>
      </c>
      <c r="G142" s="79">
        <v>1</v>
      </c>
      <c r="H142" s="79">
        <v>1</v>
      </c>
      <c r="I142" s="79">
        <f t="shared" si="3"/>
        <v>1</v>
      </c>
      <c r="J142" s="79"/>
    </row>
    <row r="143" spans="1:10" ht="63.75" x14ac:dyDescent="0.2">
      <c r="A143" s="57">
        <v>136</v>
      </c>
      <c r="B143" s="270" t="s">
        <v>3934</v>
      </c>
      <c r="C143" s="173" t="s">
        <v>3935</v>
      </c>
      <c r="D143" s="270" t="s">
        <v>303</v>
      </c>
      <c r="E143" s="74"/>
      <c r="F143" s="79">
        <v>1</v>
      </c>
      <c r="G143" s="79">
        <v>1</v>
      </c>
      <c r="H143" s="79">
        <v>1</v>
      </c>
      <c r="I143" s="79">
        <f t="shared" si="3"/>
        <v>1</v>
      </c>
      <c r="J143" s="79"/>
    </row>
    <row r="144" spans="1:10" ht="63.75" x14ac:dyDescent="0.2">
      <c r="A144" s="57">
        <v>137</v>
      </c>
      <c r="B144" s="270" t="s">
        <v>3936</v>
      </c>
      <c r="C144" s="173" t="s">
        <v>3937</v>
      </c>
      <c r="D144" s="270" t="s">
        <v>303</v>
      </c>
      <c r="E144" s="74"/>
      <c r="F144" s="223">
        <v>1</v>
      </c>
      <c r="G144" s="79">
        <v>1</v>
      </c>
      <c r="H144" s="79">
        <v>1</v>
      </c>
      <c r="I144" s="79">
        <f t="shared" si="3"/>
        <v>1</v>
      </c>
      <c r="J144" s="220" t="s">
        <v>4163</v>
      </c>
    </row>
    <row r="145" spans="1:10" ht="63.75" x14ac:dyDescent="0.2">
      <c r="A145" s="57">
        <v>138</v>
      </c>
      <c r="B145" s="270" t="s">
        <v>3938</v>
      </c>
      <c r="C145" s="173" t="s">
        <v>3939</v>
      </c>
      <c r="D145" s="270" t="s">
        <v>303</v>
      </c>
      <c r="E145" s="74"/>
      <c r="F145" s="79">
        <v>1</v>
      </c>
      <c r="G145" s="79">
        <v>1</v>
      </c>
      <c r="H145" s="79">
        <v>1</v>
      </c>
      <c r="I145" s="79">
        <f t="shared" si="3"/>
        <v>1</v>
      </c>
      <c r="J145" s="79"/>
    </row>
    <row r="146" spans="1:10" ht="63.75" x14ac:dyDescent="0.2">
      <c r="A146" s="57">
        <v>139</v>
      </c>
      <c r="B146" s="270" t="s">
        <v>3940</v>
      </c>
      <c r="C146" s="173" t="s">
        <v>3941</v>
      </c>
      <c r="D146" s="270" t="s">
        <v>303</v>
      </c>
      <c r="E146" s="74"/>
      <c r="F146" s="79">
        <v>1</v>
      </c>
      <c r="G146" s="79">
        <v>1</v>
      </c>
      <c r="H146" s="79">
        <v>1</v>
      </c>
      <c r="I146" s="79">
        <f t="shared" si="3"/>
        <v>1</v>
      </c>
      <c r="J146" s="79"/>
    </row>
    <row r="147" spans="1:10" ht="76.5" x14ac:dyDescent="0.2">
      <c r="A147" s="57">
        <v>140</v>
      </c>
      <c r="B147" s="270" t="s">
        <v>3942</v>
      </c>
      <c r="C147" s="173" t="s">
        <v>3943</v>
      </c>
      <c r="D147" s="270" t="s">
        <v>303</v>
      </c>
      <c r="E147" s="74"/>
      <c r="F147" s="79">
        <v>1</v>
      </c>
      <c r="G147" s="79">
        <v>1</v>
      </c>
      <c r="H147" s="79">
        <v>1</v>
      </c>
      <c r="I147" s="79">
        <f t="shared" si="3"/>
        <v>1</v>
      </c>
      <c r="J147" s="79"/>
    </row>
    <row r="148" spans="1:10" ht="76.5" x14ac:dyDescent="0.2">
      <c r="A148" s="57">
        <v>141</v>
      </c>
      <c r="B148" s="278" t="s">
        <v>3944</v>
      </c>
      <c r="C148" s="173" t="s">
        <v>3945</v>
      </c>
      <c r="D148" s="123" t="s">
        <v>303</v>
      </c>
      <c r="E148" s="74"/>
      <c r="F148" s="79">
        <v>1</v>
      </c>
      <c r="G148" s="79">
        <v>1</v>
      </c>
      <c r="H148" s="79">
        <v>1</v>
      </c>
      <c r="I148" s="79">
        <f t="shared" si="3"/>
        <v>1</v>
      </c>
      <c r="J148" s="79"/>
    </row>
    <row r="149" spans="1:10" ht="63.75" x14ac:dyDescent="0.2">
      <c r="A149" s="57">
        <v>142</v>
      </c>
      <c r="B149" s="123" t="s">
        <v>3946</v>
      </c>
      <c r="C149" s="117" t="s">
        <v>3947</v>
      </c>
      <c r="D149" s="270" t="s">
        <v>303</v>
      </c>
      <c r="E149" s="74"/>
      <c r="F149" s="79">
        <v>1</v>
      </c>
      <c r="G149" s="79">
        <v>1</v>
      </c>
      <c r="H149" s="79">
        <v>1</v>
      </c>
      <c r="I149" s="79">
        <f t="shared" si="3"/>
        <v>1</v>
      </c>
      <c r="J149" s="79"/>
    </row>
    <row r="150" spans="1:10" ht="63.75" x14ac:dyDescent="0.2">
      <c r="A150" s="57">
        <v>143</v>
      </c>
      <c r="B150" s="123" t="s">
        <v>3948</v>
      </c>
      <c r="C150" s="117" t="s">
        <v>3949</v>
      </c>
      <c r="D150" s="270" t="s">
        <v>303</v>
      </c>
      <c r="E150" s="74"/>
      <c r="F150" s="79">
        <v>1</v>
      </c>
      <c r="G150" s="79">
        <v>1</v>
      </c>
      <c r="H150" s="79">
        <v>1</v>
      </c>
      <c r="I150" s="79">
        <f t="shared" si="3"/>
        <v>1</v>
      </c>
      <c r="J150" s="79"/>
    </row>
    <row r="151" spans="1:10" ht="63.75" x14ac:dyDescent="0.2">
      <c r="A151" s="57">
        <v>144</v>
      </c>
      <c r="B151" s="123" t="s">
        <v>3950</v>
      </c>
      <c r="C151" s="117" t="s">
        <v>3951</v>
      </c>
      <c r="D151" s="270" t="s">
        <v>303</v>
      </c>
      <c r="E151" s="74"/>
      <c r="F151" s="79">
        <v>1</v>
      </c>
      <c r="G151" s="79">
        <v>1</v>
      </c>
      <c r="H151" s="79">
        <v>1</v>
      </c>
      <c r="I151" s="79">
        <f t="shared" si="3"/>
        <v>1</v>
      </c>
      <c r="J151" s="79"/>
    </row>
    <row r="152" spans="1:10" ht="89.25" x14ac:dyDescent="0.2">
      <c r="A152" s="57">
        <v>145</v>
      </c>
      <c r="B152" s="123" t="s">
        <v>3952</v>
      </c>
      <c r="C152" s="117" t="s">
        <v>3953</v>
      </c>
      <c r="D152" s="270" t="s">
        <v>303</v>
      </c>
      <c r="E152" s="74"/>
      <c r="F152" s="79">
        <v>1</v>
      </c>
      <c r="G152" s="79">
        <v>1</v>
      </c>
      <c r="H152" s="79">
        <v>1</v>
      </c>
      <c r="I152" s="79">
        <f t="shared" si="3"/>
        <v>1</v>
      </c>
      <c r="J152" s="79"/>
    </row>
    <row r="153" spans="1:10" ht="102" x14ac:dyDescent="0.2">
      <c r="A153" s="57">
        <v>146</v>
      </c>
      <c r="B153" s="275" t="s">
        <v>3954</v>
      </c>
      <c r="C153" s="117" t="s">
        <v>3955</v>
      </c>
      <c r="D153" s="270" t="s">
        <v>303</v>
      </c>
      <c r="E153" s="74"/>
      <c r="F153" s="79">
        <v>1</v>
      </c>
      <c r="G153" s="79">
        <v>1</v>
      </c>
      <c r="H153" s="79">
        <v>1</v>
      </c>
      <c r="I153" s="79">
        <f t="shared" si="3"/>
        <v>1</v>
      </c>
      <c r="J153" s="74"/>
    </row>
    <row r="154" spans="1:10" ht="63.75" x14ac:dyDescent="0.2">
      <c r="A154" s="57">
        <v>147</v>
      </c>
      <c r="B154" s="123" t="s">
        <v>3956</v>
      </c>
      <c r="C154" s="117" t="s">
        <v>3957</v>
      </c>
      <c r="D154" s="270" t="s">
        <v>303</v>
      </c>
      <c r="E154" s="74"/>
      <c r="F154" s="79">
        <v>1</v>
      </c>
      <c r="G154" s="79">
        <v>1</v>
      </c>
      <c r="H154" s="79">
        <v>1</v>
      </c>
      <c r="I154" s="79">
        <f t="shared" si="3"/>
        <v>1</v>
      </c>
      <c r="J154" s="79"/>
    </row>
    <row r="155" spans="1:10" ht="63.75" x14ac:dyDescent="0.2">
      <c r="A155" s="57">
        <v>148</v>
      </c>
      <c r="B155" s="123" t="s">
        <v>3958</v>
      </c>
      <c r="C155" s="117" t="s">
        <v>3959</v>
      </c>
      <c r="D155" s="270" t="s">
        <v>303</v>
      </c>
      <c r="E155" s="74"/>
      <c r="F155" s="79">
        <v>1</v>
      </c>
      <c r="G155" s="79">
        <v>1</v>
      </c>
      <c r="H155" s="79">
        <v>1</v>
      </c>
      <c r="I155" s="79">
        <f t="shared" si="3"/>
        <v>1</v>
      </c>
      <c r="J155" s="79"/>
    </row>
    <row r="156" spans="1:10" ht="76.5" x14ac:dyDescent="0.2">
      <c r="A156" s="57">
        <v>149</v>
      </c>
      <c r="B156" s="123" t="s">
        <v>3960</v>
      </c>
      <c r="C156" s="117" t="s">
        <v>3961</v>
      </c>
      <c r="D156" s="270" t="s">
        <v>303</v>
      </c>
      <c r="E156" s="74"/>
      <c r="F156" s="79">
        <v>1</v>
      </c>
      <c r="G156" s="79">
        <v>1</v>
      </c>
      <c r="H156" s="79">
        <v>1</v>
      </c>
      <c r="I156" s="79">
        <f t="shared" si="3"/>
        <v>1</v>
      </c>
      <c r="J156" s="79"/>
    </row>
    <row r="157" spans="1:10" ht="84.75" customHeight="1" x14ac:dyDescent="0.2">
      <c r="A157" s="57">
        <v>150</v>
      </c>
      <c r="B157" s="123" t="s">
        <v>3962</v>
      </c>
      <c r="C157" s="117" t="s">
        <v>3963</v>
      </c>
      <c r="D157" s="270" t="s">
        <v>303</v>
      </c>
      <c r="E157" s="74"/>
      <c r="F157" s="223">
        <v>1</v>
      </c>
      <c r="G157" s="79">
        <v>1</v>
      </c>
      <c r="H157" s="79">
        <v>1</v>
      </c>
      <c r="I157" s="79">
        <f t="shared" si="3"/>
        <v>1</v>
      </c>
      <c r="J157" s="220" t="s">
        <v>4326</v>
      </c>
    </row>
    <row r="158" spans="1:10" ht="63.75" x14ac:dyDescent="0.2">
      <c r="A158" s="57">
        <v>151</v>
      </c>
      <c r="B158" s="123" t="s">
        <v>3964</v>
      </c>
      <c r="C158" s="117" t="s">
        <v>3965</v>
      </c>
      <c r="D158" s="270" t="s">
        <v>303</v>
      </c>
      <c r="E158" s="74"/>
      <c r="F158" s="79">
        <v>1</v>
      </c>
      <c r="G158" s="79">
        <v>1</v>
      </c>
      <c r="H158" s="79">
        <v>1</v>
      </c>
      <c r="I158" s="79">
        <f t="shared" si="3"/>
        <v>1</v>
      </c>
      <c r="J158" s="79"/>
    </row>
    <row r="159" spans="1:10" ht="63.75" x14ac:dyDescent="0.2">
      <c r="A159" s="57">
        <v>152</v>
      </c>
      <c r="B159" s="123" t="s">
        <v>3966</v>
      </c>
      <c r="C159" s="117" t="s">
        <v>3967</v>
      </c>
      <c r="D159" s="270" t="s">
        <v>303</v>
      </c>
      <c r="E159" s="74"/>
      <c r="F159" s="79">
        <v>1</v>
      </c>
      <c r="G159" s="79">
        <v>1</v>
      </c>
      <c r="H159" s="79">
        <v>1</v>
      </c>
      <c r="I159" s="79">
        <f t="shared" si="3"/>
        <v>1</v>
      </c>
      <c r="J159" s="79"/>
    </row>
    <row r="160" spans="1:10" ht="63.75" x14ac:dyDescent="0.2">
      <c r="A160" s="57">
        <v>153</v>
      </c>
      <c r="B160" s="123" t="s">
        <v>3968</v>
      </c>
      <c r="C160" s="117" t="s">
        <v>3969</v>
      </c>
      <c r="D160" s="270" t="s">
        <v>303</v>
      </c>
      <c r="E160" s="74"/>
      <c r="F160" s="79">
        <v>1</v>
      </c>
      <c r="G160" s="79">
        <v>1</v>
      </c>
      <c r="H160" s="79">
        <v>1</v>
      </c>
      <c r="I160" s="79">
        <f t="shared" si="3"/>
        <v>1</v>
      </c>
      <c r="J160" s="79"/>
    </row>
    <row r="161" spans="1:10" ht="76.5" x14ac:dyDescent="0.2">
      <c r="A161" s="57">
        <v>154</v>
      </c>
      <c r="B161" s="123" t="s">
        <v>3970</v>
      </c>
      <c r="C161" s="117" t="s">
        <v>3971</v>
      </c>
      <c r="D161" s="270" t="s">
        <v>303</v>
      </c>
      <c r="E161" s="74"/>
      <c r="F161" s="79">
        <v>1</v>
      </c>
      <c r="G161" s="79">
        <v>1</v>
      </c>
      <c r="H161" s="79">
        <v>1</v>
      </c>
      <c r="I161" s="79">
        <f t="shared" si="3"/>
        <v>1</v>
      </c>
      <c r="J161" s="79"/>
    </row>
    <row r="162" spans="1:10" ht="63.75" x14ac:dyDescent="0.2">
      <c r="A162" s="57">
        <v>155</v>
      </c>
      <c r="B162" s="123" t="s">
        <v>3972</v>
      </c>
      <c r="C162" s="117" t="s">
        <v>3973</v>
      </c>
      <c r="D162" s="270" t="s">
        <v>303</v>
      </c>
      <c r="E162" s="74"/>
      <c r="F162" s="79">
        <v>1</v>
      </c>
      <c r="G162" s="79">
        <v>1</v>
      </c>
      <c r="H162" s="79">
        <v>1</v>
      </c>
      <c r="I162" s="79">
        <f t="shared" si="3"/>
        <v>1</v>
      </c>
      <c r="J162" s="79"/>
    </row>
    <row r="163" spans="1:10" ht="63.75" x14ac:dyDescent="0.2">
      <c r="A163" s="57">
        <v>156</v>
      </c>
      <c r="B163" s="123" t="s">
        <v>3974</v>
      </c>
      <c r="C163" s="117" t="s">
        <v>3975</v>
      </c>
      <c r="D163" s="270" t="s">
        <v>303</v>
      </c>
      <c r="E163" s="74"/>
      <c r="F163" s="79">
        <v>1</v>
      </c>
      <c r="G163" s="79">
        <v>1</v>
      </c>
      <c r="H163" s="79">
        <v>1</v>
      </c>
      <c r="I163" s="79">
        <f t="shared" si="3"/>
        <v>1</v>
      </c>
      <c r="J163" s="79"/>
    </row>
    <row r="164" spans="1:10" ht="63.75" x14ac:dyDescent="0.2">
      <c r="A164" s="57">
        <v>157</v>
      </c>
      <c r="B164" s="123" t="s">
        <v>3976</v>
      </c>
      <c r="C164" s="117" t="s">
        <v>3977</v>
      </c>
      <c r="D164" s="270" t="s">
        <v>303</v>
      </c>
      <c r="E164" s="74"/>
      <c r="F164" s="79">
        <v>1</v>
      </c>
      <c r="G164" s="79">
        <v>1</v>
      </c>
      <c r="H164" s="79">
        <v>1</v>
      </c>
      <c r="I164" s="79">
        <f t="shared" si="3"/>
        <v>1</v>
      </c>
      <c r="J164" s="79"/>
    </row>
    <row r="165" spans="1:10" ht="63.75" x14ac:dyDescent="0.2">
      <c r="A165" s="57">
        <v>158</v>
      </c>
      <c r="B165" s="123" t="s">
        <v>3978</v>
      </c>
      <c r="C165" s="117" t="s">
        <v>3979</v>
      </c>
      <c r="D165" s="270" t="s">
        <v>303</v>
      </c>
      <c r="E165" s="74"/>
      <c r="F165" s="79">
        <v>1</v>
      </c>
      <c r="G165" s="79">
        <v>1</v>
      </c>
      <c r="H165" s="79">
        <v>1</v>
      </c>
      <c r="I165" s="79">
        <f t="shared" si="3"/>
        <v>1</v>
      </c>
      <c r="J165" s="79"/>
    </row>
    <row r="166" spans="1:10" ht="63.75" x14ac:dyDescent="0.2">
      <c r="A166" s="57">
        <v>159</v>
      </c>
      <c r="B166" s="123" t="s">
        <v>3980</v>
      </c>
      <c r="C166" s="117" t="s">
        <v>3981</v>
      </c>
      <c r="D166" s="270" t="s">
        <v>303</v>
      </c>
      <c r="E166" s="74"/>
      <c r="F166" s="79">
        <v>1</v>
      </c>
      <c r="G166" s="79">
        <v>1</v>
      </c>
      <c r="H166" s="79">
        <v>1</v>
      </c>
      <c r="I166" s="79">
        <f t="shared" si="3"/>
        <v>1</v>
      </c>
      <c r="J166" s="79"/>
    </row>
    <row r="167" spans="1:10" ht="63.75" x14ac:dyDescent="0.2">
      <c r="A167" s="57">
        <v>160</v>
      </c>
      <c r="B167" s="123" t="s">
        <v>3982</v>
      </c>
      <c r="C167" s="117" t="s">
        <v>3983</v>
      </c>
      <c r="D167" s="270" t="s">
        <v>303</v>
      </c>
      <c r="E167" s="74"/>
      <c r="F167" s="223">
        <v>1</v>
      </c>
      <c r="G167" s="79">
        <v>1</v>
      </c>
      <c r="H167" s="79">
        <v>1</v>
      </c>
      <c r="I167" s="79">
        <f t="shared" si="3"/>
        <v>1</v>
      </c>
      <c r="J167" s="220" t="s">
        <v>4163</v>
      </c>
    </row>
    <row r="168" spans="1:10" ht="63.75" x14ac:dyDescent="0.2">
      <c r="A168" s="57">
        <v>161</v>
      </c>
      <c r="B168" s="123" t="s">
        <v>3984</v>
      </c>
      <c r="C168" s="117" t="s">
        <v>3985</v>
      </c>
      <c r="D168" s="270" t="s">
        <v>303</v>
      </c>
      <c r="E168" s="74"/>
      <c r="F168" s="79">
        <v>1</v>
      </c>
      <c r="G168" s="79">
        <v>1</v>
      </c>
      <c r="H168" s="79">
        <v>1</v>
      </c>
      <c r="I168" s="79">
        <f t="shared" si="3"/>
        <v>1</v>
      </c>
      <c r="J168" s="79"/>
    </row>
    <row r="169" spans="1:10" ht="127.5" x14ac:dyDescent="0.2">
      <c r="A169" s="57">
        <v>162</v>
      </c>
      <c r="B169" s="275" t="s">
        <v>3986</v>
      </c>
      <c r="C169" s="117" t="s">
        <v>3987</v>
      </c>
      <c r="D169" s="270" t="s">
        <v>303</v>
      </c>
      <c r="E169" s="74"/>
      <c r="F169" s="79">
        <v>1</v>
      </c>
      <c r="G169" s="79">
        <v>1</v>
      </c>
      <c r="H169" s="79">
        <v>1</v>
      </c>
      <c r="I169" s="79">
        <f t="shared" si="3"/>
        <v>1</v>
      </c>
      <c r="J169" s="79"/>
    </row>
    <row r="170" spans="1:10" ht="89.25" x14ac:dyDescent="0.2">
      <c r="A170" s="57">
        <v>163</v>
      </c>
      <c r="B170" s="123" t="s">
        <v>3988</v>
      </c>
      <c r="C170" s="117" t="s">
        <v>3989</v>
      </c>
      <c r="D170" s="270" t="s">
        <v>303</v>
      </c>
      <c r="E170" s="74"/>
      <c r="F170" s="79">
        <v>1</v>
      </c>
      <c r="G170" s="79">
        <v>1</v>
      </c>
      <c r="H170" s="79">
        <v>1</v>
      </c>
      <c r="I170" s="79">
        <f t="shared" si="3"/>
        <v>1</v>
      </c>
      <c r="J170" s="74"/>
    </row>
    <row r="171" spans="1:10" ht="89.25" x14ac:dyDescent="0.2">
      <c r="A171" s="57">
        <v>164</v>
      </c>
      <c r="B171" s="123" t="s">
        <v>3990</v>
      </c>
      <c r="C171" s="117" t="s">
        <v>3991</v>
      </c>
      <c r="D171" s="270" t="s">
        <v>303</v>
      </c>
      <c r="E171" s="74"/>
      <c r="F171" s="79">
        <v>1</v>
      </c>
      <c r="G171" s="79">
        <v>1</v>
      </c>
      <c r="H171" s="79">
        <v>1</v>
      </c>
      <c r="I171" s="79">
        <f t="shared" si="3"/>
        <v>1</v>
      </c>
      <c r="J171" s="79"/>
    </row>
    <row r="172" spans="1:10" ht="102" x14ac:dyDescent="0.2">
      <c r="A172" s="57">
        <v>165</v>
      </c>
      <c r="B172" s="123" t="s">
        <v>3992</v>
      </c>
      <c r="C172" s="117" t="s">
        <v>3993</v>
      </c>
      <c r="D172" s="270" t="s">
        <v>303</v>
      </c>
      <c r="E172" s="74"/>
      <c r="F172" s="79">
        <v>1</v>
      </c>
      <c r="G172" s="79">
        <v>1</v>
      </c>
      <c r="H172" s="79">
        <v>1</v>
      </c>
      <c r="I172" s="79">
        <f t="shared" si="3"/>
        <v>1</v>
      </c>
      <c r="J172" s="79"/>
    </row>
    <row r="173" spans="1:10" ht="63.75" x14ac:dyDescent="0.2">
      <c r="A173" s="57">
        <v>166</v>
      </c>
      <c r="B173" s="123" t="s">
        <v>3994</v>
      </c>
      <c r="C173" s="117" t="s">
        <v>3995</v>
      </c>
      <c r="D173" s="270" t="s">
        <v>303</v>
      </c>
      <c r="E173" s="74"/>
      <c r="F173" s="79">
        <v>1</v>
      </c>
      <c r="G173" s="79">
        <v>1</v>
      </c>
      <c r="H173" s="79">
        <v>1</v>
      </c>
      <c r="I173" s="79">
        <f t="shared" si="3"/>
        <v>1</v>
      </c>
      <c r="J173" s="79"/>
    </row>
    <row r="174" spans="1:10" ht="76.5" x14ac:dyDescent="0.2">
      <c r="A174" s="57">
        <v>167</v>
      </c>
      <c r="B174" s="278" t="s">
        <v>3996</v>
      </c>
      <c r="C174" s="173" t="s">
        <v>3997</v>
      </c>
      <c r="D174" s="123" t="s">
        <v>303</v>
      </c>
      <c r="E174" s="74"/>
      <c r="F174" s="79">
        <v>1</v>
      </c>
      <c r="G174" s="79">
        <v>1</v>
      </c>
      <c r="H174" s="79">
        <v>1</v>
      </c>
      <c r="I174" s="79">
        <f t="shared" si="3"/>
        <v>1</v>
      </c>
      <c r="J174" s="79"/>
    </row>
    <row r="175" spans="1:10" ht="89.25" x14ac:dyDescent="0.2">
      <c r="A175" s="57">
        <v>168</v>
      </c>
      <c r="B175" s="123" t="s">
        <v>3998</v>
      </c>
      <c r="C175" s="117" t="s">
        <v>3999</v>
      </c>
      <c r="D175" s="270" t="s">
        <v>303</v>
      </c>
      <c r="E175" s="74"/>
      <c r="F175" s="79">
        <v>1</v>
      </c>
      <c r="G175" s="79">
        <v>1</v>
      </c>
      <c r="H175" s="79">
        <v>1</v>
      </c>
      <c r="I175" s="79">
        <f t="shared" si="3"/>
        <v>1</v>
      </c>
      <c r="J175" s="74"/>
    </row>
    <row r="176" spans="1:10" ht="89.25" x14ac:dyDescent="0.2">
      <c r="A176" s="57">
        <v>169</v>
      </c>
      <c r="B176" s="123" t="s">
        <v>4000</v>
      </c>
      <c r="C176" s="117" t="s">
        <v>4001</v>
      </c>
      <c r="D176" s="270" t="s">
        <v>303</v>
      </c>
      <c r="E176" s="74"/>
      <c r="F176" s="79">
        <v>1</v>
      </c>
      <c r="G176" s="79">
        <v>1</v>
      </c>
      <c r="H176" s="79">
        <v>1</v>
      </c>
      <c r="I176" s="79">
        <f t="shared" si="3"/>
        <v>1</v>
      </c>
      <c r="J176" s="79"/>
    </row>
    <row r="177" spans="1:10" ht="89.25" x14ac:dyDescent="0.2">
      <c r="A177" s="57">
        <v>170</v>
      </c>
      <c r="B177" s="123" t="s">
        <v>4002</v>
      </c>
      <c r="C177" s="117" t="s">
        <v>4003</v>
      </c>
      <c r="D177" s="270" t="s">
        <v>303</v>
      </c>
      <c r="E177" s="74"/>
      <c r="F177" s="79">
        <v>1</v>
      </c>
      <c r="G177" s="79">
        <v>1</v>
      </c>
      <c r="H177" s="79">
        <v>1</v>
      </c>
      <c r="I177" s="79">
        <f t="shared" si="3"/>
        <v>1</v>
      </c>
      <c r="J177" s="79"/>
    </row>
    <row r="178" spans="1:10" ht="63.75" x14ac:dyDescent="0.2">
      <c r="A178" s="57">
        <v>171</v>
      </c>
      <c r="B178" s="123" t="s">
        <v>4004</v>
      </c>
      <c r="C178" s="117" t="s">
        <v>4005</v>
      </c>
      <c r="D178" s="270" t="s">
        <v>303</v>
      </c>
      <c r="E178" s="74"/>
      <c r="F178" s="79">
        <v>1</v>
      </c>
      <c r="G178" s="79">
        <v>1</v>
      </c>
      <c r="H178" s="79">
        <v>1</v>
      </c>
      <c r="I178" s="79">
        <f t="shared" si="3"/>
        <v>1</v>
      </c>
      <c r="J178" s="79"/>
    </row>
    <row r="179" spans="1:10" ht="89.25" x14ac:dyDescent="0.2">
      <c r="A179" s="57">
        <v>172</v>
      </c>
      <c r="B179" s="123" t="s">
        <v>4006</v>
      </c>
      <c r="C179" s="117" t="s">
        <v>4007</v>
      </c>
      <c r="D179" s="270" t="s">
        <v>303</v>
      </c>
      <c r="E179" s="74"/>
      <c r="F179" s="79">
        <v>1</v>
      </c>
      <c r="G179" s="79">
        <v>1</v>
      </c>
      <c r="H179" s="79">
        <v>1</v>
      </c>
      <c r="I179" s="79">
        <f t="shared" si="3"/>
        <v>1</v>
      </c>
      <c r="J179" s="79"/>
    </row>
    <row r="180" spans="1:10" ht="114.75" x14ac:dyDescent="0.2">
      <c r="A180" s="57">
        <v>173</v>
      </c>
      <c r="B180" s="276" t="s">
        <v>4008</v>
      </c>
      <c r="C180" s="279" t="s">
        <v>4009</v>
      </c>
      <c r="D180" s="270" t="s">
        <v>303</v>
      </c>
      <c r="E180" s="74"/>
      <c r="F180" s="79">
        <v>1</v>
      </c>
      <c r="G180" s="79">
        <v>1</v>
      </c>
      <c r="H180" s="79">
        <v>1</v>
      </c>
      <c r="I180" s="79">
        <f t="shared" si="3"/>
        <v>1</v>
      </c>
      <c r="J180" s="79"/>
    </row>
    <row r="181" spans="1:10" ht="102" x14ac:dyDescent="0.2">
      <c r="A181" s="57">
        <v>174</v>
      </c>
      <c r="B181" s="275" t="s">
        <v>4010</v>
      </c>
      <c r="C181" s="117" t="s">
        <v>4011</v>
      </c>
      <c r="D181" s="270" t="s">
        <v>303</v>
      </c>
      <c r="E181" s="74"/>
      <c r="F181" s="79">
        <v>1</v>
      </c>
      <c r="G181" s="79">
        <v>1</v>
      </c>
      <c r="H181" s="79">
        <v>1</v>
      </c>
      <c r="I181" s="79">
        <f t="shared" si="3"/>
        <v>1</v>
      </c>
      <c r="J181" s="79"/>
    </row>
    <row r="182" spans="1:10" ht="89.25" x14ac:dyDescent="0.2">
      <c r="A182" s="57">
        <v>175</v>
      </c>
      <c r="B182" s="123" t="s">
        <v>4012</v>
      </c>
      <c r="C182" s="117" t="s">
        <v>4013</v>
      </c>
      <c r="D182" s="270" t="s">
        <v>303</v>
      </c>
      <c r="E182" s="74"/>
      <c r="F182" s="79">
        <v>1</v>
      </c>
      <c r="G182" s="79">
        <v>1</v>
      </c>
      <c r="H182" s="79">
        <v>1</v>
      </c>
      <c r="I182" s="79">
        <f t="shared" si="3"/>
        <v>1</v>
      </c>
      <c r="J182" s="74"/>
    </row>
    <row r="183" spans="1:10" ht="38.25" x14ac:dyDescent="0.2">
      <c r="A183" s="57">
        <v>176</v>
      </c>
      <c r="B183" s="123" t="s">
        <v>4014</v>
      </c>
      <c r="C183" s="117" t="s">
        <v>4015</v>
      </c>
      <c r="D183" s="270" t="s">
        <v>303</v>
      </c>
      <c r="E183" s="117" t="s">
        <v>4016</v>
      </c>
      <c r="F183" s="79">
        <v>1</v>
      </c>
      <c r="G183" s="79">
        <v>1</v>
      </c>
      <c r="H183" s="79">
        <v>1</v>
      </c>
      <c r="I183" s="79">
        <f t="shared" si="3"/>
        <v>1</v>
      </c>
      <c r="J183" s="117"/>
    </row>
    <row r="184" spans="1:10" ht="89.25" x14ac:dyDescent="0.2">
      <c r="A184" s="57">
        <v>177</v>
      </c>
      <c r="B184" s="277" t="s">
        <v>4017</v>
      </c>
      <c r="C184" s="280" t="s">
        <v>4018</v>
      </c>
      <c r="D184" s="123" t="s">
        <v>303</v>
      </c>
      <c r="E184" s="74"/>
      <c r="F184" s="79">
        <v>1</v>
      </c>
      <c r="G184" s="79">
        <v>1</v>
      </c>
      <c r="H184" s="79">
        <v>1</v>
      </c>
      <c r="I184" s="79">
        <f t="shared" si="3"/>
        <v>1</v>
      </c>
      <c r="J184" s="117"/>
    </row>
    <row r="185" spans="1:10" ht="15.75" customHeight="1" x14ac:dyDescent="0.2">
      <c r="A185" s="307" t="s">
        <v>104</v>
      </c>
      <c r="B185" s="308"/>
      <c r="C185" s="308"/>
      <c r="D185" s="308"/>
      <c r="E185" s="308"/>
      <c r="F185" s="308"/>
      <c r="G185" s="308"/>
      <c r="H185" s="309"/>
      <c r="I185" s="127">
        <f>SUM(I8:I184)/COUNT(I8:I184)</f>
        <v>0.99774011299435028</v>
      </c>
      <c r="J185" s="128"/>
    </row>
    <row r="189" spans="1:10" x14ac:dyDescent="0.2">
      <c r="B189" s="81"/>
      <c r="C189" s="282"/>
      <c r="D189" s="107"/>
      <c r="E189" s="282"/>
      <c r="F189" s="107"/>
      <c r="G189" s="107"/>
      <c r="H189" s="107"/>
      <c r="I189" s="107"/>
    </row>
    <row r="196" spans="2:9" x14ac:dyDescent="0.2">
      <c r="B196" s="81"/>
      <c r="C196" s="282"/>
      <c r="D196" s="107"/>
      <c r="E196" s="282"/>
      <c r="F196" s="107"/>
      <c r="G196" s="107"/>
      <c r="H196" s="107"/>
      <c r="I196" s="107"/>
    </row>
    <row r="200" spans="2:9" x14ac:dyDescent="0.2">
      <c r="B200" s="81"/>
      <c r="C200" s="282"/>
      <c r="D200" s="107"/>
      <c r="E200" s="282"/>
      <c r="F200" s="107"/>
      <c r="G200" s="107"/>
      <c r="H200" s="107"/>
      <c r="I200" s="107"/>
    </row>
    <row r="203" spans="2:9" x14ac:dyDescent="0.2">
      <c r="B203" s="81"/>
      <c r="C203" s="282"/>
      <c r="D203" s="107"/>
      <c r="E203" s="282"/>
      <c r="F203" s="107"/>
      <c r="G203" s="107"/>
      <c r="H203" s="107"/>
      <c r="I203" s="107"/>
    </row>
    <row r="207" spans="2:9" x14ac:dyDescent="0.2">
      <c r="B207" s="81"/>
      <c r="C207" s="282"/>
      <c r="D207" s="107"/>
      <c r="E207" s="282"/>
      <c r="F207" s="107"/>
      <c r="G207" s="107"/>
      <c r="H207" s="107"/>
      <c r="I207" s="107"/>
    </row>
    <row r="210" spans="2:9" x14ac:dyDescent="0.2">
      <c r="B210" s="81"/>
      <c r="C210" s="282"/>
      <c r="D210" s="107"/>
      <c r="E210" s="282"/>
      <c r="F210" s="107"/>
      <c r="G210" s="107"/>
      <c r="H210" s="107"/>
      <c r="I210" s="107"/>
    </row>
    <row r="214" spans="2:9" x14ac:dyDescent="0.2">
      <c r="B214" s="81"/>
      <c r="C214" s="282"/>
      <c r="D214" s="107"/>
      <c r="E214" s="282"/>
      <c r="F214" s="107"/>
      <c r="G214" s="107"/>
      <c r="H214" s="107"/>
      <c r="I214" s="107"/>
    </row>
  </sheetData>
  <mergeCells count="13">
    <mergeCell ref="I6:I7"/>
    <mergeCell ref="J6:J7"/>
    <mergeCell ref="A185:H18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84">
      <formula1>"0,1"</formula1>
    </dataValidation>
  </dataValidations>
  <pageMargins left="0.31496062992125984" right="0.31496062992125984" top="0.35433070866141736" bottom="0.35433070866141736" header="0" footer="0"/>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92</vt:i4>
      </vt:variant>
    </vt:vector>
  </HeadingPairs>
  <TitlesOfParts>
    <vt:vector size="138" baseType="lpstr">
      <vt:lpstr>Оценка (Этап I)</vt:lpstr>
      <vt:lpstr>Методика I этап</vt:lpstr>
      <vt:lpstr>Показатель 1.1</vt:lpstr>
      <vt:lpstr>Показатель 1.2</vt:lpstr>
      <vt:lpstr>Раздел 2</vt:lpstr>
      <vt:lpstr>Раздел 2. г. Саратов</vt:lpstr>
      <vt:lpstr>Раздел 2. п. Михайловский</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 Михайловский'!Заголовки_для_печати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 Михайловский'!Область_печати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2023-04-27T10:28:03Z</cp:lastPrinted>
  <dcterms:created xsi:type="dcterms:W3CDTF">2020-04-01T05:52:45Z</dcterms:created>
  <dcterms:modified xsi:type="dcterms:W3CDTF">2023-04-27T10:28:31Z</dcterms:modified>
</cp:coreProperties>
</file>