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525" yWindow="120" windowWidth="18705" windowHeight="12525"/>
  </bookViews>
  <sheets>
    <sheet name="Расходы ОБ" sheetId="3" r:id="rId1"/>
  </sheets>
  <definedNames>
    <definedName name="_xlnm.Print_Titles" localSheetId="0">'Расходы ОБ'!$4:$6</definedName>
    <definedName name="_xlnm.Print_Area" localSheetId="0">'Расходы ОБ'!$A$1:$I$88</definedName>
  </definedNames>
  <calcPr calcId="145621"/>
</workbook>
</file>

<file path=xl/calcChain.xml><?xml version="1.0" encoding="utf-8"?>
<calcChain xmlns="http://schemas.openxmlformats.org/spreadsheetml/2006/main">
  <c r="C7" i="3" l="1"/>
  <c r="D7" i="3"/>
  <c r="E7" i="3"/>
  <c r="F7" i="3"/>
  <c r="G7" i="3"/>
  <c r="F8" i="3"/>
  <c r="G8" i="3"/>
  <c r="F9" i="3"/>
  <c r="G9" i="3"/>
  <c r="F10" i="3"/>
  <c r="G10" i="3"/>
  <c r="F11" i="3"/>
  <c r="G11" i="3"/>
  <c r="F12" i="3"/>
  <c r="G12" i="3"/>
  <c r="F13" i="3"/>
  <c r="G13" i="3"/>
  <c r="F16" i="3"/>
  <c r="G16" i="3"/>
  <c r="F17" i="3"/>
  <c r="G17" i="3"/>
  <c r="C18" i="3"/>
  <c r="D18" i="3"/>
  <c r="E18" i="3"/>
  <c r="F18" i="3" s="1"/>
  <c r="F19" i="3"/>
  <c r="G19" i="3"/>
  <c r="F20" i="3"/>
  <c r="G20" i="3"/>
  <c r="C21" i="3"/>
  <c r="F21" i="3" s="1"/>
  <c r="D21" i="3"/>
  <c r="E21" i="3"/>
  <c r="G21" i="3" s="1"/>
  <c r="F22" i="3"/>
  <c r="G22" i="3"/>
  <c r="F23" i="3"/>
  <c r="G23" i="3"/>
  <c r="F24" i="3"/>
  <c r="G24" i="3"/>
  <c r="F25" i="3"/>
  <c r="G25" i="3"/>
  <c r="C26" i="3"/>
  <c r="D26" i="3"/>
  <c r="E26" i="3"/>
  <c r="F26" i="3"/>
  <c r="G26" i="3"/>
  <c r="F27" i="3"/>
  <c r="G27" i="3"/>
  <c r="F28" i="3"/>
  <c r="G28" i="3"/>
  <c r="F29" i="3"/>
  <c r="G29" i="3"/>
  <c r="F30" i="3"/>
  <c r="G30" i="3"/>
  <c r="F31" i="3"/>
  <c r="G31" i="3"/>
  <c r="F32" i="3"/>
  <c r="G32" i="3"/>
  <c r="F33" i="3"/>
  <c r="G33" i="3"/>
  <c r="F34" i="3"/>
  <c r="G34" i="3"/>
  <c r="F35" i="3"/>
  <c r="G35" i="3"/>
  <c r="F36" i="3"/>
  <c r="G36" i="3"/>
  <c r="C37" i="3"/>
  <c r="D37" i="3"/>
  <c r="E37" i="3"/>
  <c r="G37" i="3" s="1"/>
  <c r="F37" i="3"/>
  <c r="F38" i="3"/>
  <c r="G38" i="3"/>
  <c r="F39" i="3"/>
  <c r="G39" i="3"/>
  <c r="F40" i="3"/>
  <c r="G40" i="3"/>
  <c r="F42" i="3"/>
  <c r="G42" i="3"/>
  <c r="C43" i="3"/>
  <c r="D43" i="3"/>
  <c r="E43" i="3"/>
  <c r="F43" i="3"/>
  <c r="G43" i="3"/>
  <c r="F44" i="3"/>
  <c r="G44" i="3"/>
  <c r="F45" i="3"/>
  <c r="G45" i="3"/>
  <c r="F46" i="3"/>
  <c r="G46" i="3"/>
  <c r="F47" i="3"/>
  <c r="G47" i="3"/>
  <c r="C48" i="3"/>
  <c r="D48" i="3"/>
  <c r="G48" i="3" s="1"/>
  <c r="E48" i="3"/>
  <c r="F48" i="3" s="1"/>
  <c r="F49" i="3"/>
  <c r="G49" i="3"/>
  <c r="F50" i="3"/>
  <c r="G50" i="3"/>
  <c r="F51" i="3"/>
  <c r="G51" i="3"/>
  <c r="F52" i="3"/>
  <c r="G52" i="3"/>
  <c r="F53" i="3"/>
  <c r="G53" i="3"/>
  <c r="F54" i="3"/>
  <c r="G54" i="3"/>
  <c r="F55" i="3"/>
  <c r="G55" i="3"/>
  <c r="C56" i="3"/>
  <c r="D56" i="3"/>
  <c r="E56" i="3"/>
  <c r="F56" i="3"/>
  <c r="G56" i="3"/>
  <c r="F57" i="3"/>
  <c r="G57" i="3"/>
  <c r="F58" i="3"/>
  <c r="G58" i="3"/>
  <c r="C59" i="3"/>
  <c r="D59" i="3"/>
  <c r="E59" i="3"/>
  <c r="F59" i="3"/>
  <c r="G59" i="3"/>
  <c r="F60" i="3"/>
  <c r="G60" i="3"/>
  <c r="F61" i="3"/>
  <c r="G61" i="3"/>
  <c r="F62" i="3"/>
  <c r="G62" i="3"/>
  <c r="F63" i="3"/>
  <c r="G63" i="3"/>
  <c r="F64" i="3"/>
  <c r="G64" i="3"/>
  <c r="F65" i="3"/>
  <c r="G65" i="3"/>
  <c r="F66" i="3"/>
  <c r="G66" i="3"/>
  <c r="C67" i="3"/>
  <c r="D67" i="3"/>
  <c r="E67" i="3"/>
  <c r="F67" i="3" s="1"/>
  <c r="F68" i="3"/>
  <c r="G68" i="3"/>
  <c r="F69" i="3"/>
  <c r="G69" i="3"/>
  <c r="F70" i="3"/>
  <c r="G70" i="3"/>
  <c r="F71" i="3"/>
  <c r="G71" i="3"/>
  <c r="F72" i="3"/>
  <c r="G72" i="3"/>
  <c r="C73" i="3"/>
  <c r="D73" i="3"/>
  <c r="E73" i="3"/>
  <c r="G73" i="3" s="1"/>
  <c r="F73" i="3"/>
  <c r="F74" i="3"/>
  <c r="G74" i="3"/>
  <c r="F75" i="3"/>
  <c r="G75" i="3"/>
  <c r="F76" i="3"/>
  <c r="G76" i="3"/>
  <c r="F77" i="3"/>
  <c r="G77" i="3"/>
  <c r="C78" i="3"/>
  <c r="D78" i="3"/>
  <c r="E78" i="3"/>
  <c r="F78" i="3"/>
  <c r="G78" i="3"/>
  <c r="F79" i="3"/>
  <c r="G79" i="3"/>
  <c r="F80" i="3"/>
  <c r="G80" i="3"/>
  <c r="F81" i="3"/>
  <c r="G81" i="3"/>
  <c r="C82" i="3"/>
  <c r="D82" i="3"/>
  <c r="E82" i="3"/>
  <c r="G82" i="3" s="1"/>
  <c r="F82" i="3"/>
  <c r="F83" i="3"/>
  <c r="G83" i="3"/>
  <c r="C84" i="3"/>
  <c r="D84" i="3"/>
  <c r="E84" i="3"/>
  <c r="F84" i="3"/>
  <c r="G84" i="3"/>
  <c r="F85" i="3"/>
  <c r="G85" i="3"/>
  <c r="F86" i="3"/>
  <c r="G86" i="3"/>
  <c r="F87" i="3"/>
  <c r="G87" i="3"/>
  <c r="C88" i="3"/>
  <c r="D88" i="3"/>
  <c r="G67" i="3" l="1"/>
  <c r="G18" i="3"/>
  <c r="E88" i="3"/>
  <c r="F88" i="3" l="1"/>
  <c r="G88" i="3"/>
</calcChain>
</file>

<file path=xl/sharedStrings.xml><?xml version="1.0" encoding="utf-8"?>
<sst xmlns="http://schemas.openxmlformats.org/spreadsheetml/2006/main" count="245" uniqueCount="237">
  <si>
    <t xml:space="preserve">Исполнение </t>
  </si>
  <si>
    <t xml:space="preserve">% исполнения </t>
  </si>
  <si>
    <t>Код бюджетной 
классификации</t>
  </si>
  <si>
    <t>тыс. рублей</t>
  </si>
  <si>
    <t xml:space="preserve">Сведения об исполнении расходов областного бюджета Саратовской области </t>
  </si>
  <si>
    <t>Наименование разделов, подразделов</t>
  </si>
  <si>
    <t>0100</t>
  </si>
  <si>
    <t>Общегосударственные вопросы</t>
  </si>
  <si>
    <t>0102</t>
  </si>
  <si>
    <t>Функционирование высшего должностного лица субъекта Российской Федерации и муниципального образования</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</si>
  <si>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</si>
  <si>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</si>
  <si>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</si>
  <si>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</si>
  <si>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0105</t>
  </si>
  <si>
    <t>Судебная система</t>
  </si>
  <si>
    <t>0106</t>
  </si>
  <si>
    <t>Обеспечение деятельности финансовых, налоговых и таможенных органов и органов финансового (финансово-бюджетного) надзора</t>
  </si>
  <si>
    <t>0107</t>
  </si>
  <si>
    <t>Обеспечение проведения выборов и референдумов</t>
  </si>
  <si>
    <t>0111</t>
  </si>
  <si>
    <t>Резервные фонды</t>
  </si>
  <si>
    <t>0112</t>
  </si>
  <si>
    <t>Прикладные научные исследования в области общегосударственных вопросов</t>
  </si>
  <si>
    <t>0113</t>
  </si>
  <si>
    <t>Другие общегосударственные вопросы</t>
  </si>
  <si>
    <t>0200</t>
  </si>
  <si>
    <t>Национальная оборона</t>
  </si>
  <si>
    <t>0203</t>
  </si>
  <si>
    <t>0204</t>
  </si>
  <si>
    <t>0300</t>
  </si>
  <si>
    <t>Национальная безопасность и правоохранительная деятельность</t>
  </si>
  <si>
    <t>0304</t>
  </si>
  <si>
    <t>Органы юстиции</t>
  </si>
  <si>
    <t>0309</t>
  </si>
  <si>
    <t>0310</t>
  </si>
  <si>
    <t>0311</t>
  </si>
  <si>
    <t>Миграционная политика</t>
  </si>
  <si>
    <t>0400</t>
  </si>
  <si>
    <t>Национальная экономика</t>
  </si>
  <si>
    <t>0401</t>
  </si>
  <si>
    <t>Общеэкономические вопросы</t>
  </si>
  <si>
    <t>0402</t>
  </si>
  <si>
    <t>Топливно-энергетический комплекс</t>
  </si>
  <si>
    <t>0405</t>
  </si>
  <si>
    <t>Сельское хозяйство и рыболовство</t>
  </si>
  <si>
    <t>0406</t>
  </si>
  <si>
    <t>Водное хозяйство</t>
  </si>
  <si>
    <t>0407</t>
  </si>
  <si>
    <t>Лесное хозяйство</t>
  </si>
  <si>
    <t>0408</t>
  </si>
  <si>
    <t>Транспорт</t>
  </si>
  <si>
    <t>0409</t>
  </si>
  <si>
    <t>Дорожное хозяйство (дорожные фонды)</t>
  </si>
  <si>
    <t>0410</t>
  </si>
  <si>
    <t>Связь и информатика</t>
  </si>
  <si>
    <t>0411</t>
  </si>
  <si>
    <t>Прикладные научные исследования в области национальной экономики</t>
  </si>
  <si>
    <t>0412</t>
  </si>
  <si>
    <t>Другие вопросы в области национальной экономики</t>
  </si>
  <si>
    <t>0500</t>
  </si>
  <si>
    <t>Жилищно-коммунальное хозяйство</t>
  </si>
  <si>
    <t>0501</t>
  </si>
  <si>
    <t>Жилищное хозяйство</t>
  </si>
  <si>
    <t>0502</t>
  </si>
  <si>
    <t>Коммунальное хозяйство</t>
  </si>
  <si>
    <t>0503</t>
  </si>
  <si>
    <t>Благоустройство</t>
  </si>
  <si>
    <t>0505</t>
  </si>
  <si>
    <t>Другие вопросы в области жилищно-коммунального хозяйства</t>
  </si>
  <si>
    <t>0600</t>
  </si>
  <si>
    <t>Охрана окружающей среды</t>
  </si>
  <si>
    <t>0602</t>
  </si>
  <si>
    <t>Сбор, удаление отходов и очистка сточных вод</t>
  </si>
  <si>
    <t>0603</t>
  </si>
  <si>
    <t>Охрана объектов растительного и животного мира и среды их обитания</t>
  </si>
  <si>
    <t>0604</t>
  </si>
  <si>
    <t>Прикладные научные исследования в области охраны окружающей среды</t>
  </si>
  <si>
    <t>0605</t>
  </si>
  <si>
    <t>Другие вопросы в области охраны окружающей среды</t>
  </si>
  <si>
    <t>0700</t>
  </si>
  <si>
    <t>Образование</t>
  </si>
  <si>
    <t>0701</t>
  </si>
  <si>
    <t>Дошкольное образование</t>
  </si>
  <si>
    <t>0702</t>
  </si>
  <si>
    <t>Общее образование</t>
  </si>
  <si>
    <t>0703</t>
  </si>
  <si>
    <t>Дополнительное образование детей</t>
  </si>
  <si>
    <t>0704</t>
  </si>
  <si>
    <t>Среднее профессиональное образование</t>
  </si>
  <si>
    <t>0705</t>
  </si>
  <si>
    <t>Профессиональная подготовка, переподготовка и повышение квалификации</t>
  </si>
  <si>
    <t>0707</t>
  </si>
  <si>
    <t>0709</t>
  </si>
  <si>
    <t>Другие вопросы в области образования</t>
  </si>
  <si>
    <t>0800</t>
  </si>
  <si>
    <t>Культура, кинематография</t>
  </si>
  <si>
    <t>0801</t>
  </si>
  <si>
    <t>Культура</t>
  </si>
  <si>
    <t>0804</t>
  </si>
  <si>
    <t>Другие вопросы в области культуры, кинематографии</t>
  </si>
  <si>
    <t>0900</t>
  </si>
  <si>
    <t>Здравоохранение</t>
  </si>
  <si>
    <t>0901</t>
  </si>
  <si>
    <t>Стационарная медицинская помощь</t>
  </si>
  <si>
    <t>0902</t>
  </si>
  <si>
    <t>Амбулаторная помощь</t>
  </si>
  <si>
    <t>0904</t>
  </si>
  <si>
    <t>Скорая медицинская помощь</t>
  </si>
  <si>
    <t>0905</t>
  </si>
  <si>
    <t>Санаторно-оздоровительная помощь</t>
  </si>
  <si>
    <t>0906</t>
  </si>
  <si>
    <t>Заготовка, переработка, хранение и обеспечение безопасности донорской крови и её компонентов</t>
  </si>
  <si>
    <t>0907</t>
  </si>
  <si>
    <t>Санитарно-эпидемиологическое благополучие</t>
  </si>
  <si>
    <t>0909</t>
  </si>
  <si>
    <t>Другие вопросы в области здравоохранения</t>
  </si>
  <si>
    <t>1000</t>
  </si>
  <si>
    <t>Социальная политика</t>
  </si>
  <si>
    <t>1001</t>
  </si>
  <si>
    <t>Пенсионное обеспечение</t>
  </si>
  <si>
    <t>1002</t>
  </si>
  <si>
    <t>Социальное обслуживание населения</t>
  </si>
  <si>
    <t>1003</t>
  </si>
  <si>
    <t>Социальное обеспечение населения</t>
  </si>
  <si>
    <t>1004</t>
  </si>
  <si>
    <t>Охрана семьи и детства</t>
  </si>
  <si>
    <t>1006</t>
  </si>
  <si>
    <t>Другие вопросы в области социальной политики</t>
  </si>
  <si>
    <t>1100</t>
  </si>
  <si>
    <t>Физическая культура и спорт</t>
  </si>
  <si>
    <t>1101</t>
  </si>
  <si>
    <t>Физическая культура</t>
  </si>
  <si>
    <t>1102</t>
  </si>
  <si>
    <t>Массовый спорт</t>
  </si>
  <si>
    <t>1103</t>
  </si>
  <si>
    <t>Спорт высших достижений</t>
  </si>
  <si>
    <t>1105</t>
  </si>
  <si>
    <t>Другие вопросы в области физической культуры и спорта</t>
  </si>
  <si>
    <t>1200</t>
  </si>
  <si>
    <t>Средства массовой информации</t>
  </si>
  <si>
    <t>1201</t>
  </si>
  <si>
    <t>Телевидение и радиовещание</t>
  </si>
  <si>
    <t>1202</t>
  </si>
  <si>
    <t>Периодическая печать и издательства</t>
  </si>
  <si>
    <t>1204</t>
  </si>
  <si>
    <t>Другие вопросы в области средств массовой информации</t>
  </si>
  <si>
    <t>1300</t>
  </si>
  <si>
    <t>Обслуживание государственного долга</t>
  </si>
  <si>
    <t>1301</t>
  </si>
  <si>
    <t>Обслуживание государственного внутреннего и муниципального долга</t>
  </si>
  <si>
    <t>1400</t>
  </si>
  <si>
    <t>Межбюджетные трансферты общего характера бюджетам муниципальных образований</t>
  </si>
  <si>
    <t>1401</t>
  </si>
  <si>
    <t>Дотации на выравнивание бюджетной обеспеченности субъектов Российской Федерации и муниципальных образований</t>
  </si>
  <si>
    <t>1402</t>
  </si>
  <si>
    <t>Иные дотации</t>
  </si>
  <si>
    <t>1403</t>
  </si>
  <si>
    <t>Прочие межбюджетные трансферты общего характера</t>
  </si>
  <si>
    <t>ВСЕГО РАСХОДОВ:</t>
  </si>
  <si>
    <t>исполнения от уточненного бюджета</t>
  </si>
  <si>
    <t>Молодежная политика</t>
  </si>
  <si>
    <t>к первоначаль-ному бюджету</t>
  </si>
  <si>
    <t>к уточненному бюджету</t>
  </si>
  <si>
    <t>6=5/3</t>
  </si>
  <si>
    <t>7=5/4</t>
  </si>
  <si>
    <t xml:space="preserve"> Мобилизационная и вневойсковая подготовка</t>
  </si>
  <si>
    <t xml:space="preserve"> Мобилизационная подготовка экономики</t>
  </si>
  <si>
    <t>Гражданская оборона</t>
  </si>
  <si>
    <t>Защита населения и территории от чрезвычайных ситуаций природного и техногенного характера, пожарная безопасность</t>
  </si>
  <si>
    <t>Прикладные научные исследования в области жилищно-коммунального хозяйства</t>
  </si>
  <si>
    <t>0504</t>
  </si>
  <si>
    <t xml:space="preserve">Закон Саратовской области «Об областном бюджете на 2022 год и на плановый период 2023 и 2024 годов» </t>
  </si>
  <si>
    <t xml:space="preserve">первоначальный бюджет              (ред. 140-ЗСО        от 02.12.2021) </t>
  </si>
  <si>
    <t xml:space="preserve">уточненный бюджет           (ред. 170-ЗСО от 26.12.2022)  </t>
  </si>
  <si>
    <t>по разделам и подразделам классификации расходов бюджета за 2022 год</t>
  </si>
  <si>
    <t>0108</t>
  </si>
  <si>
    <t>Международные отношения и международное сотрудничество</t>
  </si>
  <si>
    <t>Дополнительные бюджетные ассигнования на командировочные расходы, выплату компенсаций за неиспользованные отпуска в связи с увольнением работников, выплаты вновь назначенным работникам</t>
  </si>
  <si>
    <t xml:space="preserve">Увеличение расходов на мероприятия по стимулированию программ развития жилищного строительства субъектов РФ в целях реализации национальных проектов </t>
  </si>
  <si>
    <t>Реорганизация комитета по туризму области путем присоединения к министерству культуры области с соответствующим переносом расходов с раздела 0412 на подраздел 0804, увеличение штатной численности комитета культурного наследия области</t>
  </si>
  <si>
    <t>Отсутствие согласования Министерством природных ресурсов и экологии РФ Плана природоохранных мероприятий, реализация которых предусмотрена за счет экологических платежей</t>
  </si>
  <si>
    <t>Увеличение бюджетных ассигнований на актуализацию территориальной схемы в области обращения с отходами</t>
  </si>
  <si>
    <t>Увеличение бюджетных ассигнований на выявление природных комплексов и объектов для организации особо охраняемых природных территорий регионального значения</t>
  </si>
  <si>
    <t>Перераспределение средств резервного фонда Правительства Саратовской области  на основании соответствующих распоряжений Правительства Саратовской области</t>
  </si>
  <si>
    <t>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 оплата работ «по факту» на основании актов выполненных работ</t>
  </si>
  <si>
    <t>Увеличение межбюджетных трансфертов из федерального бюджета на проведение комплексных кадастровых работ, кроме того, в течение 2022 года предусмотрены дополнительные бюджетные ассигнования на возмещение части затрат субъектам малого и среднего предпринимательства на развитие лизинга основных средств, на докапитализацию регионального фонда развития промышленности, а также на возмещение части затрат промышленных предприятий, связанных с приобретением нового оборудования. Дополнительно предоставлена субсидия  ГУП СО «Областная инженерная защита»  на  софинансирование капитальных вложений</t>
  </si>
  <si>
    <t>В течение 2022 года предусмотрены дополнительные бюджетные ассигнования на научно-исследовательские и проектные работы в сфере обеспечения транспортного обслуживания населения</t>
  </si>
  <si>
    <t>Увеличение объема ассигнований областного дорожного фонда на осуществление дорожной деятельности за счет неиспользованных остатков прошлых лет и межбюджетных трансфертов из федерального бюджета</t>
  </si>
  <si>
    <t>Увеличение бюджетных ассигнований на: предоставление межбюджетных трансфертов бюджету МО г. Саратов на обеспечение бесперебойного функционирования и развитие инфраструктуры городского наземного электрического транспорта, обновление наземного общественного пассажирского транспорта, реализацию крупных социально значимых проектов (реконструкция трамвайной сети); возмещение недополученных  доходов, возникающих от применения регулируемых тарифов на пассажирские перевозки, осуществляемые железнодорожным транспортом в пригородном сообщении (в связи с увеличением регулируемых тарифов на пассажирские перевозки)</t>
  </si>
  <si>
    <t>Увеличение бюджетных ассигнований в связи с поступлением межбюджетных трансфертов из федерального бюджета на осуществление отдельных полномочий в области лесных отношений</t>
  </si>
  <si>
    <t xml:space="preserve">Увеличение бюджетных ассигнований в связи с поступлением межбюджетных трансфертов из федерального бюджета на осуществление отдельных полномочий в области водных отношений, средств областного бюджета на проектно-изыскательские работы по определению границ зон затопления, подтопления и на разработку проектно-сметной документации по расчистке русла р. Медведицы за счет средств резервного фонда Правительства области </t>
  </si>
  <si>
    <t xml:space="preserve">Увеличение бюджетных ассигнований в связи с поступлением межбюджетных трансфертов из федерального бюджета в целях возмещения части произведенных затрат сельхозтоваропроизводителям по отдельным подотраслям растениеводства и животноводства, на реализацию мероприятий в области мелиорации земель сельскохозяйственного назначения, а также средств областного бюджета на повышение минимального размера оплаты труда работникам государственных бюджетных учреждений в сфере сельского хозяйства и ветеринарии, реализацию мероприятий при осуществлением деятельности по обращению с животными без владельцев  </t>
  </si>
  <si>
    <t>Фактическая потребность в услугах электроснабжения за 2022 год  меньше расчетной потребности</t>
  </si>
  <si>
    <t>Перераспределение в течение 2022 года зарезервированных средств на обеспечение расходных обязательств по направлениям расходов, установленных законом области об областном бюджете на соответствующий финансовый год</t>
  </si>
  <si>
    <t>Выплата компенсаций за неиспользованные отпуска работникам (по срочным договорам) в связи с окончанием сроков полномочий Губернатора области</t>
  </si>
  <si>
    <t>исполнения от первоначального бюджета</t>
  </si>
  <si>
    <t>Пояснения отклонений</t>
  </si>
  <si>
    <t>Увеличение размера резервного фонда Правительства Саратовской области в целях финансового обеспечения непредвиденных расходов</t>
  </si>
  <si>
    <t>Увеличение бюджетных ассигнований в связи с дополнительной потребностью в средствах на формирование и обеспечение функционирования информационно-технологической инфраструктуры органов власти области, развитие и обеспечение функционирования информационно-аналитической системы Ситуационного центра Губернатора Саратовской области</t>
  </si>
  <si>
    <t xml:space="preserve">Перенос срока исполнения соглашения по строительству крытой ледовой арены в г. Энгельсена декабрь 2023 года; оплата работ «по факту» на основании актов выполненных работ </t>
  </si>
  <si>
    <t>Увеличение расходов на официальное опубликование правовых актов органов государственной власти области и иной официальной информации; поддержку печатных СМИ, учрежденных органами местного самоуправления;  освещение социально значимых тем в региональных СМИ;   издание книги к 350-летию со дня рождения Петра I; организацию и проведение церемонии награждения победителя областного конкурса «Лучший руководитель районного СМИ»; модернизацию информационно-технологической инфраструктуры министерства  в целях соблюдения мер информационной безопасности, защиты информации</t>
  </si>
  <si>
    <t>Дополнительная потребность в связи с проведением выборов депутатов Саратовской областной Думы седьмого созыва и Губернатора области</t>
  </si>
  <si>
    <t>Выделение средств резервного фонда Правительства Саратовской области  на основании соответствующих распоряжений Правительства Саратовской области</t>
  </si>
  <si>
    <t>Отражение расходов из резервного фонда Правительства Саратовской области  по иным разделам бюджетной классификации расходов, исходя из отраслевой направленности</t>
  </si>
  <si>
    <t>Дополнительные бюджетные ассигнования на проведение мероприятий в области гражданской обороны, в том числе на реконструкцию системы оповещения гражданской обороны Саратовской области</t>
  </si>
  <si>
    <t>Повышение размера стимулирующих выплат отдельным категориям работников, увеличение штатной численности пожарных, обеспечение функционирования Системы-112, приобретение аварийно-спасательной техники, оборудования, ГСМ и запасных частей для спасательных и пожарных машин</t>
  </si>
  <si>
    <t>Реализация дополнительных мероприятий, направленных на снижение напряженности на рынке труда;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t>
  </si>
  <si>
    <t>Снижение потребности в субсидиях организациям на возмещение недополученных доходов от реализации населению твердого топлива (заявительный характер субсидирования организаций, производителей товаров, работ и услуг)</t>
  </si>
  <si>
    <t>Выделение бюджетных ассигнований на предоставление  иных межбюджетных трансфертов муниципальным образованиям области на реализацию мероприятий по благоустройству за счет средств, поступивших из федерального бюджета</t>
  </si>
  <si>
    <t>Предоставление субсидии по возмещению затрат на предупреждение чрезвычайных ситуаций, которые могут привести к нарушению функционирования объектов жизнеобеспечения при предоставление услуг населению по тепло-, водоснабжению, водоотведению, увеличение расходов в рамках реализации национальных проектов в связи с поступлением межбюджетных трансфертов из федерального бюджета</t>
  </si>
  <si>
    <t>Дополнительные бюджетные ассигнования на реализацию мероприятий по сокращению доли загрязненных сточных вод в целях реализации федерального проекта «Оздоровление Волги»: в связи с увеличением цен на строительные ресурсы и необходимостью изменения (увеличения) цен заключенных контрактов; в соответствии с распоряжением Правительства РФ от 24 сентября 2022 года № 2769-р бюджетные ассигнования перераспределены с планового периода 2023 и 2024 годов на текущий 2022 год</t>
  </si>
  <si>
    <t xml:space="preserve">Увеличение бюджетных ассигнований на уплату земельного налога ГУ СО «Природный парк «Кумысная поляна» за предыдущие периоды в связи с увеличением кадастровой стоимости земельных участков, выделение средств резервного фонда Правительства областиа  на проведение дератизационных мероприятий </t>
  </si>
  <si>
    <t>Повышение оплаты труда  в муниципальных и государственных общеобразовательных организациях, в связи с повышением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реализация мероприятий по модернизации школьных систем образования (в т.ч. за счет средств федерального бюджета); реконструкция, капитальный ремонт объектов недвижимости, перепрофилируемых под использование в общеобразовательных целях, а также строительство новых объектов в составе создаваемого имущественного комплекса; проведение капитального и текущего ремонта муниципальных и государственных образовательных организаций;  укрепление материально-технической базы муниципальных и государственных образовательных организаций; создание новых мест в общеобразовательных организациях  (в т.ч. за счет средств федерального бюджета); создание новых мест в общеобразовательных организациях в связи с ростом числа обучающихся, вызванным демографическим фактором  (в т.ч. за счет средств федерального бюджета); создание условий для осуществления присмотра и ухода за детьми в группах продленного дня; 
проведение работ по благоустройству школьных территорий и подведение инженерных сетей к объектам образования; финансовое обеспечение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области (в т.ч. за счет средств федерального бюджета)</t>
  </si>
  <si>
    <t>Повышение оплаты труда, в связи с увеличением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t>
  </si>
  <si>
    <t>Повышение оплаты труда, в связи с увеличением с 1 сентября 2022 года целевого показателя по оплате труда отдельным категориям работников, установленных Указами Президента РФ,  и МРОТ с 1 января 2022 года и с 1 июня 2022 года; укрепление материально-технической базы организаций СПО; 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федерального бюджета</t>
  </si>
  <si>
    <t>Проведение ремонтных работ в рамках заявки на проведение в 2023 году Всероссийского юношеского первенства по автомногоборью</t>
  </si>
  <si>
    <t>Увеличение ассигнований на: создание учебно-методического центра военно-патриотического воспитания молодежи «Авангард»; создание и сопровождение системы мониторинга общественно-политических процессов и раннего предупреждения социальных и межнациональных конфликтов; укрепление материально-технической базы муниципальных учреждений, осуществляющих деятельность в сфере молодежной политики;  предоставление субсидии автономной некоммерческой организации «Спортивно-оздоровительный центр «Березка» на проведение мероприятий, связанных с газификацией, теплоснабжением, в том числе установкой индивидуальных источников тепла (отопление, горячее водоснабжение), водоснабжением и водоотведением, электроснабжением и иные мероприятия</t>
  </si>
  <si>
    <t>Увеличение расходов(в т.ч. за счет средств федерального бюджета)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оснащение государственных и муниципальных образовательных организаций государственными символами РФ</t>
  </si>
  <si>
    <t>Уточнение на основании актов сверки кассового расхода областного бюджета в части финансового обеспечения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Саратовской области; приостановление на 2022 год в соответствии с постановлением Правительства РФ от 10 марта 2022 г. № 336 «Об особенностях организации и осуществления государственного контроля (надзора), муниципального контроля» контрольных (надзорных) мероприятий в отношении государственных и муниципальных учреждений дошкольного и начального образования, основного общего и среднего общего образования; экономия, сложившаяся по результатам проведения закупочных процедур</t>
  </si>
  <si>
    <t>Повышение оплаты труда, в связи с увеличением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укрепление материально-технической базы; разработку проектно-сметной документации, проведение ремонта муниципальных и областных учреждений культуры, аренду помещения на время проведения ремонта, а также в связи с принятием на областной уровень ГАУК «Центр циркового искусства «Цирк Арт-Алле»</t>
  </si>
  <si>
    <t>Увеличение расходов на: финансовое обеспечение образовательной деятельности муниципальных дошкольных образовательных организаций   в связи с повышением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проведение капитального и текущего ремонта муниципальных дошкольных образовательных организаций; укрепление материально-технической базы муниципальных дошкольных образовательных организаций;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т.ч. за счет средств федерального бюджета)</t>
  </si>
  <si>
    <t>Увеличение расходов за счет целевых федеральных средств  на оказание медицинскими организациями медицинской помощи гражданам РФ,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</si>
  <si>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Повышение оплаты труда, в связи с увеличением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t>
  </si>
  <si>
    <t>Повышение оплаты труда, в связи с увеличением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расходы на мероприятия по обучению по образовательной программе высшего образования – программе ординатуры по специальности «Скорая медицинская помощь» и осуществление ежемесячных выплат ординаторам в период освоения ими указанной программы, в т.ч. за счет средств федерального бюджета</t>
  </si>
  <si>
    <t>В связи со снижением заболеваемости новой коронавирусной инфекцией уменьшены расходы на: финансовое обеспечение проведения углубленной диспансеризации застрахованных по ОМС лиц, перенесших новую коронавирусную инфекцию (COVID-19)  (за счет средств федерального бюджета),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т.ч. за счет средств федерального бюджета)</t>
  </si>
  <si>
    <t>Уменьшение субвенции из федерального бюджета на социальные выплаты безработным гражданам в соответствии с Законом Российской Федерации от 19 апреля 1991 года № 1032-I О занятости населения в РФ, в целях возмещения расходов, произведенных по факту отделением  Пенсионного фонда РФ</t>
  </si>
  <si>
    <t xml:space="preserve">Повышение оплаты труда, в связи с увеличением с 1 сентября 2022 года целевого показателя по оплате труда отдельным категориям работников, установленным Указами Президента РФ и МРОТ с 1 января 2022 года и с 1 июня 2022 года; предоставление субсидий негосударственным поставщикам социальных услуг Саратовской области в связи с увеличением количества организаций, которые будут оказывать социальные услуги гражданам в полустационарной форме социального обслуживания </t>
  </si>
  <si>
    <t>Дополнительные бюджетные ассигнования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путем предоставления жилых помещений по договорам найма специализированных жилых помещений, а также путем предоставления социальной выплаты на приобретение жилого помещения, оказание мер социальной поддержки отдельным категориям граждан, которые имеют заявительный характер выплаты</t>
  </si>
  <si>
    <t>Дополнительные бюджетные ассигнования на: реализацию мероприятий по строительству крытых ледовых арен  (ледовых дворцов); предоставление субсидии некоммерческой организации на проведение соревнований «Умные города»; предоставление материальной поддержки некоммерческим организациям;  создание «умных» площадок в рамках регионального проекта «Бизнес-спринт (Я выбираю спорт)», в том числе за счет целевых федеральных средств</t>
  </si>
  <si>
    <t>Дополнительные бюджетные ассигнования на предоставление грантов некоммерческим организациям, имеющим в своем составе профессиональные спортивные команды, обеспечение участия спортсменов области в соревнованиях различного уровня</t>
  </si>
  <si>
    <t>Увеличение расходов на размещение официальной информации в СМИ  (на телевизионных и радиоканалах каналах, вещающих на территории Саратова и Саратовской области)</t>
  </si>
  <si>
    <t>Дополнительная финансовая поддержка муниципальным образованиям в форме дотаций на поддержку мер по обеспечению сбалансированности местных бюджетов, на компенсацию дополнительных расходов на повышение оплаты труда некоторых категорий работников муниципальных учреждений в связи с увеличением минимального размера оплаты труда, на частичную компенсацию расходов, связанных с выплатой заработной платы, финансовое обеспечение которой осуществляется за счет средств местных бюджетов. За счет средств федерального бюджета предоставлены дотации на премирование победителей Всероссийского конкурса «Лучшая муниципальная практика», а также дотации, связанные с особым режимом безопасного функционирования закрытых административно-территориальных образований</t>
  </si>
  <si>
    <t>Выделение средств резервного фонда Правительства Саратовской области  на основании соответствующих распоряжений Правительства Саратовской области; предоставление местным бюджетам: иного межбюджетного трансферта на обеспечение надлежащего осуществления полномочий по решению вопросов местного значения, субсидии на обеспечение сохранения достигнутых показателей повышения оплаты труда отдельных категорий работников бюджетной сферы (в части повышения оплаты труда отдельным категориям работников бюджетной сферы с 1 сентября 2022 года), иного межбюджетного трансферта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 иного межбюджетного трансферта на реализацию мероприятий по изъятию земельных участков и расположенных на них объектов недвижимости для реконструкции линейных объектов; увеличение межбюджетных трансфертов из федерального бюджета в целях стимулирования программ развития жилищного строительства субъектов РФ</t>
  </si>
  <si>
    <t>Экономия по расходам на обслуживание государственного внутреннего долга области в связи с оптимизацией долгового портфеля</t>
  </si>
  <si>
    <t>Дополнительная потребность в средствах на оповещение участников судебных процессов, аренду помещений для судебных участков</t>
  </si>
  <si>
    <t>Увеличение бюджетных ассигнований в связи с поступлением средств от государственной корпорации - Фонда содействия реформированию жилищно-коммунального хозяйства на переселение граждан из аварийного жилья</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</si>
</sst>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_р_._-;\-* #,##0.00_р_._-;_-* &quot;-&quot;??_р_._-;_-@_-"/>
    <numFmt numFmtId="166" formatCode="0000"/>
    <numFmt numFmtId="167" formatCode="0.0%"/>
  </numFmts>
  <fonts count="23" x14ac:knownFonts="1">
    <font>
      <sz val="8"/>
      <color theme="1"/>
      <name val="Arial"/>
      <family val="2"/>
      <charset val="204"/>
    </font>
    <font>
      <sz val="10"/>
      <name val="Arial Cyr"/>
      <charset val="204"/>
    </font>
    <font>
      <sz val="8"/>
      <color rgb="FF000000"/>
      <name val="Arial"/>
      <family val="2"/>
      <charset val="204"/>
    </font>
    <font>
      <sz val="8"/>
      <name val="Arial Cyr"/>
      <charset val="204"/>
    </font>
    <font>
      <sz val="10"/>
      <name val="Arial"/>
      <family val="2"/>
      <charset val="204"/>
    </font>
    <font>
      <sz val="8"/>
      <name val="Arial"/>
      <family val="2"/>
      <charset val="204"/>
    </font>
    <font>
      <sz val="12"/>
      <color rgb="FF000000"/>
      <name val="PT Astra Serif"/>
      <family val="1"/>
      <charset val="204"/>
    </font>
    <font>
      <b/>
      <sz val="16"/>
      <name val="PT Astra Serif"/>
      <family val="1"/>
      <charset val="204"/>
    </font>
    <font>
      <sz val="8"/>
      <name val="PT Astra Serif"/>
      <family val="1"/>
      <charset val="204"/>
    </font>
    <font>
      <sz val="8"/>
      <color theme="0"/>
      <name val="PT Astra Serif"/>
      <family val="1"/>
      <charset val="204"/>
    </font>
    <font>
      <b/>
      <sz val="12"/>
      <name val="PT Astra Serif"/>
      <family val="1"/>
      <charset val="204"/>
    </font>
    <font>
      <sz val="12"/>
      <name val="PT Astra Serif"/>
      <family val="1"/>
      <charset val="204"/>
    </font>
    <font>
      <b/>
      <sz val="12"/>
      <color rgb="FF000000"/>
      <name val="PT Astra Serif"/>
      <family val="1"/>
      <charset val="204"/>
    </font>
    <font>
      <b/>
      <sz val="12"/>
      <color theme="1"/>
      <name val="PT Astra Serif"/>
      <family val="1"/>
      <charset val="204"/>
    </font>
    <font>
      <b/>
      <sz val="12"/>
      <color theme="0"/>
      <name val="PT Astra Serif"/>
      <family val="1"/>
      <charset val="204"/>
    </font>
    <font>
      <b/>
      <sz val="14"/>
      <color theme="0"/>
      <name val="PT Astra Serif"/>
      <family val="1"/>
      <charset val="204"/>
    </font>
    <font>
      <b/>
      <sz val="10"/>
      <color theme="1"/>
      <name val="PT Astra Serif"/>
      <family val="1"/>
      <charset val="204"/>
    </font>
    <font>
      <b/>
      <sz val="10"/>
      <name val="PT Astra Serif"/>
      <family val="1"/>
      <charset val="204"/>
    </font>
    <font>
      <b/>
      <sz val="12"/>
      <color rgb="FFFF0000"/>
      <name val="PT Astra Serif"/>
      <family val="1"/>
      <charset val="204"/>
    </font>
    <font>
      <b/>
      <sz val="8"/>
      <name val="PT Astra Serif"/>
      <family val="1"/>
      <charset val="204"/>
    </font>
    <font>
      <sz val="12"/>
      <color rgb="FFFF0000"/>
      <name val="PT Astra Serif"/>
      <family val="1"/>
      <charset val="204"/>
    </font>
    <font>
      <b/>
      <sz val="8"/>
      <color theme="0"/>
      <name val="PT Astra Serif"/>
      <family val="1"/>
      <charset val="204"/>
    </font>
    <font>
      <sz val="8"/>
      <color rgb="FFFF0000"/>
      <name val="PT Astra Serif"/>
      <family val="1"/>
      <charset val="204"/>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1" fillId="0" borderId="0"/>
    <xf numFmtId="165" fontId="1" fillId="0" borderId="0" applyFont="0" applyFill="0" applyBorder="0" applyAlignment="0" applyProtection="0"/>
    <xf numFmtId="4" fontId="2" fillId="0" borderId="2">
      <alignment horizontal="right" shrinkToFit="1"/>
    </xf>
    <xf numFmtId="0" fontId="3" fillId="0" borderId="0"/>
    <xf numFmtId="0" fontId="4" fillId="0" borderId="0"/>
    <xf numFmtId="4" fontId="5" fillId="0" borderId="2">
      <alignment horizontal="right"/>
    </xf>
    <xf numFmtId="0" fontId="4" fillId="0" borderId="0"/>
  </cellStyleXfs>
  <cellXfs count="63">
    <xf numFmtId="0" fontId="0" fillId="0" borderId="0" xfId="0"/>
    <xf numFmtId="49" fontId="6" fillId="0" borderId="1" xfId="4" applyNumberFormat="1" applyFont="1" applyFill="1" applyBorder="1" applyAlignment="1">
      <alignment horizontal="center" vertical="center" shrinkToFit="1"/>
    </xf>
    <xf numFmtId="0" fontId="6" fillId="0" borderId="1" xfId="4" applyFont="1" applyFill="1" applyBorder="1" applyAlignment="1">
      <alignment horizontal="left" vertical="center" wrapText="1"/>
    </xf>
    <xf numFmtId="0" fontId="8" fillId="0" borderId="0" xfId="4" applyFont="1"/>
    <xf numFmtId="0" fontId="9" fillId="0" borderId="0" xfId="4" applyFont="1"/>
    <xf numFmtId="0" fontId="10" fillId="2" borderId="0" xfId="4" applyFont="1" applyFill="1" applyBorder="1" applyAlignment="1">
      <alignment horizontal="center" vertical="center" wrapText="1"/>
    </xf>
    <xf numFmtId="0" fontId="11" fillId="0" borderId="0" xfId="4" applyFont="1" applyFill="1" applyBorder="1" applyAlignment="1">
      <alignment horizontal="right" vertical="center" wrapText="1"/>
    </xf>
    <xf numFmtId="0" fontId="10" fillId="3" borderId="1"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5" fillId="0" borderId="3" xfId="4" applyFont="1" applyBorder="1" applyAlignment="1">
      <alignment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49" fontId="12" fillId="0" borderId="1" xfId="4" applyNumberFormat="1" applyFont="1" applyFill="1" applyBorder="1" applyAlignment="1">
      <alignment horizontal="center" vertical="center" wrapText="1" shrinkToFit="1"/>
    </xf>
    <xf numFmtId="0" fontId="10" fillId="0" borderId="1" xfId="4" applyFont="1" applyFill="1" applyBorder="1" applyAlignment="1">
      <alignment horizontal="left" vertical="center" wrapText="1"/>
    </xf>
    <xf numFmtId="164" fontId="10" fillId="0" borderId="1" xfId="4" applyNumberFormat="1" applyFont="1" applyFill="1" applyBorder="1" applyAlignment="1">
      <alignment horizontal="center" vertical="center" wrapText="1" shrinkToFit="1"/>
    </xf>
    <xf numFmtId="167" fontId="10" fillId="0" borderId="1" xfId="4" applyNumberFormat="1" applyFont="1" applyFill="1" applyBorder="1" applyAlignment="1">
      <alignment horizontal="center" vertical="center" wrapText="1" shrinkToFit="1"/>
    </xf>
    <xf numFmtId="164" fontId="18" fillId="0" borderId="1" xfId="4" applyNumberFormat="1" applyFont="1" applyFill="1" applyBorder="1" applyAlignment="1">
      <alignment horizontal="center" vertical="center" wrapText="1" shrinkToFit="1"/>
    </xf>
    <xf numFmtId="0" fontId="19" fillId="0" borderId="0" xfId="4" applyFont="1"/>
    <xf numFmtId="164" fontId="11" fillId="0" borderId="1" xfId="4" applyNumberFormat="1" applyFont="1" applyFill="1" applyBorder="1" applyAlignment="1">
      <alignment horizontal="center" vertical="center" wrapText="1" shrinkToFit="1"/>
    </xf>
    <xf numFmtId="167" fontId="11" fillId="0" borderId="1" xfId="4" applyNumberFormat="1" applyFont="1" applyFill="1" applyBorder="1" applyAlignment="1">
      <alignment horizontal="center" vertical="center" wrapText="1" shrinkToFit="1"/>
    </xf>
    <xf numFmtId="0" fontId="14" fillId="0" borderId="0" xfId="4" applyFont="1" applyAlignment="1">
      <alignment vertical="center" wrapText="1"/>
    </xf>
    <xf numFmtId="166" fontId="11" fillId="0" borderId="1" xfId="5" applyNumberFormat="1" applyFont="1" applyFill="1" applyBorder="1" applyAlignment="1" applyProtection="1">
      <alignment horizontal="left" vertical="center" wrapText="1"/>
      <protection hidden="1"/>
    </xf>
    <xf numFmtId="49" fontId="12" fillId="0" borderId="1" xfId="4" applyNumberFormat="1" applyFont="1" applyFill="1" applyBorder="1" applyAlignment="1">
      <alignment horizontal="center" vertical="center" shrinkToFit="1"/>
    </xf>
    <xf numFmtId="0" fontId="21" fillId="0" borderId="0" xfId="4" applyFont="1"/>
    <xf numFmtId="0" fontId="11" fillId="0" borderId="1" xfId="4" applyFont="1" applyFill="1" applyBorder="1" applyAlignment="1">
      <alignment horizontal="left" vertical="center" wrapText="1"/>
    </xf>
    <xf numFmtId="164" fontId="11" fillId="0" borderId="1" xfId="4" applyNumberFormat="1" applyFont="1" applyFill="1" applyBorder="1" applyAlignment="1">
      <alignment horizontal="center" vertical="center" shrinkToFit="1"/>
    </xf>
    <xf numFmtId="0" fontId="8" fillId="4" borderId="0" xfId="4" applyFont="1" applyFill="1" applyBorder="1" applyAlignment="1">
      <alignment horizontal="left" wrapText="1"/>
    </xf>
    <xf numFmtId="0" fontId="8" fillId="0" borderId="0" xfId="4" applyFont="1" applyBorder="1"/>
    <xf numFmtId="0" fontId="9" fillId="0" borderId="0" xfId="4" applyFont="1" applyBorder="1"/>
    <xf numFmtId="0" fontId="19" fillId="0" borderId="0" xfId="4" applyFont="1" applyBorder="1"/>
    <xf numFmtId="0" fontId="21" fillId="0" borderId="0" xfId="4" applyFont="1" applyBorder="1"/>
    <xf numFmtId="0" fontId="8" fillId="4" borderId="0" xfId="4" applyFont="1" applyFill="1" applyBorder="1" applyAlignment="1">
      <alignment wrapText="1"/>
    </xf>
    <xf numFmtId="0" fontId="22" fillId="4" borderId="0" xfId="4" applyFont="1" applyFill="1" applyBorder="1" applyAlignment="1">
      <alignment wrapText="1"/>
    </xf>
    <xf numFmtId="0" fontId="8" fillId="5" borderId="0" xfId="4" applyFont="1" applyFill="1" applyBorder="1" applyAlignment="1">
      <alignment horizontal="left" wrapText="1"/>
    </xf>
    <xf numFmtId="0" fontId="8" fillId="0" borderId="0" xfId="4" applyFont="1" applyBorder="1" applyAlignment="1">
      <alignment vertical="top"/>
    </xf>
    <xf numFmtId="0" fontId="19" fillId="0" borderId="0" xfId="4" applyFont="1" applyBorder="1" applyAlignment="1">
      <alignment vertical="top"/>
    </xf>
    <xf numFmtId="0" fontId="19" fillId="6" borderId="0" xfId="4" applyFont="1" applyFill="1" applyBorder="1"/>
    <xf numFmtId="0" fontId="8" fillId="5" borderId="0" xfId="4" applyFont="1" applyFill="1" applyBorder="1" applyAlignment="1">
      <alignment horizontal="justify" vertical="top" wrapText="1"/>
    </xf>
    <xf numFmtId="164" fontId="10" fillId="0" borderId="1" xfId="4" applyNumberFormat="1" applyFont="1" applyFill="1" applyBorder="1" applyAlignment="1">
      <alignment horizontal="center" vertical="center"/>
    </xf>
    <xf numFmtId="0" fontId="8" fillId="2" borderId="0" xfId="4" applyFont="1" applyFill="1" applyAlignment="1"/>
    <xf numFmtId="164" fontId="8" fillId="0" borderId="0" xfId="4" applyNumberFormat="1" applyFont="1"/>
    <xf numFmtId="164" fontId="11" fillId="0" borderId="1" xfId="4" applyNumberFormat="1" applyFont="1" applyFill="1" applyBorder="1" applyAlignment="1">
      <alignment horizontal="justify" vertical="center" wrapText="1" shrinkToFit="1"/>
    </xf>
    <xf numFmtId="164" fontId="20" fillId="0" borderId="1" xfId="4" applyNumberFormat="1" applyFont="1" applyFill="1" applyBorder="1" applyAlignment="1">
      <alignment horizontal="justify" vertical="center" wrapText="1" shrinkToFit="1"/>
    </xf>
    <xf numFmtId="164" fontId="18" fillId="0" borderId="1" xfId="4" applyNumberFormat="1" applyFont="1" applyFill="1" applyBorder="1" applyAlignment="1">
      <alignment horizontal="justify" vertical="center" wrapText="1" shrinkToFit="1"/>
    </xf>
    <xf numFmtId="164" fontId="11" fillId="2" borderId="1" xfId="7" applyNumberFormat="1" applyFont="1" applyFill="1" applyBorder="1" applyAlignment="1">
      <alignment horizontal="justify" vertical="center" wrapText="1"/>
    </xf>
    <xf numFmtId="164" fontId="18" fillId="0" borderId="1" xfId="4" applyNumberFormat="1" applyFont="1" applyFill="1" applyBorder="1" applyAlignment="1">
      <alignment horizontal="justify" vertical="center"/>
    </xf>
    <xf numFmtId="0" fontId="14" fillId="0" borderId="0" xfId="4" applyFont="1" applyAlignment="1">
      <alignment horizontal="left" wrapText="1"/>
    </xf>
    <xf numFmtId="0" fontId="14" fillId="0" borderId="0" xfId="4" applyFont="1" applyAlignment="1">
      <alignment horizontal="left" vertical="center" wrapText="1"/>
    </xf>
    <xf numFmtId="0" fontId="14" fillId="0" borderId="0" xfId="4" applyFont="1" applyAlignment="1">
      <alignment horizontal="left" vertical="top" wrapText="1"/>
    </xf>
    <xf numFmtId="0" fontId="10" fillId="0" borderId="4" xfId="4" applyFont="1" applyFill="1" applyBorder="1" applyAlignment="1">
      <alignment horizontal="center"/>
    </xf>
    <xf numFmtId="0" fontId="10" fillId="0" borderId="5" xfId="4" applyFont="1" applyFill="1" applyBorder="1" applyAlignment="1">
      <alignment horizontal="center"/>
    </xf>
    <xf numFmtId="0" fontId="11" fillId="0" borderId="0" xfId="4" applyFont="1" applyAlignment="1">
      <alignment horizontal="left" vertical="center" wrapTex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0" fillId="3" borderId="6" xfId="4" applyFont="1" applyFill="1" applyBorder="1" applyAlignment="1">
      <alignment horizontal="center" vertical="center" wrapText="1"/>
    </xf>
    <xf numFmtId="0" fontId="10" fillId="3" borderId="7" xfId="4" applyFont="1" applyFill="1" applyBorder="1" applyAlignment="1">
      <alignment horizontal="center" vertical="center" wrapText="1"/>
    </xf>
    <xf numFmtId="0" fontId="13" fillId="3" borderId="1" xfId="0" applyFont="1" applyFill="1" applyBorder="1" applyAlignment="1">
      <alignment horizontal="center" vertical="center" wrapText="1"/>
    </xf>
    <xf numFmtId="0" fontId="12" fillId="2" borderId="0" xfId="4" applyFont="1" applyFill="1" applyBorder="1" applyAlignment="1">
      <alignment horizontal="left" vertical="center" wrapText="1"/>
    </xf>
    <xf numFmtId="0" fontId="7" fillId="2" borderId="0" xfId="4" applyFont="1" applyFill="1" applyBorder="1" applyAlignment="1">
      <alignment horizontal="center" vertical="top" wrapText="1"/>
    </xf>
    <xf numFmtId="0" fontId="12" fillId="3" borderId="1" xfId="4" applyFont="1" applyFill="1" applyBorder="1" applyAlignment="1">
      <alignment horizontal="center" vertical="center" wrapText="1"/>
    </xf>
    <xf numFmtId="0" fontId="11" fillId="3" borderId="1" xfId="4" applyFont="1" applyFill="1" applyBorder="1" applyAlignment="1">
      <alignment horizontal="center" vertical="center"/>
    </xf>
    <xf numFmtId="0" fontId="10" fillId="3" borderId="1" xfId="4" applyFont="1" applyFill="1" applyBorder="1" applyAlignment="1">
      <alignment horizontal="center" vertical="center" wrapText="1"/>
    </xf>
  </cellXfs>
  <cellStyles count="8">
    <cellStyle name="xl45" xfId="3"/>
    <cellStyle name="xl60" xfId="6"/>
    <cellStyle name="Обычный" xfId="0" builtinId="0"/>
    <cellStyle name="Обычный 2" xfId="1"/>
    <cellStyle name="Обычный 2 2" xfId="5"/>
    <cellStyle name="Обычный 3" xfId="4"/>
    <cellStyle name="Обычный_tmp" xfId="7"/>
    <cellStyle name="Финансовый 2" xfId="2"/>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7"/>
  <sheetViews>
    <sheetView tabSelected="1" view="pageBreakPreview" zoomScale="80" zoomScaleNormal="44" zoomScaleSheetLayoutView="80" workbookViewId="0">
      <pane xSplit="2" ySplit="6" topLeftCell="C7" activePane="bottomRight" state="frozen"/>
      <selection pane="topRight" activeCell="B1" sqref="B1"/>
      <selection pane="bottomLeft" activeCell="A6" sqref="A6"/>
      <selection pane="bottomRight" activeCell="J8" sqref="J8"/>
    </sheetView>
  </sheetViews>
  <sheetFormatPr defaultRowHeight="11.25" x14ac:dyDescent="0.2"/>
  <cols>
    <col min="1" max="1" width="22" style="3" customWidth="1"/>
    <col min="2" max="2" width="62.6640625" style="40" customWidth="1"/>
    <col min="3" max="3" width="23" style="40" customWidth="1"/>
    <col min="4" max="4" width="21.83203125" style="40" customWidth="1"/>
    <col min="5" max="5" width="18.6640625" style="40" customWidth="1"/>
    <col min="6" max="6" width="21.33203125" style="40" customWidth="1"/>
    <col min="7" max="7" width="22.1640625" style="41" customWidth="1"/>
    <col min="8" max="8" width="91.6640625" style="3" customWidth="1"/>
    <col min="9" max="9" width="89.1640625" style="3" customWidth="1"/>
    <col min="10" max="10" width="17.1640625" style="3" customWidth="1"/>
    <col min="11" max="11" width="20" style="3" customWidth="1"/>
    <col min="12" max="12" width="14.33203125" style="3" customWidth="1"/>
    <col min="13" max="13" width="12.5" style="3" customWidth="1"/>
    <col min="14" max="16" width="9.33203125" style="3"/>
    <col min="17" max="17" width="16.33203125" style="3" customWidth="1"/>
    <col min="18" max="258" width="9.33203125" style="3"/>
    <col min="259" max="259" width="22" style="3" customWidth="1"/>
    <col min="260" max="260" width="62.6640625" style="3" customWidth="1"/>
    <col min="261" max="261" width="23.6640625" style="3" customWidth="1"/>
    <col min="262" max="262" width="18.6640625" style="3" customWidth="1"/>
    <col min="263" max="263" width="16.83203125" style="3" customWidth="1"/>
    <col min="264" max="264" width="19.6640625" style="3" customWidth="1"/>
    <col min="265" max="265" width="25" style="3" customWidth="1"/>
    <col min="266" max="266" width="17.1640625" style="3" customWidth="1"/>
    <col min="267" max="267" width="20" style="3" customWidth="1"/>
    <col min="268" max="268" width="14.33203125" style="3" customWidth="1"/>
    <col min="269" max="269" width="12.5" style="3" customWidth="1"/>
    <col min="270" max="272" width="9.33203125" style="3"/>
    <col min="273" max="273" width="16.33203125" style="3" customWidth="1"/>
    <col min="274" max="514" width="9.33203125" style="3"/>
    <col min="515" max="515" width="22" style="3" customWidth="1"/>
    <col min="516" max="516" width="62.6640625" style="3" customWidth="1"/>
    <col min="517" max="517" width="23.6640625" style="3" customWidth="1"/>
    <col min="518" max="518" width="18.6640625" style="3" customWidth="1"/>
    <col min="519" max="519" width="16.83203125" style="3" customWidth="1"/>
    <col min="520" max="520" width="19.6640625" style="3" customWidth="1"/>
    <col min="521" max="521" width="25" style="3" customWidth="1"/>
    <col min="522" max="522" width="17.1640625" style="3" customWidth="1"/>
    <col min="523" max="523" width="20" style="3" customWidth="1"/>
    <col min="524" max="524" width="14.33203125" style="3" customWidth="1"/>
    <col min="525" max="525" width="12.5" style="3" customWidth="1"/>
    <col min="526" max="528" width="9.33203125" style="3"/>
    <col min="529" max="529" width="16.33203125" style="3" customWidth="1"/>
    <col min="530" max="770" width="9.33203125" style="3"/>
    <col min="771" max="771" width="22" style="3" customWidth="1"/>
    <col min="772" max="772" width="62.6640625" style="3" customWidth="1"/>
    <col min="773" max="773" width="23.6640625" style="3" customWidth="1"/>
    <col min="774" max="774" width="18.6640625" style="3" customWidth="1"/>
    <col min="775" max="775" width="16.83203125" style="3" customWidth="1"/>
    <col min="776" max="776" width="19.6640625" style="3" customWidth="1"/>
    <col min="777" max="777" width="25" style="3" customWidth="1"/>
    <col min="778" max="778" width="17.1640625" style="3" customWidth="1"/>
    <col min="779" max="779" width="20" style="3" customWidth="1"/>
    <col min="780" max="780" width="14.33203125" style="3" customWidth="1"/>
    <col min="781" max="781" width="12.5" style="3" customWidth="1"/>
    <col min="782" max="784" width="9.33203125" style="3"/>
    <col min="785" max="785" width="16.33203125" style="3" customWidth="1"/>
    <col min="786" max="1026" width="9.33203125" style="3"/>
    <col min="1027" max="1027" width="22" style="3" customWidth="1"/>
    <col min="1028" max="1028" width="62.6640625" style="3" customWidth="1"/>
    <col min="1029" max="1029" width="23.6640625" style="3" customWidth="1"/>
    <col min="1030" max="1030" width="18.6640625" style="3" customWidth="1"/>
    <col min="1031" max="1031" width="16.83203125" style="3" customWidth="1"/>
    <col min="1032" max="1032" width="19.6640625" style="3" customWidth="1"/>
    <col min="1033" max="1033" width="25" style="3" customWidth="1"/>
    <col min="1034" max="1034" width="17.1640625" style="3" customWidth="1"/>
    <col min="1035" max="1035" width="20" style="3" customWidth="1"/>
    <col min="1036" max="1036" width="14.33203125" style="3" customWidth="1"/>
    <col min="1037" max="1037" width="12.5" style="3" customWidth="1"/>
    <col min="1038" max="1040" width="9.33203125" style="3"/>
    <col min="1041" max="1041" width="16.33203125" style="3" customWidth="1"/>
    <col min="1042" max="1282" width="9.33203125" style="3"/>
    <col min="1283" max="1283" width="22" style="3" customWidth="1"/>
    <col min="1284" max="1284" width="62.6640625" style="3" customWidth="1"/>
    <col min="1285" max="1285" width="23.6640625" style="3" customWidth="1"/>
    <col min="1286" max="1286" width="18.6640625" style="3" customWidth="1"/>
    <col min="1287" max="1287" width="16.83203125" style="3" customWidth="1"/>
    <col min="1288" max="1288" width="19.6640625" style="3" customWidth="1"/>
    <col min="1289" max="1289" width="25" style="3" customWidth="1"/>
    <col min="1290" max="1290" width="17.1640625" style="3" customWidth="1"/>
    <col min="1291" max="1291" width="20" style="3" customWidth="1"/>
    <col min="1292" max="1292" width="14.33203125" style="3" customWidth="1"/>
    <col min="1293" max="1293" width="12.5" style="3" customWidth="1"/>
    <col min="1294" max="1296" width="9.33203125" style="3"/>
    <col min="1297" max="1297" width="16.33203125" style="3" customWidth="1"/>
    <col min="1298" max="1538" width="9.33203125" style="3"/>
    <col min="1539" max="1539" width="22" style="3" customWidth="1"/>
    <col min="1540" max="1540" width="62.6640625" style="3" customWidth="1"/>
    <col min="1541" max="1541" width="23.6640625" style="3" customWidth="1"/>
    <col min="1542" max="1542" width="18.6640625" style="3" customWidth="1"/>
    <col min="1543" max="1543" width="16.83203125" style="3" customWidth="1"/>
    <col min="1544" max="1544" width="19.6640625" style="3" customWidth="1"/>
    <col min="1545" max="1545" width="25" style="3" customWidth="1"/>
    <col min="1546" max="1546" width="17.1640625" style="3" customWidth="1"/>
    <col min="1547" max="1547" width="20" style="3" customWidth="1"/>
    <col min="1548" max="1548" width="14.33203125" style="3" customWidth="1"/>
    <col min="1549" max="1549" width="12.5" style="3" customWidth="1"/>
    <col min="1550" max="1552" width="9.33203125" style="3"/>
    <col min="1553" max="1553" width="16.33203125" style="3" customWidth="1"/>
    <col min="1554" max="1794" width="9.33203125" style="3"/>
    <col min="1795" max="1795" width="22" style="3" customWidth="1"/>
    <col min="1796" max="1796" width="62.6640625" style="3" customWidth="1"/>
    <col min="1797" max="1797" width="23.6640625" style="3" customWidth="1"/>
    <col min="1798" max="1798" width="18.6640625" style="3" customWidth="1"/>
    <col min="1799" max="1799" width="16.83203125" style="3" customWidth="1"/>
    <col min="1800" max="1800" width="19.6640625" style="3" customWidth="1"/>
    <col min="1801" max="1801" width="25" style="3" customWidth="1"/>
    <col min="1802" max="1802" width="17.1640625" style="3" customWidth="1"/>
    <col min="1803" max="1803" width="20" style="3" customWidth="1"/>
    <col min="1804" max="1804" width="14.33203125" style="3" customWidth="1"/>
    <col min="1805" max="1805" width="12.5" style="3" customWidth="1"/>
    <col min="1806" max="1808" width="9.33203125" style="3"/>
    <col min="1809" max="1809" width="16.33203125" style="3" customWidth="1"/>
    <col min="1810" max="2050" width="9.33203125" style="3"/>
    <col min="2051" max="2051" width="22" style="3" customWidth="1"/>
    <col min="2052" max="2052" width="62.6640625" style="3" customWidth="1"/>
    <col min="2053" max="2053" width="23.6640625" style="3" customWidth="1"/>
    <col min="2054" max="2054" width="18.6640625" style="3" customWidth="1"/>
    <col min="2055" max="2055" width="16.83203125" style="3" customWidth="1"/>
    <col min="2056" max="2056" width="19.6640625" style="3" customWidth="1"/>
    <col min="2057" max="2057" width="25" style="3" customWidth="1"/>
    <col min="2058" max="2058" width="17.1640625" style="3" customWidth="1"/>
    <col min="2059" max="2059" width="20" style="3" customWidth="1"/>
    <col min="2060" max="2060" width="14.33203125" style="3" customWidth="1"/>
    <col min="2061" max="2061" width="12.5" style="3" customWidth="1"/>
    <col min="2062" max="2064" width="9.33203125" style="3"/>
    <col min="2065" max="2065" width="16.33203125" style="3" customWidth="1"/>
    <col min="2066" max="2306" width="9.33203125" style="3"/>
    <col min="2307" max="2307" width="22" style="3" customWidth="1"/>
    <col min="2308" max="2308" width="62.6640625" style="3" customWidth="1"/>
    <col min="2309" max="2309" width="23.6640625" style="3" customWidth="1"/>
    <col min="2310" max="2310" width="18.6640625" style="3" customWidth="1"/>
    <col min="2311" max="2311" width="16.83203125" style="3" customWidth="1"/>
    <col min="2312" max="2312" width="19.6640625" style="3" customWidth="1"/>
    <col min="2313" max="2313" width="25" style="3" customWidth="1"/>
    <col min="2314" max="2314" width="17.1640625" style="3" customWidth="1"/>
    <col min="2315" max="2315" width="20" style="3" customWidth="1"/>
    <col min="2316" max="2316" width="14.33203125" style="3" customWidth="1"/>
    <col min="2317" max="2317" width="12.5" style="3" customWidth="1"/>
    <col min="2318" max="2320" width="9.33203125" style="3"/>
    <col min="2321" max="2321" width="16.33203125" style="3" customWidth="1"/>
    <col min="2322" max="2562" width="9.33203125" style="3"/>
    <col min="2563" max="2563" width="22" style="3" customWidth="1"/>
    <col min="2564" max="2564" width="62.6640625" style="3" customWidth="1"/>
    <col min="2565" max="2565" width="23.6640625" style="3" customWidth="1"/>
    <col min="2566" max="2566" width="18.6640625" style="3" customWidth="1"/>
    <col min="2567" max="2567" width="16.83203125" style="3" customWidth="1"/>
    <col min="2568" max="2568" width="19.6640625" style="3" customWidth="1"/>
    <col min="2569" max="2569" width="25" style="3" customWidth="1"/>
    <col min="2570" max="2570" width="17.1640625" style="3" customWidth="1"/>
    <col min="2571" max="2571" width="20" style="3" customWidth="1"/>
    <col min="2572" max="2572" width="14.33203125" style="3" customWidth="1"/>
    <col min="2573" max="2573" width="12.5" style="3" customWidth="1"/>
    <col min="2574" max="2576" width="9.33203125" style="3"/>
    <col min="2577" max="2577" width="16.33203125" style="3" customWidth="1"/>
    <col min="2578" max="2818" width="9.33203125" style="3"/>
    <col min="2819" max="2819" width="22" style="3" customWidth="1"/>
    <col min="2820" max="2820" width="62.6640625" style="3" customWidth="1"/>
    <col min="2821" max="2821" width="23.6640625" style="3" customWidth="1"/>
    <col min="2822" max="2822" width="18.6640625" style="3" customWidth="1"/>
    <col min="2823" max="2823" width="16.83203125" style="3" customWidth="1"/>
    <col min="2824" max="2824" width="19.6640625" style="3" customWidth="1"/>
    <col min="2825" max="2825" width="25" style="3" customWidth="1"/>
    <col min="2826" max="2826" width="17.1640625" style="3" customWidth="1"/>
    <col min="2827" max="2827" width="20" style="3" customWidth="1"/>
    <col min="2828" max="2828" width="14.33203125" style="3" customWidth="1"/>
    <col min="2829" max="2829" width="12.5" style="3" customWidth="1"/>
    <col min="2830" max="2832" width="9.33203125" style="3"/>
    <col min="2833" max="2833" width="16.33203125" style="3" customWidth="1"/>
    <col min="2834" max="3074" width="9.33203125" style="3"/>
    <col min="3075" max="3075" width="22" style="3" customWidth="1"/>
    <col min="3076" max="3076" width="62.6640625" style="3" customWidth="1"/>
    <col min="3077" max="3077" width="23.6640625" style="3" customWidth="1"/>
    <col min="3078" max="3078" width="18.6640625" style="3" customWidth="1"/>
    <col min="3079" max="3079" width="16.83203125" style="3" customWidth="1"/>
    <col min="3080" max="3080" width="19.6640625" style="3" customWidth="1"/>
    <col min="3081" max="3081" width="25" style="3" customWidth="1"/>
    <col min="3082" max="3082" width="17.1640625" style="3" customWidth="1"/>
    <col min="3083" max="3083" width="20" style="3" customWidth="1"/>
    <col min="3084" max="3084" width="14.33203125" style="3" customWidth="1"/>
    <col min="3085" max="3085" width="12.5" style="3" customWidth="1"/>
    <col min="3086" max="3088" width="9.33203125" style="3"/>
    <col min="3089" max="3089" width="16.33203125" style="3" customWidth="1"/>
    <col min="3090" max="3330" width="9.33203125" style="3"/>
    <col min="3331" max="3331" width="22" style="3" customWidth="1"/>
    <col min="3332" max="3332" width="62.6640625" style="3" customWidth="1"/>
    <col min="3333" max="3333" width="23.6640625" style="3" customWidth="1"/>
    <col min="3334" max="3334" width="18.6640625" style="3" customWidth="1"/>
    <col min="3335" max="3335" width="16.83203125" style="3" customWidth="1"/>
    <col min="3336" max="3336" width="19.6640625" style="3" customWidth="1"/>
    <col min="3337" max="3337" width="25" style="3" customWidth="1"/>
    <col min="3338" max="3338" width="17.1640625" style="3" customWidth="1"/>
    <col min="3339" max="3339" width="20" style="3" customWidth="1"/>
    <col min="3340" max="3340" width="14.33203125" style="3" customWidth="1"/>
    <col min="3341" max="3341" width="12.5" style="3" customWidth="1"/>
    <col min="3342" max="3344" width="9.33203125" style="3"/>
    <col min="3345" max="3345" width="16.33203125" style="3" customWidth="1"/>
    <col min="3346" max="3586" width="9.33203125" style="3"/>
    <col min="3587" max="3587" width="22" style="3" customWidth="1"/>
    <col min="3588" max="3588" width="62.6640625" style="3" customWidth="1"/>
    <col min="3589" max="3589" width="23.6640625" style="3" customWidth="1"/>
    <col min="3590" max="3590" width="18.6640625" style="3" customWidth="1"/>
    <col min="3591" max="3591" width="16.83203125" style="3" customWidth="1"/>
    <col min="3592" max="3592" width="19.6640625" style="3" customWidth="1"/>
    <col min="3593" max="3593" width="25" style="3" customWidth="1"/>
    <col min="3594" max="3594" width="17.1640625" style="3" customWidth="1"/>
    <col min="3595" max="3595" width="20" style="3" customWidth="1"/>
    <col min="3596" max="3596" width="14.33203125" style="3" customWidth="1"/>
    <col min="3597" max="3597" width="12.5" style="3" customWidth="1"/>
    <col min="3598" max="3600" width="9.33203125" style="3"/>
    <col min="3601" max="3601" width="16.33203125" style="3" customWidth="1"/>
    <col min="3602" max="3842" width="9.33203125" style="3"/>
    <col min="3843" max="3843" width="22" style="3" customWidth="1"/>
    <col min="3844" max="3844" width="62.6640625" style="3" customWidth="1"/>
    <col min="3845" max="3845" width="23.6640625" style="3" customWidth="1"/>
    <col min="3846" max="3846" width="18.6640625" style="3" customWidth="1"/>
    <col min="3847" max="3847" width="16.83203125" style="3" customWidth="1"/>
    <col min="3848" max="3848" width="19.6640625" style="3" customWidth="1"/>
    <col min="3849" max="3849" width="25" style="3" customWidth="1"/>
    <col min="3850" max="3850" width="17.1640625" style="3" customWidth="1"/>
    <col min="3851" max="3851" width="20" style="3" customWidth="1"/>
    <col min="3852" max="3852" width="14.33203125" style="3" customWidth="1"/>
    <col min="3853" max="3853" width="12.5" style="3" customWidth="1"/>
    <col min="3854" max="3856" width="9.33203125" style="3"/>
    <col min="3857" max="3857" width="16.33203125" style="3" customWidth="1"/>
    <col min="3858" max="4098" width="9.33203125" style="3"/>
    <col min="4099" max="4099" width="22" style="3" customWidth="1"/>
    <col min="4100" max="4100" width="62.6640625" style="3" customWidth="1"/>
    <col min="4101" max="4101" width="23.6640625" style="3" customWidth="1"/>
    <col min="4102" max="4102" width="18.6640625" style="3" customWidth="1"/>
    <col min="4103" max="4103" width="16.83203125" style="3" customWidth="1"/>
    <col min="4104" max="4104" width="19.6640625" style="3" customWidth="1"/>
    <col min="4105" max="4105" width="25" style="3" customWidth="1"/>
    <col min="4106" max="4106" width="17.1640625" style="3" customWidth="1"/>
    <col min="4107" max="4107" width="20" style="3" customWidth="1"/>
    <col min="4108" max="4108" width="14.33203125" style="3" customWidth="1"/>
    <col min="4109" max="4109" width="12.5" style="3" customWidth="1"/>
    <col min="4110" max="4112" width="9.33203125" style="3"/>
    <col min="4113" max="4113" width="16.33203125" style="3" customWidth="1"/>
    <col min="4114" max="4354" width="9.33203125" style="3"/>
    <col min="4355" max="4355" width="22" style="3" customWidth="1"/>
    <col min="4356" max="4356" width="62.6640625" style="3" customWidth="1"/>
    <col min="4357" max="4357" width="23.6640625" style="3" customWidth="1"/>
    <col min="4358" max="4358" width="18.6640625" style="3" customWidth="1"/>
    <col min="4359" max="4359" width="16.83203125" style="3" customWidth="1"/>
    <col min="4360" max="4360" width="19.6640625" style="3" customWidth="1"/>
    <col min="4361" max="4361" width="25" style="3" customWidth="1"/>
    <col min="4362" max="4362" width="17.1640625" style="3" customWidth="1"/>
    <col min="4363" max="4363" width="20" style="3" customWidth="1"/>
    <col min="4364" max="4364" width="14.33203125" style="3" customWidth="1"/>
    <col min="4365" max="4365" width="12.5" style="3" customWidth="1"/>
    <col min="4366" max="4368" width="9.33203125" style="3"/>
    <col min="4369" max="4369" width="16.33203125" style="3" customWidth="1"/>
    <col min="4370" max="4610" width="9.33203125" style="3"/>
    <col min="4611" max="4611" width="22" style="3" customWidth="1"/>
    <col min="4612" max="4612" width="62.6640625" style="3" customWidth="1"/>
    <col min="4613" max="4613" width="23.6640625" style="3" customWidth="1"/>
    <col min="4614" max="4614" width="18.6640625" style="3" customWidth="1"/>
    <col min="4615" max="4615" width="16.83203125" style="3" customWidth="1"/>
    <col min="4616" max="4616" width="19.6640625" style="3" customWidth="1"/>
    <col min="4617" max="4617" width="25" style="3" customWidth="1"/>
    <col min="4618" max="4618" width="17.1640625" style="3" customWidth="1"/>
    <col min="4619" max="4619" width="20" style="3" customWidth="1"/>
    <col min="4620" max="4620" width="14.33203125" style="3" customWidth="1"/>
    <col min="4621" max="4621" width="12.5" style="3" customWidth="1"/>
    <col min="4622" max="4624" width="9.33203125" style="3"/>
    <col min="4625" max="4625" width="16.33203125" style="3" customWidth="1"/>
    <col min="4626" max="4866" width="9.33203125" style="3"/>
    <col min="4867" max="4867" width="22" style="3" customWidth="1"/>
    <col min="4868" max="4868" width="62.6640625" style="3" customWidth="1"/>
    <col min="4869" max="4869" width="23.6640625" style="3" customWidth="1"/>
    <col min="4870" max="4870" width="18.6640625" style="3" customWidth="1"/>
    <col min="4871" max="4871" width="16.83203125" style="3" customWidth="1"/>
    <col min="4872" max="4872" width="19.6640625" style="3" customWidth="1"/>
    <col min="4873" max="4873" width="25" style="3" customWidth="1"/>
    <col min="4874" max="4874" width="17.1640625" style="3" customWidth="1"/>
    <col min="4875" max="4875" width="20" style="3" customWidth="1"/>
    <col min="4876" max="4876" width="14.33203125" style="3" customWidth="1"/>
    <col min="4877" max="4877" width="12.5" style="3" customWidth="1"/>
    <col min="4878" max="4880" width="9.33203125" style="3"/>
    <col min="4881" max="4881" width="16.33203125" style="3" customWidth="1"/>
    <col min="4882" max="5122" width="9.33203125" style="3"/>
    <col min="5123" max="5123" width="22" style="3" customWidth="1"/>
    <col min="5124" max="5124" width="62.6640625" style="3" customWidth="1"/>
    <col min="5125" max="5125" width="23.6640625" style="3" customWidth="1"/>
    <col min="5126" max="5126" width="18.6640625" style="3" customWidth="1"/>
    <col min="5127" max="5127" width="16.83203125" style="3" customWidth="1"/>
    <col min="5128" max="5128" width="19.6640625" style="3" customWidth="1"/>
    <col min="5129" max="5129" width="25" style="3" customWidth="1"/>
    <col min="5130" max="5130" width="17.1640625" style="3" customWidth="1"/>
    <col min="5131" max="5131" width="20" style="3" customWidth="1"/>
    <col min="5132" max="5132" width="14.33203125" style="3" customWidth="1"/>
    <col min="5133" max="5133" width="12.5" style="3" customWidth="1"/>
    <col min="5134" max="5136" width="9.33203125" style="3"/>
    <col min="5137" max="5137" width="16.33203125" style="3" customWidth="1"/>
    <col min="5138" max="5378" width="9.33203125" style="3"/>
    <col min="5379" max="5379" width="22" style="3" customWidth="1"/>
    <col min="5380" max="5380" width="62.6640625" style="3" customWidth="1"/>
    <col min="5381" max="5381" width="23.6640625" style="3" customWidth="1"/>
    <col min="5382" max="5382" width="18.6640625" style="3" customWidth="1"/>
    <col min="5383" max="5383" width="16.83203125" style="3" customWidth="1"/>
    <col min="5384" max="5384" width="19.6640625" style="3" customWidth="1"/>
    <col min="5385" max="5385" width="25" style="3" customWidth="1"/>
    <col min="5386" max="5386" width="17.1640625" style="3" customWidth="1"/>
    <col min="5387" max="5387" width="20" style="3" customWidth="1"/>
    <col min="5388" max="5388" width="14.33203125" style="3" customWidth="1"/>
    <col min="5389" max="5389" width="12.5" style="3" customWidth="1"/>
    <col min="5390" max="5392" width="9.33203125" style="3"/>
    <col min="5393" max="5393" width="16.33203125" style="3" customWidth="1"/>
    <col min="5394" max="5634" width="9.33203125" style="3"/>
    <col min="5635" max="5635" width="22" style="3" customWidth="1"/>
    <col min="5636" max="5636" width="62.6640625" style="3" customWidth="1"/>
    <col min="5637" max="5637" width="23.6640625" style="3" customWidth="1"/>
    <col min="5638" max="5638" width="18.6640625" style="3" customWidth="1"/>
    <col min="5639" max="5639" width="16.83203125" style="3" customWidth="1"/>
    <col min="5640" max="5640" width="19.6640625" style="3" customWidth="1"/>
    <col min="5641" max="5641" width="25" style="3" customWidth="1"/>
    <col min="5642" max="5642" width="17.1640625" style="3" customWidth="1"/>
    <col min="5643" max="5643" width="20" style="3" customWidth="1"/>
    <col min="5644" max="5644" width="14.33203125" style="3" customWidth="1"/>
    <col min="5645" max="5645" width="12.5" style="3" customWidth="1"/>
    <col min="5646" max="5648" width="9.33203125" style="3"/>
    <col min="5649" max="5649" width="16.33203125" style="3" customWidth="1"/>
    <col min="5650" max="5890" width="9.33203125" style="3"/>
    <col min="5891" max="5891" width="22" style="3" customWidth="1"/>
    <col min="5892" max="5892" width="62.6640625" style="3" customWidth="1"/>
    <col min="5893" max="5893" width="23.6640625" style="3" customWidth="1"/>
    <col min="5894" max="5894" width="18.6640625" style="3" customWidth="1"/>
    <col min="5895" max="5895" width="16.83203125" style="3" customWidth="1"/>
    <col min="5896" max="5896" width="19.6640625" style="3" customWidth="1"/>
    <col min="5897" max="5897" width="25" style="3" customWidth="1"/>
    <col min="5898" max="5898" width="17.1640625" style="3" customWidth="1"/>
    <col min="5899" max="5899" width="20" style="3" customWidth="1"/>
    <col min="5900" max="5900" width="14.33203125" style="3" customWidth="1"/>
    <col min="5901" max="5901" width="12.5" style="3" customWidth="1"/>
    <col min="5902" max="5904" width="9.33203125" style="3"/>
    <col min="5905" max="5905" width="16.33203125" style="3" customWidth="1"/>
    <col min="5906" max="6146" width="9.33203125" style="3"/>
    <col min="6147" max="6147" width="22" style="3" customWidth="1"/>
    <col min="6148" max="6148" width="62.6640625" style="3" customWidth="1"/>
    <col min="6149" max="6149" width="23.6640625" style="3" customWidth="1"/>
    <col min="6150" max="6150" width="18.6640625" style="3" customWidth="1"/>
    <col min="6151" max="6151" width="16.83203125" style="3" customWidth="1"/>
    <col min="6152" max="6152" width="19.6640625" style="3" customWidth="1"/>
    <col min="6153" max="6153" width="25" style="3" customWidth="1"/>
    <col min="6154" max="6154" width="17.1640625" style="3" customWidth="1"/>
    <col min="6155" max="6155" width="20" style="3" customWidth="1"/>
    <col min="6156" max="6156" width="14.33203125" style="3" customWidth="1"/>
    <col min="6157" max="6157" width="12.5" style="3" customWidth="1"/>
    <col min="6158" max="6160" width="9.33203125" style="3"/>
    <col min="6161" max="6161" width="16.33203125" style="3" customWidth="1"/>
    <col min="6162" max="6402" width="9.33203125" style="3"/>
    <col min="6403" max="6403" width="22" style="3" customWidth="1"/>
    <col min="6404" max="6404" width="62.6640625" style="3" customWidth="1"/>
    <col min="6405" max="6405" width="23.6640625" style="3" customWidth="1"/>
    <col min="6406" max="6406" width="18.6640625" style="3" customWidth="1"/>
    <col min="6407" max="6407" width="16.83203125" style="3" customWidth="1"/>
    <col min="6408" max="6408" width="19.6640625" style="3" customWidth="1"/>
    <col min="6409" max="6409" width="25" style="3" customWidth="1"/>
    <col min="6410" max="6410" width="17.1640625" style="3" customWidth="1"/>
    <col min="6411" max="6411" width="20" style="3" customWidth="1"/>
    <col min="6412" max="6412" width="14.33203125" style="3" customWidth="1"/>
    <col min="6413" max="6413" width="12.5" style="3" customWidth="1"/>
    <col min="6414" max="6416" width="9.33203125" style="3"/>
    <col min="6417" max="6417" width="16.33203125" style="3" customWidth="1"/>
    <col min="6418" max="6658" width="9.33203125" style="3"/>
    <col min="6659" max="6659" width="22" style="3" customWidth="1"/>
    <col min="6660" max="6660" width="62.6640625" style="3" customWidth="1"/>
    <col min="6661" max="6661" width="23.6640625" style="3" customWidth="1"/>
    <col min="6662" max="6662" width="18.6640625" style="3" customWidth="1"/>
    <col min="6663" max="6663" width="16.83203125" style="3" customWidth="1"/>
    <col min="6664" max="6664" width="19.6640625" style="3" customWidth="1"/>
    <col min="6665" max="6665" width="25" style="3" customWidth="1"/>
    <col min="6666" max="6666" width="17.1640625" style="3" customWidth="1"/>
    <col min="6667" max="6667" width="20" style="3" customWidth="1"/>
    <col min="6668" max="6668" width="14.33203125" style="3" customWidth="1"/>
    <col min="6669" max="6669" width="12.5" style="3" customWidth="1"/>
    <col min="6670" max="6672" width="9.33203125" style="3"/>
    <col min="6673" max="6673" width="16.33203125" style="3" customWidth="1"/>
    <col min="6674" max="6914" width="9.33203125" style="3"/>
    <col min="6915" max="6915" width="22" style="3" customWidth="1"/>
    <col min="6916" max="6916" width="62.6640625" style="3" customWidth="1"/>
    <col min="6917" max="6917" width="23.6640625" style="3" customWidth="1"/>
    <col min="6918" max="6918" width="18.6640625" style="3" customWidth="1"/>
    <col min="6919" max="6919" width="16.83203125" style="3" customWidth="1"/>
    <col min="6920" max="6920" width="19.6640625" style="3" customWidth="1"/>
    <col min="6921" max="6921" width="25" style="3" customWidth="1"/>
    <col min="6922" max="6922" width="17.1640625" style="3" customWidth="1"/>
    <col min="6923" max="6923" width="20" style="3" customWidth="1"/>
    <col min="6924" max="6924" width="14.33203125" style="3" customWidth="1"/>
    <col min="6925" max="6925" width="12.5" style="3" customWidth="1"/>
    <col min="6926" max="6928" width="9.33203125" style="3"/>
    <col min="6929" max="6929" width="16.33203125" style="3" customWidth="1"/>
    <col min="6930" max="7170" width="9.33203125" style="3"/>
    <col min="7171" max="7171" width="22" style="3" customWidth="1"/>
    <col min="7172" max="7172" width="62.6640625" style="3" customWidth="1"/>
    <col min="7173" max="7173" width="23.6640625" style="3" customWidth="1"/>
    <col min="7174" max="7174" width="18.6640625" style="3" customWidth="1"/>
    <col min="7175" max="7175" width="16.83203125" style="3" customWidth="1"/>
    <col min="7176" max="7176" width="19.6640625" style="3" customWidth="1"/>
    <col min="7177" max="7177" width="25" style="3" customWidth="1"/>
    <col min="7178" max="7178" width="17.1640625" style="3" customWidth="1"/>
    <col min="7179" max="7179" width="20" style="3" customWidth="1"/>
    <col min="7180" max="7180" width="14.33203125" style="3" customWidth="1"/>
    <col min="7181" max="7181" width="12.5" style="3" customWidth="1"/>
    <col min="7182" max="7184" width="9.33203125" style="3"/>
    <col min="7185" max="7185" width="16.33203125" style="3" customWidth="1"/>
    <col min="7186" max="7426" width="9.33203125" style="3"/>
    <col min="7427" max="7427" width="22" style="3" customWidth="1"/>
    <col min="7428" max="7428" width="62.6640625" style="3" customWidth="1"/>
    <col min="7429" max="7429" width="23.6640625" style="3" customWidth="1"/>
    <col min="7430" max="7430" width="18.6640625" style="3" customWidth="1"/>
    <col min="7431" max="7431" width="16.83203125" style="3" customWidth="1"/>
    <col min="7432" max="7432" width="19.6640625" style="3" customWidth="1"/>
    <col min="7433" max="7433" width="25" style="3" customWidth="1"/>
    <col min="7434" max="7434" width="17.1640625" style="3" customWidth="1"/>
    <col min="7435" max="7435" width="20" style="3" customWidth="1"/>
    <col min="7436" max="7436" width="14.33203125" style="3" customWidth="1"/>
    <col min="7437" max="7437" width="12.5" style="3" customWidth="1"/>
    <col min="7438" max="7440" width="9.33203125" style="3"/>
    <col min="7441" max="7441" width="16.33203125" style="3" customWidth="1"/>
    <col min="7442" max="7682" width="9.33203125" style="3"/>
    <col min="7683" max="7683" width="22" style="3" customWidth="1"/>
    <col min="7684" max="7684" width="62.6640625" style="3" customWidth="1"/>
    <col min="7685" max="7685" width="23.6640625" style="3" customWidth="1"/>
    <col min="7686" max="7686" width="18.6640625" style="3" customWidth="1"/>
    <col min="7687" max="7687" width="16.83203125" style="3" customWidth="1"/>
    <col min="7688" max="7688" width="19.6640625" style="3" customWidth="1"/>
    <col min="7689" max="7689" width="25" style="3" customWidth="1"/>
    <col min="7690" max="7690" width="17.1640625" style="3" customWidth="1"/>
    <col min="7691" max="7691" width="20" style="3" customWidth="1"/>
    <col min="7692" max="7692" width="14.33203125" style="3" customWidth="1"/>
    <col min="7693" max="7693" width="12.5" style="3" customWidth="1"/>
    <col min="7694" max="7696" width="9.33203125" style="3"/>
    <col min="7697" max="7697" width="16.33203125" style="3" customWidth="1"/>
    <col min="7698" max="7938" width="9.33203125" style="3"/>
    <col min="7939" max="7939" width="22" style="3" customWidth="1"/>
    <col min="7940" max="7940" width="62.6640625" style="3" customWidth="1"/>
    <col min="7941" max="7941" width="23.6640625" style="3" customWidth="1"/>
    <col min="7942" max="7942" width="18.6640625" style="3" customWidth="1"/>
    <col min="7943" max="7943" width="16.83203125" style="3" customWidth="1"/>
    <col min="7944" max="7944" width="19.6640625" style="3" customWidth="1"/>
    <col min="7945" max="7945" width="25" style="3" customWidth="1"/>
    <col min="7946" max="7946" width="17.1640625" style="3" customWidth="1"/>
    <col min="7947" max="7947" width="20" style="3" customWidth="1"/>
    <col min="7948" max="7948" width="14.33203125" style="3" customWidth="1"/>
    <col min="7949" max="7949" width="12.5" style="3" customWidth="1"/>
    <col min="7950" max="7952" width="9.33203125" style="3"/>
    <col min="7953" max="7953" width="16.33203125" style="3" customWidth="1"/>
    <col min="7954" max="8194" width="9.33203125" style="3"/>
    <col min="8195" max="8195" width="22" style="3" customWidth="1"/>
    <col min="8196" max="8196" width="62.6640625" style="3" customWidth="1"/>
    <col min="8197" max="8197" width="23.6640625" style="3" customWidth="1"/>
    <col min="8198" max="8198" width="18.6640625" style="3" customWidth="1"/>
    <col min="8199" max="8199" width="16.83203125" style="3" customWidth="1"/>
    <col min="8200" max="8200" width="19.6640625" style="3" customWidth="1"/>
    <col min="8201" max="8201" width="25" style="3" customWidth="1"/>
    <col min="8202" max="8202" width="17.1640625" style="3" customWidth="1"/>
    <col min="8203" max="8203" width="20" style="3" customWidth="1"/>
    <col min="8204" max="8204" width="14.33203125" style="3" customWidth="1"/>
    <col min="8205" max="8205" width="12.5" style="3" customWidth="1"/>
    <col min="8206" max="8208" width="9.33203125" style="3"/>
    <col min="8209" max="8209" width="16.33203125" style="3" customWidth="1"/>
    <col min="8210" max="8450" width="9.33203125" style="3"/>
    <col min="8451" max="8451" width="22" style="3" customWidth="1"/>
    <col min="8452" max="8452" width="62.6640625" style="3" customWidth="1"/>
    <col min="8453" max="8453" width="23.6640625" style="3" customWidth="1"/>
    <col min="8454" max="8454" width="18.6640625" style="3" customWidth="1"/>
    <col min="8455" max="8455" width="16.83203125" style="3" customWidth="1"/>
    <col min="8456" max="8456" width="19.6640625" style="3" customWidth="1"/>
    <col min="8457" max="8457" width="25" style="3" customWidth="1"/>
    <col min="8458" max="8458" width="17.1640625" style="3" customWidth="1"/>
    <col min="8459" max="8459" width="20" style="3" customWidth="1"/>
    <col min="8460" max="8460" width="14.33203125" style="3" customWidth="1"/>
    <col min="8461" max="8461" width="12.5" style="3" customWidth="1"/>
    <col min="8462" max="8464" width="9.33203125" style="3"/>
    <col min="8465" max="8465" width="16.33203125" style="3" customWidth="1"/>
    <col min="8466" max="8706" width="9.33203125" style="3"/>
    <col min="8707" max="8707" width="22" style="3" customWidth="1"/>
    <col min="8708" max="8708" width="62.6640625" style="3" customWidth="1"/>
    <col min="8709" max="8709" width="23.6640625" style="3" customWidth="1"/>
    <col min="8710" max="8710" width="18.6640625" style="3" customWidth="1"/>
    <col min="8711" max="8711" width="16.83203125" style="3" customWidth="1"/>
    <col min="8712" max="8712" width="19.6640625" style="3" customWidth="1"/>
    <col min="8713" max="8713" width="25" style="3" customWidth="1"/>
    <col min="8714" max="8714" width="17.1640625" style="3" customWidth="1"/>
    <col min="8715" max="8715" width="20" style="3" customWidth="1"/>
    <col min="8716" max="8716" width="14.33203125" style="3" customWidth="1"/>
    <col min="8717" max="8717" width="12.5" style="3" customWidth="1"/>
    <col min="8718" max="8720" width="9.33203125" style="3"/>
    <col min="8721" max="8721" width="16.33203125" style="3" customWidth="1"/>
    <col min="8722" max="8962" width="9.33203125" style="3"/>
    <col min="8963" max="8963" width="22" style="3" customWidth="1"/>
    <col min="8964" max="8964" width="62.6640625" style="3" customWidth="1"/>
    <col min="8965" max="8965" width="23.6640625" style="3" customWidth="1"/>
    <col min="8966" max="8966" width="18.6640625" style="3" customWidth="1"/>
    <col min="8967" max="8967" width="16.83203125" style="3" customWidth="1"/>
    <col min="8968" max="8968" width="19.6640625" style="3" customWidth="1"/>
    <col min="8969" max="8969" width="25" style="3" customWidth="1"/>
    <col min="8970" max="8970" width="17.1640625" style="3" customWidth="1"/>
    <col min="8971" max="8971" width="20" style="3" customWidth="1"/>
    <col min="8972" max="8972" width="14.33203125" style="3" customWidth="1"/>
    <col min="8973" max="8973" width="12.5" style="3" customWidth="1"/>
    <col min="8974" max="8976" width="9.33203125" style="3"/>
    <col min="8977" max="8977" width="16.33203125" style="3" customWidth="1"/>
    <col min="8978" max="9218" width="9.33203125" style="3"/>
    <col min="9219" max="9219" width="22" style="3" customWidth="1"/>
    <col min="9220" max="9220" width="62.6640625" style="3" customWidth="1"/>
    <col min="9221" max="9221" width="23.6640625" style="3" customWidth="1"/>
    <col min="9222" max="9222" width="18.6640625" style="3" customWidth="1"/>
    <col min="9223" max="9223" width="16.83203125" style="3" customWidth="1"/>
    <col min="9224" max="9224" width="19.6640625" style="3" customWidth="1"/>
    <col min="9225" max="9225" width="25" style="3" customWidth="1"/>
    <col min="9226" max="9226" width="17.1640625" style="3" customWidth="1"/>
    <col min="9227" max="9227" width="20" style="3" customWidth="1"/>
    <col min="9228" max="9228" width="14.33203125" style="3" customWidth="1"/>
    <col min="9229" max="9229" width="12.5" style="3" customWidth="1"/>
    <col min="9230" max="9232" width="9.33203125" style="3"/>
    <col min="9233" max="9233" width="16.33203125" style="3" customWidth="1"/>
    <col min="9234" max="9474" width="9.33203125" style="3"/>
    <col min="9475" max="9475" width="22" style="3" customWidth="1"/>
    <col min="9476" max="9476" width="62.6640625" style="3" customWidth="1"/>
    <col min="9477" max="9477" width="23.6640625" style="3" customWidth="1"/>
    <col min="9478" max="9478" width="18.6640625" style="3" customWidth="1"/>
    <col min="9479" max="9479" width="16.83203125" style="3" customWidth="1"/>
    <col min="9480" max="9480" width="19.6640625" style="3" customWidth="1"/>
    <col min="9481" max="9481" width="25" style="3" customWidth="1"/>
    <col min="9482" max="9482" width="17.1640625" style="3" customWidth="1"/>
    <col min="9483" max="9483" width="20" style="3" customWidth="1"/>
    <col min="9484" max="9484" width="14.33203125" style="3" customWidth="1"/>
    <col min="9485" max="9485" width="12.5" style="3" customWidth="1"/>
    <col min="9486" max="9488" width="9.33203125" style="3"/>
    <col min="9489" max="9489" width="16.33203125" style="3" customWidth="1"/>
    <col min="9490" max="9730" width="9.33203125" style="3"/>
    <col min="9731" max="9731" width="22" style="3" customWidth="1"/>
    <col min="9732" max="9732" width="62.6640625" style="3" customWidth="1"/>
    <col min="9733" max="9733" width="23.6640625" style="3" customWidth="1"/>
    <col min="9734" max="9734" width="18.6640625" style="3" customWidth="1"/>
    <col min="9735" max="9735" width="16.83203125" style="3" customWidth="1"/>
    <col min="9736" max="9736" width="19.6640625" style="3" customWidth="1"/>
    <col min="9737" max="9737" width="25" style="3" customWidth="1"/>
    <col min="9738" max="9738" width="17.1640625" style="3" customWidth="1"/>
    <col min="9739" max="9739" width="20" style="3" customWidth="1"/>
    <col min="9740" max="9740" width="14.33203125" style="3" customWidth="1"/>
    <col min="9741" max="9741" width="12.5" style="3" customWidth="1"/>
    <col min="9742" max="9744" width="9.33203125" style="3"/>
    <col min="9745" max="9745" width="16.33203125" style="3" customWidth="1"/>
    <col min="9746" max="9986" width="9.33203125" style="3"/>
    <col min="9987" max="9987" width="22" style="3" customWidth="1"/>
    <col min="9988" max="9988" width="62.6640625" style="3" customWidth="1"/>
    <col min="9989" max="9989" width="23.6640625" style="3" customWidth="1"/>
    <col min="9990" max="9990" width="18.6640625" style="3" customWidth="1"/>
    <col min="9991" max="9991" width="16.83203125" style="3" customWidth="1"/>
    <col min="9992" max="9992" width="19.6640625" style="3" customWidth="1"/>
    <col min="9993" max="9993" width="25" style="3" customWidth="1"/>
    <col min="9994" max="9994" width="17.1640625" style="3" customWidth="1"/>
    <col min="9995" max="9995" width="20" style="3" customWidth="1"/>
    <col min="9996" max="9996" width="14.33203125" style="3" customWidth="1"/>
    <col min="9997" max="9997" width="12.5" style="3" customWidth="1"/>
    <col min="9998" max="10000" width="9.33203125" style="3"/>
    <col min="10001" max="10001" width="16.33203125" style="3" customWidth="1"/>
    <col min="10002" max="10242" width="9.33203125" style="3"/>
    <col min="10243" max="10243" width="22" style="3" customWidth="1"/>
    <col min="10244" max="10244" width="62.6640625" style="3" customWidth="1"/>
    <col min="10245" max="10245" width="23.6640625" style="3" customWidth="1"/>
    <col min="10246" max="10246" width="18.6640625" style="3" customWidth="1"/>
    <col min="10247" max="10247" width="16.83203125" style="3" customWidth="1"/>
    <col min="10248" max="10248" width="19.6640625" style="3" customWidth="1"/>
    <col min="10249" max="10249" width="25" style="3" customWidth="1"/>
    <col min="10250" max="10250" width="17.1640625" style="3" customWidth="1"/>
    <col min="10251" max="10251" width="20" style="3" customWidth="1"/>
    <col min="10252" max="10252" width="14.33203125" style="3" customWidth="1"/>
    <col min="10253" max="10253" width="12.5" style="3" customWidth="1"/>
    <col min="10254" max="10256" width="9.33203125" style="3"/>
    <col min="10257" max="10257" width="16.33203125" style="3" customWidth="1"/>
    <col min="10258" max="10498" width="9.33203125" style="3"/>
    <col min="10499" max="10499" width="22" style="3" customWidth="1"/>
    <col min="10500" max="10500" width="62.6640625" style="3" customWidth="1"/>
    <col min="10501" max="10501" width="23.6640625" style="3" customWidth="1"/>
    <col min="10502" max="10502" width="18.6640625" style="3" customWidth="1"/>
    <col min="10503" max="10503" width="16.83203125" style="3" customWidth="1"/>
    <col min="10504" max="10504" width="19.6640625" style="3" customWidth="1"/>
    <col min="10505" max="10505" width="25" style="3" customWidth="1"/>
    <col min="10506" max="10506" width="17.1640625" style="3" customWidth="1"/>
    <col min="10507" max="10507" width="20" style="3" customWidth="1"/>
    <col min="10508" max="10508" width="14.33203125" style="3" customWidth="1"/>
    <col min="10509" max="10509" width="12.5" style="3" customWidth="1"/>
    <col min="10510" max="10512" width="9.33203125" style="3"/>
    <col min="10513" max="10513" width="16.33203125" style="3" customWidth="1"/>
    <col min="10514" max="10754" width="9.33203125" style="3"/>
    <col min="10755" max="10755" width="22" style="3" customWidth="1"/>
    <col min="10756" max="10756" width="62.6640625" style="3" customWidth="1"/>
    <col min="10757" max="10757" width="23.6640625" style="3" customWidth="1"/>
    <col min="10758" max="10758" width="18.6640625" style="3" customWidth="1"/>
    <col min="10759" max="10759" width="16.83203125" style="3" customWidth="1"/>
    <col min="10760" max="10760" width="19.6640625" style="3" customWidth="1"/>
    <col min="10761" max="10761" width="25" style="3" customWidth="1"/>
    <col min="10762" max="10762" width="17.1640625" style="3" customWidth="1"/>
    <col min="10763" max="10763" width="20" style="3" customWidth="1"/>
    <col min="10764" max="10764" width="14.33203125" style="3" customWidth="1"/>
    <col min="10765" max="10765" width="12.5" style="3" customWidth="1"/>
    <col min="10766" max="10768" width="9.33203125" style="3"/>
    <col min="10769" max="10769" width="16.33203125" style="3" customWidth="1"/>
    <col min="10770" max="11010" width="9.33203125" style="3"/>
    <col min="11011" max="11011" width="22" style="3" customWidth="1"/>
    <col min="11012" max="11012" width="62.6640625" style="3" customWidth="1"/>
    <col min="11013" max="11013" width="23.6640625" style="3" customWidth="1"/>
    <col min="11014" max="11014" width="18.6640625" style="3" customWidth="1"/>
    <col min="11015" max="11015" width="16.83203125" style="3" customWidth="1"/>
    <col min="11016" max="11016" width="19.6640625" style="3" customWidth="1"/>
    <col min="11017" max="11017" width="25" style="3" customWidth="1"/>
    <col min="11018" max="11018" width="17.1640625" style="3" customWidth="1"/>
    <col min="11019" max="11019" width="20" style="3" customWidth="1"/>
    <col min="11020" max="11020" width="14.33203125" style="3" customWidth="1"/>
    <col min="11021" max="11021" width="12.5" style="3" customWidth="1"/>
    <col min="11022" max="11024" width="9.33203125" style="3"/>
    <col min="11025" max="11025" width="16.33203125" style="3" customWidth="1"/>
    <col min="11026" max="11266" width="9.33203125" style="3"/>
    <col min="11267" max="11267" width="22" style="3" customWidth="1"/>
    <col min="11268" max="11268" width="62.6640625" style="3" customWidth="1"/>
    <col min="11269" max="11269" width="23.6640625" style="3" customWidth="1"/>
    <col min="11270" max="11270" width="18.6640625" style="3" customWidth="1"/>
    <col min="11271" max="11271" width="16.83203125" style="3" customWidth="1"/>
    <col min="11272" max="11272" width="19.6640625" style="3" customWidth="1"/>
    <col min="11273" max="11273" width="25" style="3" customWidth="1"/>
    <col min="11274" max="11274" width="17.1640625" style="3" customWidth="1"/>
    <col min="11275" max="11275" width="20" style="3" customWidth="1"/>
    <col min="11276" max="11276" width="14.33203125" style="3" customWidth="1"/>
    <col min="11277" max="11277" width="12.5" style="3" customWidth="1"/>
    <col min="11278" max="11280" width="9.33203125" style="3"/>
    <col min="11281" max="11281" width="16.33203125" style="3" customWidth="1"/>
    <col min="11282" max="11522" width="9.33203125" style="3"/>
    <col min="11523" max="11523" width="22" style="3" customWidth="1"/>
    <col min="11524" max="11524" width="62.6640625" style="3" customWidth="1"/>
    <col min="11525" max="11525" width="23.6640625" style="3" customWidth="1"/>
    <col min="11526" max="11526" width="18.6640625" style="3" customWidth="1"/>
    <col min="11527" max="11527" width="16.83203125" style="3" customWidth="1"/>
    <col min="11528" max="11528" width="19.6640625" style="3" customWidth="1"/>
    <col min="11529" max="11529" width="25" style="3" customWidth="1"/>
    <col min="11530" max="11530" width="17.1640625" style="3" customWidth="1"/>
    <col min="11531" max="11531" width="20" style="3" customWidth="1"/>
    <col min="11532" max="11532" width="14.33203125" style="3" customWidth="1"/>
    <col min="11533" max="11533" width="12.5" style="3" customWidth="1"/>
    <col min="11534" max="11536" width="9.33203125" style="3"/>
    <col min="11537" max="11537" width="16.33203125" style="3" customWidth="1"/>
    <col min="11538" max="11778" width="9.33203125" style="3"/>
    <col min="11779" max="11779" width="22" style="3" customWidth="1"/>
    <col min="11780" max="11780" width="62.6640625" style="3" customWidth="1"/>
    <col min="11781" max="11781" width="23.6640625" style="3" customWidth="1"/>
    <col min="11782" max="11782" width="18.6640625" style="3" customWidth="1"/>
    <col min="11783" max="11783" width="16.83203125" style="3" customWidth="1"/>
    <col min="11784" max="11784" width="19.6640625" style="3" customWidth="1"/>
    <col min="11785" max="11785" width="25" style="3" customWidth="1"/>
    <col min="11786" max="11786" width="17.1640625" style="3" customWidth="1"/>
    <col min="11787" max="11787" width="20" style="3" customWidth="1"/>
    <col min="11788" max="11788" width="14.33203125" style="3" customWidth="1"/>
    <col min="11789" max="11789" width="12.5" style="3" customWidth="1"/>
    <col min="11790" max="11792" width="9.33203125" style="3"/>
    <col min="11793" max="11793" width="16.33203125" style="3" customWidth="1"/>
    <col min="11794" max="12034" width="9.33203125" style="3"/>
    <col min="12035" max="12035" width="22" style="3" customWidth="1"/>
    <col min="12036" max="12036" width="62.6640625" style="3" customWidth="1"/>
    <col min="12037" max="12037" width="23.6640625" style="3" customWidth="1"/>
    <col min="12038" max="12038" width="18.6640625" style="3" customWidth="1"/>
    <col min="12039" max="12039" width="16.83203125" style="3" customWidth="1"/>
    <col min="12040" max="12040" width="19.6640625" style="3" customWidth="1"/>
    <col min="12041" max="12041" width="25" style="3" customWidth="1"/>
    <col min="12042" max="12042" width="17.1640625" style="3" customWidth="1"/>
    <col min="12043" max="12043" width="20" style="3" customWidth="1"/>
    <col min="12044" max="12044" width="14.33203125" style="3" customWidth="1"/>
    <col min="12045" max="12045" width="12.5" style="3" customWidth="1"/>
    <col min="12046" max="12048" width="9.33203125" style="3"/>
    <col min="12049" max="12049" width="16.33203125" style="3" customWidth="1"/>
    <col min="12050" max="12290" width="9.33203125" style="3"/>
    <col min="12291" max="12291" width="22" style="3" customWidth="1"/>
    <col min="12292" max="12292" width="62.6640625" style="3" customWidth="1"/>
    <col min="12293" max="12293" width="23.6640625" style="3" customWidth="1"/>
    <col min="12294" max="12294" width="18.6640625" style="3" customWidth="1"/>
    <col min="12295" max="12295" width="16.83203125" style="3" customWidth="1"/>
    <col min="12296" max="12296" width="19.6640625" style="3" customWidth="1"/>
    <col min="12297" max="12297" width="25" style="3" customWidth="1"/>
    <col min="12298" max="12298" width="17.1640625" style="3" customWidth="1"/>
    <col min="12299" max="12299" width="20" style="3" customWidth="1"/>
    <col min="12300" max="12300" width="14.33203125" style="3" customWidth="1"/>
    <col min="12301" max="12301" width="12.5" style="3" customWidth="1"/>
    <col min="12302" max="12304" width="9.33203125" style="3"/>
    <col min="12305" max="12305" width="16.33203125" style="3" customWidth="1"/>
    <col min="12306" max="12546" width="9.33203125" style="3"/>
    <col min="12547" max="12547" width="22" style="3" customWidth="1"/>
    <col min="12548" max="12548" width="62.6640625" style="3" customWidth="1"/>
    <col min="12549" max="12549" width="23.6640625" style="3" customWidth="1"/>
    <col min="12550" max="12550" width="18.6640625" style="3" customWidth="1"/>
    <col min="12551" max="12551" width="16.83203125" style="3" customWidth="1"/>
    <col min="12552" max="12552" width="19.6640625" style="3" customWidth="1"/>
    <col min="12553" max="12553" width="25" style="3" customWidth="1"/>
    <col min="12554" max="12554" width="17.1640625" style="3" customWidth="1"/>
    <col min="12555" max="12555" width="20" style="3" customWidth="1"/>
    <col min="12556" max="12556" width="14.33203125" style="3" customWidth="1"/>
    <col min="12557" max="12557" width="12.5" style="3" customWidth="1"/>
    <col min="12558" max="12560" width="9.33203125" style="3"/>
    <col min="12561" max="12561" width="16.33203125" style="3" customWidth="1"/>
    <col min="12562" max="12802" width="9.33203125" style="3"/>
    <col min="12803" max="12803" width="22" style="3" customWidth="1"/>
    <col min="12804" max="12804" width="62.6640625" style="3" customWidth="1"/>
    <col min="12805" max="12805" width="23.6640625" style="3" customWidth="1"/>
    <col min="12806" max="12806" width="18.6640625" style="3" customWidth="1"/>
    <col min="12807" max="12807" width="16.83203125" style="3" customWidth="1"/>
    <col min="12808" max="12808" width="19.6640625" style="3" customWidth="1"/>
    <col min="12809" max="12809" width="25" style="3" customWidth="1"/>
    <col min="12810" max="12810" width="17.1640625" style="3" customWidth="1"/>
    <col min="12811" max="12811" width="20" style="3" customWidth="1"/>
    <col min="12812" max="12812" width="14.33203125" style="3" customWidth="1"/>
    <col min="12813" max="12813" width="12.5" style="3" customWidth="1"/>
    <col min="12814" max="12816" width="9.33203125" style="3"/>
    <col min="12817" max="12817" width="16.33203125" style="3" customWidth="1"/>
    <col min="12818" max="13058" width="9.33203125" style="3"/>
    <col min="13059" max="13059" width="22" style="3" customWidth="1"/>
    <col min="13060" max="13060" width="62.6640625" style="3" customWidth="1"/>
    <col min="13061" max="13061" width="23.6640625" style="3" customWidth="1"/>
    <col min="13062" max="13062" width="18.6640625" style="3" customWidth="1"/>
    <col min="13063" max="13063" width="16.83203125" style="3" customWidth="1"/>
    <col min="13064" max="13064" width="19.6640625" style="3" customWidth="1"/>
    <col min="13065" max="13065" width="25" style="3" customWidth="1"/>
    <col min="13066" max="13066" width="17.1640625" style="3" customWidth="1"/>
    <col min="13067" max="13067" width="20" style="3" customWidth="1"/>
    <col min="13068" max="13068" width="14.33203125" style="3" customWidth="1"/>
    <col min="13069" max="13069" width="12.5" style="3" customWidth="1"/>
    <col min="13070" max="13072" width="9.33203125" style="3"/>
    <col min="13073" max="13073" width="16.33203125" style="3" customWidth="1"/>
    <col min="13074" max="13314" width="9.33203125" style="3"/>
    <col min="13315" max="13315" width="22" style="3" customWidth="1"/>
    <col min="13316" max="13316" width="62.6640625" style="3" customWidth="1"/>
    <col min="13317" max="13317" width="23.6640625" style="3" customWidth="1"/>
    <col min="13318" max="13318" width="18.6640625" style="3" customWidth="1"/>
    <col min="13319" max="13319" width="16.83203125" style="3" customWidth="1"/>
    <col min="13320" max="13320" width="19.6640625" style="3" customWidth="1"/>
    <col min="13321" max="13321" width="25" style="3" customWidth="1"/>
    <col min="13322" max="13322" width="17.1640625" style="3" customWidth="1"/>
    <col min="13323" max="13323" width="20" style="3" customWidth="1"/>
    <col min="13324" max="13324" width="14.33203125" style="3" customWidth="1"/>
    <col min="13325" max="13325" width="12.5" style="3" customWidth="1"/>
    <col min="13326" max="13328" width="9.33203125" style="3"/>
    <col min="13329" max="13329" width="16.33203125" style="3" customWidth="1"/>
    <col min="13330" max="13570" width="9.33203125" style="3"/>
    <col min="13571" max="13571" width="22" style="3" customWidth="1"/>
    <col min="13572" max="13572" width="62.6640625" style="3" customWidth="1"/>
    <col min="13573" max="13573" width="23.6640625" style="3" customWidth="1"/>
    <col min="13574" max="13574" width="18.6640625" style="3" customWidth="1"/>
    <col min="13575" max="13575" width="16.83203125" style="3" customWidth="1"/>
    <col min="13576" max="13576" width="19.6640625" style="3" customWidth="1"/>
    <col min="13577" max="13577" width="25" style="3" customWidth="1"/>
    <col min="13578" max="13578" width="17.1640625" style="3" customWidth="1"/>
    <col min="13579" max="13579" width="20" style="3" customWidth="1"/>
    <col min="13580" max="13580" width="14.33203125" style="3" customWidth="1"/>
    <col min="13581" max="13581" width="12.5" style="3" customWidth="1"/>
    <col min="13582" max="13584" width="9.33203125" style="3"/>
    <col min="13585" max="13585" width="16.33203125" style="3" customWidth="1"/>
    <col min="13586" max="13826" width="9.33203125" style="3"/>
    <col min="13827" max="13827" width="22" style="3" customWidth="1"/>
    <col min="13828" max="13828" width="62.6640625" style="3" customWidth="1"/>
    <col min="13829" max="13829" width="23.6640625" style="3" customWidth="1"/>
    <col min="13830" max="13830" width="18.6640625" style="3" customWidth="1"/>
    <col min="13831" max="13831" width="16.83203125" style="3" customWidth="1"/>
    <col min="13832" max="13832" width="19.6640625" style="3" customWidth="1"/>
    <col min="13833" max="13833" width="25" style="3" customWidth="1"/>
    <col min="13834" max="13834" width="17.1640625" style="3" customWidth="1"/>
    <col min="13835" max="13835" width="20" style="3" customWidth="1"/>
    <col min="13836" max="13836" width="14.33203125" style="3" customWidth="1"/>
    <col min="13837" max="13837" width="12.5" style="3" customWidth="1"/>
    <col min="13838" max="13840" width="9.33203125" style="3"/>
    <col min="13841" max="13841" width="16.33203125" style="3" customWidth="1"/>
    <col min="13842" max="14082" width="9.33203125" style="3"/>
    <col min="14083" max="14083" width="22" style="3" customWidth="1"/>
    <col min="14084" max="14084" width="62.6640625" style="3" customWidth="1"/>
    <col min="14085" max="14085" width="23.6640625" style="3" customWidth="1"/>
    <col min="14086" max="14086" width="18.6640625" style="3" customWidth="1"/>
    <col min="14087" max="14087" width="16.83203125" style="3" customWidth="1"/>
    <col min="14088" max="14088" width="19.6640625" style="3" customWidth="1"/>
    <col min="14089" max="14089" width="25" style="3" customWidth="1"/>
    <col min="14090" max="14090" width="17.1640625" style="3" customWidth="1"/>
    <col min="14091" max="14091" width="20" style="3" customWidth="1"/>
    <col min="14092" max="14092" width="14.33203125" style="3" customWidth="1"/>
    <col min="14093" max="14093" width="12.5" style="3" customWidth="1"/>
    <col min="14094" max="14096" width="9.33203125" style="3"/>
    <col min="14097" max="14097" width="16.33203125" style="3" customWidth="1"/>
    <col min="14098" max="14338" width="9.33203125" style="3"/>
    <col min="14339" max="14339" width="22" style="3" customWidth="1"/>
    <col min="14340" max="14340" width="62.6640625" style="3" customWidth="1"/>
    <col min="14341" max="14341" width="23.6640625" style="3" customWidth="1"/>
    <col min="14342" max="14342" width="18.6640625" style="3" customWidth="1"/>
    <col min="14343" max="14343" width="16.83203125" style="3" customWidth="1"/>
    <col min="14344" max="14344" width="19.6640625" style="3" customWidth="1"/>
    <col min="14345" max="14345" width="25" style="3" customWidth="1"/>
    <col min="14346" max="14346" width="17.1640625" style="3" customWidth="1"/>
    <col min="14347" max="14347" width="20" style="3" customWidth="1"/>
    <col min="14348" max="14348" width="14.33203125" style="3" customWidth="1"/>
    <col min="14349" max="14349" width="12.5" style="3" customWidth="1"/>
    <col min="14350" max="14352" width="9.33203125" style="3"/>
    <col min="14353" max="14353" width="16.33203125" style="3" customWidth="1"/>
    <col min="14354" max="14594" width="9.33203125" style="3"/>
    <col min="14595" max="14595" width="22" style="3" customWidth="1"/>
    <col min="14596" max="14596" width="62.6640625" style="3" customWidth="1"/>
    <col min="14597" max="14597" width="23.6640625" style="3" customWidth="1"/>
    <col min="14598" max="14598" width="18.6640625" style="3" customWidth="1"/>
    <col min="14599" max="14599" width="16.83203125" style="3" customWidth="1"/>
    <col min="14600" max="14600" width="19.6640625" style="3" customWidth="1"/>
    <col min="14601" max="14601" width="25" style="3" customWidth="1"/>
    <col min="14602" max="14602" width="17.1640625" style="3" customWidth="1"/>
    <col min="14603" max="14603" width="20" style="3" customWidth="1"/>
    <col min="14604" max="14604" width="14.33203125" style="3" customWidth="1"/>
    <col min="14605" max="14605" width="12.5" style="3" customWidth="1"/>
    <col min="14606" max="14608" width="9.33203125" style="3"/>
    <col min="14609" max="14609" width="16.33203125" style="3" customWidth="1"/>
    <col min="14610" max="14850" width="9.33203125" style="3"/>
    <col min="14851" max="14851" width="22" style="3" customWidth="1"/>
    <col min="14852" max="14852" width="62.6640625" style="3" customWidth="1"/>
    <col min="14853" max="14853" width="23.6640625" style="3" customWidth="1"/>
    <col min="14854" max="14854" width="18.6640625" style="3" customWidth="1"/>
    <col min="14855" max="14855" width="16.83203125" style="3" customWidth="1"/>
    <col min="14856" max="14856" width="19.6640625" style="3" customWidth="1"/>
    <col min="14857" max="14857" width="25" style="3" customWidth="1"/>
    <col min="14858" max="14858" width="17.1640625" style="3" customWidth="1"/>
    <col min="14859" max="14859" width="20" style="3" customWidth="1"/>
    <col min="14860" max="14860" width="14.33203125" style="3" customWidth="1"/>
    <col min="14861" max="14861" width="12.5" style="3" customWidth="1"/>
    <col min="14862" max="14864" width="9.33203125" style="3"/>
    <col min="14865" max="14865" width="16.33203125" style="3" customWidth="1"/>
    <col min="14866" max="15106" width="9.33203125" style="3"/>
    <col min="15107" max="15107" width="22" style="3" customWidth="1"/>
    <col min="15108" max="15108" width="62.6640625" style="3" customWidth="1"/>
    <col min="15109" max="15109" width="23.6640625" style="3" customWidth="1"/>
    <col min="15110" max="15110" width="18.6640625" style="3" customWidth="1"/>
    <col min="15111" max="15111" width="16.83203125" style="3" customWidth="1"/>
    <col min="15112" max="15112" width="19.6640625" style="3" customWidth="1"/>
    <col min="15113" max="15113" width="25" style="3" customWidth="1"/>
    <col min="15114" max="15114" width="17.1640625" style="3" customWidth="1"/>
    <col min="15115" max="15115" width="20" style="3" customWidth="1"/>
    <col min="15116" max="15116" width="14.33203125" style="3" customWidth="1"/>
    <col min="15117" max="15117" width="12.5" style="3" customWidth="1"/>
    <col min="15118" max="15120" width="9.33203125" style="3"/>
    <col min="15121" max="15121" width="16.33203125" style="3" customWidth="1"/>
    <col min="15122" max="15362" width="9.33203125" style="3"/>
    <col min="15363" max="15363" width="22" style="3" customWidth="1"/>
    <col min="15364" max="15364" width="62.6640625" style="3" customWidth="1"/>
    <col min="15365" max="15365" width="23.6640625" style="3" customWidth="1"/>
    <col min="15366" max="15366" width="18.6640625" style="3" customWidth="1"/>
    <col min="15367" max="15367" width="16.83203125" style="3" customWidth="1"/>
    <col min="15368" max="15368" width="19.6640625" style="3" customWidth="1"/>
    <col min="15369" max="15369" width="25" style="3" customWidth="1"/>
    <col min="15370" max="15370" width="17.1640625" style="3" customWidth="1"/>
    <col min="15371" max="15371" width="20" style="3" customWidth="1"/>
    <col min="15372" max="15372" width="14.33203125" style="3" customWidth="1"/>
    <col min="15373" max="15373" width="12.5" style="3" customWidth="1"/>
    <col min="15374" max="15376" width="9.33203125" style="3"/>
    <col min="15377" max="15377" width="16.33203125" style="3" customWidth="1"/>
    <col min="15378" max="15618" width="9.33203125" style="3"/>
    <col min="15619" max="15619" width="22" style="3" customWidth="1"/>
    <col min="15620" max="15620" width="62.6640625" style="3" customWidth="1"/>
    <col min="15621" max="15621" width="23.6640625" style="3" customWidth="1"/>
    <col min="15622" max="15622" width="18.6640625" style="3" customWidth="1"/>
    <col min="15623" max="15623" width="16.83203125" style="3" customWidth="1"/>
    <col min="15624" max="15624" width="19.6640625" style="3" customWidth="1"/>
    <col min="15625" max="15625" width="25" style="3" customWidth="1"/>
    <col min="15626" max="15626" width="17.1640625" style="3" customWidth="1"/>
    <col min="15627" max="15627" width="20" style="3" customWidth="1"/>
    <col min="15628" max="15628" width="14.33203125" style="3" customWidth="1"/>
    <col min="15629" max="15629" width="12.5" style="3" customWidth="1"/>
    <col min="15630" max="15632" width="9.33203125" style="3"/>
    <col min="15633" max="15633" width="16.33203125" style="3" customWidth="1"/>
    <col min="15634" max="15874" width="9.33203125" style="3"/>
    <col min="15875" max="15875" width="22" style="3" customWidth="1"/>
    <col min="15876" max="15876" width="62.6640625" style="3" customWidth="1"/>
    <col min="15877" max="15877" width="23.6640625" style="3" customWidth="1"/>
    <col min="15878" max="15878" width="18.6640625" style="3" customWidth="1"/>
    <col min="15879" max="15879" width="16.83203125" style="3" customWidth="1"/>
    <col min="15880" max="15880" width="19.6640625" style="3" customWidth="1"/>
    <col min="15881" max="15881" width="25" style="3" customWidth="1"/>
    <col min="15882" max="15882" width="17.1640625" style="3" customWidth="1"/>
    <col min="15883" max="15883" width="20" style="3" customWidth="1"/>
    <col min="15884" max="15884" width="14.33203125" style="3" customWidth="1"/>
    <col min="15885" max="15885" width="12.5" style="3" customWidth="1"/>
    <col min="15886" max="15888" width="9.33203125" style="3"/>
    <col min="15889" max="15889" width="16.33203125" style="3" customWidth="1"/>
    <col min="15890" max="16130" width="9.33203125" style="3"/>
    <col min="16131" max="16131" width="22" style="3" customWidth="1"/>
    <col min="16132" max="16132" width="62.6640625" style="3" customWidth="1"/>
    <col min="16133" max="16133" width="23.6640625" style="3" customWidth="1"/>
    <col min="16134" max="16134" width="18.6640625" style="3" customWidth="1"/>
    <col min="16135" max="16135" width="16.83203125" style="3" customWidth="1"/>
    <col min="16136" max="16136" width="19.6640625" style="3" customWidth="1"/>
    <col min="16137" max="16137" width="25" style="3" customWidth="1"/>
    <col min="16138" max="16138" width="17.1640625" style="3" customWidth="1"/>
    <col min="16139" max="16139" width="20" style="3" customWidth="1"/>
    <col min="16140" max="16140" width="14.33203125" style="3" customWidth="1"/>
    <col min="16141" max="16141" width="12.5" style="3" customWidth="1"/>
    <col min="16142" max="16144" width="9.33203125" style="3"/>
    <col min="16145" max="16145" width="16.33203125" style="3" customWidth="1"/>
    <col min="16146" max="16384" width="9.33203125" style="3"/>
  </cols>
  <sheetData>
    <row r="1" spans="1:17" ht="20.25" x14ac:dyDescent="0.2">
      <c r="A1" s="59" t="s">
        <v>4</v>
      </c>
      <c r="B1" s="59"/>
      <c r="C1" s="59"/>
      <c r="D1" s="59"/>
      <c r="E1" s="59"/>
      <c r="F1" s="59"/>
      <c r="G1" s="59"/>
      <c r="H1" s="59"/>
      <c r="I1" s="59"/>
      <c r="M1" s="4"/>
    </row>
    <row r="2" spans="1:17" ht="20.25" x14ac:dyDescent="0.2">
      <c r="A2" s="59" t="s">
        <v>175</v>
      </c>
      <c r="B2" s="59"/>
      <c r="C2" s="59"/>
      <c r="D2" s="59"/>
      <c r="E2" s="59"/>
      <c r="F2" s="59"/>
      <c r="G2" s="59"/>
      <c r="H2" s="59"/>
      <c r="I2" s="59"/>
      <c r="M2" s="4"/>
    </row>
    <row r="3" spans="1:17" ht="21" customHeight="1" x14ac:dyDescent="0.2">
      <c r="B3" s="5"/>
      <c r="C3" s="5"/>
      <c r="D3" s="5"/>
      <c r="E3" s="5"/>
      <c r="F3" s="5"/>
      <c r="G3" s="5"/>
      <c r="H3" s="5"/>
      <c r="I3" s="6" t="s">
        <v>3</v>
      </c>
      <c r="M3" s="4"/>
    </row>
    <row r="4" spans="1:17" ht="47.25" customHeight="1" x14ac:dyDescent="0.2">
      <c r="A4" s="60" t="s">
        <v>2</v>
      </c>
      <c r="B4" s="62" t="s">
        <v>5</v>
      </c>
      <c r="C4" s="53" t="s">
        <v>172</v>
      </c>
      <c r="D4" s="54"/>
      <c r="E4" s="55" t="s">
        <v>0</v>
      </c>
      <c r="F4" s="62" t="s">
        <v>1</v>
      </c>
      <c r="G4" s="62"/>
      <c r="H4" s="57" t="s">
        <v>197</v>
      </c>
      <c r="I4" s="57"/>
      <c r="K4" s="47"/>
      <c r="L4" s="47"/>
      <c r="M4" s="47"/>
      <c r="N4" s="47"/>
      <c r="O4" s="47"/>
      <c r="P4" s="47"/>
      <c r="Q4" s="47"/>
    </row>
    <row r="5" spans="1:17" ht="77.25" customHeight="1" x14ac:dyDescent="0.2">
      <c r="A5" s="61"/>
      <c r="B5" s="61"/>
      <c r="C5" s="7" t="s">
        <v>173</v>
      </c>
      <c r="D5" s="7" t="s">
        <v>174</v>
      </c>
      <c r="E5" s="56"/>
      <c r="F5" s="8" t="s">
        <v>162</v>
      </c>
      <c r="G5" s="8" t="s">
        <v>163</v>
      </c>
      <c r="H5" s="9" t="s">
        <v>196</v>
      </c>
      <c r="I5" s="9" t="s">
        <v>160</v>
      </c>
      <c r="J5" s="10"/>
      <c r="K5" s="47"/>
      <c r="L5" s="47"/>
      <c r="M5" s="47"/>
      <c r="N5" s="47"/>
      <c r="O5" s="47"/>
      <c r="P5" s="47"/>
      <c r="Q5" s="47"/>
    </row>
    <row r="6" spans="1:17" ht="11.25" customHeight="1" x14ac:dyDescent="0.2">
      <c r="A6" s="11">
        <v>1</v>
      </c>
      <c r="B6" s="11">
        <v>2</v>
      </c>
      <c r="C6" s="12">
        <v>3</v>
      </c>
      <c r="D6" s="12">
        <v>4</v>
      </c>
      <c r="E6" s="12">
        <v>5</v>
      </c>
      <c r="F6" s="12" t="s">
        <v>164</v>
      </c>
      <c r="G6" s="12" t="s">
        <v>165</v>
      </c>
      <c r="H6" s="11">
        <v>8</v>
      </c>
      <c r="I6" s="11">
        <v>9</v>
      </c>
      <c r="J6" s="10"/>
      <c r="K6" s="47"/>
      <c r="L6" s="47"/>
      <c r="M6" s="47"/>
      <c r="N6" s="47"/>
      <c r="O6" s="47"/>
      <c r="P6" s="47"/>
      <c r="Q6" s="47"/>
    </row>
    <row r="7" spans="1:17" s="18" customFormat="1" ht="18.75" x14ac:dyDescent="0.15">
      <c r="A7" s="13" t="s">
        <v>6</v>
      </c>
      <c r="B7" s="14" t="s">
        <v>7</v>
      </c>
      <c r="C7" s="15">
        <f>SUM(C8:C17)</f>
        <v>5579699.5</v>
      </c>
      <c r="D7" s="15">
        <f>SUM(D8:D17)</f>
        <v>5795723.5999999996</v>
      </c>
      <c r="E7" s="15">
        <f>SUM(E8:E17)</f>
        <v>4588064.5999999996</v>
      </c>
      <c r="F7" s="16">
        <f t="shared" ref="F7:F13" si="0">E7/C7</f>
        <v>0.82227808146298909</v>
      </c>
      <c r="G7" s="16">
        <f t="shared" ref="G7:G13" si="1">E7/D7</f>
        <v>0.79162929715971964</v>
      </c>
      <c r="H7" s="17"/>
      <c r="I7" s="17"/>
      <c r="J7" s="10"/>
      <c r="K7" s="48"/>
      <c r="L7" s="48"/>
      <c r="M7" s="48"/>
      <c r="N7" s="48"/>
      <c r="O7" s="48"/>
      <c r="P7" s="48"/>
      <c r="Q7" s="48"/>
    </row>
    <row r="8" spans="1:17" ht="47.25" x14ac:dyDescent="0.2">
      <c r="A8" s="1" t="s">
        <v>8</v>
      </c>
      <c r="B8" s="2" t="s">
        <v>9</v>
      </c>
      <c r="C8" s="19">
        <v>231295.1</v>
      </c>
      <c r="D8" s="19">
        <v>258914.7</v>
      </c>
      <c r="E8" s="19">
        <v>258873.5</v>
      </c>
      <c r="F8" s="20">
        <f t="shared" si="0"/>
        <v>1.1192346919584548</v>
      </c>
      <c r="G8" s="20">
        <f t="shared" si="1"/>
        <v>0.99984087423386925</v>
      </c>
      <c r="H8" s="42" t="s">
        <v>195</v>
      </c>
      <c r="I8" s="43"/>
      <c r="J8" s="10"/>
      <c r="K8" s="48"/>
      <c r="L8" s="48"/>
      <c r="M8" s="48"/>
      <c r="N8" s="48"/>
      <c r="O8" s="48"/>
      <c r="P8" s="48"/>
      <c r="Q8" s="48"/>
    </row>
    <row r="9" spans="1:17" ht="63" x14ac:dyDescent="0.2">
      <c r="A9" s="1" t="s">
        <v>10</v>
      </c>
      <c r="B9" s="2" t="s">
        <v>11</v>
      </c>
      <c r="C9" s="19">
        <v>275588.90000000002</v>
      </c>
      <c r="D9" s="19">
        <v>277342.7</v>
      </c>
      <c r="E9" s="19">
        <v>271847.40000000002</v>
      </c>
      <c r="F9" s="20">
        <f t="shared" si="0"/>
        <v>0.98642361865808093</v>
      </c>
      <c r="G9" s="20">
        <f t="shared" si="1"/>
        <v>0.98018588554881747</v>
      </c>
      <c r="H9" s="43"/>
      <c r="I9" s="43"/>
      <c r="J9" s="10"/>
      <c r="K9" s="48"/>
      <c r="L9" s="48"/>
      <c r="M9" s="48"/>
      <c r="N9" s="48"/>
      <c r="O9" s="48"/>
      <c r="P9" s="48"/>
      <c r="Q9" s="48"/>
    </row>
    <row r="10" spans="1:17" ht="63" x14ac:dyDescent="0.2">
      <c r="A10" s="1" t="s">
        <v>12</v>
      </c>
      <c r="B10" s="2" t="s">
        <v>13</v>
      </c>
      <c r="C10" s="19">
        <v>122061.2</v>
      </c>
      <c r="D10" s="19">
        <v>138820.5</v>
      </c>
      <c r="E10" s="19">
        <v>134515.1</v>
      </c>
      <c r="F10" s="20">
        <f t="shared" si="0"/>
        <v>1.1020299652960974</v>
      </c>
      <c r="G10" s="20">
        <f t="shared" si="1"/>
        <v>0.96898584863186632</v>
      </c>
      <c r="H10" s="42" t="s">
        <v>195</v>
      </c>
      <c r="I10" s="43"/>
      <c r="J10" s="10"/>
      <c r="K10" s="21"/>
      <c r="M10" s="4"/>
    </row>
    <row r="11" spans="1:17" ht="31.5" x14ac:dyDescent="0.2">
      <c r="A11" s="1" t="s">
        <v>14</v>
      </c>
      <c r="B11" s="2" t="s">
        <v>15</v>
      </c>
      <c r="C11" s="19">
        <v>488214.9</v>
      </c>
      <c r="D11" s="19">
        <v>579120.30000000005</v>
      </c>
      <c r="E11" s="19">
        <v>575912.19999999995</v>
      </c>
      <c r="F11" s="20">
        <f t="shared" si="0"/>
        <v>1.1796284791799676</v>
      </c>
      <c r="G11" s="20">
        <f t="shared" si="1"/>
        <v>0.99446039104483108</v>
      </c>
      <c r="H11" s="42" t="s">
        <v>235</v>
      </c>
      <c r="I11" s="43"/>
      <c r="K11" s="21"/>
      <c r="M11" s="4"/>
    </row>
    <row r="12" spans="1:17" ht="47.25" x14ac:dyDescent="0.2">
      <c r="A12" s="1" t="s">
        <v>16</v>
      </c>
      <c r="B12" s="2" t="s">
        <v>17</v>
      </c>
      <c r="C12" s="19">
        <v>300784.2</v>
      </c>
      <c r="D12" s="19">
        <v>313808.8</v>
      </c>
      <c r="E12" s="19">
        <v>309806.59999999998</v>
      </c>
      <c r="F12" s="20">
        <f t="shared" si="0"/>
        <v>1.0299962564523002</v>
      </c>
      <c r="G12" s="20">
        <f t="shared" si="1"/>
        <v>0.98724637422532446</v>
      </c>
      <c r="H12" s="43"/>
      <c r="I12" s="43"/>
      <c r="K12" s="21"/>
      <c r="M12" s="4"/>
    </row>
    <row r="13" spans="1:17" ht="31.5" x14ac:dyDescent="0.2">
      <c r="A13" s="1" t="s">
        <v>18</v>
      </c>
      <c r="B13" s="2" t="s">
        <v>19</v>
      </c>
      <c r="C13" s="19">
        <v>137691.6</v>
      </c>
      <c r="D13" s="19">
        <v>483145.5</v>
      </c>
      <c r="E13" s="19">
        <v>480657.3</v>
      </c>
      <c r="F13" s="20">
        <f t="shared" si="0"/>
        <v>3.4908251483750639</v>
      </c>
      <c r="G13" s="20">
        <f t="shared" si="1"/>
        <v>0.99484999860290535</v>
      </c>
      <c r="H13" s="42" t="s">
        <v>202</v>
      </c>
      <c r="I13" s="43"/>
      <c r="K13" s="21"/>
      <c r="M13" s="4"/>
    </row>
    <row r="14" spans="1:17" ht="47.25" x14ac:dyDescent="0.2">
      <c r="A14" s="1" t="s">
        <v>176</v>
      </c>
      <c r="B14" s="2" t="s">
        <v>177</v>
      </c>
      <c r="C14" s="19"/>
      <c r="D14" s="19"/>
      <c r="E14" s="19">
        <v>104939.9</v>
      </c>
      <c r="F14" s="20"/>
      <c r="G14" s="20"/>
      <c r="H14" s="42" t="s">
        <v>203</v>
      </c>
      <c r="I14" s="42" t="s">
        <v>203</v>
      </c>
      <c r="K14" s="21"/>
      <c r="M14" s="4"/>
    </row>
    <row r="15" spans="1:17" ht="47.25" x14ac:dyDescent="0.2">
      <c r="A15" s="1" t="s">
        <v>20</v>
      </c>
      <c r="B15" s="2" t="s">
        <v>21</v>
      </c>
      <c r="C15" s="19">
        <v>500000</v>
      </c>
      <c r="D15" s="19">
        <v>1429310.2</v>
      </c>
      <c r="E15" s="19"/>
      <c r="F15" s="20"/>
      <c r="G15" s="20"/>
      <c r="H15" s="42" t="s">
        <v>198</v>
      </c>
      <c r="I15" s="42" t="s">
        <v>204</v>
      </c>
      <c r="K15" s="21"/>
      <c r="M15" s="4"/>
    </row>
    <row r="16" spans="1:17" ht="31.5" x14ac:dyDescent="0.2">
      <c r="A16" s="1" t="s">
        <v>22</v>
      </c>
      <c r="B16" s="22" t="s">
        <v>23</v>
      </c>
      <c r="C16" s="19">
        <v>199.7</v>
      </c>
      <c r="D16" s="19">
        <v>197.9</v>
      </c>
      <c r="E16" s="19">
        <v>197.9</v>
      </c>
      <c r="F16" s="20">
        <f t="shared" ref="F16:F40" si="2">E16/C16</f>
        <v>0.99098647971957943</v>
      </c>
      <c r="G16" s="20">
        <f t="shared" ref="G16:G40" si="3">E16/D16</f>
        <v>1</v>
      </c>
      <c r="H16" s="43"/>
      <c r="I16" s="43"/>
      <c r="K16" s="21"/>
      <c r="M16" s="4"/>
    </row>
    <row r="17" spans="1:13" ht="63" x14ac:dyDescent="0.2">
      <c r="A17" s="1" t="s">
        <v>24</v>
      </c>
      <c r="B17" s="2" t="s">
        <v>25</v>
      </c>
      <c r="C17" s="19">
        <v>3523863.9</v>
      </c>
      <c r="D17" s="19">
        <v>2315063</v>
      </c>
      <c r="E17" s="19">
        <v>2451314.7000000002</v>
      </c>
      <c r="F17" s="20">
        <f t="shared" si="2"/>
        <v>0.69563262644734958</v>
      </c>
      <c r="G17" s="20">
        <f t="shared" si="3"/>
        <v>1.0588544242640481</v>
      </c>
      <c r="H17" s="42" t="s">
        <v>194</v>
      </c>
      <c r="I17" s="42" t="s">
        <v>203</v>
      </c>
      <c r="K17" s="21"/>
      <c r="M17" s="4"/>
    </row>
    <row r="18" spans="1:13" s="18" customFormat="1" ht="15.75" x14ac:dyDescent="0.15">
      <c r="A18" s="23" t="s">
        <v>26</v>
      </c>
      <c r="B18" s="14" t="s">
        <v>27</v>
      </c>
      <c r="C18" s="15">
        <f>SUM(C19:C20)</f>
        <v>51672.6</v>
      </c>
      <c r="D18" s="15">
        <f>SUM(D19:D20)</f>
        <v>54635.1</v>
      </c>
      <c r="E18" s="15">
        <f>SUM(E19:E20)</f>
        <v>159467.29999999999</v>
      </c>
      <c r="F18" s="16">
        <f t="shared" si="2"/>
        <v>3.0861094661387272</v>
      </c>
      <c r="G18" s="16">
        <f t="shared" si="3"/>
        <v>2.9187701678957301</v>
      </c>
      <c r="H18" s="44"/>
      <c r="I18" s="44"/>
      <c r="K18" s="21"/>
      <c r="M18" s="24"/>
    </row>
    <row r="19" spans="1:13" ht="47.25" x14ac:dyDescent="0.2">
      <c r="A19" s="1" t="s">
        <v>28</v>
      </c>
      <c r="B19" s="25" t="s">
        <v>166</v>
      </c>
      <c r="C19" s="19">
        <v>51502.6</v>
      </c>
      <c r="D19" s="19">
        <v>54465.1</v>
      </c>
      <c r="E19" s="26">
        <v>159318.79999999999</v>
      </c>
      <c r="F19" s="20">
        <f t="shared" si="2"/>
        <v>3.0934127597441683</v>
      </c>
      <c r="G19" s="20">
        <f t="shared" si="3"/>
        <v>2.9251539058957019</v>
      </c>
      <c r="H19" s="42" t="s">
        <v>203</v>
      </c>
      <c r="I19" s="42" t="s">
        <v>203</v>
      </c>
      <c r="K19" s="21"/>
      <c r="M19" s="4"/>
    </row>
    <row r="20" spans="1:13" ht="31.5" x14ac:dyDescent="0.2">
      <c r="A20" s="1" t="s">
        <v>29</v>
      </c>
      <c r="B20" s="25" t="s">
        <v>167</v>
      </c>
      <c r="C20" s="19">
        <v>170</v>
      </c>
      <c r="D20" s="19">
        <v>170</v>
      </c>
      <c r="E20" s="26">
        <v>148.5</v>
      </c>
      <c r="F20" s="20">
        <f t="shared" si="2"/>
        <v>0.87352941176470589</v>
      </c>
      <c r="G20" s="20">
        <f t="shared" si="3"/>
        <v>0.87352941176470589</v>
      </c>
      <c r="H20" s="42" t="s">
        <v>193</v>
      </c>
      <c r="I20" s="42" t="s">
        <v>193</v>
      </c>
      <c r="K20" s="21"/>
      <c r="M20" s="4"/>
    </row>
    <row r="21" spans="1:13" s="18" customFormat="1" ht="31.5" x14ac:dyDescent="0.15">
      <c r="A21" s="23" t="s">
        <v>30</v>
      </c>
      <c r="B21" s="14" t="s">
        <v>31</v>
      </c>
      <c r="C21" s="15">
        <f>SUM(C22:C25)</f>
        <v>675750.3</v>
      </c>
      <c r="D21" s="15">
        <f>SUM(D22:D25)</f>
        <v>846564.7</v>
      </c>
      <c r="E21" s="15">
        <f>SUM(E22:E25)</f>
        <v>848090.1</v>
      </c>
      <c r="F21" s="16">
        <f t="shared" si="2"/>
        <v>1.2550347369435129</v>
      </c>
      <c r="G21" s="16">
        <f t="shared" si="3"/>
        <v>1.0018018705481104</v>
      </c>
      <c r="H21" s="44"/>
      <c r="I21" s="44"/>
      <c r="K21" s="21"/>
      <c r="M21" s="24"/>
    </row>
    <row r="22" spans="1:13" ht="15.75" x14ac:dyDescent="0.2">
      <c r="A22" s="1" t="s">
        <v>32</v>
      </c>
      <c r="B22" s="25" t="s">
        <v>33</v>
      </c>
      <c r="C22" s="19">
        <v>183987.5</v>
      </c>
      <c r="D22" s="19">
        <v>180507.1</v>
      </c>
      <c r="E22" s="26">
        <v>180102.9</v>
      </c>
      <c r="F22" s="20">
        <f t="shared" si="2"/>
        <v>0.97888660914464298</v>
      </c>
      <c r="G22" s="20">
        <f t="shared" si="3"/>
        <v>0.99776075290113231</v>
      </c>
      <c r="H22" s="43"/>
      <c r="I22" s="43"/>
      <c r="K22" s="21"/>
      <c r="M22" s="4"/>
    </row>
    <row r="23" spans="1:13" ht="47.25" x14ac:dyDescent="0.2">
      <c r="A23" s="1" t="s">
        <v>34</v>
      </c>
      <c r="B23" s="25" t="s">
        <v>168</v>
      </c>
      <c r="C23" s="19">
        <v>3497</v>
      </c>
      <c r="D23" s="19">
        <v>72252.7</v>
      </c>
      <c r="E23" s="26">
        <v>76472.100000000006</v>
      </c>
      <c r="F23" s="20">
        <f t="shared" si="2"/>
        <v>21.867915356019449</v>
      </c>
      <c r="G23" s="20">
        <f t="shared" si="3"/>
        <v>1.0583978176594093</v>
      </c>
      <c r="H23" s="42" t="s">
        <v>205</v>
      </c>
      <c r="I23" s="42" t="s">
        <v>203</v>
      </c>
      <c r="K23" s="21"/>
      <c r="M23" s="4"/>
    </row>
    <row r="24" spans="1:13" ht="78.75" x14ac:dyDescent="0.2">
      <c r="A24" s="1" t="s">
        <v>35</v>
      </c>
      <c r="B24" s="25" t="s">
        <v>169</v>
      </c>
      <c r="C24" s="19">
        <v>480405.8</v>
      </c>
      <c r="D24" s="19">
        <v>585944.9</v>
      </c>
      <c r="E24" s="26">
        <v>583683.1</v>
      </c>
      <c r="F24" s="20">
        <f t="shared" si="2"/>
        <v>1.2149792945880338</v>
      </c>
      <c r="G24" s="20">
        <f t="shared" si="3"/>
        <v>0.99613991008369551</v>
      </c>
      <c r="H24" s="42" t="s">
        <v>206</v>
      </c>
      <c r="I24" s="43"/>
      <c r="K24" s="21"/>
      <c r="M24" s="4"/>
    </row>
    <row r="25" spans="1:13" ht="15.75" x14ac:dyDescent="0.2">
      <c r="A25" s="1" t="s">
        <v>36</v>
      </c>
      <c r="B25" s="25" t="s">
        <v>37</v>
      </c>
      <c r="C25" s="19">
        <v>7860</v>
      </c>
      <c r="D25" s="19">
        <v>7860</v>
      </c>
      <c r="E25" s="26">
        <v>7832</v>
      </c>
      <c r="F25" s="20">
        <f t="shared" si="2"/>
        <v>0.9964376590330789</v>
      </c>
      <c r="G25" s="20">
        <f t="shared" si="3"/>
        <v>0.9964376590330789</v>
      </c>
      <c r="H25" s="43"/>
      <c r="I25" s="43"/>
      <c r="M25" s="4"/>
    </row>
    <row r="26" spans="1:13" s="18" customFormat="1" ht="15.75" x14ac:dyDescent="0.15">
      <c r="A26" s="23" t="s">
        <v>38</v>
      </c>
      <c r="B26" s="14" t="s">
        <v>39</v>
      </c>
      <c r="C26" s="15">
        <f>SUM(C27:C36)</f>
        <v>15472704.799999999</v>
      </c>
      <c r="D26" s="15">
        <f>SUM(D27:D36)</f>
        <v>33861402.100000001</v>
      </c>
      <c r="E26" s="15">
        <f>SUM(E27:E36)</f>
        <v>32826702.299999997</v>
      </c>
      <c r="F26" s="16">
        <f t="shared" si="2"/>
        <v>2.1215878364072451</v>
      </c>
      <c r="G26" s="16">
        <f t="shared" si="3"/>
        <v>0.96944309048561206</v>
      </c>
      <c r="H26" s="44"/>
      <c r="I26" s="44"/>
      <c r="M26" s="24"/>
    </row>
    <row r="27" spans="1:13" ht="78.75" x14ac:dyDescent="0.2">
      <c r="A27" s="1" t="s">
        <v>40</v>
      </c>
      <c r="B27" s="25" t="s">
        <v>41</v>
      </c>
      <c r="C27" s="19">
        <v>445132.1</v>
      </c>
      <c r="D27" s="19">
        <v>677368</v>
      </c>
      <c r="E27" s="19">
        <v>673617.8</v>
      </c>
      <c r="F27" s="20">
        <f t="shared" si="2"/>
        <v>1.513298636517115</v>
      </c>
      <c r="G27" s="20">
        <f t="shared" si="3"/>
        <v>0.99446357076212644</v>
      </c>
      <c r="H27" s="42" t="s">
        <v>207</v>
      </c>
      <c r="I27" s="43"/>
      <c r="M27" s="4"/>
    </row>
    <row r="28" spans="1:13" ht="63" x14ac:dyDescent="0.2">
      <c r="A28" s="1" t="s">
        <v>42</v>
      </c>
      <c r="B28" s="25" t="s">
        <v>43</v>
      </c>
      <c r="C28" s="19">
        <v>109500</v>
      </c>
      <c r="D28" s="19">
        <v>108989.7</v>
      </c>
      <c r="E28" s="19">
        <v>36000</v>
      </c>
      <c r="F28" s="20">
        <f t="shared" si="2"/>
        <v>0.32876712328767121</v>
      </c>
      <c r="G28" s="20">
        <f t="shared" si="3"/>
        <v>0.33030644180138125</v>
      </c>
      <c r="H28" s="42" t="s">
        <v>208</v>
      </c>
      <c r="I28" s="42" t="s">
        <v>208</v>
      </c>
      <c r="J28" s="27"/>
      <c r="M28" s="4"/>
    </row>
    <row r="29" spans="1:13" ht="157.5" x14ac:dyDescent="0.2">
      <c r="A29" s="1" t="s">
        <v>44</v>
      </c>
      <c r="B29" s="25" t="s">
        <v>45</v>
      </c>
      <c r="C29" s="19">
        <v>2357482.9</v>
      </c>
      <c r="D29" s="19">
        <v>4112314.5</v>
      </c>
      <c r="E29" s="19">
        <v>4114309.8</v>
      </c>
      <c r="F29" s="20">
        <f t="shared" si="2"/>
        <v>1.7452129981515454</v>
      </c>
      <c r="G29" s="20">
        <f t="shared" si="3"/>
        <v>1.0004852012169789</v>
      </c>
      <c r="H29" s="42" t="s">
        <v>192</v>
      </c>
      <c r="I29" s="43"/>
      <c r="M29" s="4"/>
    </row>
    <row r="30" spans="1:13" ht="110.25" x14ac:dyDescent="0.2">
      <c r="A30" s="1" t="s">
        <v>46</v>
      </c>
      <c r="B30" s="25" t="s">
        <v>47</v>
      </c>
      <c r="C30" s="19">
        <v>49661.7</v>
      </c>
      <c r="D30" s="19">
        <v>335984.7</v>
      </c>
      <c r="E30" s="19">
        <v>338804.6</v>
      </c>
      <c r="F30" s="20">
        <f t="shared" si="2"/>
        <v>6.8222513526520441</v>
      </c>
      <c r="G30" s="20">
        <f t="shared" si="3"/>
        <v>1.0083929417024049</v>
      </c>
      <c r="H30" s="42" t="s">
        <v>191</v>
      </c>
      <c r="I30" s="43"/>
      <c r="M30" s="4"/>
    </row>
    <row r="31" spans="1:13" ht="47.25" x14ac:dyDescent="0.2">
      <c r="A31" s="1" t="s">
        <v>48</v>
      </c>
      <c r="B31" s="25" t="s">
        <v>49</v>
      </c>
      <c r="C31" s="19">
        <v>98414.2</v>
      </c>
      <c r="D31" s="19">
        <v>299988.8</v>
      </c>
      <c r="E31" s="19">
        <v>299633.59999999998</v>
      </c>
      <c r="F31" s="20">
        <f t="shared" si="2"/>
        <v>3.0446175450290709</v>
      </c>
      <c r="G31" s="20">
        <f t="shared" si="3"/>
        <v>0.99881595579568305</v>
      </c>
      <c r="H31" s="42" t="s">
        <v>190</v>
      </c>
      <c r="I31" s="43"/>
      <c r="M31" s="4"/>
    </row>
    <row r="32" spans="1:13" ht="157.5" x14ac:dyDescent="0.2">
      <c r="A32" s="1" t="s">
        <v>50</v>
      </c>
      <c r="B32" s="25" t="s">
        <v>51</v>
      </c>
      <c r="C32" s="19">
        <v>390353.1</v>
      </c>
      <c r="D32" s="19">
        <v>1522110.6</v>
      </c>
      <c r="E32" s="19">
        <v>1456642.8</v>
      </c>
      <c r="F32" s="20">
        <f t="shared" si="2"/>
        <v>3.7316030025123412</v>
      </c>
      <c r="G32" s="20">
        <f t="shared" si="3"/>
        <v>0.95698880225917882</v>
      </c>
      <c r="H32" s="45" t="s">
        <v>189</v>
      </c>
      <c r="I32" s="43"/>
      <c r="M32" s="4"/>
    </row>
    <row r="33" spans="1:13" ht="47.25" x14ac:dyDescent="0.2">
      <c r="A33" s="1" t="s">
        <v>52</v>
      </c>
      <c r="B33" s="25" t="s">
        <v>53</v>
      </c>
      <c r="C33" s="19">
        <v>10035243.1</v>
      </c>
      <c r="D33" s="19">
        <v>23348409.199999999</v>
      </c>
      <c r="E33" s="19">
        <v>22450807.5</v>
      </c>
      <c r="F33" s="20">
        <f t="shared" si="2"/>
        <v>2.2371961771409405</v>
      </c>
      <c r="G33" s="20">
        <f t="shared" si="3"/>
        <v>0.96155619458648178</v>
      </c>
      <c r="H33" s="45" t="s">
        <v>188</v>
      </c>
      <c r="I33" s="43"/>
      <c r="J33" s="28"/>
      <c r="K33" s="28"/>
      <c r="L33" s="28"/>
      <c r="M33" s="29"/>
    </row>
    <row r="34" spans="1:13" ht="94.5" x14ac:dyDescent="0.2">
      <c r="A34" s="1" t="s">
        <v>54</v>
      </c>
      <c r="B34" s="25" t="s">
        <v>55</v>
      </c>
      <c r="C34" s="19">
        <v>71862.100000000006</v>
      </c>
      <c r="D34" s="19">
        <v>108164</v>
      </c>
      <c r="E34" s="19">
        <v>107301</v>
      </c>
      <c r="F34" s="20">
        <f t="shared" si="2"/>
        <v>1.4931514664892898</v>
      </c>
      <c r="G34" s="20">
        <f t="shared" si="3"/>
        <v>0.99202137494915132</v>
      </c>
      <c r="H34" s="45" t="s">
        <v>199</v>
      </c>
      <c r="I34" s="43"/>
      <c r="J34" s="28"/>
      <c r="K34" s="28"/>
      <c r="L34" s="28"/>
      <c r="M34" s="29"/>
    </row>
    <row r="35" spans="1:13" ht="47.25" x14ac:dyDescent="0.2">
      <c r="A35" s="1" t="s">
        <v>56</v>
      </c>
      <c r="B35" s="25" t="s">
        <v>57</v>
      </c>
      <c r="C35" s="19">
        <v>2200</v>
      </c>
      <c r="D35" s="19">
        <v>3400</v>
      </c>
      <c r="E35" s="19">
        <v>3400</v>
      </c>
      <c r="F35" s="20">
        <f t="shared" si="2"/>
        <v>1.5454545454545454</v>
      </c>
      <c r="G35" s="20">
        <f t="shared" si="3"/>
        <v>1</v>
      </c>
      <c r="H35" s="45" t="s">
        <v>187</v>
      </c>
      <c r="I35" s="43"/>
      <c r="J35" s="28"/>
      <c r="K35" s="28"/>
      <c r="L35" s="28"/>
      <c r="M35" s="29"/>
    </row>
    <row r="36" spans="1:13" ht="157.5" x14ac:dyDescent="0.2">
      <c r="A36" s="1" t="s">
        <v>58</v>
      </c>
      <c r="B36" s="25" t="s">
        <v>59</v>
      </c>
      <c r="C36" s="19">
        <v>1912855.6</v>
      </c>
      <c r="D36" s="19">
        <v>3344672.6</v>
      </c>
      <c r="E36" s="19">
        <v>3346185.2</v>
      </c>
      <c r="F36" s="20">
        <f t="shared" si="2"/>
        <v>1.7493140621801249</v>
      </c>
      <c r="G36" s="20">
        <f t="shared" si="3"/>
        <v>1.0004522415736596</v>
      </c>
      <c r="H36" s="45" t="s">
        <v>186</v>
      </c>
      <c r="I36" s="43"/>
      <c r="J36" s="27"/>
      <c r="K36" s="28"/>
      <c r="L36" s="28"/>
      <c r="M36" s="29"/>
    </row>
    <row r="37" spans="1:13" s="18" customFormat="1" ht="15.75" x14ac:dyDescent="0.15">
      <c r="A37" s="23" t="s">
        <v>60</v>
      </c>
      <c r="B37" s="14" t="s">
        <v>61</v>
      </c>
      <c r="C37" s="15">
        <f>SUM(C38:C42)</f>
        <v>2447704.7999999998</v>
      </c>
      <c r="D37" s="15">
        <f>SUM(D38:D42)</f>
        <v>8182228</v>
      </c>
      <c r="E37" s="15">
        <f>SUM(E38:E42)</f>
        <v>5725491.8999999994</v>
      </c>
      <c r="F37" s="16">
        <f t="shared" si="2"/>
        <v>2.3391268015652869</v>
      </c>
      <c r="G37" s="16">
        <f t="shared" si="3"/>
        <v>0.69974729376888534</v>
      </c>
      <c r="H37" s="44"/>
      <c r="I37" s="44"/>
      <c r="J37" s="30"/>
      <c r="K37" s="30"/>
      <c r="L37" s="30"/>
      <c r="M37" s="31"/>
    </row>
    <row r="38" spans="1:13" ht="63" x14ac:dyDescent="0.2">
      <c r="A38" s="1" t="s">
        <v>62</v>
      </c>
      <c r="B38" s="25" t="s">
        <v>63</v>
      </c>
      <c r="C38" s="19">
        <v>339102.3</v>
      </c>
      <c r="D38" s="19">
        <v>5756889.9000000004</v>
      </c>
      <c r="E38" s="19">
        <v>3225368.2</v>
      </c>
      <c r="F38" s="20">
        <f t="shared" si="2"/>
        <v>9.5114901904233626</v>
      </c>
      <c r="G38" s="20">
        <f t="shared" si="3"/>
        <v>0.56026226938958834</v>
      </c>
      <c r="H38" s="42" t="s">
        <v>236</v>
      </c>
      <c r="I38" s="42" t="s">
        <v>185</v>
      </c>
      <c r="J38" s="32"/>
      <c r="K38" s="28"/>
      <c r="L38" s="28"/>
      <c r="M38" s="29"/>
    </row>
    <row r="39" spans="1:13" ht="47.25" x14ac:dyDescent="0.2">
      <c r="A39" s="1" t="s">
        <v>64</v>
      </c>
      <c r="B39" s="25" t="s">
        <v>65</v>
      </c>
      <c r="C39" s="19">
        <v>665971.9</v>
      </c>
      <c r="D39" s="19">
        <v>637712.5</v>
      </c>
      <c r="E39" s="19">
        <v>695114.3</v>
      </c>
      <c r="F39" s="20">
        <f t="shared" si="2"/>
        <v>1.0437592036540881</v>
      </c>
      <c r="G39" s="20">
        <f t="shared" si="3"/>
        <v>1.0900120352039517</v>
      </c>
      <c r="H39" s="43"/>
      <c r="I39" s="42" t="s">
        <v>184</v>
      </c>
      <c r="J39" s="27"/>
      <c r="K39" s="28"/>
      <c r="L39" s="28"/>
      <c r="M39" s="29"/>
    </row>
    <row r="40" spans="1:13" ht="63" x14ac:dyDescent="0.2">
      <c r="A40" s="1" t="s">
        <v>66</v>
      </c>
      <c r="B40" s="25" t="s">
        <v>67</v>
      </c>
      <c r="C40" s="19">
        <v>1113016.8999999999</v>
      </c>
      <c r="D40" s="19">
        <v>1207670.6000000001</v>
      </c>
      <c r="E40" s="19">
        <v>1229113.6000000001</v>
      </c>
      <c r="F40" s="20">
        <f t="shared" si="2"/>
        <v>1.1043081196700608</v>
      </c>
      <c r="G40" s="20">
        <f t="shared" si="3"/>
        <v>1.017755669468148</v>
      </c>
      <c r="H40" s="42" t="s">
        <v>209</v>
      </c>
      <c r="I40" s="43"/>
      <c r="J40" s="28"/>
      <c r="K40" s="28"/>
      <c r="L40" s="28"/>
      <c r="M40" s="29"/>
    </row>
    <row r="41" spans="1:13" ht="31.5" x14ac:dyDescent="0.2">
      <c r="A41" s="1" t="s">
        <v>171</v>
      </c>
      <c r="B41" s="25" t="s">
        <v>170</v>
      </c>
      <c r="C41" s="19"/>
      <c r="D41" s="19"/>
      <c r="E41" s="19"/>
      <c r="F41" s="20"/>
      <c r="G41" s="20"/>
      <c r="H41" s="43"/>
      <c r="I41" s="43"/>
      <c r="J41" s="28"/>
      <c r="K41" s="28"/>
      <c r="L41" s="28"/>
      <c r="M41" s="29"/>
    </row>
    <row r="42" spans="1:13" ht="94.5" x14ac:dyDescent="0.2">
      <c r="A42" s="1" t="s">
        <v>68</v>
      </c>
      <c r="B42" s="25" t="s">
        <v>69</v>
      </c>
      <c r="C42" s="19">
        <v>329613.7</v>
      </c>
      <c r="D42" s="19">
        <v>579955</v>
      </c>
      <c r="E42" s="19">
        <v>575895.80000000005</v>
      </c>
      <c r="F42" s="20">
        <f t="shared" ref="F42:F88" si="4">E42/C42</f>
        <v>1.747184052119193</v>
      </c>
      <c r="G42" s="20">
        <f t="shared" ref="G42:G88" si="5">E42/D42</f>
        <v>0.99300083627177982</v>
      </c>
      <c r="H42" s="42" t="s">
        <v>210</v>
      </c>
      <c r="I42" s="43"/>
      <c r="J42" s="28"/>
      <c r="K42" s="28"/>
      <c r="L42" s="28"/>
      <c r="M42" s="29"/>
    </row>
    <row r="43" spans="1:13" s="18" customFormat="1" ht="15.75" x14ac:dyDescent="0.15">
      <c r="A43" s="23" t="s">
        <v>70</v>
      </c>
      <c r="B43" s="14" t="s">
        <v>71</v>
      </c>
      <c r="C43" s="15">
        <f>SUM(C44:C47)</f>
        <v>126067.3</v>
      </c>
      <c r="D43" s="15">
        <f>SUM(D44:D47)</f>
        <v>346126.7</v>
      </c>
      <c r="E43" s="15">
        <f>SUM(E44:E47)</f>
        <v>333221.09999999998</v>
      </c>
      <c r="F43" s="16">
        <f t="shared" si="4"/>
        <v>2.6432001002639063</v>
      </c>
      <c r="G43" s="16">
        <f t="shared" si="5"/>
        <v>0.96271423152273417</v>
      </c>
      <c r="H43" s="44"/>
      <c r="I43" s="44"/>
      <c r="J43" s="30"/>
      <c r="K43" s="30"/>
      <c r="L43" s="30"/>
      <c r="M43" s="31"/>
    </row>
    <row r="44" spans="1:13" ht="126" x14ac:dyDescent="0.2">
      <c r="A44" s="1" t="s">
        <v>72</v>
      </c>
      <c r="B44" s="25" t="s">
        <v>73</v>
      </c>
      <c r="C44" s="19">
        <v>44510.9</v>
      </c>
      <c r="D44" s="19">
        <v>115349.9</v>
      </c>
      <c r="E44" s="19">
        <v>115349.9</v>
      </c>
      <c r="F44" s="20">
        <f t="shared" si="4"/>
        <v>2.5914978128952679</v>
      </c>
      <c r="G44" s="20">
        <f t="shared" si="5"/>
        <v>1</v>
      </c>
      <c r="H44" s="42" t="s">
        <v>211</v>
      </c>
      <c r="I44" s="43"/>
      <c r="J44" s="28"/>
      <c r="K44" s="28"/>
      <c r="L44" s="28"/>
      <c r="M44" s="29"/>
    </row>
    <row r="45" spans="1:13" ht="78.75" x14ac:dyDescent="0.2">
      <c r="A45" s="1" t="s">
        <v>74</v>
      </c>
      <c r="B45" s="2" t="s">
        <v>75</v>
      </c>
      <c r="C45" s="19">
        <v>13334.1</v>
      </c>
      <c r="D45" s="19">
        <v>109830.5</v>
      </c>
      <c r="E45" s="19">
        <v>112324.3</v>
      </c>
      <c r="F45" s="20">
        <f t="shared" si="4"/>
        <v>8.4238381293075655</v>
      </c>
      <c r="G45" s="20">
        <f t="shared" si="5"/>
        <v>1.0227058968137266</v>
      </c>
      <c r="H45" s="42" t="s">
        <v>212</v>
      </c>
      <c r="I45" s="43"/>
      <c r="J45" s="28"/>
      <c r="K45" s="28"/>
      <c r="L45" s="28"/>
      <c r="M45" s="29"/>
    </row>
    <row r="46" spans="1:13" ht="47.25" x14ac:dyDescent="0.2">
      <c r="A46" s="1" t="s">
        <v>76</v>
      </c>
      <c r="B46" s="2" t="s">
        <v>77</v>
      </c>
      <c r="C46" s="19">
        <v>200</v>
      </c>
      <c r="D46" s="19">
        <v>280</v>
      </c>
      <c r="E46" s="19">
        <v>280</v>
      </c>
      <c r="F46" s="20">
        <f t="shared" si="4"/>
        <v>1.4</v>
      </c>
      <c r="G46" s="20">
        <f t="shared" si="5"/>
        <v>1</v>
      </c>
      <c r="H46" s="42" t="s">
        <v>183</v>
      </c>
      <c r="I46" s="43"/>
      <c r="J46" s="28"/>
      <c r="K46" s="28"/>
      <c r="L46" s="28"/>
      <c r="M46" s="29"/>
    </row>
    <row r="47" spans="1:13" ht="47.25" x14ac:dyDescent="0.2">
      <c r="A47" s="1" t="s">
        <v>78</v>
      </c>
      <c r="B47" s="2" t="s">
        <v>79</v>
      </c>
      <c r="C47" s="19">
        <v>68022.3</v>
      </c>
      <c r="D47" s="19">
        <v>120666.3</v>
      </c>
      <c r="E47" s="19">
        <v>105266.9</v>
      </c>
      <c r="F47" s="20">
        <f t="shared" si="4"/>
        <v>1.5475351465622302</v>
      </c>
      <c r="G47" s="20">
        <f t="shared" si="5"/>
        <v>0.87238027518868144</v>
      </c>
      <c r="H47" s="42" t="s">
        <v>182</v>
      </c>
      <c r="I47" s="42" t="s">
        <v>181</v>
      </c>
      <c r="J47" s="28"/>
      <c r="K47" s="28"/>
      <c r="L47" s="28"/>
      <c r="M47" s="29"/>
    </row>
    <row r="48" spans="1:13" s="18" customFormat="1" ht="15.75" x14ac:dyDescent="0.15">
      <c r="A48" s="23" t="s">
        <v>80</v>
      </c>
      <c r="B48" s="14" t="s">
        <v>81</v>
      </c>
      <c r="C48" s="15">
        <f>SUM(C49:C55)</f>
        <v>33324712.999999996</v>
      </c>
      <c r="D48" s="15">
        <f>SUM(D49:D55)</f>
        <v>37428895.400000006</v>
      </c>
      <c r="E48" s="15">
        <f>SUM(E49:E55)</f>
        <v>37218512</v>
      </c>
      <c r="F48" s="16">
        <f t="shared" si="4"/>
        <v>1.1168441870752197</v>
      </c>
      <c r="G48" s="16">
        <f t="shared" si="5"/>
        <v>0.99437911811845758</v>
      </c>
      <c r="H48" s="44"/>
      <c r="I48" s="44"/>
      <c r="J48" s="30"/>
      <c r="K48" s="30"/>
      <c r="L48" s="30"/>
      <c r="M48" s="31"/>
    </row>
    <row r="49" spans="1:17" ht="189" x14ac:dyDescent="0.2">
      <c r="A49" s="1" t="s">
        <v>82</v>
      </c>
      <c r="B49" s="2" t="s">
        <v>83</v>
      </c>
      <c r="C49" s="19">
        <v>5762067.4000000004</v>
      </c>
      <c r="D49" s="19">
        <v>6539783.7999999998</v>
      </c>
      <c r="E49" s="19">
        <v>6526197.5999999996</v>
      </c>
      <c r="F49" s="20">
        <f t="shared" si="4"/>
        <v>1.1326138947975513</v>
      </c>
      <c r="G49" s="20">
        <f t="shared" si="5"/>
        <v>0.99792253071118342</v>
      </c>
      <c r="H49" s="42" t="s">
        <v>221</v>
      </c>
      <c r="I49" s="43"/>
      <c r="J49" s="28"/>
      <c r="K49" s="28"/>
      <c r="L49" s="28"/>
      <c r="M49" s="29"/>
    </row>
    <row r="50" spans="1:17" ht="393.75" x14ac:dyDescent="0.2">
      <c r="A50" s="1" t="s">
        <v>84</v>
      </c>
      <c r="B50" s="2" t="s">
        <v>85</v>
      </c>
      <c r="C50" s="19">
        <v>22086080.399999999</v>
      </c>
      <c r="D50" s="19">
        <v>24771717.699999999</v>
      </c>
      <c r="E50" s="19">
        <v>24589921.199999999</v>
      </c>
      <c r="F50" s="20">
        <f t="shared" si="4"/>
        <v>1.1133673678014864</v>
      </c>
      <c r="G50" s="20">
        <f t="shared" si="5"/>
        <v>0.99266112660407069</v>
      </c>
      <c r="H50" s="42" t="s">
        <v>213</v>
      </c>
      <c r="I50" s="43"/>
      <c r="J50" s="28"/>
      <c r="K50" s="28"/>
      <c r="L50" s="28"/>
      <c r="M50" s="29"/>
    </row>
    <row r="51" spans="1:17" ht="63" x14ac:dyDescent="0.2">
      <c r="A51" s="1" t="s">
        <v>86</v>
      </c>
      <c r="B51" s="2" t="s">
        <v>87</v>
      </c>
      <c r="C51" s="19">
        <v>1005320</v>
      </c>
      <c r="D51" s="19">
        <v>1139185.8999999999</v>
      </c>
      <c r="E51" s="19">
        <v>1127426.5</v>
      </c>
      <c r="F51" s="20">
        <f t="shared" si="4"/>
        <v>1.1214603310388731</v>
      </c>
      <c r="G51" s="20">
        <f t="shared" si="5"/>
        <v>0.98967736521317551</v>
      </c>
      <c r="H51" s="42" t="s">
        <v>214</v>
      </c>
      <c r="I51" s="43"/>
      <c r="J51" s="28"/>
      <c r="K51" s="28"/>
      <c r="L51" s="28"/>
      <c r="M51" s="29"/>
    </row>
    <row r="52" spans="1:17" ht="157.5" x14ac:dyDescent="0.2">
      <c r="A52" s="1" t="s">
        <v>88</v>
      </c>
      <c r="B52" s="2" t="s">
        <v>89</v>
      </c>
      <c r="C52" s="19">
        <v>3297749.5</v>
      </c>
      <c r="D52" s="19">
        <v>3622707</v>
      </c>
      <c r="E52" s="19">
        <v>3622387.4</v>
      </c>
      <c r="F52" s="20">
        <f t="shared" si="4"/>
        <v>1.0984422558475104</v>
      </c>
      <c r="G52" s="20">
        <f t="shared" si="5"/>
        <v>0.99991177867820935</v>
      </c>
      <c r="H52" s="42" t="s">
        <v>215</v>
      </c>
      <c r="I52" s="43"/>
      <c r="J52" s="28"/>
      <c r="K52" s="49"/>
      <c r="L52" s="49"/>
      <c r="M52" s="49"/>
      <c r="N52" s="49"/>
      <c r="O52" s="49"/>
      <c r="P52" s="49"/>
      <c r="Q52" s="49"/>
    </row>
    <row r="53" spans="1:17" ht="31.5" x14ac:dyDescent="0.2">
      <c r="A53" s="1" t="s">
        <v>90</v>
      </c>
      <c r="B53" s="2" t="s">
        <v>91</v>
      </c>
      <c r="C53" s="19">
        <v>235372.9</v>
      </c>
      <c r="D53" s="19">
        <v>265308.7</v>
      </c>
      <c r="E53" s="19">
        <v>264512.7</v>
      </c>
      <c r="F53" s="20">
        <f t="shared" si="4"/>
        <v>1.1238026977617219</v>
      </c>
      <c r="G53" s="20">
        <f t="shared" si="5"/>
        <v>0.99699972145655236</v>
      </c>
      <c r="H53" s="42" t="s">
        <v>216</v>
      </c>
      <c r="I53" s="43"/>
      <c r="J53" s="28"/>
      <c r="K53" s="49"/>
      <c r="L53" s="49"/>
      <c r="M53" s="49"/>
      <c r="N53" s="49"/>
      <c r="O53" s="49"/>
      <c r="P53" s="49"/>
      <c r="Q53" s="49"/>
    </row>
    <row r="54" spans="1:17" ht="189" x14ac:dyDescent="0.2">
      <c r="A54" s="1" t="s">
        <v>92</v>
      </c>
      <c r="B54" s="2" t="s">
        <v>161</v>
      </c>
      <c r="C54" s="19">
        <v>624391.69999999995</v>
      </c>
      <c r="D54" s="19">
        <v>663174.1</v>
      </c>
      <c r="E54" s="19">
        <v>680836</v>
      </c>
      <c r="F54" s="20">
        <f t="shared" si="4"/>
        <v>1.0903988634057757</v>
      </c>
      <c r="G54" s="20">
        <f t="shared" si="5"/>
        <v>1.0266323730073295</v>
      </c>
      <c r="H54" s="42" t="s">
        <v>217</v>
      </c>
      <c r="I54" s="43"/>
      <c r="J54" s="28"/>
      <c r="K54" s="49"/>
      <c r="L54" s="49"/>
      <c r="M54" s="49"/>
      <c r="N54" s="49"/>
      <c r="O54" s="49"/>
      <c r="P54" s="49"/>
      <c r="Q54" s="49"/>
    </row>
    <row r="55" spans="1:17" ht="204.75" x14ac:dyDescent="0.2">
      <c r="A55" s="1" t="s">
        <v>93</v>
      </c>
      <c r="B55" s="2" t="s">
        <v>94</v>
      </c>
      <c r="C55" s="19">
        <v>313731.09999999998</v>
      </c>
      <c r="D55" s="19">
        <v>427018.2</v>
      </c>
      <c r="E55" s="19">
        <v>407230.6</v>
      </c>
      <c r="F55" s="20">
        <f t="shared" si="4"/>
        <v>1.2980243272024992</v>
      </c>
      <c r="G55" s="20">
        <f t="shared" si="5"/>
        <v>0.95366099149872297</v>
      </c>
      <c r="H55" s="42" t="s">
        <v>218</v>
      </c>
      <c r="I55" s="42" t="s">
        <v>219</v>
      </c>
      <c r="J55" s="28"/>
      <c r="K55" s="28"/>
      <c r="L55" s="28"/>
      <c r="M55" s="29"/>
    </row>
    <row r="56" spans="1:17" s="18" customFormat="1" ht="15.75" x14ac:dyDescent="0.15">
      <c r="A56" s="23" t="s">
        <v>95</v>
      </c>
      <c r="B56" s="14" t="s">
        <v>96</v>
      </c>
      <c r="C56" s="15">
        <f>SUM(C57:C58)</f>
        <v>2731587.5</v>
      </c>
      <c r="D56" s="15">
        <f>SUM(D57:D58)</f>
        <v>4144948.8000000003</v>
      </c>
      <c r="E56" s="15">
        <f>SUM(E57:E58)</f>
        <v>3998728.7</v>
      </c>
      <c r="F56" s="16">
        <f t="shared" si="4"/>
        <v>1.4638845360069923</v>
      </c>
      <c r="G56" s="16">
        <f t="shared" si="5"/>
        <v>0.96472330369919168</v>
      </c>
      <c r="H56" s="44"/>
      <c r="I56" s="44"/>
      <c r="J56" s="30"/>
      <c r="K56" s="30"/>
      <c r="L56" s="30"/>
      <c r="M56" s="31"/>
    </row>
    <row r="57" spans="1:17" ht="126" x14ac:dyDescent="0.2">
      <c r="A57" s="1" t="s">
        <v>97</v>
      </c>
      <c r="B57" s="2" t="s">
        <v>98</v>
      </c>
      <c r="C57" s="19">
        <v>2655780.2999999998</v>
      </c>
      <c r="D57" s="19">
        <v>4051479.7</v>
      </c>
      <c r="E57" s="19">
        <v>3906555.6</v>
      </c>
      <c r="F57" s="20">
        <f t="shared" si="4"/>
        <v>1.4709633925667722</v>
      </c>
      <c r="G57" s="20">
        <f t="shared" si="5"/>
        <v>0.9642293407023611</v>
      </c>
      <c r="H57" s="42" t="s">
        <v>220</v>
      </c>
      <c r="I57" s="43"/>
      <c r="J57" s="33"/>
      <c r="K57" s="34"/>
      <c r="L57" s="28"/>
      <c r="M57" s="29"/>
    </row>
    <row r="58" spans="1:17" ht="63" x14ac:dyDescent="0.2">
      <c r="A58" s="1" t="s">
        <v>99</v>
      </c>
      <c r="B58" s="2" t="s">
        <v>100</v>
      </c>
      <c r="C58" s="19">
        <v>75807.199999999997</v>
      </c>
      <c r="D58" s="19">
        <v>93469.1</v>
      </c>
      <c r="E58" s="19">
        <v>92173.1</v>
      </c>
      <c r="F58" s="20">
        <f t="shared" si="4"/>
        <v>1.2158884644202663</v>
      </c>
      <c r="G58" s="20">
        <f t="shared" si="5"/>
        <v>0.98613445513009113</v>
      </c>
      <c r="H58" s="42" t="s">
        <v>180</v>
      </c>
      <c r="I58" s="43"/>
      <c r="J58" s="28"/>
      <c r="K58" s="35"/>
      <c r="L58" s="28"/>
      <c r="M58" s="29"/>
    </row>
    <row r="59" spans="1:17" s="18" customFormat="1" ht="15.75" x14ac:dyDescent="0.15">
      <c r="A59" s="23" t="s">
        <v>101</v>
      </c>
      <c r="B59" s="14" t="s">
        <v>102</v>
      </c>
      <c r="C59" s="15">
        <f>SUM(C60:C66)</f>
        <v>14090901.1</v>
      </c>
      <c r="D59" s="15">
        <f>SUM(D60:D66)</f>
        <v>20141733</v>
      </c>
      <c r="E59" s="15">
        <f>SUM(E60:E66)</f>
        <v>19789691.100000001</v>
      </c>
      <c r="F59" s="16">
        <f t="shared" si="4"/>
        <v>1.4044304874157412</v>
      </c>
      <c r="G59" s="16">
        <f t="shared" si="5"/>
        <v>0.98252176711904593</v>
      </c>
      <c r="H59" s="44"/>
      <c r="I59" s="44"/>
      <c r="J59" s="30"/>
      <c r="K59" s="36"/>
      <c r="L59" s="30"/>
      <c r="M59" s="31"/>
    </row>
    <row r="60" spans="1:17" ht="110.25" x14ac:dyDescent="0.2">
      <c r="A60" s="1" t="s">
        <v>103</v>
      </c>
      <c r="B60" s="2" t="s">
        <v>104</v>
      </c>
      <c r="C60" s="19">
        <v>8335494.7000000002</v>
      </c>
      <c r="D60" s="19">
        <v>13479162.699999999</v>
      </c>
      <c r="E60" s="19">
        <v>13269408.199999999</v>
      </c>
      <c r="F60" s="20">
        <f t="shared" si="4"/>
        <v>1.5919160982730873</v>
      </c>
      <c r="G60" s="20">
        <f t="shared" si="5"/>
        <v>0.98443861056740567</v>
      </c>
      <c r="H60" s="42" t="s">
        <v>222</v>
      </c>
      <c r="I60" s="43"/>
      <c r="J60" s="28"/>
      <c r="K60" s="35"/>
      <c r="L60" s="28"/>
      <c r="M60" s="29"/>
    </row>
    <row r="61" spans="1:17" ht="47.25" x14ac:dyDescent="0.2">
      <c r="A61" s="1" t="s">
        <v>105</v>
      </c>
      <c r="B61" s="2" t="s">
        <v>106</v>
      </c>
      <c r="C61" s="19">
        <v>244194.7</v>
      </c>
      <c r="D61" s="19">
        <v>1687044.5</v>
      </c>
      <c r="E61" s="19">
        <v>1711498.3</v>
      </c>
      <c r="F61" s="20">
        <f t="shared" si="4"/>
        <v>7.0087446615344229</v>
      </c>
      <c r="G61" s="20">
        <f t="shared" si="5"/>
        <v>1.0144950533314325</v>
      </c>
      <c r="H61" s="42" t="s">
        <v>179</v>
      </c>
      <c r="I61" s="43"/>
      <c r="J61" s="28"/>
      <c r="K61" s="35"/>
      <c r="L61" s="28"/>
      <c r="M61" s="29"/>
    </row>
    <row r="62" spans="1:17" ht="126" x14ac:dyDescent="0.2">
      <c r="A62" s="1" t="s">
        <v>107</v>
      </c>
      <c r="B62" s="2" t="s">
        <v>108</v>
      </c>
      <c r="C62" s="19">
        <v>488641.7</v>
      </c>
      <c r="D62" s="19">
        <v>575424.80000000005</v>
      </c>
      <c r="E62" s="19">
        <v>579841.4</v>
      </c>
      <c r="F62" s="20">
        <f t="shared" si="4"/>
        <v>1.1866392082378561</v>
      </c>
      <c r="G62" s="20">
        <f t="shared" si="5"/>
        <v>1.0076753730461392</v>
      </c>
      <c r="H62" s="42" t="s">
        <v>224</v>
      </c>
      <c r="I62" s="43"/>
      <c r="J62" s="28"/>
      <c r="K62" s="35"/>
      <c r="L62" s="28"/>
      <c r="M62" s="29"/>
    </row>
    <row r="63" spans="1:17" ht="15.75" x14ac:dyDescent="0.2">
      <c r="A63" s="1" t="s">
        <v>109</v>
      </c>
      <c r="B63" s="2" t="s">
        <v>110</v>
      </c>
      <c r="C63" s="19">
        <v>100118.1</v>
      </c>
      <c r="D63" s="19">
        <v>103650.2</v>
      </c>
      <c r="E63" s="19">
        <v>103650.2</v>
      </c>
      <c r="F63" s="20">
        <f t="shared" si="4"/>
        <v>1.0352793351052407</v>
      </c>
      <c r="G63" s="20">
        <f t="shared" si="5"/>
        <v>1</v>
      </c>
      <c r="H63" s="43"/>
      <c r="I63" s="43"/>
      <c r="J63" s="28"/>
      <c r="K63" s="35"/>
      <c r="L63" s="28"/>
      <c r="M63" s="29"/>
    </row>
    <row r="64" spans="1:17" ht="31.5" x14ac:dyDescent="0.2">
      <c r="A64" s="1" t="s">
        <v>111</v>
      </c>
      <c r="B64" s="2" t="s">
        <v>112</v>
      </c>
      <c r="C64" s="19">
        <v>217200.6</v>
      </c>
      <c r="D64" s="19">
        <v>222789</v>
      </c>
      <c r="E64" s="19">
        <v>222789</v>
      </c>
      <c r="F64" s="20">
        <f t="shared" si="4"/>
        <v>1.0257292106927882</v>
      </c>
      <c r="G64" s="20">
        <f t="shared" si="5"/>
        <v>1</v>
      </c>
      <c r="H64" s="43"/>
      <c r="I64" s="43"/>
      <c r="J64" s="28"/>
      <c r="K64" s="28"/>
      <c r="L64" s="28"/>
      <c r="M64" s="29"/>
    </row>
    <row r="65" spans="1:13" ht="63" x14ac:dyDescent="0.2">
      <c r="A65" s="1" t="s">
        <v>113</v>
      </c>
      <c r="B65" s="2" t="s">
        <v>114</v>
      </c>
      <c r="C65" s="19">
        <v>7762.3</v>
      </c>
      <c r="D65" s="19">
        <v>8607.9</v>
      </c>
      <c r="E65" s="19">
        <v>8607.9</v>
      </c>
      <c r="F65" s="20">
        <f t="shared" si="4"/>
        <v>1.1089367842005591</v>
      </c>
      <c r="G65" s="20">
        <f t="shared" si="5"/>
        <v>1</v>
      </c>
      <c r="H65" s="42" t="s">
        <v>223</v>
      </c>
      <c r="I65" s="43"/>
      <c r="J65" s="28"/>
      <c r="K65" s="28"/>
      <c r="L65" s="28"/>
      <c r="M65" s="29"/>
    </row>
    <row r="66" spans="1:13" ht="189" x14ac:dyDescent="0.2">
      <c r="A66" s="1" t="s">
        <v>115</v>
      </c>
      <c r="B66" s="25" t="s">
        <v>116</v>
      </c>
      <c r="C66" s="19">
        <v>4697489</v>
      </c>
      <c r="D66" s="19">
        <v>4065053.9</v>
      </c>
      <c r="E66" s="19">
        <v>3893896.1</v>
      </c>
      <c r="F66" s="20">
        <f t="shared" si="4"/>
        <v>0.82893139292077112</v>
      </c>
      <c r="G66" s="20">
        <f t="shared" si="5"/>
        <v>0.95789531843599918</v>
      </c>
      <c r="H66" s="42" t="s">
        <v>225</v>
      </c>
      <c r="I66" s="43"/>
      <c r="J66" s="28"/>
      <c r="K66" s="28"/>
      <c r="L66" s="28"/>
      <c r="M66" s="29"/>
    </row>
    <row r="67" spans="1:13" s="18" customFormat="1" ht="15.75" x14ac:dyDescent="0.15">
      <c r="A67" s="23" t="s">
        <v>117</v>
      </c>
      <c r="B67" s="14" t="s">
        <v>118</v>
      </c>
      <c r="C67" s="15">
        <f>SUM(C68:C72)</f>
        <v>42730310.399999999</v>
      </c>
      <c r="D67" s="15">
        <f>SUM(D68:D72)</f>
        <v>44694866.699999996</v>
      </c>
      <c r="E67" s="15">
        <f>SUM(E68:E72)</f>
        <v>44520535.799999997</v>
      </c>
      <c r="F67" s="16">
        <f t="shared" si="4"/>
        <v>1.0418959137727208</v>
      </c>
      <c r="G67" s="16">
        <f t="shared" si="5"/>
        <v>0.99609953194020828</v>
      </c>
      <c r="H67" s="44"/>
      <c r="I67" s="44"/>
      <c r="J67" s="37"/>
      <c r="K67" s="30"/>
      <c r="L67" s="30"/>
      <c r="M67" s="31"/>
    </row>
    <row r="68" spans="1:13" ht="78.75" x14ac:dyDescent="0.2">
      <c r="A68" s="1" t="s">
        <v>119</v>
      </c>
      <c r="B68" s="25" t="s">
        <v>120</v>
      </c>
      <c r="C68" s="19">
        <v>205047.1</v>
      </c>
      <c r="D68" s="19">
        <v>151506.5</v>
      </c>
      <c r="E68" s="19">
        <v>151254.70000000001</v>
      </c>
      <c r="F68" s="20">
        <f t="shared" si="4"/>
        <v>0.73765832338033555</v>
      </c>
      <c r="G68" s="20">
        <f t="shared" si="5"/>
        <v>0.99833802510123337</v>
      </c>
      <c r="H68" s="42" t="s">
        <v>226</v>
      </c>
      <c r="I68" s="43"/>
      <c r="J68" s="28"/>
      <c r="K68" s="28"/>
      <c r="L68" s="28"/>
      <c r="M68" s="29"/>
    </row>
    <row r="69" spans="1:13" ht="126" x14ac:dyDescent="0.2">
      <c r="A69" s="1" t="s">
        <v>121</v>
      </c>
      <c r="B69" s="25" t="s">
        <v>122</v>
      </c>
      <c r="C69" s="19">
        <v>6629507.7999999998</v>
      </c>
      <c r="D69" s="19">
        <v>7060880.7000000002</v>
      </c>
      <c r="E69" s="19">
        <v>7055751.2000000002</v>
      </c>
      <c r="F69" s="20">
        <f t="shared" si="4"/>
        <v>1.0642948787238775</v>
      </c>
      <c r="G69" s="20">
        <f t="shared" si="5"/>
        <v>0.99927353254955853</v>
      </c>
      <c r="H69" s="42" t="s">
        <v>227</v>
      </c>
      <c r="I69" s="43"/>
      <c r="J69" s="28"/>
      <c r="K69" s="28"/>
      <c r="L69" s="28"/>
      <c r="M69" s="29"/>
    </row>
    <row r="70" spans="1:13" ht="15.75" x14ac:dyDescent="0.2">
      <c r="A70" s="1" t="s">
        <v>123</v>
      </c>
      <c r="B70" s="25" t="s">
        <v>124</v>
      </c>
      <c r="C70" s="19">
        <v>20747507.300000001</v>
      </c>
      <c r="D70" s="19">
        <v>20496233.899999999</v>
      </c>
      <c r="E70" s="19">
        <v>20539045.899999999</v>
      </c>
      <c r="F70" s="20">
        <f t="shared" si="4"/>
        <v>0.98995246045774365</v>
      </c>
      <c r="G70" s="20">
        <f t="shared" si="5"/>
        <v>1.0020887739771549</v>
      </c>
      <c r="H70" s="43"/>
      <c r="I70" s="43"/>
      <c r="J70" s="28"/>
      <c r="K70" s="28"/>
      <c r="L70" s="28"/>
      <c r="M70" s="29"/>
    </row>
    <row r="71" spans="1:13" ht="126" x14ac:dyDescent="0.2">
      <c r="A71" s="1" t="s">
        <v>125</v>
      </c>
      <c r="B71" s="25" t="s">
        <v>126</v>
      </c>
      <c r="C71" s="19">
        <v>13652161.800000001</v>
      </c>
      <c r="D71" s="19">
        <v>15441867.5</v>
      </c>
      <c r="E71" s="19">
        <v>15243316.4</v>
      </c>
      <c r="F71" s="20">
        <f t="shared" si="4"/>
        <v>1.1165496441743021</v>
      </c>
      <c r="G71" s="20">
        <f t="shared" si="5"/>
        <v>0.98714202799629003</v>
      </c>
      <c r="H71" s="42" t="s">
        <v>228</v>
      </c>
      <c r="I71" s="43"/>
      <c r="J71" s="38"/>
      <c r="K71" s="28"/>
      <c r="L71" s="28"/>
      <c r="M71" s="29"/>
    </row>
    <row r="72" spans="1:13" ht="15.75" x14ac:dyDescent="0.2">
      <c r="A72" s="1" t="s">
        <v>127</v>
      </c>
      <c r="B72" s="25" t="s">
        <v>128</v>
      </c>
      <c r="C72" s="19">
        <v>1496086.4</v>
      </c>
      <c r="D72" s="19">
        <v>1544378.1</v>
      </c>
      <c r="E72" s="19">
        <v>1531167.6</v>
      </c>
      <c r="F72" s="20">
        <f t="shared" si="4"/>
        <v>1.0234486457466629</v>
      </c>
      <c r="G72" s="20">
        <f t="shared" si="5"/>
        <v>0.99144607139922536</v>
      </c>
      <c r="H72" s="43"/>
      <c r="I72" s="43"/>
      <c r="J72" s="27"/>
      <c r="K72" s="38"/>
      <c r="L72" s="28"/>
      <c r="M72" s="29"/>
    </row>
    <row r="73" spans="1:13" s="18" customFormat="1" ht="15.75" x14ac:dyDescent="0.15">
      <c r="A73" s="23" t="s">
        <v>129</v>
      </c>
      <c r="B73" s="14" t="s">
        <v>130</v>
      </c>
      <c r="C73" s="15">
        <f>SUM(C74:C77)</f>
        <v>1407513.5</v>
      </c>
      <c r="D73" s="15">
        <f>SUM(D74:D77)</f>
        <v>2388880.5</v>
      </c>
      <c r="E73" s="15">
        <f>SUM(E74:E77)</f>
        <v>2232926.2999999998</v>
      </c>
      <c r="F73" s="16">
        <f t="shared" si="4"/>
        <v>1.5864333095206546</v>
      </c>
      <c r="G73" s="16">
        <f t="shared" si="5"/>
        <v>0.93471661726067912</v>
      </c>
      <c r="H73" s="44"/>
      <c r="I73" s="44"/>
      <c r="J73" s="30"/>
      <c r="K73" s="30"/>
      <c r="L73" s="30"/>
      <c r="M73" s="31"/>
    </row>
    <row r="74" spans="1:13" ht="15.75" x14ac:dyDescent="0.2">
      <c r="A74" s="1" t="s">
        <v>131</v>
      </c>
      <c r="B74" s="25" t="s">
        <v>132</v>
      </c>
      <c r="C74" s="19">
        <v>636715.69999999995</v>
      </c>
      <c r="D74" s="19">
        <v>657749.30000000005</v>
      </c>
      <c r="E74" s="19">
        <v>657748.9</v>
      </c>
      <c r="F74" s="20">
        <f t="shared" si="4"/>
        <v>1.0330338956617531</v>
      </c>
      <c r="G74" s="20">
        <f t="shared" si="5"/>
        <v>0.9999993918655633</v>
      </c>
      <c r="H74" s="43"/>
      <c r="I74" s="43"/>
      <c r="J74" s="28"/>
      <c r="K74" s="28"/>
      <c r="L74" s="28"/>
      <c r="M74" s="29"/>
    </row>
    <row r="75" spans="1:13" ht="110.25" x14ac:dyDescent="0.2">
      <c r="A75" s="1" t="s">
        <v>133</v>
      </c>
      <c r="B75" s="25" t="s">
        <v>134</v>
      </c>
      <c r="C75" s="19">
        <v>202177.2</v>
      </c>
      <c r="D75" s="19">
        <v>1054140.3999999999</v>
      </c>
      <c r="E75" s="19">
        <v>898226.1</v>
      </c>
      <c r="F75" s="20">
        <f t="shared" si="4"/>
        <v>4.4427665434084549</v>
      </c>
      <c r="G75" s="20">
        <f t="shared" si="5"/>
        <v>0.8520934213317316</v>
      </c>
      <c r="H75" s="42" t="s">
        <v>229</v>
      </c>
      <c r="I75" s="42" t="s">
        <v>200</v>
      </c>
      <c r="J75" s="27"/>
      <c r="K75" s="34"/>
      <c r="L75" s="28"/>
      <c r="M75" s="29"/>
    </row>
    <row r="76" spans="1:13" ht="63" x14ac:dyDescent="0.2">
      <c r="A76" s="1" t="s">
        <v>135</v>
      </c>
      <c r="B76" s="25" t="s">
        <v>136</v>
      </c>
      <c r="C76" s="19">
        <v>535361.5</v>
      </c>
      <c r="D76" s="19">
        <v>639746.19999999995</v>
      </c>
      <c r="E76" s="19">
        <v>639734.9</v>
      </c>
      <c r="F76" s="20">
        <f t="shared" si="4"/>
        <v>1.1949587334912952</v>
      </c>
      <c r="G76" s="20">
        <f t="shared" si="5"/>
        <v>0.9999823367454157</v>
      </c>
      <c r="H76" s="42" t="s">
        <v>230</v>
      </c>
      <c r="I76" s="43"/>
      <c r="J76" s="34"/>
      <c r="K76" s="28"/>
      <c r="L76" s="28"/>
      <c r="M76" s="29"/>
    </row>
    <row r="77" spans="1:13" ht="47.25" x14ac:dyDescent="0.2">
      <c r="A77" s="1" t="s">
        <v>137</v>
      </c>
      <c r="B77" s="25" t="s">
        <v>138</v>
      </c>
      <c r="C77" s="19">
        <v>33259.1</v>
      </c>
      <c r="D77" s="19">
        <v>37244.6</v>
      </c>
      <c r="E77" s="19">
        <v>37216.400000000001</v>
      </c>
      <c r="F77" s="20">
        <f t="shared" si="4"/>
        <v>1.1189839773174861</v>
      </c>
      <c r="G77" s="20">
        <f t="shared" si="5"/>
        <v>0.99924284325781465</v>
      </c>
      <c r="H77" s="42" t="s">
        <v>178</v>
      </c>
      <c r="I77" s="43"/>
      <c r="J77" s="28"/>
      <c r="K77" s="28"/>
      <c r="L77" s="28"/>
      <c r="M77" s="29"/>
    </row>
    <row r="78" spans="1:13" s="18" customFormat="1" ht="15.75" x14ac:dyDescent="0.15">
      <c r="A78" s="23" t="s">
        <v>139</v>
      </c>
      <c r="B78" s="14" t="s">
        <v>140</v>
      </c>
      <c r="C78" s="15">
        <f>SUM(C79:C81)</f>
        <v>133107.29999999999</v>
      </c>
      <c r="D78" s="15">
        <f>SUM(D79:D81)</f>
        <v>195258.3</v>
      </c>
      <c r="E78" s="15">
        <f>SUM(E79:E81)</f>
        <v>195463.3</v>
      </c>
      <c r="F78" s="16">
        <f t="shared" si="4"/>
        <v>1.4684641638738072</v>
      </c>
      <c r="G78" s="16">
        <f t="shared" si="5"/>
        <v>1.0010498913490489</v>
      </c>
      <c r="H78" s="44"/>
      <c r="I78" s="44"/>
      <c r="J78" s="30"/>
      <c r="K78" s="30"/>
      <c r="L78" s="30"/>
      <c r="M78" s="31"/>
    </row>
    <row r="79" spans="1:13" ht="47.25" x14ac:dyDescent="0.2">
      <c r="A79" s="1" t="s">
        <v>141</v>
      </c>
      <c r="B79" s="2" t="s">
        <v>142</v>
      </c>
      <c r="C79" s="19">
        <v>34074.6</v>
      </c>
      <c r="D79" s="19">
        <v>53376.9</v>
      </c>
      <c r="E79" s="19">
        <v>53376.9</v>
      </c>
      <c r="F79" s="20">
        <f t="shared" si="4"/>
        <v>1.5664718001091724</v>
      </c>
      <c r="G79" s="20">
        <f t="shared" si="5"/>
        <v>1</v>
      </c>
      <c r="H79" s="42" t="s">
        <v>231</v>
      </c>
      <c r="I79" s="43"/>
      <c r="J79" s="28"/>
      <c r="K79" s="28"/>
      <c r="L79" s="28"/>
      <c r="M79" s="29"/>
    </row>
    <row r="80" spans="1:13" ht="15.75" x14ac:dyDescent="0.2">
      <c r="A80" s="1" t="s">
        <v>143</v>
      </c>
      <c r="B80" s="2" t="s">
        <v>144</v>
      </c>
      <c r="C80" s="19">
        <v>16742</v>
      </c>
      <c r="D80" s="19">
        <v>17419.400000000001</v>
      </c>
      <c r="E80" s="19">
        <v>17419.400000000001</v>
      </c>
      <c r="F80" s="20">
        <f t="shared" si="4"/>
        <v>1.0404611157567794</v>
      </c>
      <c r="G80" s="20">
        <f t="shared" si="5"/>
        <v>1</v>
      </c>
      <c r="H80" s="43"/>
      <c r="I80" s="43"/>
      <c r="J80" s="28"/>
      <c r="K80" s="28"/>
      <c r="L80" s="28"/>
      <c r="M80" s="29"/>
    </row>
    <row r="81" spans="1:13" ht="141.75" x14ac:dyDescent="0.2">
      <c r="A81" s="1" t="s">
        <v>145</v>
      </c>
      <c r="B81" s="2" t="s">
        <v>146</v>
      </c>
      <c r="C81" s="19">
        <v>82290.7</v>
      </c>
      <c r="D81" s="19">
        <v>124462</v>
      </c>
      <c r="E81" s="19">
        <v>124667</v>
      </c>
      <c r="F81" s="20">
        <f t="shared" si="4"/>
        <v>1.5149585554625249</v>
      </c>
      <c r="G81" s="20">
        <f t="shared" si="5"/>
        <v>1.0016470890713631</v>
      </c>
      <c r="H81" s="42" t="s">
        <v>201</v>
      </c>
      <c r="I81" s="43"/>
      <c r="J81" s="28"/>
      <c r="K81" s="28"/>
      <c r="L81" s="28"/>
      <c r="M81" s="29"/>
    </row>
    <row r="82" spans="1:13" s="18" customFormat="1" ht="15.75" x14ac:dyDescent="0.15">
      <c r="A82" s="23" t="s">
        <v>147</v>
      </c>
      <c r="B82" s="14" t="s">
        <v>148</v>
      </c>
      <c r="C82" s="15">
        <f>SUM(C83)</f>
        <v>2171301.7999999998</v>
      </c>
      <c r="D82" s="15">
        <f>SUM(D83)</f>
        <v>880277.2</v>
      </c>
      <c r="E82" s="15">
        <f>SUM(E83)</f>
        <v>880277.2</v>
      </c>
      <c r="F82" s="16">
        <f t="shared" si="4"/>
        <v>0.40541448452720852</v>
      </c>
      <c r="G82" s="16">
        <f t="shared" si="5"/>
        <v>1</v>
      </c>
      <c r="H82" s="44"/>
      <c r="I82" s="44"/>
      <c r="J82" s="30"/>
      <c r="K82" s="30"/>
      <c r="L82" s="30"/>
      <c r="M82" s="31"/>
    </row>
    <row r="83" spans="1:13" ht="31.5" x14ac:dyDescent="0.2">
      <c r="A83" s="1" t="s">
        <v>149</v>
      </c>
      <c r="B83" s="2" t="s">
        <v>150</v>
      </c>
      <c r="C83" s="19">
        <v>2171301.7999999998</v>
      </c>
      <c r="D83" s="19">
        <v>880277.2</v>
      </c>
      <c r="E83" s="19">
        <v>880277.2</v>
      </c>
      <c r="F83" s="20">
        <f t="shared" si="4"/>
        <v>0.40541448452720852</v>
      </c>
      <c r="G83" s="20">
        <f t="shared" si="5"/>
        <v>1</v>
      </c>
      <c r="H83" s="42" t="s">
        <v>234</v>
      </c>
      <c r="I83" s="43"/>
      <c r="J83" s="28"/>
      <c r="K83" s="28"/>
      <c r="L83" s="28"/>
      <c r="M83" s="29"/>
    </row>
    <row r="84" spans="1:13" s="18" customFormat="1" ht="31.5" x14ac:dyDescent="0.15">
      <c r="A84" s="23" t="s">
        <v>151</v>
      </c>
      <c r="B84" s="14" t="s">
        <v>152</v>
      </c>
      <c r="C84" s="15">
        <f>SUM(C85:C87)</f>
        <v>5273858.5</v>
      </c>
      <c r="D84" s="15">
        <f>SUM(D85:D87)</f>
        <v>9991594.4000000004</v>
      </c>
      <c r="E84" s="15">
        <f>SUM(E85:E87)</f>
        <v>10119799.199999999</v>
      </c>
      <c r="F84" s="16">
        <f t="shared" si="4"/>
        <v>1.9188605837642401</v>
      </c>
      <c r="G84" s="16">
        <f t="shared" si="5"/>
        <v>1.0128312654484852</v>
      </c>
      <c r="H84" s="44"/>
      <c r="I84" s="44"/>
      <c r="J84" s="30"/>
      <c r="K84" s="30"/>
      <c r="L84" s="30"/>
      <c r="M84" s="31"/>
    </row>
    <row r="85" spans="1:13" ht="47.25" x14ac:dyDescent="0.2">
      <c r="A85" s="1" t="s">
        <v>153</v>
      </c>
      <c r="B85" s="2" t="s">
        <v>154</v>
      </c>
      <c r="C85" s="19">
        <v>3434503.3</v>
      </c>
      <c r="D85" s="19">
        <v>3498129</v>
      </c>
      <c r="E85" s="19">
        <v>3498129</v>
      </c>
      <c r="F85" s="20">
        <f t="shared" si="4"/>
        <v>1.0185254444216141</v>
      </c>
      <c r="G85" s="20">
        <f t="shared" si="5"/>
        <v>1</v>
      </c>
      <c r="H85" s="43"/>
      <c r="I85" s="43"/>
      <c r="J85" s="28"/>
      <c r="K85" s="28"/>
      <c r="L85" s="28"/>
      <c r="M85" s="29"/>
    </row>
    <row r="86" spans="1:13" ht="204.75" x14ac:dyDescent="0.2">
      <c r="A86" s="1" t="s">
        <v>155</v>
      </c>
      <c r="B86" s="2" t="s">
        <v>156</v>
      </c>
      <c r="C86" s="19">
        <v>322763.8</v>
      </c>
      <c r="D86" s="19">
        <v>1160836.8999999999</v>
      </c>
      <c r="E86" s="19">
        <v>1160836.8999999999</v>
      </c>
      <c r="F86" s="20">
        <f t="shared" si="4"/>
        <v>3.5965523395126713</v>
      </c>
      <c r="G86" s="20">
        <f t="shared" si="5"/>
        <v>1</v>
      </c>
      <c r="H86" s="42" t="s">
        <v>232</v>
      </c>
      <c r="I86" s="43"/>
      <c r="J86" s="28"/>
      <c r="K86" s="28"/>
      <c r="L86" s="28"/>
      <c r="M86" s="29"/>
    </row>
    <row r="87" spans="1:13" ht="267.75" x14ac:dyDescent="0.2">
      <c r="A87" s="1" t="s">
        <v>157</v>
      </c>
      <c r="B87" s="2" t="s">
        <v>158</v>
      </c>
      <c r="C87" s="19">
        <v>1516591.4</v>
      </c>
      <c r="D87" s="19">
        <v>5332628.5</v>
      </c>
      <c r="E87" s="19">
        <v>5460833.2999999998</v>
      </c>
      <c r="F87" s="20">
        <f t="shared" si="4"/>
        <v>3.6007281196504213</v>
      </c>
      <c r="G87" s="20">
        <f t="shared" si="5"/>
        <v>1.0240415772446927</v>
      </c>
      <c r="H87" s="42" t="s">
        <v>233</v>
      </c>
      <c r="I87" s="43"/>
      <c r="J87" s="28"/>
      <c r="K87" s="28"/>
      <c r="L87" s="28"/>
      <c r="M87" s="29"/>
    </row>
    <row r="88" spans="1:13" s="18" customFormat="1" ht="15.75" x14ac:dyDescent="0.25">
      <c r="A88" s="50" t="s">
        <v>159</v>
      </c>
      <c r="B88" s="51"/>
      <c r="C88" s="39">
        <f>SUM(C7+C18+C21+C26+C37+C43+C48+C56+C59+C67+C73+C78+C82+C84)</f>
        <v>126216892.39999998</v>
      </c>
      <c r="D88" s="39">
        <f>SUM(D7+D18+D21+D26+D37+D43+D48+D56+D59+D67+D73+D78+D82+D84)</f>
        <v>168953134.5</v>
      </c>
      <c r="E88" s="39">
        <f>SUM(E7+E18+E21+E26+E37+E43+E48+E56+E59+E67+E73+E78+E82+E84)</f>
        <v>163436970.89999998</v>
      </c>
      <c r="F88" s="16">
        <f t="shared" si="4"/>
        <v>1.2948898344133215</v>
      </c>
      <c r="G88" s="16">
        <f t="shared" si="5"/>
        <v>0.96735092476191953</v>
      </c>
      <c r="H88" s="46"/>
      <c r="I88" s="44"/>
      <c r="J88" s="30"/>
      <c r="K88" s="30"/>
      <c r="L88" s="30"/>
      <c r="M88" s="31"/>
    </row>
    <row r="89" spans="1:13" ht="20.25" customHeight="1" x14ac:dyDescent="0.2">
      <c r="J89" s="28"/>
      <c r="K89" s="28"/>
      <c r="L89" s="28"/>
      <c r="M89" s="29"/>
    </row>
    <row r="90" spans="1:13" ht="37.5" customHeight="1" x14ac:dyDescent="0.2">
      <c r="A90" s="52"/>
      <c r="B90" s="52"/>
      <c r="C90" s="52"/>
      <c r="D90" s="52"/>
      <c r="E90" s="52"/>
      <c r="F90" s="52"/>
      <c r="G90" s="52"/>
      <c r="H90" s="52"/>
      <c r="I90" s="52"/>
      <c r="J90" s="28"/>
      <c r="K90" s="28"/>
      <c r="L90" s="28"/>
      <c r="M90" s="29"/>
    </row>
    <row r="91" spans="1:13" ht="20.25" customHeight="1" x14ac:dyDescent="0.2">
      <c r="J91" s="28"/>
      <c r="K91" s="28"/>
      <c r="L91" s="28"/>
      <c r="M91" s="29"/>
    </row>
    <row r="92" spans="1:13" ht="20.25" customHeight="1" x14ac:dyDescent="0.2">
      <c r="J92" s="28"/>
      <c r="K92" s="28"/>
      <c r="L92" s="28"/>
      <c r="M92" s="29"/>
    </row>
    <row r="93" spans="1:13" ht="20.25" customHeight="1" x14ac:dyDescent="0.2">
      <c r="J93" s="28"/>
      <c r="K93" s="28"/>
      <c r="L93" s="28"/>
      <c r="M93" s="29"/>
    </row>
    <row r="94" spans="1:13" ht="20.25" customHeight="1" x14ac:dyDescent="0.2">
      <c r="J94" s="28"/>
      <c r="K94" s="28"/>
      <c r="L94" s="28"/>
      <c r="M94" s="29"/>
    </row>
    <row r="95" spans="1:13" ht="20.25" customHeight="1" x14ac:dyDescent="0.2">
      <c r="J95" s="28"/>
      <c r="K95" s="28"/>
      <c r="L95" s="28"/>
      <c r="M95" s="29"/>
    </row>
    <row r="96" spans="1:13" ht="20.25" customHeight="1" x14ac:dyDescent="0.2">
      <c r="J96" s="28"/>
      <c r="K96" s="28"/>
      <c r="L96" s="28"/>
      <c r="M96" s="29"/>
    </row>
    <row r="97" spans="1:13" ht="20.25" customHeight="1" x14ac:dyDescent="0.2">
      <c r="J97" s="28"/>
      <c r="K97" s="28"/>
      <c r="L97" s="28"/>
      <c r="M97" s="29"/>
    </row>
    <row r="98" spans="1:13" ht="20.25" customHeight="1" x14ac:dyDescent="0.2">
      <c r="J98" s="28"/>
      <c r="K98" s="28"/>
      <c r="L98" s="28"/>
      <c r="M98" s="29"/>
    </row>
    <row r="99" spans="1:13" ht="20.25" customHeight="1" x14ac:dyDescent="0.2">
      <c r="J99" s="28"/>
      <c r="K99" s="28"/>
      <c r="L99" s="28"/>
      <c r="M99" s="29"/>
    </row>
    <row r="100" spans="1:13" ht="20.25" customHeight="1" x14ac:dyDescent="0.2">
      <c r="J100" s="28"/>
      <c r="K100" s="28"/>
      <c r="L100" s="28"/>
      <c r="M100" s="29"/>
    </row>
    <row r="101" spans="1:13" ht="20.25" customHeight="1" x14ac:dyDescent="0.2">
      <c r="J101" s="28"/>
      <c r="K101" s="28"/>
      <c r="L101" s="28"/>
      <c r="M101" s="29"/>
    </row>
    <row r="102" spans="1:13" ht="20.25" customHeight="1" x14ac:dyDescent="0.2">
      <c r="J102" s="28"/>
      <c r="K102" s="28"/>
      <c r="L102" s="28"/>
      <c r="M102" s="29"/>
    </row>
    <row r="103" spans="1:13" ht="20.25" customHeight="1" x14ac:dyDescent="0.2">
      <c r="J103" s="28"/>
      <c r="K103" s="28"/>
      <c r="L103" s="28"/>
      <c r="M103" s="29"/>
    </row>
    <row r="104" spans="1:13" ht="12.75" customHeight="1" x14ac:dyDescent="0.2">
      <c r="A104" s="58"/>
      <c r="B104" s="58"/>
      <c r="C104" s="58"/>
      <c r="D104" s="58"/>
      <c r="E104" s="58"/>
      <c r="F104" s="58"/>
      <c r="G104" s="58"/>
      <c r="H104" s="58"/>
      <c r="I104" s="58"/>
      <c r="J104" s="28"/>
      <c r="K104" s="28"/>
      <c r="L104" s="28"/>
      <c r="M104" s="29"/>
    </row>
    <row r="105" spans="1:13" x14ac:dyDescent="0.2">
      <c r="J105" s="28"/>
      <c r="K105" s="28"/>
      <c r="L105" s="28"/>
      <c r="M105" s="28"/>
    </row>
    <row r="106" spans="1:13" x14ac:dyDescent="0.2">
      <c r="J106" s="28"/>
      <c r="K106" s="28"/>
      <c r="L106" s="28"/>
      <c r="M106" s="28"/>
    </row>
    <row r="107" spans="1:13" x14ac:dyDescent="0.2">
      <c r="J107" s="28"/>
      <c r="K107" s="28"/>
      <c r="L107" s="28"/>
      <c r="M107" s="28"/>
    </row>
  </sheetData>
  <mergeCells count="14">
    <mergeCell ref="A104:I104"/>
    <mergeCell ref="A1:I1"/>
    <mergeCell ref="A2:I2"/>
    <mergeCell ref="A4:A5"/>
    <mergeCell ref="B4:B5"/>
    <mergeCell ref="F4:G4"/>
    <mergeCell ref="K4:Q6"/>
    <mergeCell ref="K7:Q9"/>
    <mergeCell ref="K52:Q54"/>
    <mergeCell ref="A88:B88"/>
    <mergeCell ref="A90:I90"/>
    <mergeCell ref="C4:D4"/>
    <mergeCell ref="E4:E5"/>
    <mergeCell ref="H4:I4"/>
  </mergeCells>
  <pageMargins left="0.35433070866141736" right="0.19685039370078741" top="0.35433070866141736" bottom="0.27559055118110237" header="0.15748031496062992" footer="0.15748031496062992"/>
  <pageSetup paperSize="8" scale="69" fitToHeight="1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Расходы ОБ</vt:lpstr>
      <vt:lpstr>'Расходы ОБ'!Заголовки_для_печати</vt:lpstr>
      <vt:lpstr>'Расходы ОБ'!Область_печати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Хохлова Анна Юрьевна</cp:lastModifiedBy>
  <cp:lastPrinted>2023-05-12T13:34:15Z</cp:lastPrinted>
  <dcterms:created xsi:type="dcterms:W3CDTF">2018-04-06T11:58:55Z</dcterms:created>
  <dcterms:modified xsi:type="dcterms:W3CDTF">2023-05-12T13:34:19Z</dcterms:modified>
</cp:coreProperties>
</file>