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80" yWindow="-45" windowWidth="13020" windowHeight="12795"/>
  </bookViews>
  <sheets>
    <sheet name="Лист1" sheetId="1" r:id="rId1"/>
  </sheets>
  <definedNames>
    <definedName name="_xlnm.Print_Titles" localSheetId="0">Лист1!$3:$4</definedName>
    <definedName name="_xlnm.Print_Area" localSheetId="0">Лист1!$A$1:$I$544</definedName>
  </definedNames>
  <calcPr calcId="145621"/>
</workbook>
</file>

<file path=xl/calcChain.xml><?xml version="1.0" encoding="utf-8"?>
<calcChain xmlns="http://schemas.openxmlformats.org/spreadsheetml/2006/main">
  <c r="F539" i="1" l="1"/>
  <c r="G539" i="1"/>
  <c r="H539" i="1"/>
  <c r="I539" i="1"/>
  <c r="E539" i="1"/>
  <c r="F493" i="1" l="1"/>
  <c r="G493" i="1"/>
  <c r="H493" i="1"/>
  <c r="I493" i="1"/>
  <c r="E493" i="1"/>
  <c r="F422" i="1" l="1"/>
  <c r="G422" i="1"/>
  <c r="H422" i="1"/>
  <c r="I422" i="1"/>
  <c r="E422" i="1"/>
  <c r="F205" i="1" l="1"/>
  <c r="G205" i="1"/>
  <c r="H205" i="1"/>
  <c r="I205" i="1"/>
  <c r="E205" i="1"/>
  <c r="E536" i="1" l="1"/>
  <c r="E535" i="1"/>
  <c r="E534" i="1"/>
  <c r="E533" i="1"/>
  <c r="F543" i="1" l="1"/>
  <c r="G543" i="1"/>
  <c r="H543" i="1"/>
  <c r="I543" i="1"/>
  <c r="E543" i="1"/>
  <c r="F44" i="1"/>
  <c r="G44" i="1"/>
  <c r="H44" i="1"/>
  <c r="I44" i="1"/>
  <c r="E44" i="1"/>
  <c r="F36" i="1" l="1"/>
  <c r="G36" i="1"/>
  <c r="H36" i="1"/>
  <c r="I36" i="1"/>
  <c r="E36" i="1"/>
  <c r="F358" i="1" l="1"/>
  <c r="G358" i="1"/>
  <c r="H358" i="1"/>
  <c r="I358" i="1"/>
  <c r="E358" i="1"/>
  <c r="F390" i="1" l="1"/>
  <c r="G390" i="1"/>
  <c r="H390" i="1"/>
  <c r="I390" i="1"/>
  <c r="E390" i="1"/>
  <c r="F447" i="1" l="1"/>
  <c r="G447" i="1"/>
  <c r="H447" i="1"/>
  <c r="I447" i="1"/>
  <c r="E447" i="1"/>
  <c r="F124" i="1" l="1"/>
  <c r="G124" i="1"/>
  <c r="H124" i="1"/>
  <c r="I124" i="1"/>
  <c r="E124" i="1"/>
  <c r="F303" i="1" l="1"/>
  <c r="G303" i="1"/>
  <c r="H303" i="1"/>
  <c r="I303" i="1"/>
  <c r="E303" i="1"/>
  <c r="F95" i="1" l="1"/>
  <c r="G95" i="1"/>
  <c r="H95" i="1"/>
  <c r="I95" i="1"/>
  <c r="F65" i="1" l="1"/>
  <c r="G65" i="1"/>
  <c r="H65" i="1"/>
  <c r="I65" i="1"/>
  <c r="E65" i="1"/>
  <c r="F40" i="1" l="1"/>
  <c r="G40" i="1"/>
  <c r="H40" i="1"/>
  <c r="I40" i="1"/>
  <c r="I544" i="1" l="1"/>
  <c r="G544" i="1"/>
  <c r="F544" i="1"/>
  <c r="H544" i="1"/>
  <c r="E95" i="1"/>
  <c r="E40" i="1" l="1"/>
  <c r="E544" i="1" l="1"/>
</calcChain>
</file>

<file path=xl/sharedStrings.xml><?xml version="1.0" encoding="utf-8"?>
<sst xmlns="http://schemas.openxmlformats.org/spreadsheetml/2006/main" count="1694" uniqueCount="646">
  <si>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</si>
  <si>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</si>
  <si>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</si>
  <si>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</si>
  <si>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</si>
  <si>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</si>
  <si>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</si>
  <si>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</si>
  <si>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</si>
  <si>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</si>
  <si>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</si>
  <si>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</si>
  <si>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</si>
  <si>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</si>
  <si>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</si>
  <si>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</si>
  <si>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</si>
  <si>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</si>
  <si>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</si>
  <si>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</si>
  <si>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</si>
  <si>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</si>
  <si>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</si>
  <si>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</si>
  <si>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</si>
  <si>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</si>
  <si>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</si>
  <si>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</si>
  <si>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</si>
  <si>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</si>
  <si>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</si>
  <si>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</si>
  <si>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</si>
  <si>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</si>
  <si>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</si>
  <si>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</si>
  <si>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</si>
  <si>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</si>
  <si>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</si>
  <si>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</si>
  <si>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</si>
  <si>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</si>
  <si>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</si>
  <si>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</si>
  <si>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</si>
  <si>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</si>
  <si>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</si>
  <si>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</si>
  <si>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</si>
  <si>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</si>
  <si>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</si>
  <si>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</si>
  <si>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</si>
  <si>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</si>
  <si>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</si>
  <si>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</si>
  <si>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</si>
  <si>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</si>
  <si>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</si>
  <si>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</si>
  <si>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</si>
  <si>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</si>
  <si>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</si>
  <si>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</si>
  <si>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</si>
  <si>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</si>
  <si>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</si>
  <si>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</si>
  <si>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</si>
  <si>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</si>
  <si>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</si>
  <si>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</si>
  <si>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</si>
  <si>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</si>
  <si>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</si>
  <si>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</si>
  <si>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</si>
  <si>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</si>
  <si>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</si>
  <si>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</si>
  <si>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</si>
  <si>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</si>
  <si>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</si>
  <si>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</si>
  <si>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</si>
  <si>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</si>
  <si>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</si>
  <si>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</si>
  <si>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</si>
  <si>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</si>
  <si>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</si>
  <si>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</si>
  <si>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</si>
  <si>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</si>
  <si>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</si>
  <si>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</si>
  <si>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</si>
  <si>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</si>
  <si>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</si>
  <si>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</si>
  <si>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</si>
  <si>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</si>
  <si>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</si>
  <si>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</si>
  <si>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</si>
  <si>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</si>
  <si>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</si>
  <si>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</si>
  <si>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</si>
  <si>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</si>
  <si>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</si>
  <si>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</si>
  <si>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</si>
  <si>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</si>
  <si>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</si>
  <si>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</si>
  <si>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</si>
  <si>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</si>
  <si>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</si>
  <si>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</si>
  <si>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</si>
  <si>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</si>
  <si>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</si>
  <si>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</si>
  <si>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</si>
  <si>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</si>
  <si>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</si>
  <si>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</si>
  <si>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</si>
  <si>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</si>
  <si>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</si>
  <si>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</si>
  <si>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</si>
  <si>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</si>
  <si>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</si>
  <si>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</si>
  <si>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</si>
  <si>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</si>
  <si>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</si>
  <si>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</si>
  <si>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</si>
  <si>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</si>
  <si>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</si>
  <si>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</si>
  <si>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</si>
  <si>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</si>
  <si>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</si>
  <si>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</si>
  <si>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</si>
  <si>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</si>
  <si>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</si>
  <si>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 xml:space="preserve">число обращений </t>
  </si>
  <si>
    <t>машино-часы работы автомобилей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</si>
  <si>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</si>
  <si>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</si>
  <si>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</si>
  <si>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</si>
  <si>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</si>
  <si>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</si>
  <si>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</si>
  <si>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</si>
  <si>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</si>
  <si>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</si>
  <si>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</si>
  <si>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</si>
  <si>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</si>
  <si>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</si>
  <si>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</si>
  <si>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</si>
  <si>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</si>
  <si>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</si>
  <si>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</si>
  <si>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</si>
  <si>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</si>
  <si>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</si>
  <si>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</si>
  <si>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</si>
  <si>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</si>
  <si>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</si>
  <si>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</si>
  <si>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</si>
  <si>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</si>
  <si>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</si>
  <si>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</si>
  <si>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</si>
  <si>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</si>
  <si>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</si>
  <si>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</si>
  <si>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</si>
  <si>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</si>
  <si>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</si>
  <si>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</si>
  <si>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</si>
  <si>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</si>
  <si>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</si>
  <si>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</si>
  <si>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</si>
  <si>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9.3.</t>
  </si>
  <si>
    <t>9.4.</t>
  </si>
  <si>
    <t>9.5.</t>
  </si>
  <si>
    <t>9.6.</t>
  </si>
  <si>
    <t>9.7.</t>
  </si>
  <si>
    <t>9.9.</t>
  </si>
  <si>
    <t>9.8.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</si>
  <si>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</si>
  <si>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</si>
  <si>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</si>
  <si>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</si>
  <si>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</si>
  <si>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</si>
  <si>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</si>
  <si>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</si>
  <si>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</si>
  <si>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</si>
  <si>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</si>
  <si>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</si>
  <si>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</si>
  <si>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</si>
  <si>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</si>
  <si>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</si>
  <si>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</si>
  <si>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</si>
  <si>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</si>
  <si>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</si>
  <si>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</si>
  <si>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</si>
  <si>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</si>
  <si>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</si>
  <si>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</si>
  <si>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</si>
  <si>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</si>
  <si>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</si>
  <si>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</si>
  <si>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</si>
  <si>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</si>
  <si>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</si>
  <si>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</si>
  <si>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</si>
  <si>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</si>
  <si>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</si>
  <si>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</si>
  <si>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</si>
  <si>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</si>
  <si>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</si>
  <si>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</si>
  <si>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</si>
  <si>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</si>
  <si>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</si>
  <si>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</si>
  <si>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</si>
  <si>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</si>
  <si>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</si>
  <si>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</si>
  <si>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</si>
  <si>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</si>
  <si>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</si>
  <si>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</si>
  <si>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</si>
  <si>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</si>
  <si>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</si>
  <si>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</si>
  <si>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</si>
  <si>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</si>
  <si>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</si>
  <si>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</si>
  <si>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</si>
  <si>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</si>
  <si>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</si>
  <si>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</si>
  <si>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</si>
  <si>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</si>
  <si>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</si>
  <si>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</si>
  <si>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</si>
  <si>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</si>
  <si>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</si>
  <si>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</si>
  <si>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</si>
  <si>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</si>
  <si>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</si>
  <si>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</si>
  <si>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</si>
  <si>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</si>
  <si>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</si>
  <si>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</si>
  <si>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</si>
  <si>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</si>
  <si>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</si>
  <si>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</si>
  <si>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</si>
  <si>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</si>
  <si>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</si>
  <si>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</si>
  <si>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</si>
  <si>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</si>
  <si>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</si>
  <si>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</si>
  <si>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</si>
  <si>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</si>
  <si>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</si>
  <si>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</si>
  <si>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</si>
  <si>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</si>
  <si>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</si>
  <si>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</si>
  <si>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</si>
  <si>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</si>
  <si>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</si>
  <si>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</si>
  <si>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</si>
  <si>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</si>
  <si>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</si>
  <si>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</si>
  <si>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</si>
  <si>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</si>
  <si>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</si>
  <si>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</si>
  <si>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</si>
  <si>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</si>
  <si>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</si>
  <si>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</si>
  <si>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</si>
  <si>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</si>
  <si>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</si>
  <si>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</si>
  <si>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</si>
  <si>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</si>
  <si>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</si>
  <si>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</si>
  <si>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</si>
  <si>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</si>
  <si>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</si>
  <si>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</si>
  <si>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</si>
  <si>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</si>
  <si>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</si>
  <si>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</si>
  <si>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</si>
  <si>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</si>
  <si>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</si>
  <si>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</si>
  <si>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</si>
  <si>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</si>
  <si>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</si>
  <si>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</si>
  <si>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</si>
  <si>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</si>
  <si>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</si>
  <si>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</si>
  <si>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</si>
  <si>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</si>
  <si>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</si>
  <si>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</si>
  <si>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</si>
  <si>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</si>
  <si>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</si>
  <si>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</si>
  <si>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</si>
  <si>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</si>
  <si>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</si>
  <si>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</si>
  <si>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</si>
  <si>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</si>
  <si>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</si>
  <si>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</si>
  <si>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</si>
  <si>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</si>
  <si>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</si>
  <si>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</si>
  <si>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</si>
  <si>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</si>
  <si>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</si>
  <si>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</si>
  <si>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</si>
  <si>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</si>
  <si>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</si>
  <si>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</si>
  <si>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</si>
  <si>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</si>
  <si>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</si>
  <si>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</si>
  <si>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</si>
  <si>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</si>
  <si>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</si>
  <si>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</si>
  <si>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</si>
  <si>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тыс.кв.м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</si>
  <si>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</si>
  <si>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</si>
  <si>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</si>
  <si>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</si>
  <si>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</si>
  <si>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</si>
  <si>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</si>
  <si>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</si>
  <si>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</si>
  <si>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</si>
  <si>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</si>
  <si>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</si>
  <si>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</si>
  <si>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</si>
  <si>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</si>
  <si>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Выполнение мер пожарной безопасности в лесах и тушение лесных пожаров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</si>
  <si>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</si>
  <si>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</si>
  <si>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</si>
  <si>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</si>
  <si>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</si>
  <si>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</si>
  <si>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</si>
  <si>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</si>
  <si>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</si>
  <si>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</si>
  <si>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</si>
  <si>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</si>
  <si>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</si>
  <si>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7.29.</t>
  </si>
  <si>
    <t>7.30.</t>
  </si>
  <si>
    <t>7.31.</t>
  </si>
  <si>
    <t>7.32.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</si>
  <si>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</si>
  <si>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</si>
  <si>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</si>
  <si>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</si>
  <si>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</si>
  <si>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</si>
  <si>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</si>
  <si>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</si>
  <si>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</si>
  <si>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</si>
  <si>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</si>
  <si>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</si>
  <si>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</si>
  <si>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</si>
  <si>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</si>
  <si>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</si>
  <si>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</si>
  <si>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</si>
  <si>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</si>
  <si>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</si>
  <si>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</si>
  <si>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</si>
  <si>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</si>
  <si>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</si>
  <si>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</si>
  <si>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</si>
  <si>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</si>
  <si>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</si>
  <si>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</si>
  <si>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</si>
  <si>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</si>
  <si>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</si>
  <si>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</si>
  <si>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6.9.</t>
  </si>
  <si>
    <t>6.10.</t>
  </si>
  <si>
    <t>6.11.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</si>
  <si>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</si>
  <si>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</si>
  <si>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</si>
  <si>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</si>
  <si>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</si>
  <si>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</si>
  <si>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</si>
  <si>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</si>
  <si>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</si>
  <si>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</si>
  <si>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</si>
  <si>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области, центр развития кооперации)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</si>
  <si>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</si>
  <si>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</si>
  <si>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</si>
  <si>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</si>
  <si>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</si>
  <si>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</si>
  <si>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</si>
  <si>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</si>
  <si>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</si>
  <si>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</si>
  <si>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Организация содержания и оснащения групп пожаротушения</t>
  </si>
  <si>
    <t>9.22.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</si>
  <si>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</si>
  <si>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</si>
  <si>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</si>
  <si>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</si>
  <si>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</si>
  <si>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</si>
  <si>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</si>
  <si>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</si>
  <si>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</si>
  <si>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</si>
  <si>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</si>
  <si>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</si>
  <si>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</si>
  <si>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</si>
  <si>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</si>
  <si>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</si>
  <si>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</si>
  <si>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</si>
  <si>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</si>
  <si>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</si>
  <si>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</si>
  <si>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</si>
  <si>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</si>
  <si>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</si>
  <si>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</si>
  <si>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</si>
  <si>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</si>
  <si>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</si>
  <si>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</si>
  <si>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</si>
  <si>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</si>
  <si>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</si>
  <si>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</si>
  <si>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</si>
  <si>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>Прогноз</t>
  </si>
  <si>
    <t>2023 год</t>
  </si>
  <si>
    <t xml:space="preserve">Сведения о планируемом объеме выполнения государственными учреждениями государственных заданий на оказание государственных услуг (выполнение работ) и об объеме субсидий на их финансовое обеспечение </t>
  </si>
  <si>
    <t>Проведение прикладных научно-исследовательских работ</t>
  </si>
  <si>
    <t>Количество проб</t>
  </si>
  <si>
    <t>Количество исследований</t>
  </si>
  <si>
    <t>Проведение мероприятий по клинической диагностике  животных без владельцев</t>
  </si>
  <si>
    <t>Количество ликвидированных очагов заболеваний животных (птиц) и оздоровленных неблагополучных пунктов</t>
  </si>
  <si>
    <t>Количество документов</t>
  </si>
  <si>
    <t>тыс. руб.</t>
  </si>
  <si>
    <t xml:space="preserve">Количество поступивших заявлений </t>
  </si>
  <si>
    <t>Размещение официальной информации в средствах массовой информации (на телевизионных каналах, вещающих на территории Саратова и Саратовской области)</t>
  </si>
  <si>
    <t>Объем субсидий на финансовое обеспечение выполняемых работ</t>
  </si>
  <si>
    <t>Условных печатных листов</t>
  </si>
  <si>
    <t xml:space="preserve">штука 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</si>
  <si>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</si>
  <si>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</si>
  <si>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Первичная медико-санитарная помощь, не включенная в базовую программу обязательного медицинского страхования.</t>
  </si>
  <si>
    <t>1.15.</t>
  </si>
  <si>
    <t>Организация питания в рамках официальных мероприятий</t>
  </si>
  <si>
    <t>Объем средств на финансовое обеспечение оказания соответствующей государственной услуги (выполнения работы)</t>
  </si>
  <si>
    <t>Количество участников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</si>
  <si>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(очно-заочная)</t>
  </si>
  <si>
    <t>Министерство труда и социальной защиты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</si>
  <si>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</si>
  <si>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</si>
  <si>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</si>
  <si>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</si>
  <si>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</si>
  <si>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</si>
  <si>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</si>
  <si>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Проведение мероприятий, направленных на развитие детей и молодежи, в том чиле одаренных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</si>
  <si>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</si>
  <si>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</si>
  <si>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 xml:space="preserve">Вес обработанных в дезинфекционных камерах вещей из очага </t>
  </si>
  <si>
    <t>2024 год</t>
  </si>
  <si>
    <t>Количество вакцинаций</t>
  </si>
  <si>
    <t>Количество доз</t>
  </si>
  <si>
    <t>Рассмотрение заявлений об исправлении ошибок, допущенных при определении кадастровой стоимости (рассмотрение заявлений об исправлении ошибок, допущенных при определении кадастровой стоимости)</t>
  </si>
  <si>
    <t>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</si>
  <si>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Обеспечение сохранности и учета архивных документов в сфере технического учета и технической инвентаризации недвижимого имущества</t>
  </si>
  <si>
    <t>Установление кадастровой стоимости в размере рыночной стоимости</t>
  </si>
  <si>
    <t>Сбор, обработка, систематизация, накопление и хранение информации при определении кадастровой стоимости (хранение отчетов и иных документов, формируемых в ходе определения кадастровой стоимости)</t>
  </si>
  <si>
    <t>Предоставление копий архивных документов в сфере технического учета и технической инвентаризации недвижимого имущества</t>
  </si>
  <si>
    <t>«Создание и поддержание функционирования сайта 
«Книга Памяти Саратовской области»</t>
  </si>
  <si>
    <t>Создание сайта</t>
  </si>
  <si>
    <t>Количество работ</t>
  </si>
  <si>
    <t>Реализация основных общеобразовательных программ дошкольного образования</t>
  </si>
  <si>
    <t>часов</t>
  </si>
  <si>
    <t xml:space="preserve">Организация и проведение культурно-массовых мероприятий </t>
  </si>
  <si>
    <t xml:space="preserve">Реализация дополнительных общеразвивающих программ </t>
  </si>
  <si>
    <t>Реализация основных профессиональных общеобразовательных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</t>
  </si>
  <si>
    <t>9.10.</t>
  </si>
  <si>
    <t xml:space="preserve">Лесоразведение </t>
  </si>
  <si>
    <t>Рубка аварийных деревьев</t>
  </si>
  <si>
    <t>Заготовка семян лесных растений</t>
  </si>
  <si>
    <t>Содержание и обслуживание прилегающих территорий к зданиям (сооружениям), лесных участков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</si>
  <si>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</si>
  <si>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</si>
  <si>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2021 год (отчет)</t>
  </si>
  <si>
    <t>2022 год (оценка)</t>
  </si>
  <si>
    <t>2025 год</t>
  </si>
  <si>
    <t>условные единицы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</si>
  <si>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</si>
  <si>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</si>
  <si>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 xml:space="preserve"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 </t>
  </si>
  <si>
    <t>Проведение прикладных научных исследований  (Обследование имущественного комплекса учреждений здравоохранения области на основе прикладных научных исследований.
Комплексная разработка методических рекомендаций по внедрению современных технологий при эксплуатации объектов, находящихся в государственной собственности Саратовской области, на основе прикладных научных исследований с целью рационального использования объектов имущественного комплекса учреждений здравоохранения области)</t>
  </si>
  <si>
    <t>Комитет культурного наследия Саратовской области</t>
  </si>
  <si>
    <t>12.10.</t>
  </si>
  <si>
    <t>12.11.</t>
  </si>
  <si>
    <t>Мониторинг объектов археологического наследия</t>
  </si>
  <si>
    <t>Проведение работ для постановки объектов культурного наследия на государственный учет</t>
  </si>
  <si>
    <t>Размещение официальной информации в средствах массовой информации (сетевые издания «Новости Саратовской губернии»)</t>
  </si>
  <si>
    <t>Министерство информации и массовых коммуникаций Саратовской области</t>
  </si>
  <si>
    <t>Количество программ (прямая линия)  по 57 минут</t>
  </si>
  <si>
    <t>Количество минут (интервью) по 21 минуте</t>
  </si>
  <si>
    <t>Кличество программ (прямая линия) по 26 минут</t>
  </si>
  <si>
    <t xml:space="preserve">Размещение официальной информации в средствах массовой информации  (на радиоканале, вещающем на территории Саратовской области) </t>
  </si>
  <si>
    <t>Количество минут (сюжет)</t>
  </si>
  <si>
    <t>Количество минут (интервью) по 13 минут</t>
  </si>
  <si>
    <t>Количество минут (прямой эфир) по  35 минут</t>
  </si>
  <si>
    <t>10.8.</t>
  </si>
  <si>
    <t>10.9.</t>
  </si>
  <si>
    <t>Размещение официальной информации в социальных сетях</t>
  </si>
  <si>
    <t>Количество постов</t>
  </si>
  <si>
    <t>кол. публичных выступлений</t>
  </si>
  <si>
    <t>кол. выставок</t>
  </si>
  <si>
    <t xml:space="preserve">Создание экспозиций (выставок) музеев, организация выездных выставок
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</si>
  <si>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</si>
  <si>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Затраты на содержание имущества учреждений, не используемого для оказания государственных услуг (выполнения работ) и для общехозяйственных нужд</t>
  </si>
  <si>
    <t xml:space="preserve">Показ спектаклей </t>
  </si>
  <si>
    <t>Показ концертных программ</t>
  </si>
  <si>
    <t>942 658</t>
  </si>
  <si>
    <t>952 085</t>
  </si>
  <si>
    <t>Предоставление государственных и муниципальных услуг по принципу «одного окна»</t>
  </si>
  <si>
    <t>15.</t>
  </si>
  <si>
    <t xml:space="preserve">Министерство строительства и жилищно-коммунального хозяйства области </t>
  </si>
  <si>
    <t xml:space="preserve">Сбор и обработка информации о выполнении условий договоров социального найма жилых помещений </t>
  </si>
  <si>
    <t>Проведение обследования жилых помещений на предмет соблюдения условий договоров найма</t>
  </si>
  <si>
    <t>15.1.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</si>
  <si>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</si>
  <si>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Изготовление парковой мебели</t>
  </si>
  <si>
    <t>Ремонт беседок и парковой мебели</t>
  </si>
  <si>
    <t>Очистка стоянок от снега и мусора</t>
  </si>
  <si>
    <t>7.33.</t>
  </si>
  <si>
    <t>количество часов</t>
  </si>
  <si>
    <t>Проведение социально-психологической реабилитации в амбулаторных условиях</t>
  </si>
  <si>
    <t>Обеспечение участия лиц, проходящих спортивную подготовку, в спортивных соревнованиях</t>
  </si>
  <si>
    <t>Организация и проведение спортивно-оздоровительной работы по развитию физической культуры и спорта среди различчных групп населения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</si>
  <si>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</t>
  </si>
  <si>
    <t>14.18.</t>
  </si>
  <si>
    <t>Осуществление функций специализированной диспетчерской службы лесного хозяйства</t>
  </si>
  <si>
    <t>Выборочная санитарная рубка</t>
  </si>
  <si>
    <t>Уборка неликвидной древесины</t>
  </si>
  <si>
    <t>Рубки пропеживания</t>
  </si>
  <si>
    <t>Рубки обновления</t>
  </si>
  <si>
    <t>Проходные рубки</t>
  </si>
  <si>
    <t>7.34.</t>
  </si>
  <si>
    <t>7.35.</t>
  </si>
  <si>
    <t>7.36.</t>
  </si>
  <si>
    <t>7.37.</t>
  </si>
  <si>
    <t>7.38.</t>
  </si>
  <si>
    <t>7.39.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</si>
  <si>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</si>
  <si>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Предоставление социального обслуживания в форме социального обслуживания на дому</t>
  </si>
  <si>
    <t xml:space="preserve">Предоставление социального обслуживания в полустационарной форме </t>
  </si>
  <si>
    <t xml:space="preserve">Предоставление социального обслуживания в стационарной форме </t>
  </si>
  <si>
    <t>14.19.</t>
  </si>
  <si>
    <t>14.20.</t>
  </si>
  <si>
    <t>14.21.</t>
  </si>
  <si>
    <t>14.22.</t>
  </si>
  <si>
    <t>Сопровождение получателей социальных услуг, получающих услуги в стационарной форме социального обслуживания, при госпитализации в медицинские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</si>
</sst>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26"/>
      <color rgb="FFFF0000"/>
      <name val="PT Astra Serif"/>
      <family val="1"/>
      <charset val="204"/>
    </font>
    <font>
      <sz val="18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2" fillId="0" borderId="0"/>
    <xf numFmtId="0" fontId="1" fillId="0" borderId="0"/>
  </cellStyleXfs>
  <cellXfs count="142">
    <xf numFmtId="0" fontId="0" fillId="0" borderId="0" xfId="0"/>
    <xf numFmtId="0" fontId="3" fillId="0" borderId="1" xfId="3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3" fontId="8" fillId="0" borderId="1" xfId="0" applyNumberFormat="1" applyFont="1" applyBorder="1" applyAlignment="1">
      <alignment horizontal="center" vertical="center"/>
    </xf>
    <xf numFmtId="0" fontId="5" fillId="5" borderId="0" xfId="0" applyFont="1" applyFill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11" fillId="5" borderId="0" xfId="0" applyFont="1" applyFill="1"/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164" fontId="7" fillId="5" borderId="0" xfId="0" applyNumberFormat="1" applyFont="1" applyFill="1"/>
    <xf numFmtId="0" fontId="8" fillId="0" borderId="1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3" fontId="7" fillId="5" borderId="0" xfId="0" applyNumberFormat="1" applyFont="1" applyFill="1"/>
    <xf numFmtId="16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5" borderId="0" xfId="0" applyNumberFormat="1" applyFont="1" applyFill="1"/>
    <xf numFmtId="0" fontId="8" fillId="5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center" wrapText="1"/>
    </xf>
    <xf numFmtId="165" fontId="8" fillId="5" borderId="1" xfId="1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3" fontId="8" fillId="5" borderId="1" xfId="0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vertical="center" wrapText="1"/>
    </xf>
    <xf numFmtId="0" fontId="8" fillId="5" borderId="1" xfId="0" applyFont="1" applyFill="1" applyBorder="1" applyAlignment="1">
      <alignment vertical="top" wrapText="1"/>
    </xf>
    <xf numFmtId="164" fontId="8" fillId="0" borderId="1" xfId="1" applyNumberFormat="1" applyFont="1" applyFill="1" applyBorder="1" applyAlignment="1">
      <alignment horizontal="center" vertical="center"/>
    </xf>
    <xf numFmtId="16" fontId="8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5" borderId="3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164" fontId="7" fillId="0" borderId="0" xfId="0" applyNumberFormat="1" applyFont="1"/>
    <xf numFmtId="16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7" fillId="0" borderId="0" xfId="0" applyFont="1" applyFill="1"/>
    <xf numFmtId="0" fontId="8" fillId="0" borderId="0" xfId="0" applyFont="1" applyAlignment="1">
      <alignment horizontal="center" vertical="center" wrapText="1"/>
    </xf>
    <xf numFmtId="0" fontId="10" fillId="0" borderId="0" xfId="0" applyFont="1"/>
    <xf numFmtId="3" fontId="10" fillId="0" borderId="0" xfId="0" applyNumberFormat="1" applyFont="1"/>
    <xf numFmtId="164" fontId="10" fillId="0" borderId="0" xfId="0" applyNumberFormat="1" applyFont="1"/>
    <xf numFmtId="16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" fontId="8" fillId="5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16" fontId="8" fillId="5" borderId="3" xfId="0" applyNumberFormat="1" applyFont="1" applyFill="1" applyBorder="1" applyAlignment="1">
      <alignment horizontal="center" vertical="center" wrapText="1"/>
    </xf>
    <xf numFmtId="16" fontId="8" fillId="5" borderId="4" xfId="0" applyNumberFormat="1" applyFont="1" applyFill="1" applyBorder="1" applyAlignment="1">
      <alignment horizontal="center" vertical="center" wrapText="1"/>
    </xf>
    <xf numFmtId="16" fontId="8" fillId="0" borderId="3" xfId="0" applyNumberFormat="1" applyFont="1" applyBorder="1" applyAlignment="1">
      <alignment horizontal="center" vertical="center" wrapText="1"/>
    </xf>
    <xf numFmtId="16" fontId="8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" fontId="8" fillId="0" borderId="3" xfId="0" applyNumberFormat="1" applyFont="1" applyFill="1" applyBorder="1" applyAlignment="1">
      <alignment horizontal="center" vertical="center" wrapText="1"/>
    </xf>
    <xf numFmtId="16" fontId="8" fillId="0" borderId="4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16" fontId="8" fillId="0" borderId="10" xfId="0" applyNumberFormat="1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</cellXfs>
  <cellStyles count="4">
    <cellStyle name="Excel Built-in 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4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L7" sqref="L7"/>
    </sheetView>
  </sheetViews>
  <sheetFormatPr defaultRowHeight="15.75" x14ac:dyDescent="0.25"/>
  <cols>
    <col min="1" max="1" width="8.5703125" style="82" customWidth="1"/>
    <col min="2" max="2" width="55.7109375" style="83" customWidth="1"/>
    <col min="3" max="3" width="42.28515625" style="83" customWidth="1"/>
    <col min="4" max="4" width="23.85546875" style="83" customWidth="1"/>
    <col min="5" max="6" width="15" style="84" customWidth="1"/>
    <col min="7" max="7" width="16.5703125" style="85" customWidth="1"/>
    <col min="8" max="9" width="17.42578125" style="85" customWidth="1"/>
    <col min="10" max="10" width="9.140625" style="2"/>
    <col min="11" max="11" width="11" style="2" bestFit="1" customWidth="1"/>
    <col min="12" max="16" width="12.28515625" style="2" bestFit="1" customWidth="1"/>
    <col min="17" max="18" width="9.5703125" style="2" bestFit="1" customWidth="1"/>
    <col min="19" max="23" width="12.28515625" style="2" bestFit="1" customWidth="1"/>
    <col min="24" max="24" width="9.5703125" style="2" bestFit="1" customWidth="1"/>
    <col min="25" max="16384" width="9.140625" style="2"/>
  </cols>
  <sheetData>
    <row r="1" spans="1:9" ht="61.5" customHeight="1" x14ac:dyDescent="0.25">
      <c r="A1" s="126" t="s">
        <v>516</v>
      </c>
      <c r="B1" s="126"/>
      <c r="C1" s="126"/>
      <c r="D1" s="126"/>
      <c r="E1" s="126"/>
      <c r="F1" s="126"/>
      <c r="G1" s="126"/>
      <c r="H1" s="126"/>
      <c r="I1" s="126"/>
    </row>
    <row r="2" spans="1:9" ht="11.25" customHeight="1" x14ac:dyDescent="0.25">
      <c r="A2" s="127"/>
      <c r="B2" s="127"/>
      <c r="C2" s="127"/>
      <c r="D2" s="127"/>
      <c r="E2" s="127"/>
      <c r="F2" s="127"/>
      <c r="G2" s="127"/>
      <c r="H2" s="127"/>
      <c r="I2" s="127"/>
    </row>
    <row r="3" spans="1:9" s="3" customFormat="1" ht="24" customHeight="1" x14ac:dyDescent="0.25">
      <c r="A3" s="108" t="s">
        <v>0</v>
      </c>
      <c r="B3" s="108" t="s">
        <v>1</v>
      </c>
      <c r="C3" s="108" t="s">
        <v>6</v>
      </c>
      <c r="D3" s="108" t="s">
        <v>8</v>
      </c>
      <c r="E3" s="99" t="s">
        <v>573</v>
      </c>
      <c r="F3" s="99" t="s">
        <v>574</v>
      </c>
      <c r="G3" s="110" t="s">
        <v>514</v>
      </c>
      <c r="H3" s="111"/>
      <c r="I3" s="112"/>
    </row>
    <row r="4" spans="1:9" s="3" customFormat="1" ht="27" customHeight="1" x14ac:dyDescent="0.25">
      <c r="A4" s="109"/>
      <c r="B4" s="109"/>
      <c r="C4" s="109"/>
      <c r="D4" s="109"/>
      <c r="E4" s="100"/>
      <c r="F4" s="100"/>
      <c r="G4" s="4" t="s">
        <v>515</v>
      </c>
      <c r="H4" s="4" t="s">
        <v>549</v>
      </c>
      <c r="I4" s="4" t="s">
        <v>575</v>
      </c>
    </row>
    <row r="5" spans="1:9" s="3" customFormat="1" ht="28.5" customHeight="1" x14ac:dyDescent="0.25">
      <c r="A5" s="5" t="s">
        <v>2</v>
      </c>
      <c r="B5" s="117" t="s">
        <v>3</v>
      </c>
      <c r="C5" s="118"/>
      <c r="D5" s="118"/>
      <c r="E5" s="118"/>
      <c r="F5" s="118"/>
      <c r="G5" s="118"/>
      <c r="H5" s="118"/>
      <c r="I5" s="118"/>
    </row>
    <row r="6" spans="1:9" x14ac:dyDescent="0.25">
      <c r="A6" s="119" t="s">
        <v>4</v>
      </c>
      <c r="B6" s="115" t="s">
        <v>366</v>
      </c>
      <c r="C6" s="6" t="s">
        <v>150</v>
      </c>
      <c r="D6" s="7" t="s">
        <v>82</v>
      </c>
      <c r="E6" s="8">
        <v>1482</v>
      </c>
      <c r="F6" s="8">
        <v>1550</v>
      </c>
      <c r="G6" s="8">
        <v>1720</v>
      </c>
      <c r="H6" s="8">
        <v>1720</v>
      </c>
      <c r="I6" s="8">
        <v>1720</v>
      </c>
    </row>
    <row r="7" spans="1:9" ht="99.75" customHeight="1" x14ac:dyDescent="0.25">
      <c r="A7" s="120"/>
      <c r="B7" s="116"/>
      <c r="C7" s="6" t="s">
        <v>78</v>
      </c>
      <c r="D7" s="9" t="s">
        <v>281</v>
      </c>
      <c r="E7" s="10">
        <v>5176.8</v>
      </c>
      <c r="F7" s="10">
        <v>7973.9</v>
      </c>
      <c r="G7" s="10">
        <v>8241</v>
      </c>
      <c r="H7" s="10">
        <v>8241</v>
      </c>
      <c r="I7" s="10">
        <v>8241</v>
      </c>
    </row>
    <row r="8" spans="1:9" ht="24" customHeight="1" x14ac:dyDescent="0.25">
      <c r="A8" s="113" t="s">
        <v>5</v>
      </c>
      <c r="B8" s="115" t="s">
        <v>484</v>
      </c>
      <c r="C8" s="11" t="s">
        <v>150</v>
      </c>
      <c r="D8" s="7" t="s">
        <v>82</v>
      </c>
      <c r="E8" s="8">
        <v>3712</v>
      </c>
      <c r="F8" s="8">
        <v>4397</v>
      </c>
      <c r="G8" s="8">
        <v>4600</v>
      </c>
      <c r="H8" s="8">
        <v>4600</v>
      </c>
      <c r="I8" s="8">
        <v>4600</v>
      </c>
    </row>
    <row r="9" spans="1:9" ht="63" x14ac:dyDescent="0.25">
      <c r="A9" s="114"/>
      <c r="B9" s="116"/>
      <c r="C9" s="6" t="s">
        <v>78</v>
      </c>
      <c r="D9" s="9" t="s">
        <v>281</v>
      </c>
      <c r="E9" s="10">
        <v>3128</v>
      </c>
      <c r="F9" s="10">
        <v>4306</v>
      </c>
      <c r="G9" s="10">
        <v>4419.3</v>
      </c>
      <c r="H9" s="10">
        <v>4419.3</v>
      </c>
      <c r="I9" s="10">
        <v>4419.3</v>
      </c>
    </row>
    <row r="10" spans="1:9" s="3" customFormat="1" x14ac:dyDescent="0.25">
      <c r="A10" s="113" t="s">
        <v>140</v>
      </c>
      <c r="B10" s="115" t="s">
        <v>367</v>
      </c>
      <c r="C10" s="6" t="s">
        <v>150</v>
      </c>
      <c r="D10" s="7" t="s">
        <v>82</v>
      </c>
      <c r="E10" s="8">
        <v>11135</v>
      </c>
      <c r="F10" s="8">
        <v>10100</v>
      </c>
      <c r="G10" s="8">
        <v>10100</v>
      </c>
      <c r="H10" s="8">
        <v>10100</v>
      </c>
      <c r="I10" s="8">
        <v>10100</v>
      </c>
    </row>
    <row r="11" spans="1:9" s="3" customFormat="1" ht="67.5" customHeight="1" x14ac:dyDescent="0.25">
      <c r="A11" s="114"/>
      <c r="B11" s="116"/>
      <c r="C11" s="6" t="s">
        <v>78</v>
      </c>
      <c r="D11" s="9" t="s">
        <v>281</v>
      </c>
      <c r="E11" s="10">
        <v>19339.3</v>
      </c>
      <c r="F11" s="10">
        <v>20804.8</v>
      </c>
      <c r="G11" s="10">
        <v>21110.7</v>
      </c>
      <c r="H11" s="10">
        <v>21110.7</v>
      </c>
      <c r="I11" s="10">
        <v>21110.7</v>
      </c>
    </row>
    <row r="12" spans="1:9" s="3" customFormat="1" ht="63" x14ac:dyDescent="0.25">
      <c r="A12" s="113" t="s">
        <v>141</v>
      </c>
      <c r="B12" s="115" t="s">
        <v>368</v>
      </c>
      <c r="C12" s="6" t="s">
        <v>369</v>
      </c>
      <c r="D12" s="7" t="s">
        <v>82</v>
      </c>
      <c r="E12" s="8">
        <v>149361</v>
      </c>
      <c r="F12" s="8">
        <v>155722</v>
      </c>
      <c r="G12" s="8">
        <v>149849</v>
      </c>
      <c r="H12" s="8">
        <v>149849</v>
      </c>
      <c r="I12" s="8">
        <v>149849</v>
      </c>
    </row>
    <row r="13" spans="1:9" s="3" customFormat="1" ht="67.5" customHeight="1" x14ac:dyDescent="0.25">
      <c r="A13" s="114"/>
      <c r="B13" s="116"/>
      <c r="C13" s="6" t="s">
        <v>78</v>
      </c>
      <c r="D13" s="9" t="s">
        <v>281</v>
      </c>
      <c r="E13" s="10">
        <v>19236.2</v>
      </c>
      <c r="F13" s="10">
        <v>21118.400000000001</v>
      </c>
      <c r="G13" s="10">
        <v>22025.599999999999</v>
      </c>
      <c r="H13" s="10">
        <v>22025.599999999999</v>
      </c>
      <c r="I13" s="10">
        <v>22025.599999999999</v>
      </c>
    </row>
    <row r="14" spans="1:9" s="3" customFormat="1" ht="31.5" x14ac:dyDescent="0.25">
      <c r="A14" s="113" t="s">
        <v>142</v>
      </c>
      <c r="B14" s="115" t="s">
        <v>370</v>
      </c>
      <c r="C14" s="6" t="s">
        <v>371</v>
      </c>
      <c r="D14" s="9" t="s">
        <v>82</v>
      </c>
      <c r="E14" s="8">
        <v>388</v>
      </c>
      <c r="F14" s="8">
        <v>341</v>
      </c>
      <c r="G14" s="8">
        <v>335</v>
      </c>
      <c r="H14" s="8">
        <v>335</v>
      </c>
      <c r="I14" s="8">
        <v>335</v>
      </c>
    </row>
    <row r="15" spans="1:9" s="3" customFormat="1" ht="67.5" customHeight="1" x14ac:dyDescent="0.25">
      <c r="A15" s="114"/>
      <c r="B15" s="116"/>
      <c r="C15" s="6" t="s">
        <v>78</v>
      </c>
      <c r="D15" s="9" t="s">
        <v>281</v>
      </c>
      <c r="E15" s="10">
        <v>2456.4</v>
      </c>
      <c r="F15" s="10">
        <v>2789.8</v>
      </c>
      <c r="G15" s="10">
        <v>2874.1</v>
      </c>
      <c r="H15" s="10">
        <v>2874.1</v>
      </c>
      <c r="I15" s="10">
        <v>2874.1</v>
      </c>
    </row>
    <row r="16" spans="1:9" s="3" customFormat="1" x14ac:dyDescent="0.25">
      <c r="A16" s="113" t="s">
        <v>143</v>
      </c>
      <c r="B16" s="115" t="s">
        <v>372</v>
      </c>
      <c r="C16" s="6" t="s">
        <v>373</v>
      </c>
      <c r="D16" s="9" t="s">
        <v>82</v>
      </c>
      <c r="E16" s="8">
        <v>1804</v>
      </c>
      <c r="F16" s="8">
        <v>2350</v>
      </c>
      <c r="G16" s="8">
        <v>1600</v>
      </c>
      <c r="H16" s="8">
        <v>1600</v>
      </c>
      <c r="I16" s="10">
        <v>1600</v>
      </c>
    </row>
    <row r="17" spans="1:9" s="3" customFormat="1" ht="66" customHeight="1" x14ac:dyDescent="0.25">
      <c r="A17" s="114"/>
      <c r="B17" s="116"/>
      <c r="C17" s="6" t="s">
        <v>78</v>
      </c>
      <c r="D17" s="9" t="s">
        <v>281</v>
      </c>
      <c r="E17" s="10">
        <v>9118.7999999999993</v>
      </c>
      <c r="F17" s="10">
        <v>10179.6</v>
      </c>
      <c r="G17" s="10">
        <v>10554.4</v>
      </c>
      <c r="H17" s="10">
        <v>10554.4</v>
      </c>
      <c r="I17" s="10">
        <v>10554.4</v>
      </c>
    </row>
    <row r="18" spans="1:9" s="3" customFormat="1" ht="31.5" x14ac:dyDescent="0.25">
      <c r="A18" s="113" t="s">
        <v>145</v>
      </c>
      <c r="B18" s="115" t="s">
        <v>137</v>
      </c>
      <c r="C18" s="6" t="s">
        <v>374</v>
      </c>
      <c r="D18" s="9" t="s">
        <v>82</v>
      </c>
      <c r="E18" s="8">
        <v>35261</v>
      </c>
      <c r="F18" s="8">
        <v>26895</v>
      </c>
      <c r="G18" s="8">
        <v>26895</v>
      </c>
      <c r="H18" s="8">
        <v>26895</v>
      </c>
      <c r="I18" s="8">
        <v>26895</v>
      </c>
    </row>
    <row r="19" spans="1:9" s="3" customFormat="1" ht="66" customHeight="1" x14ac:dyDescent="0.25">
      <c r="A19" s="114"/>
      <c r="B19" s="116"/>
      <c r="C19" s="6" t="s">
        <v>78</v>
      </c>
      <c r="D19" s="9" t="s">
        <v>281</v>
      </c>
      <c r="E19" s="10">
        <v>2789.7</v>
      </c>
      <c r="F19" s="10">
        <v>2968.8</v>
      </c>
      <c r="G19" s="10">
        <v>3025.3</v>
      </c>
      <c r="H19" s="10">
        <v>3025.3</v>
      </c>
      <c r="I19" s="10">
        <v>3025.3</v>
      </c>
    </row>
    <row r="20" spans="1:9" s="3" customFormat="1" ht="47.25" x14ac:dyDescent="0.25">
      <c r="A20" s="113" t="s">
        <v>146</v>
      </c>
      <c r="B20" s="115" t="s">
        <v>375</v>
      </c>
      <c r="C20" s="6" t="s">
        <v>376</v>
      </c>
      <c r="D20" s="9" t="s">
        <v>82</v>
      </c>
      <c r="E20" s="8">
        <v>317</v>
      </c>
      <c r="F20" s="8">
        <v>321</v>
      </c>
      <c r="G20" s="8">
        <v>321</v>
      </c>
      <c r="H20" s="8">
        <v>321</v>
      </c>
      <c r="I20" s="8">
        <v>321</v>
      </c>
    </row>
    <row r="21" spans="1:9" s="3" customFormat="1" ht="66" customHeight="1" x14ac:dyDescent="0.25">
      <c r="A21" s="114"/>
      <c r="B21" s="116"/>
      <c r="C21" s="6" t="s">
        <v>78</v>
      </c>
      <c r="D21" s="9" t="s">
        <v>281</v>
      </c>
      <c r="E21" s="10">
        <v>13553.3</v>
      </c>
      <c r="F21" s="10">
        <v>13081.5</v>
      </c>
      <c r="G21" s="10">
        <v>13628.1</v>
      </c>
      <c r="H21" s="10">
        <v>13628.1</v>
      </c>
      <c r="I21" s="10">
        <v>13628.1</v>
      </c>
    </row>
    <row r="22" spans="1:9" s="3" customFormat="1" ht="47.25" x14ac:dyDescent="0.25">
      <c r="A22" s="113" t="s">
        <v>147</v>
      </c>
      <c r="B22" s="115" t="s">
        <v>377</v>
      </c>
      <c r="C22" s="6" t="s">
        <v>378</v>
      </c>
      <c r="D22" s="9" t="s">
        <v>82</v>
      </c>
      <c r="E22" s="8">
        <v>306959</v>
      </c>
      <c r="F22" s="8">
        <v>170782</v>
      </c>
      <c r="G22" s="10">
        <v>169268</v>
      </c>
      <c r="H22" s="10">
        <v>169268</v>
      </c>
      <c r="I22" s="10">
        <v>169268</v>
      </c>
    </row>
    <row r="23" spans="1:9" s="3" customFormat="1" ht="66" customHeight="1" x14ac:dyDescent="0.25">
      <c r="A23" s="114"/>
      <c r="B23" s="116"/>
      <c r="C23" s="6" t="s">
        <v>78</v>
      </c>
      <c r="D23" s="9" t="s">
        <v>281</v>
      </c>
      <c r="E23" s="10">
        <v>11268.9</v>
      </c>
      <c r="F23" s="10">
        <v>11670.3</v>
      </c>
      <c r="G23" s="10">
        <v>11984.9</v>
      </c>
      <c r="H23" s="10">
        <v>11984.9</v>
      </c>
      <c r="I23" s="10">
        <v>11984.9</v>
      </c>
    </row>
    <row r="24" spans="1:9" s="3" customFormat="1" ht="31.5" x14ac:dyDescent="0.25">
      <c r="A24" s="113" t="s">
        <v>149</v>
      </c>
      <c r="B24" s="115" t="s">
        <v>144</v>
      </c>
      <c r="C24" s="6" t="s">
        <v>379</v>
      </c>
      <c r="D24" s="9" t="s">
        <v>82</v>
      </c>
      <c r="E24" s="8">
        <v>756</v>
      </c>
      <c r="F24" s="8">
        <v>753</v>
      </c>
      <c r="G24" s="10">
        <v>753</v>
      </c>
      <c r="H24" s="10">
        <v>753</v>
      </c>
      <c r="I24" s="10">
        <v>753</v>
      </c>
    </row>
    <row r="25" spans="1:9" s="3" customFormat="1" ht="66" customHeight="1" x14ac:dyDescent="0.25">
      <c r="A25" s="114"/>
      <c r="B25" s="116"/>
      <c r="C25" s="6" t="s">
        <v>78</v>
      </c>
      <c r="D25" s="9" t="s">
        <v>281</v>
      </c>
      <c r="E25" s="10">
        <v>1692.1</v>
      </c>
      <c r="F25" s="10">
        <v>2251</v>
      </c>
      <c r="G25" s="10">
        <v>2327</v>
      </c>
      <c r="H25" s="10">
        <v>2327</v>
      </c>
      <c r="I25" s="10">
        <v>2327</v>
      </c>
    </row>
    <row r="26" spans="1:9" s="3" customFormat="1" x14ac:dyDescent="0.25">
      <c r="A26" s="113" t="s">
        <v>382</v>
      </c>
      <c r="B26" s="115" t="s">
        <v>380</v>
      </c>
      <c r="C26" s="6" t="s">
        <v>381</v>
      </c>
      <c r="D26" s="9" t="s">
        <v>82</v>
      </c>
      <c r="E26" s="8">
        <v>86</v>
      </c>
      <c r="F26" s="8">
        <v>69</v>
      </c>
      <c r="G26" s="8">
        <v>81</v>
      </c>
      <c r="H26" s="8">
        <v>81</v>
      </c>
      <c r="I26" s="8">
        <v>81</v>
      </c>
    </row>
    <row r="27" spans="1:9" s="3" customFormat="1" ht="63" x14ac:dyDescent="0.25">
      <c r="A27" s="114"/>
      <c r="B27" s="116"/>
      <c r="C27" s="6" t="s">
        <v>78</v>
      </c>
      <c r="D27" s="9" t="s">
        <v>281</v>
      </c>
      <c r="E27" s="10">
        <v>5648.8</v>
      </c>
      <c r="F27" s="10">
        <v>5965.3</v>
      </c>
      <c r="G27" s="10">
        <v>5963</v>
      </c>
      <c r="H27" s="10">
        <v>5963</v>
      </c>
      <c r="I27" s="10">
        <v>5963</v>
      </c>
    </row>
    <row r="28" spans="1:9" s="3" customFormat="1" ht="31.5" x14ac:dyDescent="0.25">
      <c r="A28" s="113" t="s">
        <v>383</v>
      </c>
      <c r="B28" s="115" t="s">
        <v>112</v>
      </c>
      <c r="C28" s="6" t="s">
        <v>7</v>
      </c>
      <c r="D28" s="9" t="s">
        <v>152</v>
      </c>
      <c r="E28" s="8">
        <v>263226</v>
      </c>
      <c r="F28" s="8">
        <v>271140</v>
      </c>
      <c r="G28" s="8">
        <v>272760</v>
      </c>
      <c r="H28" s="8">
        <v>273570</v>
      </c>
      <c r="I28" s="8">
        <v>273570</v>
      </c>
    </row>
    <row r="29" spans="1:9" s="3" customFormat="1" ht="63" x14ac:dyDescent="0.25">
      <c r="A29" s="114"/>
      <c r="B29" s="116"/>
      <c r="C29" s="6" t="s">
        <v>78</v>
      </c>
      <c r="D29" s="9" t="s">
        <v>281</v>
      </c>
      <c r="E29" s="10">
        <v>219111.5</v>
      </c>
      <c r="F29" s="12">
        <v>240134.5</v>
      </c>
      <c r="G29" s="10">
        <v>260653.5</v>
      </c>
      <c r="H29" s="10">
        <v>227611.9</v>
      </c>
      <c r="I29" s="10">
        <v>227611.9</v>
      </c>
    </row>
    <row r="30" spans="1:9" s="3" customFormat="1" ht="31.5" x14ac:dyDescent="0.25">
      <c r="A30" s="113" t="s">
        <v>384</v>
      </c>
      <c r="B30" s="115" t="s">
        <v>531</v>
      </c>
      <c r="C30" s="6" t="s">
        <v>7</v>
      </c>
      <c r="D30" s="9" t="s">
        <v>151</v>
      </c>
      <c r="E30" s="8">
        <v>1278</v>
      </c>
      <c r="F30" s="8">
        <v>1186</v>
      </c>
      <c r="G30" s="8">
        <v>1186</v>
      </c>
      <c r="H30" s="8">
        <v>1186</v>
      </c>
      <c r="I30" s="8">
        <v>1186</v>
      </c>
    </row>
    <row r="31" spans="1:9" s="3" customFormat="1" ht="63" x14ac:dyDescent="0.25">
      <c r="A31" s="114"/>
      <c r="B31" s="116"/>
      <c r="C31" s="6" t="s">
        <v>78</v>
      </c>
      <c r="D31" s="9" t="s">
        <v>281</v>
      </c>
      <c r="E31" s="10">
        <v>2886.6</v>
      </c>
      <c r="F31" s="10">
        <v>3118.8</v>
      </c>
      <c r="G31" s="10">
        <v>3123.5</v>
      </c>
      <c r="H31" s="10">
        <v>3123.5</v>
      </c>
      <c r="I31" s="10">
        <v>3123.5</v>
      </c>
    </row>
    <row r="32" spans="1:9" s="3" customFormat="1" ht="78.75" x14ac:dyDescent="0.25">
      <c r="A32" s="113" t="s">
        <v>385</v>
      </c>
      <c r="B32" s="115" t="s">
        <v>483</v>
      </c>
      <c r="C32" s="6" t="s">
        <v>482</v>
      </c>
      <c r="D32" s="9" t="s">
        <v>386</v>
      </c>
      <c r="E32" s="10">
        <v>373.5</v>
      </c>
      <c r="F32" s="10">
        <v>373.5</v>
      </c>
      <c r="G32" s="10">
        <v>373.5</v>
      </c>
      <c r="H32" s="10">
        <v>373.5</v>
      </c>
      <c r="I32" s="10">
        <v>373.5</v>
      </c>
    </row>
    <row r="33" spans="1:11" s="3" customFormat="1" ht="63" x14ac:dyDescent="0.25">
      <c r="A33" s="114"/>
      <c r="B33" s="116"/>
      <c r="C33" s="6" t="s">
        <v>78</v>
      </c>
      <c r="D33" s="9" t="s">
        <v>281</v>
      </c>
      <c r="E33" s="10">
        <v>58914.5</v>
      </c>
      <c r="F33" s="12">
        <v>65970.2</v>
      </c>
      <c r="G33" s="10">
        <v>87742.5</v>
      </c>
      <c r="H33" s="10">
        <v>83173.600000000006</v>
      </c>
      <c r="I33" s="10">
        <v>83173.600000000006</v>
      </c>
    </row>
    <row r="34" spans="1:11" s="3" customFormat="1" x14ac:dyDescent="0.25">
      <c r="A34" s="113" t="s">
        <v>532</v>
      </c>
      <c r="B34" s="115" t="s">
        <v>533</v>
      </c>
      <c r="C34" s="6" t="s">
        <v>535</v>
      </c>
      <c r="D34" s="9" t="s">
        <v>82</v>
      </c>
      <c r="E34" s="8">
        <v>969</v>
      </c>
      <c r="F34" s="8">
        <v>860</v>
      </c>
      <c r="G34" s="8">
        <v>1270</v>
      </c>
      <c r="H34" s="8">
        <v>1270</v>
      </c>
      <c r="I34" s="8">
        <v>1270</v>
      </c>
    </row>
    <row r="35" spans="1:11" s="3" customFormat="1" ht="63" x14ac:dyDescent="0.25">
      <c r="A35" s="114"/>
      <c r="B35" s="116"/>
      <c r="C35" s="13" t="s">
        <v>534</v>
      </c>
      <c r="D35" s="9" t="s">
        <v>281</v>
      </c>
      <c r="E35" s="10">
        <v>9450.7999999999993</v>
      </c>
      <c r="F35" s="12">
        <v>12678</v>
      </c>
      <c r="G35" s="10">
        <v>16348.5</v>
      </c>
      <c r="H35" s="10">
        <v>11025.3</v>
      </c>
      <c r="I35" s="10">
        <v>11025.3</v>
      </c>
    </row>
    <row r="36" spans="1:11" s="3" customFormat="1" x14ac:dyDescent="0.25">
      <c r="A36" s="14"/>
      <c r="B36" s="106" t="s">
        <v>10</v>
      </c>
      <c r="C36" s="107"/>
      <c r="D36" s="15" t="s">
        <v>281</v>
      </c>
      <c r="E36" s="16">
        <f>E7+E9+E11+E13+E15+E17+E19+E21+E23+E25+E27+E29+E31+E33+E35</f>
        <v>383771.69999999995</v>
      </c>
      <c r="F36" s="16">
        <f t="shared" ref="F36:I36" si="0">F7+F9+F11+F13+F15+F17+F19+F21+F23+F25+F27+F29+F31+F33+F35</f>
        <v>425010.9</v>
      </c>
      <c r="G36" s="16">
        <f t="shared" si="0"/>
        <v>474021.4</v>
      </c>
      <c r="H36" s="16">
        <f t="shared" si="0"/>
        <v>431087.7</v>
      </c>
      <c r="I36" s="16">
        <f t="shared" si="0"/>
        <v>431087.7</v>
      </c>
    </row>
    <row r="37" spans="1:11" ht="24.75" customHeight="1" x14ac:dyDescent="0.25">
      <c r="A37" s="5" t="s">
        <v>12</v>
      </c>
      <c r="B37" s="117" t="s">
        <v>50</v>
      </c>
      <c r="C37" s="118"/>
      <c r="D37" s="118"/>
      <c r="E37" s="118"/>
      <c r="F37" s="118"/>
      <c r="G37" s="118"/>
      <c r="H37" s="118"/>
      <c r="I37" s="118"/>
      <c r="J37" s="3"/>
    </row>
    <row r="38" spans="1:11" ht="31.5" x14ac:dyDescent="0.25">
      <c r="A38" s="86" t="s">
        <v>13</v>
      </c>
      <c r="B38" s="88" t="s">
        <v>517</v>
      </c>
      <c r="C38" s="17" t="s">
        <v>486</v>
      </c>
      <c r="D38" s="18" t="s">
        <v>82</v>
      </c>
      <c r="E38" s="8">
        <v>6</v>
      </c>
      <c r="F38" s="8">
        <v>9</v>
      </c>
      <c r="G38" s="10">
        <v>9</v>
      </c>
      <c r="H38" s="10">
        <v>9</v>
      </c>
      <c r="I38" s="19">
        <v>9</v>
      </c>
    </row>
    <row r="39" spans="1:11" ht="63" x14ac:dyDescent="0.25">
      <c r="A39" s="86"/>
      <c r="B39" s="88"/>
      <c r="C39" s="20" t="s">
        <v>78</v>
      </c>
      <c r="D39" s="18" t="s">
        <v>281</v>
      </c>
      <c r="E39" s="10">
        <v>7392.8</v>
      </c>
      <c r="F39" s="10">
        <v>11455.7</v>
      </c>
      <c r="G39" s="10">
        <v>11992.3</v>
      </c>
      <c r="H39" s="10">
        <v>11992.3</v>
      </c>
      <c r="I39" s="19">
        <v>11992.3</v>
      </c>
    </row>
    <row r="40" spans="1:11" x14ac:dyDescent="0.25">
      <c r="A40" s="21"/>
      <c r="B40" s="106" t="s">
        <v>10</v>
      </c>
      <c r="C40" s="107"/>
      <c r="D40" s="15" t="s">
        <v>281</v>
      </c>
      <c r="E40" s="16">
        <f t="shared" ref="E40:I40" si="1">E39</f>
        <v>7392.8</v>
      </c>
      <c r="F40" s="16">
        <f t="shared" si="1"/>
        <v>11455.7</v>
      </c>
      <c r="G40" s="16">
        <f t="shared" si="1"/>
        <v>11992.3</v>
      </c>
      <c r="H40" s="16">
        <f t="shared" si="1"/>
        <v>11992.3</v>
      </c>
      <c r="I40" s="16">
        <f t="shared" si="1"/>
        <v>11992.3</v>
      </c>
    </row>
    <row r="41" spans="1:11" s="22" customFormat="1" ht="31.5" customHeight="1" x14ac:dyDescent="0.25">
      <c r="A41" s="5" t="s">
        <v>15</v>
      </c>
      <c r="B41" s="117" t="s">
        <v>46</v>
      </c>
      <c r="C41" s="118"/>
      <c r="D41" s="118"/>
      <c r="E41" s="118"/>
      <c r="F41" s="118"/>
      <c r="G41" s="118"/>
      <c r="H41" s="118"/>
      <c r="I41" s="118"/>
    </row>
    <row r="42" spans="1:11" s="24" customFormat="1" x14ac:dyDescent="0.25">
      <c r="A42" s="86" t="s">
        <v>16</v>
      </c>
      <c r="B42" s="96" t="s">
        <v>608</v>
      </c>
      <c r="C42" s="17" t="s">
        <v>287</v>
      </c>
      <c r="D42" s="18" t="s">
        <v>82</v>
      </c>
      <c r="E42" s="23">
        <v>1061632</v>
      </c>
      <c r="F42" s="23" t="s">
        <v>606</v>
      </c>
      <c r="G42" s="23" t="s">
        <v>607</v>
      </c>
      <c r="H42" s="23" t="s">
        <v>607</v>
      </c>
      <c r="I42" s="23">
        <v>952085</v>
      </c>
    </row>
    <row r="43" spans="1:11" s="24" customFormat="1" ht="63" x14ac:dyDescent="0.45">
      <c r="A43" s="86"/>
      <c r="B43" s="97"/>
      <c r="C43" s="20" t="s">
        <v>78</v>
      </c>
      <c r="D43" s="18" t="s">
        <v>281</v>
      </c>
      <c r="E43" s="25">
        <v>473035.9</v>
      </c>
      <c r="F43" s="25">
        <v>517531.6</v>
      </c>
      <c r="G43" s="26">
        <v>537373.19999999995</v>
      </c>
      <c r="H43" s="26">
        <v>537373.19999999995</v>
      </c>
      <c r="I43" s="26">
        <v>537373.19999999995</v>
      </c>
      <c r="K43" s="27"/>
    </row>
    <row r="44" spans="1:11" s="22" customFormat="1" x14ac:dyDescent="0.25">
      <c r="A44" s="14"/>
      <c r="B44" s="106" t="s">
        <v>10</v>
      </c>
      <c r="C44" s="107"/>
      <c r="D44" s="15" t="s">
        <v>281</v>
      </c>
      <c r="E44" s="28">
        <f>E43</f>
        <v>473035.9</v>
      </c>
      <c r="F44" s="28">
        <f t="shared" ref="F44:I44" si="2">F43</f>
        <v>517531.6</v>
      </c>
      <c r="G44" s="28">
        <f t="shared" si="2"/>
        <v>537373.19999999995</v>
      </c>
      <c r="H44" s="28">
        <f t="shared" si="2"/>
        <v>537373.19999999995</v>
      </c>
      <c r="I44" s="28">
        <f t="shared" si="2"/>
        <v>537373.19999999995</v>
      </c>
    </row>
    <row r="45" spans="1:11" s="22" customFormat="1" ht="33" customHeight="1" x14ac:dyDescent="0.25">
      <c r="A45" s="5" t="s">
        <v>17</v>
      </c>
      <c r="B45" s="117" t="s">
        <v>11</v>
      </c>
      <c r="C45" s="118"/>
      <c r="D45" s="118"/>
      <c r="E45" s="118"/>
      <c r="F45" s="118"/>
      <c r="G45" s="118"/>
      <c r="H45" s="118"/>
      <c r="I45" s="118"/>
    </row>
    <row r="46" spans="1:11" s="24" customFormat="1" x14ac:dyDescent="0.25">
      <c r="A46" s="86" t="s">
        <v>18</v>
      </c>
      <c r="B46" s="96" t="s">
        <v>330</v>
      </c>
      <c r="C46" s="17" t="s">
        <v>518</v>
      </c>
      <c r="D46" s="18" t="s">
        <v>139</v>
      </c>
      <c r="E46" s="29">
        <v>24502</v>
      </c>
      <c r="F46" s="29">
        <v>20930</v>
      </c>
      <c r="G46" s="29">
        <v>20698</v>
      </c>
      <c r="H46" s="29">
        <v>20698</v>
      </c>
      <c r="I46" s="29">
        <v>20698</v>
      </c>
    </row>
    <row r="47" spans="1:11" s="24" customFormat="1" x14ac:dyDescent="0.25">
      <c r="A47" s="86"/>
      <c r="B47" s="98"/>
      <c r="C47" s="17" t="s">
        <v>518</v>
      </c>
      <c r="D47" s="18" t="s">
        <v>139</v>
      </c>
      <c r="E47" s="29">
        <v>1042</v>
      </c>
      <c r="F47" s="29">
        <v>929</v>
      </c>
      <c r="G47" s="29">
        <v>689</v>
      </c>
      <c r="H47" s="29">
        <v>689</v>
      </c>
      <c r="I47" s="29">
        <v>689</v>
      </c>
    </row>
    <row r="48" spans="1:11" s="24" customFormat="1" ht="63" x14ac:dyDescent="0.25">
      <c r="A48" s="86"/>
      <c r="B48" s="97"/>
      <c r="C48" s="20" t="s">
        <v>78</v>
      </c>
      <c r="D48" s="18" t="s">
        <v>281</v>
      </c>
      <c r="E48" s="19">
        <v>8343.6</v>
      </c>
      <c r="F48" s="19">
        <v>6296.6</v>
      </c>
      <c r="G48" s="25">
        <v>7005.4</v>
      </c>
      <c r="H48" s="25">
        <v>7005.4</v>
      </c>
      <c r="I48" s="25">
        <v>7005.4</v>
      </c>
    </row>
    <row r="49" spans="1:9" s="24" customFormat="1" x14ac:dyDescent="0.25">
      <c r="A49" s="105" t="s">
        <v>19</v>
      </c>
      <c r="B49" s="88" t="s">
        <v>331</v>
      </c>
      <c r="C49" s="17" t="s">
        <v>519</v>
      </c>
      <c r="D49" s="18" t="s">
        <v>82</v>
      </c>
      <c r="E49" s="29">
        <v>15233</v>
      </c>
      <c r="F49" s="29">
        <v>11941</v>
      </c>
      <c r="G49" s="25">
        <v>12880</v>
      </c>
      <c r="H49" s="25">
        <v>12880</v>
      </c>
      <c r="I49" s="25">
        <v>12880</v>
      </c>
    </row>
    <row r="50" spans="1:9" s="24" customFormat="1" x14ac:dyDescent="0.25">
      <c r="A50" s="105"/>
      <c r="B50" s="88"/>
      <c r="C50" s="17" t="s">
        <v>519</v>
      </c>
      <c r="D50" s="18" t="s">
        <v>82</v>
      </c>
      <c r="E50" s="29">
        <v>7731</v>
      </c>
      <c r="F50" s="29">
        <v>11381</v>
      </c>
      <c r="G50" s="25">
        <v>5645</v>
      </c>
      <c r="H50" s="25">
        <v>5645</v>
      </c>
      <c r="I50" s="25">
        <v>5645</v>
      </c>
    </row>
    <row r="51" spans="1:9" s="24" customFormat="1" ht="63" x14ac:dyDescent="0.25">
      <c r="A51" s="105"/>
      <c r="B51" s="88"/>
      <c r="C51" s="20" t="s">
        <v>78</v>
      </c>
      <c r="D51" s="18" t="s">
        <v>281</v>
      </c>
      <c r="E51" s="19">
        <v>5878</v>
      </c>
      <c r="F51" s="19">
        <v>5848.1</v>
      </c>
      <c r="G51" s="25">
        <v>5972.9</v>
      </c>
      <c r="H51" s="25">
        <v>5972.9</v>
      </c>
      <c r="I51" s="25">
        <v>5972.9</v>
      </c>
    </row>
    <row r="52" spans="1:9" s="24" customFormat="1" x14ac:dyDescent="0.25">
      <c r="A52" s="105" t="s">
        <v>325</v>
      </c>
      <c r="B52" s="88" t="s">
        <v>332</v>
      </c>
      <c r="C52" s="17" t="s">
        <v>550</v>
      </c>
      <c r="D52" s="18" t="s">
        <v>82</v>
      </c>
      <c r="E52" s="29">
        <v>1743164</v>
      </c>
      <c r="F52" s="29">
        <v>4232566</v>
      </c>
      <c r="G52" s="29">
        <v>3410694</v>
      </c>
      <c r="H52" s="29">
        <v>3410694</v>
      </c>
      <c r="I52" s="29">
        <v>3410694</v>
      </c>
    </row>
    <row r="53" spans="1:9" s="24" customFormat="1" x14ac:dyDescent="0.25">
      <c r="A53" s="105"/>
      <c r="B53" s="88"/>
      <c r="C53" s="17" t="s">
        <v>551</v>
      </c>
      <c r="D53" s="18" t="s">
        <v>82</v>
      </c>
      <c r="E53" s="29">
        <v>2485400</v>
      </c>
      <c r="F53" s="29">
        <v>497080</v>
      </c>
      <c r="G53" s="29">
        <v>497080</v>
      </c>
      <c r="H53" s="29">
        <v>497080</v>
      </c>
      <c r="I53" s="29">
        <v>497080</v>
      </c>
    </row>
    <row r="54" spans="1:9" s="24" customFormat="1" x14ac:dyDescent="0.25">
      <c r="A54" s="105"/>
      <c r="B54" s="88"/>
      <c r="C54" s="17" t="s">
        <v>550</v>
      </c>
      <c r="D54" s="18" t="s">
        <v>82</v>
      </c>
      <c r="E54" s="29">
        <v>16591</v>
      </c>
      <c r="F54" s="29">
        <v>14823</v>
      </c>
      <c r="G54" s="29">
        <v>17464</v>
      </c>
      <c r="H54" s="29">
        <v>17464</v>
      </c>
      <c r="I54" s="29">
        <v>17464</v>
      </c>
    </row>
    <row r="55" spans="1:9" s="24" customFormat="1" ht="63" x14ac:dyDescent="0.25">
      <c r="A55" s="105"/>
      <c r="B55" s="88"/>
      <c r="C55" s="20" t="s">
        <v>78</v>
      </c>
      <c r="D55" s="18" t="s">
        <v>281</v>
      </c>
      <c r="E55" s="19">
        <v>330369.3</v>
      </c>
      <c r="F55" s="19">
        <v>374470.5</v>
      </c>
      <c r="G55" s="19">
        <v>399829.7</v>
      </c>
      <c r="H55" s="19">
        <v>399829.7</v>
      </c>
      <c r="I55" s="19">
        <v>399829.7</v>
      </c>
    </row>
    <row r="56" spans="1:9" s="24" customFormat="1" x14ac:dyDescent="0.25">
      <c r="A56" s="105" t="s">
        <v>326</v>
      </c>
      <c r="B56" s="88" t="s">
        <v>520</v>
      </c>
      <c r="C56" s="17" t="s">
        <v>519</v>
      </c>
      <c r="D56" s="18" t="s">
        <v>139</v>
      </c>
      <c r="E56" s="29">
        <v>3620</v>
      </c>
      <c r="F56" s="29">
        <v>1493</v>
      </c>
      <c r="G56" s="25">
        <v>1289</v>
      </c>
      <c r="H56" s="25">
        <v>1289</v>
      </c>
      <c r="I56" s="25">
        <v>1289</v>
      </c>
    </row>
    <row r="57" spans="1:9" s="24" customFormat="1" ht="63" x14ac:dyDescent="0.25">
      <c r="A57" s="105"/>
      <c r="B57" s="88"/>
      <c r="C57" s="20" t="s">
        <v>78</v>
      </c>
      <c r="D57" s="18" t="s">
        <v>281</v>
      </c>
      <c r="E57" s="19">
        <v>168.2</v>
      </c>
      <c r="F57" s="19">
        <v>58.2</v>
      </c>
      <c r="G57" s="25">
        <v>53.5</v>
      </c>
      <c r="H57" s="25">
        <v>53.5</v>
      </c>
      <c r="I57" s="25">
        <v>53.5</v>
      </c>
    </row>
    <row r="58" spans="1:9" s="24" customFormat="1" ht="63" x14ac:dyDescent="0.25">
      <c r="A58" s="105" t="s">
        <v>327</v>
      </c>
      <c r="B58" s="88" t="s">
        <v>333</v>
      </c>
      <c r="C58" s="17" t="s">
        <v>521</v>
      </c>
      <c r="D58" s="18" t="s">
        <v>139</v>
      </c>
      <c r="E58" s="29">
        <v>143</v>
      </c>
      <c r="F58" s="29">
        <v>152</v>
      </c>
      <c r="G58" s="25">
        <v>122</v>
      </c>
      <c r="H58" s="29">
        <v>122</v>
      </c>
      <c r="I58" s="29">
        <v>122</v>
      </c>
    </row>
    <row r="59" spans="1:9" s="24" customFormat="1" ht="63" x14ac:dyDescent="0.25">
      <c r="A59" s="105"/>
      <c r="B59" s="88"/>
      <c r="C59" s="20" t="s">
        <v>78</v>
      </c>
      <c r="D59" s="18" t="s">
        <v>281</v>
      </c>
      <c r="E59" s="19">
        <v>112.1</v>
      </c>
      <c r="F59" s="19">
        <v>143.1</v>
      </c>
      <c r="G59" s="25">
        <v>129.80000000000001</v>
      </c>
      <c r="H59" s="25">
        <v>129.80000000000001</v>
      </c>
      <c r="I59" s="25">
        <v>129.80000000000001</v>
      </c>
    </row>
    <row r="60" spans="1:9" s="24" customFormat="1" x14ac:dyDescent="0.25">
      <c r="A60" s="105" t="s">
        <v>328</v>
      </c>
      <c r="B60" s="88" t="s">
        <v>335</v>
      </c>
      <c r="C60" s="17" t="s">
        <v>522</v>
      </c>
      <c r="D60" s="18" t="s">
        <v>139</v>
      </c>
      <c r="E60" s="29">
        <v>2214296</v>
      </c>
      <c r="F60" s="29">
        <v>5486587</v>
      </c>
      <c r="G60" s="29">
        <v>3663568</v>
      </c>
      <c r="H60" s="29">
        <v>3663568</v>
      </c>
      <c r="I60" s="29">
        <v>3663568</v>
      </c>
    </row>
    <row r="61" spans="1:9" s="24" customFormat="1" ht="63" x14ac:dyDescent="0.25">
      <c r="A61" s="105"/>
      <c r="B61" s="88"/>
      <c r="C61" s="20" t="s">
        <v>78</v>
      </c>
      <c r="D61" s="18" t="s">
        <v>281</v>
      </c>
      <c r="E61" s="19">
        <v>18982.400000000001</v>
      </c>
      <c r="F61" s="19">
        <v>33850.199999999997</v>
      </c>
      <c r="G61" s="25">
        <v>25115.8</v>
      </c>
      <c r="H61" s="25">
        <v>25115.8</v>
      </c>
      <c r="I61" s="25">
        <v>25115.8</v>
      </c>
    </row>
    <row r="62" spans="1:9" s="24" customFormat="1" ht="31.5" x14ac:dyDescent="0.25">
      <c r="A62" s="105" t="s">
        <v>329</v>
      </c>
      <c r="B62" s="88" t="s">
        <v>334</v>
      </c>
      <c r="C62" s="17" t="s">
        <v>7</v>
      </c>
      <c r="D62" s="18" t="s">
        <v>576</v>
      </c>
      <c r="E62" s="29">
        <v>8654210</v>
      </c>
      <c r="F62" s="29">
        <v>11260930</v>
      </c>
      <c r="G62" s="29">
        <v>13333531</v>
      </c>
      <c r="H62" s="29">
        <v>13333531</v>
      </c>
      <c r="I62" s="29">
        <v>13333531</v>
      </c>
    </row>
    <row r="63" spans="1:9" s="24" customFormat="1" ht="63" x14ac:dyDescent="0.25">
      <c r="A63" s="105"/>
      <c r="B63" s="88"/>
      <c r="C63" s="20" t="s">
        <v>78</v>
      </c>
      <c r="D63" s="18" t="s">
        <v>281</v>
      </c>
      <c r="E63" s="19">
        <v>259.60000000000002</v>
      </c>
      <c r="F63" s="19">
        <v>337.8</v>
      </c>
      <c r="G63" s="25">
        <v>293.60000000000002</v>
      </c>
      <c r="H63" s="25">
        <v>293.60000000000002</v>
      </c>
      <c r="I63" s="25">
        <v>293.60000000000002</v>
      </c>
    </row>
    <row r="64" spans="1:9" s="22" customFormat="1" x14ac:dyDescent="0.25">
      <c r="A64" s="18"/>
      <c r="B64" s="101" t="s">
        <v>324</v>
      </c>
      <c r="C64" s="102"/>
      <c r="D64" s="18" t="s">
        <v>281</v>
      </c>
      <c r="E64" s="19">
        <v>2037</v>
      </c>
      <c r="F64" s="19">
        <v>2037</v>
      </c>
      <c r="G64" s="25">
        <v>2037</v>
      </c>
      <c r="H64" s="25">
        <v>2037</v>
      </c>
      <c r="I64" s="25">
        <v>2037</v>
      </c>
    </row>
    <row r="65" spans="1:16" s="22" customFormat="1" x14ac:dyDescent="0.25">
      <c r="A65" s="14"/>
      <c r="B65" s="106" t="s">
        <v>10</v>
      </c>
      <c r="C65" s="107"/>
      <c r="D65" s="15" t="s">
        <v>281</v>
      </c>
      <c r="E65" s="28">
        <f>E48+E51+E55+E57+E59+E61+E63+E64</f>
        <v>366150.19999999995</v>
      </c>
      <c r="F65" s="28">
        <f>F48+F51+F55+F57+F59+F61+F63+F64</f>
        <v>423041.5</v>
      </c>
      <c r="G65" s="28">
        <f>G48+G51+G55+G57+G59+G61+G63+G64</f>
        <v>440437.69999999995</v>
      </c>
      <c r="H65" s="28">
        <f>H48+H51+H55+H57+H59+H61+H63+H64</f>
        <v>440437.69999999995</v>
      </c>
      <c r="I65" s="28">
        <f>I48+I51+I55+I57+I59+I61+I63+I64</f>
        <v>440437.69999999995</v>
      </c>
    </row>
    <row r="66" spans="1:16" s="22" customFormat="1" ht="26.25" customHeight="1" x14ac:dyDescent="0.25">
      <c r="A66" s="5" t="s">
        <v>21</v>
      </c>
      <c r="B66" s="117" t="s">
        <v>14</v>
      </c>
      <c r="C66" s="118"/>
      <c r="D66" s="118"/>
      <c r="E66" s="118"/>
      <c r="F66" s="118"/>
      <c r="G66" s="118"/>
      <c r="H66" s="118"/>
      <c r="I66" s="118"/>
    </row>
    <row r="67" spans="1:16" s="22" customFormat="1" ht="15.75" customHeight="1" x14ac:dyDescent="0.25">
      <c r="A67" s="86" t="s">
        <v>23</v>
      </c>
      <c r="B67" s="88" t="s">
        <v>196</v>
      </c>
      <c r="C67" s="17" t="s">
        <v>469</v>
      </c>
      <c r="D67" s="31" t="s">
        <v>494</v>
      </c>
      <c r="E67" s="32">
        <v>2.8039999999999998</v>
      </c>
      <c r="F67" s="32">
        <v>5.9</v>
      </c>
      <c r="G67" s="32">
        <v>5.9</v>
      </c>
      <c r="H67" s="32">
        <v>5.9</v>
      </c>
      <c r="I67" s="32">
        <v>5.9</v>
      </c>
    </row>
    <row r="68" spans="1:16" s="22" customFormat="1" ht="63" x14ac:dyDescent="0.25">
      <c r="A68" s="86"/>
      <c r="B68" s="88"/>
      <c r="C68" s="20" t="s">
        <v>78</v>
      </c>
      <c r="D68" s="33" t="s">
        <v>281</v>
      </c>
      <c r="E68" s="25">
        <v>15461.544970000001</v>
      </c>
      <c r="F68" s="25">
        <v>16157.5</v>
      </c>
      <c r="G68" s="10">
        <v>16836.599999999999</v>
      </c>
      <c r="H68" s="10">
        <v>16836.599999999999</v>
      </c>
      <c r="I68" s="10">
        <v>16836.599999999999</v>
      </c>
      <c r="K68" s="34"/>
      <c r="L68" s="34"/>
      <c r="M68" s="34"/>
      <c r="N68" s="34"/>
      <c r="O68" s="34"/>
      <c r="P68" s="34"/>
    </row>
    <row r="69" spans="1:16" s="22" customFormat="1" ht="54" customHeight="1" x14ac:dyDescent="0.25">
      <c r="A69" s="94" t="s">
        <v>24</v>
      </c>
      <c r="B69" s="96" t="s">
        <v>570</v>
      </c>
      <c r="C69" s="17" t="s">
        <v>497</v>
      </c>
      <c r="D69" s="35" t="s">
        <v>494</v>
      </c>
      <c r="E69" s="35">
        <v>2.5</v>
      </c>
      <c r="F69" s="35">
        <v>2.5</v>
      </c>
      <c r="G69" s="10">
        <v>2.5</v>
      </c>
      <c r="H69" s="10">
        <v>2.5</v>
      </c>
      <c r="I69" s="10">
        <v>2.5</v>
      </c>
    </row>
    <row r="70" spans="1:16" s="22" customFormat="1" ht="63" x14ac:dyDescent="0.25">
      <c r="A70" s="95"/>
      <c r="B70" s="97"/>
      <c r="C70" s="20" t="s">
        <v>78</v>
      </c>
      <c r="D70" s="33" t="s">
        <v>281</v>
      </c>
      <c r="E70" s="25">
        <v>986.90711999999996</v>
      </c>
      <c r="F70" s="25">
        <v>837</v>
      </c>
      <c r="G70" s="10">
        <v>863.4</v>
      </c>
      <c r="H70" s="10">
        <v>863.4</v>
      </c>
      <c r="I70" s="10">
        <v>863.4</v>
      </c>
    </row>
    <row r="71" spans="1:16" s="22" customFormat="1" ht="39.75" customHeight="1" x14ac:dyDescent="0.25">
      <c r="A71" s="94" t="s">
        <v>129</v>
      </c>
      <c r="B71" s="88" t="s">
        <v>458</v>
      </c>
      <c r="C71" s="17" t="s">
        <v>459</v>
      </c>
      <c r="D71" s="33" t="s">
        <v>139</v>
      </c>
      <c r="E71" s="29">
        <v>826</v>
      </c>
      <c r="F71" s="29">
        <v>830</v>
      </c>
      <c r="G71" s="29">
        <v>830</v>
      </c>
      <c r="H71" s="29">
        <v>835</v>
      </c>
      <c r="I71" s="29">
        <v>840</v>
      </c>
    </row>
    <row r="72" spans="1:16" s="22" customFormat="1" ht="63" x14ac:dyDescent="0.25">
      <c r="A72" s="95"/>
      <c r="B72" s="88"/>
      <c r="C72" s="20" t="s">
        <v>78</v>
      </c>
      <c r="D72" s="33" t="s">
        <v>281</v>
      </c>
      <c r="E72" s="25">
        <v>227.83</v>
      </c>
      <c r="F72" s="25">
        <v>247</v>
      </c>
      <c r="G72" s="10">
        <v>299.3</v>
      </c>
      <c r="H72" s="10">
        <v>299.3</v>
      </c>
      <c r="I72" s="10">
        <v>299.3</v>
      </c>
    </row>
    <row r="73" spans="1:16" s="22" customFormat="1" ht="31.5" x14ac:dyDescent="0.25">
      <c r="A73" s="86" t="s">
        <v>130</v>
      </c>
      <c r="B73" s="88" t="s">
        <v>458</v>
      </c>
      <c r="C73" s="17" t="s">
        <v>460</v>
      </c>
      <c r="D73" s="33" t="s">
        <v>139</v>
      </c>
      <c r="E73" s="29">
        <v>11</v>
      </c>
      <c r="F73" s="29">
        <v>11</v>
      </c>
      <c r="G73" s="29">
        <v>11</v>
      </c>
      <c r="H73" s="29">
        <v>11</v>
      </c>
      <c r="I73" s="29">
        <v>11</v>
      </c>
    </row>
    <row r="74" spans="1:16" s="22" customFormat="1" ht="63" x14ac:dyDescent="0.25">
      <c r="A74" s="86"/>
      <c r="B74" s="88"/>
      <c r="C74" s="20" t="s">
        <v>78</v>
      </c>
      <c r="D74" s="33" t="s">
        <v>281</v>
      </c>
      <c r="E74" s="25">
        <v>167.44</v>
      </c>
      <c r="F74" s="25">
        <v>145</v>
      </c>
      <c r="G74" s="10">
        <v>182</v>
      </c>
      <c r="H74" s="10">
        <v>182</v>
      </c>
      <c r="I74" s="10">
        <v>182</v>
      </c>
    </row>
    <row r="75" spans="1:16" s="22" customFormat="1" ht="63" x14ac:dyDescent="0.25">
      <c r="A75" s="86" t="s">
        <v>131</v>
      </c>
      <c r="B75" s="88" t="s">
        <v>458</v>
      </c>
      <c r="C75" s="17" t="s">
        <v>461</v>
      </c>
      <c r="D75" s="33" t="s">
        <v>139</v>
      </c>
      <c r="E75" s="29">
        <v>32</v>
      </c>
      <c r="F75" s="29">
        <v>32</v>
      </c>
      <c r="G75" s="29">
        <v>34</v>
      </c>
      <c r="H75" s="29">
        <v>35</v>
      </c>
      <c r="I75" s="29">
        <v>36</v>
      </c>
    </row>
    <row r="76" spans="1:16" s="22" customFormat="1" ht="63" x14ac:dyDescent="0.25">
      <c r="A76" s="86"/>
      <c r="B76" s="88"/>
      <c r="C76" s="20" t="s">
        <v>78</v>
      </c>
      <c r="D76" s="33" t="s">
        <v>281</v>
      </c>
      <c r="E76" s="25">
        <v>320.95999999999998</v>
      </c>
      <c r="F76" s="25">
        <v>336</v>
      </c>
      <c r="G76" s="10">
        <v>347</v>
      </c>
      <c r="H76" s="10">
        <v>347</v>
      </c>
      <c r="I76" s="10">
        <v>347</v>
      </c>
    </row>
    <row r="77" spans="1:16" s="22" customFormat="1" ht="63" x14ac:dyDescent="0.25">
      <c r="A77" s="86" t="s">
        <v>132</v>
      </c>
      <c r="B77" s="88" t="s">
        <v>458</v>
      </c>
      <c r="C77" s="17" t="s">
        <v>462</v>
      </c>
      <c r="D77" s="36" t="s">
        <v>139</v>
      </c>
      <c r="E77" s="29">
        <v>35</v>
      </c>
      <c r="F77" s="29">
        <v>35</v>
      </c>
      <c r="G77" s="29">
        <v>35</v>
      </c>
      <c r="H77" s="29">
        <v>35</v>
      </c>
      <c r="I77" s="29">
        <v>35</v>
      </c>
    </row>
    <row r="78" spans="1:16" s="22" customFormat="1" ht="63" x14ac:dyDescent="0.25">
      <c r="A78" s="86"/>
      <c r="B78" s="88"/>
      <c r="C78" s="20" t="s">
        <v>78</v>
      </c>
      <c r="D78" s="33" t="s">
        <v>281</v>
      </c>
      <c r="E78" s="25">
        <v>174.95</v>
      </c>
      <c r="F78" s="25">
        <v>181</v>
      </c>
      <c r="G78" s="10">
        <v>195</v>
      </c>
      <c r="H78" s="10">
        <v>195</v>
      </c>
      <c r="I78" s="10">
        <v>195</v>
      </c>
    </row>
    <row r="79" spans="1:16" s="22" customFormat="1" ht="63" x14ac:dyDescent="0.25">
      <c r="A79" s="86" t="s">
        <v>133</v>
      </c>
      <c r="B79" s="88" t="s">
        <v>458</v>
      </c>
      <c r="C79" s="17" t="s">
        <v>495</v>
      </c>
      <c r="D79" s="36" t="s">
        <v>139</v>
      </c>
      <c r="E79" s="29">
        <v>2000</v>
      </c>
      <c r="F79" s="29">
        <v>2000</v>
      </c>
      <c r="G79" s="29">
        <v>2000</v>
      </c>
      <c r="H79" s="29">
        <v>2000</v>
      </c>
      <c r="I79" s="29">
        <v>2000</v>
      </c>
    </row>
    <row r="80" spans="1:16" s="22" customFormat="1" ht="63" x14ac:dyDescent="0.25">
      <c r="A80" s="86"/>
      <c r="B80" s="88"/>
      <c r="C80" s="20" t="s">
        <v>78</v>
      </c>
      <c r="D80" s="33" t="s">
        <v>281</v>
      </c>
      <c r="E80" s="25">
        <v>3217.9</v>
      </c>
      <c r="F80" s="25">
        <v>3432</v>
      </c>
      <c r="G80" s="10">
        <v>3432</v>
      </c>
      <c r="H80" s="10">
        <v>3432</v>
      </c>
      <c r="I80" s="10">
        <v>3432</v>
      </c>
    </row>
    <row r="81" spans="1:24" s="24" customFormat="1" ht="32.25" customHeight="1" x14ac:dyDescent="0.25">
      <c r="A81" s="86" t="s">
        <v>134</v>
      </c>
      <c r="B81" s="88" t="s">
        <v>463</v>
      </c>
      <c r="C81" s="17" t="s">
        <v>464</v>
      </c>
      <c r="D81" s="18" t="s">
        <v>82</v>
      </c>
      <c r="E81" s="29">
        <v>65</v>
      </c>
      <c r="F81" s="29">
        <v>50</v>
      </c>
      <c r="G81" s="29">
        <v>60</v>
      </c>
      <c r="H81" s="29">
        <v>60</v>
      </c>
      <c r="I81" s="29">
        <v>60</v>
      </c>
    </row>
    <row r="82" spans="1:24" s="24" customFormat="1" ht="63" x14ac:dyDescent="0.25">
      <c r="A82" s="86"/>
      <c r="B82" s="88"/>
      <c r="C82" s="20" t="s">
        <v>78</v>
      </c>
      <c r="D82" s="33" t="s">
        <v>281</v>
      </c>
      <c r="E82" s="25">
        <v>379</v>
      </c>
      <c r="F82" s="25">
        <v>351</v>
      </c>
      <c r="G82" s="10">
        <v>383</v>
      </c>
      <c r="H82" s="10">
        <v>383</v>
      </c>
      <c r="I82" s="10">
        <v>383</v>
      </c>
    </row>
    <row r="83" spans="1:24" s="24" customFormat="1" ht="49.5" customHeight="1" x14ac:dyDescent="0.25">
      <c r="A83" s="86" t="s">
        <v>135</v>
      </c>
      <c r="B83" s="88" t="s">
        <v>463</v>
      </c>
      <c r="C83" s="17" t="s">
        <v>465</v>
      </c>
      <c r="D83" s="18" t="s">
        <v>82</v>
      </c>
      <c r="E83" s="29">
        <v>250</v>
      </c>
      <c r="F83" s="29">
        <v>250</v>
      </c>
      <c r="G83" s="29">
        <v>250</v>
      </c>
      <c r="H83" s="29">
        <v>250</v>
      </c>
      <c r="I83" s="29">
        <v>250</v>
      </c>
    </row>
    <row r="84" spans="1:24" s="24" customFormat="1" ht="63" x14ac:dyDescent="0.25">
      <c r="A84" s="86"/>
      <c r="B84" s="88"/>
      <c r="C84" s="20" t="s">
        <v>78</v>
      </c>
      <c r="D84" s="33" t="s">
        <v>281</v>
      </c>
      <c r="E84" s="25">
        <v>357.23</v>
      </c>
      <c r="F84" s="25">
        <v>349</v>
      </c>
      <c r="G84" s="10">
        <v>363</v>
      </c>
      <c r="H84" s="10">
        <v>363</v>
      </c>
      <c r="I84" s="10">
        <v>363</v>
      </c>
    </row>
    <row r="85" spans="1:24" s="22" customFormat="1" ht="63" x14ac:dyDescent="0.25">
      <c r="A85" s="86" t="s">
        <v>136</v>
      </c>
      <c r="B85" s="88" t="s">
        <v>387</v>
      </c>
      <c r="C85" s="17" t="s">
        <v>466</v>
      </c>
      <c r="D85" s="18" t="s">
        <v>82</v>
      </c>
      <c r="E85" s="29">
        <v>1674</v>
      </c>
      <c r="F85" s="29">
        <v>1300</v>
      </c>
      <c r="G85" s="29">
        <v>1400</v>
      </c>
      <c r="H85" s="29">
        <v>1450</v>
      </c>
      <c r="I85" s="29">
        <v>1500</v>
      </c>
    </row>
    <row r="86" spans="1:24" s="22" customFormat="1" ht="63" x14ac:dyDescent="0.25">
      <c r="A86" s="86"/>
      <c r="B86" s="88"/>
      <c r="C86" s="20" t="s">
        <v>78</v>
      </c>
      <c r="D86" s="33" t="s">
        <v>281</v>
      </c>
      <c r="E86" s="25">
        <v>927</v>
      </c>
      <c r="F86" s="25">
        <v>964</v>
      </c>
      <c r="G86" s="10">
        <v>964</v>
      </c>
      <c r="H86" s="10">
        <v>964</v>
      </c>
      <c r="I86" s="10">
        <v>964</v>
      </c>
    </row>
    <row r="87" spans="1:24" s="22" customFormat="1" ht="128.25" customHeight="1" x14ac:dyDescent="0.25">
      <c r="A87" s="86" t="s">
        <v>470</v>
      </c>
      <c r="B87" s="88" t="s">
        <v>387</v>
      </c>
      <c r="C87" s="17" t="s">
        <v>467</v>
      </c>
      <c r="D87" s="18" t="s">
        <v>82</v>
      </c>
      <c r="E87" s="8">
        <v>3</v>
      </c>
      <c r="F87" s="29">
        <v>3</v>
      </c>
      <c r="G87" s="10">
        <v>3</v>
      </c>
      <c r="H87" s="10">
        <v>3</v>
      </c>
      <c r="I87" s="10">
        <v>3</v>
      </c>
    </row>
    <row r="88" spans="1:24" s="22" customFormat="1" ht="63" x14ac:dyDescent="0.25">
      <c r="A88" s="86"/>
      <c r="B88" s="88"/>
      <c r="C88" s="20" t="s">
        <v>78</v>
      </c>
      <c r="D88" s="33" t="s">
        <v>281</v>
      </c>
      <c r="E88" s="25">
        <v>1273.7</v>
      </c>
      <c r="F88" s="25">
        <v>1375</v>
      </c>
      <c r="G88" s="10">
        <v>1361</v>
      </c>
      <c r="H88" s="10">
        <v>1361</v>
      </c>
      <c r="I88" s="10">
        <v>1361</v>
      </c>
    </row>
    <row r="89" spans="1:24" s="22" customFormat="1" ht="167.25" customHeight="1" x14ac:dyDescent="0.25">
      <c r="A89" s="86" t="s">
        <v>471</v>
      </c>
      <c r="B89" s="88" t="s">
        <v>387</v>
      </c>
      <c r="C89" s="17" t="s">
        <v>468</v>
      </c>
      <c r="D89" s="29" t="s">
        <v>82</v>
      </c>
      <c r="E89" s="29">
        <v>102</v>
      </c>
      <c r="F89" s="29">
        <v>96</v>
      </c>
      <c r="G89" s="29">
        <v>96</v>
      </c>
      <c r="H89" s="29">
        <v>96</v>
      </c>
      <c r="I89" s="29">
        <v>96</v>
      </c>
    </row>
    <row r="90" spans="1:24" s="22" customFormat="1" ht="63" x14ac:dyDescent="0.25">
      <c r="A90" s="86"/>
      <c r="B90" s="88"/>
      <c r="C90" s="20" t="s">
        <v>78</v>
      </c>
      <c r="D90" s="33" t="s">
        <v>281</v>
      </c>
      <c r="E90" s="19">
        <v>517.41</v>
      </c>
      <c r="F90" s="19">
        <v>539</v>
      </c>
      <c r="G90" s="19">
        <v>575</v>
      </c>
      <c r="H90" s="19">
        <v>575</v>
      </c>
      <c r="I90" s="19">
        <v>575</v>
      </c>
    </row>
    <row r="91" spans="1:24" s="22" customFormat="1" ht="74.25" customHeight="1" x14ac:dyDescent="0.25">
      <c r="A91" s="94" t="s">
        <v>472</v>
      </c>
      <c r="B91" s="88" t="s">
        <v>387</v>
      </c>
      <c r="C91" s="17" t="s">
        <v>496</v>
      </c>
      <c r="D91" s="18" t="s">
        <v>82</v>
      </c>
      <c r="E91" s="8">
        <v>139</v>
      </c>
      <c r="F91" s="29">
        <v>230</v>
      </c>
      <c r="G91" s="29">
        <v>240</v>
      </c>
      <c r="H91" s="29">
        <v>245</v>
      </c>
      <c r="I91" s="29">
        <v>250</v>
      </c>
      <c r="L91" s="37"/>
    </row>
    <row r="92" spans="1:24" s="22" customFormat="1" ht="74.25" customHeight="1" x14ac:dyDescent="0.35">
      <c r="A92" s="95"/>
      <c r="B92" s="88"/>
      <c r="C92" s="20" t="s">
        <v>78</v>
      </c>
      <c r="D92" s="33" t="s">
        <v>281</v>
      </c>
      <c r="E92" s="38">
        <v>122.78</v>
      </c>
      <c r="F92" s="19">
        <v>129</v>
      </c>
      <c r="G92" s="19">
        <v>129</v>
      </c>
      <c r="H92" s="19">
        <v>129</v>
      </c>
      <c r="I92" s="19">
        <v>129</v>
      </c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</row>
    <row r="93" spans="1:24" s="22" customFormat="1" ht="39.75" customHeight="1" x14ac:dyDescent="0.25">
      <c r="A93" s="94" t="s">
        <v>498</v>
      </c>
      <c r="B93" s="88" t="s">
        <v>614</v>
      </c>
      <c r="C93" s="20" t="s">
        <v>388</v>
      </c>
      <c r="D93" s="18" t="s">
        <v>82</v>
      </c>
      <c r="E93" s="8">
        <v>957</v>
      </c>
      <c r="F93" s="29">
        <v>750</v>
      </c>
      <c r="G93" s="29">
        <v>750</v>
      </c>
      <c r="H93" s="29">
        <v>750</v>
      </c>
      <c r="I93" s="29">
        <v>750</v>
      </c>
    </row>
    <row r="94" spans="1:24" s="22" customFormat="1" ht="63" x14ac:dyDescent="0.25">
      <c r="A94" s="95"/>
      <c r="B94" s="88"/>
      <c r="C94" s="20" t="s">
        <v>78</v>
      </c>
      <c r="D94" s="33" t="s">
        <v>281</v>
      </c>
      <c r="E94" s="19">
        <v>28759.4</v>
      </c>
      <c r="F94" s="19">
        <v>30638.2</v>
      </c>
      <c r="G94" s="19">
        <v>32419.7</v>
      </c>
      <c r="H94" s="19">
        <v>32419.7</v>
      </c>
      <c r="I94" s="19">
        <v>32419.7</v>
      </c>
    </row>
    <row r="95" spans="1:24" s="22" customFormat="1" x14ac:dyDescent="0.25">
      <c r="A95" s="14"/>
      <c r="B95" s="106" t="s">
        <v>10</v>
      </c>
      <c r="C95" s="107"/>
      <c r="D95" s="15" t="s">
        <v>281</v>
      </c>
      <c r="E95" s="16">
        <f>E68+E70+E72+E74+E76+E78+E80+E82+E84+E86+E88+E90+E92+E94</f>
        <v>52894.052090000005</v>
      </c>
      <c r="F95" s="16">
        <f>F68+F70+F72+F74+F76+F78+F80+F82+F84+F86+F88+F90+F92+F94</f>
        <v>55680.7</v>
      </c>
      <c r="G95" s="16">
        <f t="shared" ref="G95:I95" si="3">G68+G70+G72+G74+G76+G78+G80+G82+G84+G86+G88+G90+G92+G94</f>
        <v>58350</v>
      </c>
      <c r="H95" s="16">
        <f t="shared" si="3"/>
        <v>58350</v>
      </c>
      <c r="I95" s="16">
        <f t="shared" si="3"/>
        <v>58350</v>
      </c>
    </row>
    <row r="96" spans="1:24" s="22" customFormat="1" ht="30" customHeight="1" x14ac:dyDescent="0.25">
      <c r="A96" s="5" t="s">
        <v>25</v>
      </c>
      <c r="B96" s="117" t="s">
        <v>361</v>
      </c>
      <c r="C96" s="118"/>
      <c r="D96" s="118"/>
      <c r="E96" s="118"/>
      <c r="F96" s="118"/>
      <c r="G96" s="118"/>
      <c r="H96" s="118"/>
      <c r="I96" s="118"/>
    </row>
    <row r="97" spans="1:9" s="22" customFormat="1" ht="31.5" customHeight="1" x14ac:dyDescent="0.25">
      <c r="A97" s="105" t="s">
        <v>26</v>
      </c>
      <c r="B97" s="96" t="s">
        <v>553</v>
      </c>
      <c r="C97" s="17" t="s">
        <v>7</v>
      </c>
      <c r="D97" s="40" t="s">
        <v>139</v>
      </c>
      <c r="E97" s="41">
        <v>26</v>
      </c>
      <c r="F97" s="29">
        <v>10</v>
      </c>
      <c r="G97" s="29">
        <v>50</v>
      </c>
      <c r="H97" s="29">
        <v>50</v>
      </c>
      <c r="I97" s="29">
        <v>50</v>
      </c>
    </row>
    <row r="98" spans="1:9" s="22" customFormat="1" ht="69" customHeight="1" x14ac:dyDescent="0.25">
      <c r="A98" s="105"/>
      <c r="B98" s="97"/>
      <c r="C98" s="20" t="s">
        <v>78</v>
      </c>
      <c r="D98" s="18" t="s">
        <v>281</v>
      </c>
      <c r="E98" s="19">
        <v>1504.7</v>
      </c>
      <c r="F98" s="19">
        <v>1238.8</v>
      </c>
      <c r="G98" s="25">
        <v>1611.2</v>
      </c>
      <c r="H98" s="25">
        <v>1774.3</v>
      </c>
      <c r="I98" s="25">
        <v>1774.3</v>
      </c>
    </row>
    <row r="99" spans="1:9" s="22" customFormat="1" ht="30" customHeight="1" x14ac:dyDescent="0.25">
      <c r="A99" s="105" t="s">
        <v>27</v>
      </c>
      <c r="B99" s="96" t="s">
        <v>364</v>
      </c>
      <c r="C99" s="20" t="s">
        <v>489</v>
      </c>
      <c r="D99" s="18" t="s">
        <v>229</v>
      </c>
      <c r="E99" s="41">
        <v>2928753</v>
      </c>
      <c r="F99" s="29">
        <v>2928753</v>
      </c>
      <c r="G99" s="29">
        <v>2928753</v>
      </c>
      <c r="H99" s="29">
        <v>2928753</v>
      </c>
      <c r="I99" s="29">
        <v>2928753</v>
      </c>
    </row>
    <row r="100" spans="1:9" s="22" customFormat="1" ht="141" customHeight="1" x14ac:dyDescent="0.25">
      <c r="A100" s="105"/>
      <c r="B100" s="97"/>
      <c r="C100" s="20" t="s">
        <v>78</v>
      </c>
      <c r="D100" s="18" t="s">
        <v>281</v>
      </c>
      <c r="E100" s="19">
        <v>13043.6</v>
      </c>
      <c r="F100" s="19">
        <v>17553.5</v>
      </c>
      <c r="G100" s="25">
        <v>14217</v>
      </c>
      <c r="H100" s="25">
        <v>21026.3</v>
      </c>
      <c r="I100" s="25">
        <v>21026.3</v>
      </c>
    </row>
    <row r="101" spans="1:9" s="22" customFormat="1" ht="25.5" customHeight="1" x14ac:dyDescent="0.25">
      <c r="A101" s="105" t="s">
        <v>362</v>
      </c>
      <c r="B101" s="96" t="s">
        <v>556</v>
      </c>
      <c r="C101" s="20" t="s">
        <v>487</v>
      </c>
      <c r="D101" s="18" t="s">
        <v>229</v>
      </c>
      <c r="E101" s="29">
        <v>4</v>
      </c>
      <c r="F101" s="29">
        <v>5</v>
      </c>
      <c r="G101" s="29">
        <v>6</v>
      </c>
      <c r="H101" s="29">
        <v>6</v>
      </c>
      <c r="I101" s="29">
        <v>6</v>
      </c>
    </row>
    <row r="102" spans="1:9" s="22" customFormat="1" ht="69.75" customHeight="1" x14ac:dyDescent="0.25">
      <c r="A102" s="105"/>
      <c r="B102" s="97"/>
      <c r="C102" s="20" t="s">
        <v>78</v>
      </c>
      <c r="D102" s="18" t="s">
        <v>281</v>
      </c>
      <c r="E102" s="19">
        <v>568.70000000000005</v>
      </c>
      <c r="F102" s="19">
        <v>581</v>
      </c>
      <c r="G102" s="25">
        <v>1010.7</v>
      </c>
      <c r="H102" s="25">
        <v>1105.8</v>
      </c>
      <c r="I102" s="25">
        <v>1105.8</v>
      </c>
    </row>
    <row r="103" spans="1:9" s="22" customFormat="1" ht="49.5" customHeight="1" x14ac:dyDescent="0.25">
      <c r="A103" s="86" t="s">
        <v>363</v>
      </c>
      <c r="B103" s="96" t="s">
        <v>365</v>
      </c>
      <c r="C103" s="17" t="s">
        <v>488</v>
      </c>
      <c r="D103" s="29" t="s">
        <v>229</v>
      </c>
      <c r="E103" s="29">
        <v>115802</v>
      </c>
      <c r="F103" s="29">
        <v>879489</v>
      </c>
      <c r="G103" s="25">
        <v>2049264</v>
      </c>
      <c r="H103" s="29" t="s">
        <v>306</v>
      </c>
      <c r="I103" s="29" t="s">
        <v>306</v>
      </c>
    </row>
    <row r="104" spans="1:9" s="22" customFormat="1" ht="72" customHeight="1" x14ac:dyDescent="0.25">
      <c r="A104" s="86"/>
      <c r="B104" s="97"/>
      <c r="C104" s="20" t="s">
        <v>78</v>
      </c>
      <c r="D104" s="18" t="s">
        <v>281</v>
      </c>
      <c r="E104" s="19">
        <v>1409.1</v>
      </c>
      <c r="F104" s="19">
        <v>4367.2</v>
      </c>
      <c r="G104" s="25">
        <v>7045.6</v>
      </c>
      <c r="H104" s="19">
        <v>0</v>
      </c>
      <c r="I104" s="19">
        <v>0</v>
      </c>
    </row>
    <row r="105" spans="1:9" s="24" customFormat="1" ht="58.5" customHeight="1" x14ac:dyDescent="0.25">
      <c r="A105" s="86" t="s">
        <v>448</v>
      </c>
      <c r="B105" s="96" t="s">
        <v>452</v>
      </c>
      <c r="C105" s="17" t="s">
        <v>488</v>
      </c>
      <c r="D105" s="29" t="s">
        <v>229</v>
      </c>
      <c r="E105" s="41">
        <v>3327116</v>
      </c>
      <c r="F105" s="29">
        <v>380000</v>
      </c>
      <c r="G105" s="29">
        <v>380000</v>
      </c>
      <c r="H105" s="29">
        <v>380000</v>
      </c>
      <c r="I105" s="29">
        <v>380000</v>
      </c>
    </row>
    <row r="106" spans="1:9" s="24" customFormat="1" ht="78.75" customHeight="1" x14ac:dyDescent="0.25">
      <c r="A106" s="86"/>
      <c r="B106" s="97"/>
      <c r="C106" s="20" t="s">
        <v>78</v>
      </c>
      <c r="D106" s="18" t="s">
        <v>281</v>
      </c>
      <c r="E106" s="42">
        <v>9085</v>
      </c>
      <c r="F106" s="19">
        <v>2412.8000000000002</v>
      </c>
      <c r="G106" s="25">
        <v>2386.8000000000002</v>
      </c>
      <c r="H106" s="25">
        <v>3388.4</v>
      </c>
      <c r="I106" s="25">
        <v>3388.4</v>
      </c>
    </row>
    <row r="107" spans="1:9" s="22" customFormat="1" ht="54" customHeight="1" x14ac:dyDescent="0.25">
      <c r="A107" s="105" t="s">
        <v>449</v>
      </c>
      <c r="B107" s="96" t="s">
        <v>577</v>
      </c>
      <c r="C107" s="20" t="s">
        <v>490</v>
      </c>
      <c r="D107" s="18" t="s">
        <v>139</v>
      </c>
      <c r="E107" s="41">
        <v>87</v>
      </c>
      <c r="F107" s="29">
        <v>60</v>
      </c>
      <c r="G107" s="29">
        <v>60</v>
      </c>
      <c r="H107" s="29">
        <v>60</v>
      </c>
      <c r="I107" s="29">
        <v>60</v>
      </c>
    </row>
    <row r="108" spans="1:9" s="22" customFormat="1" ht="78.75" customHeight="1" x14ac:dyDescent="0.25">
      <c r="A108" s="105"/>
      <c r="B108" s="97"/>
      <c r="C108" s="20" t="s">
        <v>78</v>
      </c>
      <c r="D108" s="18" t="s">
        <v>281</v>
      </c>
      <c r="E108" s="42">
        <v>1505.7</v>
      </c>
      <c r="F108" s="19">
        <v>1242</v>
      </c>
      <c r="G108" s="25">
        <v>1613.9</v>
      </c>
      <c r="H108" s="25">
        <v>1777.4</v>
      </c>
      <c r="I108" s="25">
        <v>1777.4</v>
      </c>
    </row>
    <row r="109" spans="1:9" s="22" customFormat="1" ht="54" customHeight="1" x14ac:dyDescent="0.25">
      <c r="A109" s="105" t="s">
        <v>450</v>
      </c>
      <c r="B109" s="96" t="s">
        <v>578</v>
      </c>
      <c r="C109" s="20" t="s">
        <v>490</v>
      </c>
      <c r="D109" s="18" t="s">
        <v>139</v>
      </c>
      <c r="E109" s="41">
        <v>71</v>
      </c>
      <c r="F109" s="29">
        <v>40</v>
      </c>
      <c r="G109" s="29">
        <v>40</v>
      </c>
      <c r="H109" s="29">
        <v>40</v>
      </c>
      <c r="I109" s="29">
        <v>40</v>
      </c>
    </row>
    <row r="110" spans="1:9" s="22" customFormat="1" ht="78.75" customHeight="1" x14ac:dyDescent="0.25">
      <c r="A110" s="105"/>
      <c r="B110" s="97"/>
      <c r="C110" s="20" t="s">
        <v>78</v>
      </c>
      <c r="D110" s="18" t="s">
        <v>281</v>
      </c>
      <c r="E110" s="42">
        <v>1514.3</v>
      </c>
      <c r="F110" s="42">
        <v>1239</v>
      </c>
      <c r="G110" s="42">
        <v>1611.1</v>
      </c>
      <c r="H110" s="42">
        <v>1774.3</v>
      </c>
      <c r="I110" s="42">
        <v>1774.3</v>
      </c>
    </row>
    <row r="111" spans="1:9" s="22" customFormat="1" ht="55.5" customHeight="1" x14ac:dyDescent="0.25">
      <c r="A111" s="105" t="s">
        <v>451</v>
      </c>
      <c r="B111" s="96" t="s">
        <v>579</v>
      </c>
      <c r="C111" s="20" t="s">
        <v>491</v>
      </c>
      <c r="D111" s="29" t="s">
        <v>229</v>
      </c>
      <c r="E111" s="29" t="s">
        <v>306</v>
      </c>
      <c r="F111" s="29">
        <v>100</v>
      </c>
      <c r="G111" s="29">
        <v>150</v>
      </c>
      <c r="H111" s="29" t="s">
        <v>306</v>
      </c>
      <c r="I111" s="29" t="s">
        <v>306</v>
      </c>
    </row>
    <row r="112" spans="1:9" s="22" customFormat="1" ht="78.75" customHeight="1" x14ac:dyDescent="0.25">
      <c r="A112" s="105"/>
      <c r="B112" s="97"/>
      <c r="C112" s="20" t="s">
        <v>78</v>
      </c>
      <c r="D112" s="18" t="s">
        <v>281</v>
      </c>
      <c r="E112" s="19">
        <v>0</v>
      </c>
      <c r="F112" s="19">
        <v>1235.8</v>
      </c>
      <c r="G112" s="25">
        <v>1608.4</v>
      </c>
      <c r="H112" s="19">
        <v>0</v>
      </c>
      <c r="I112" s="19">
        <v>0</v>
      </c>
    </row>
    <row r="113" spans="1:9" s="22" customFormat="1" ht="45" customHeight="1" x14ac:dyDescent="0.25">
      <c r="A113" s="105" t="s">
        <v>453</v>
      </c>
      <c r="B113" s="96" t="s">
        <v>552</v>
      </c>
      <c r="C113" s="20" t="s">
        <v>490</v>
      </c>
      <c r="D113" s="18" t="s">
        <v>139</v>
      </c>
      <c r="E113" s="43">
        <v>20</v>
      </c>
      <c r="F113" s="43">
        <v>10</v>
      </c>
      <c r="G113" s="43">
        <v>50</v>
      </c>
      <c r="H113" s="43">
        <v>50</v>
      </c>
      <c r="I113" s="43">
        <v>50</v>
      </c>
    </row>
    <row r="114" spans="1:9" s="22" customFormat="1" ht="78.75" customHeight="1" x14ac:dyDescent="0.25">
      <c r="A114" s="105"/>
      <c r="B114" s="97"/>
      <c r="C114" s="20" t="s">
        <v>78</v>
      </c>
      <c r="D114" s="18" t="s">
        <v>281</v>
      </c>
      <c r="E114" s="42">
        <v>1510</v>
      </c>
      <c r="F114" s="42">
        <v>1238.8</v>
      </c>
      <c r="G114" s="25">
        <v>1611.2</v>
      </c>
      <c r="H114" s="25">
        <v>1774.3</v>
      </c>
      <c r="I114" s="25">
        <v>1774.3</v>
      </c>
    </row>
    <row r="115" spans="1:9" s="22" customFormat="1" ht="32.25" customHeight="1" x14ac:dyDescent="0.25">
      <c r="A115" s="103" t="s">
        <v>454</v>
      </c>
      <c r="B115" s="96" t="s">
        <v>555</v>
      </c>
      <c r="C115" s="44" t="s">
        <v>524</v>
      </c>
      <c r="D115" s="40" t="s">
        <v>82</v>
      </c>
      <c r="E115" s="42">
        <v>1272</v>
      </c>
      <c r="F115" s="43">
        <v>1300</v>
      </c>
      <c r="G115" s="43">
        <v>1300</v>
      </c>
      <c r="H115" s="43">
        <v>1300</v>
      </c>
      <c r="I115" s="43">
        <v>1300</v>
      </c>
    </row>
    <row r="116" spans="1:9" s="22" customFormat="1" ht="47.25" x14ac:dyDescent="0.25">
      <c r="A116" s="104"/>
      <c r="B116" s="97"/>
      <c r="C116" s="44" t="s">
        <v>337</v>
      </c>
      <c r="D116" s="40" t="s">
        <v>523</v>
      </c>
      <c r="E116" s="45">
        <v>3526</v>
      </c>
      <c r="F116" s="45">
        <v>3368.1</v>
      </c>
      <c r="G116" s="25">
        <v>3553.2</v>
      </c>
      <c r="H116" s="25">
        <v>3648.3</v>
      </c>
      <c r="I116" s="25">
        <v>3648.3</v>
      </c>
    </row>
    <row r="117" spans="1:9" s="22" customFormat="1" ht="15.75" customHeight="1" x14ac:dyDescent="0.25">
      <c r="A117" s="103" t="s">
        <v>455</v>
      </c>
      <c r="B117" s="96" t="s">
        <v>557</v>
      </c>
      <c r="C117" s="17" t="s">
        <v>7</v>
      </c>
      <c r="D117" s="18" t="s">
        <v>229</v>
      </c>
      <c r="E117" s="43">
        <v>1105</v>
      </c>
      <c r="F117" s="43">
        <v>2223</v>
      </c>
      <c r="G117" s="43">
        <v>2214</v>
      </c>
      <c r="H117" s="43">
        <v>2232</v>
      </c>
      <c r="I117" s="43">
        <v>2988</v>
      </c>
    </row>
    <row r="118" spans="1:9" s="22" customFormat="1" ht="63" x14ac:dyDescent="0.25">
      <c r="A118" s="104"/>
      <c r="B118" s="97"/>
      <c r="C118" s="20" t="s">
        <v>78</v>
      </c>
      <c r="D118" s="18" t="s">
        <v>281</v>
      </c>
      <c r="E118" s="45">
        <v>809.2</v>
      </c>
      <c r="F118" s="45">
        <v>3033.2</v>
      </c>
      <c r="G118" s="45">
        <v>7466.9</v>
      </c>
      <c r="H118" s="45">
        <v>7466.9</v>
      </c>
      <c r="I118" s="45">
        <v>7466.9</v>
      </c>
    </row>
    <row r="119" spans="1:9" s="22" customFormat="1" ht="36" customHeight="1" x14ac:dyDescent="0.25">
      <c r="A119" s="103" t="s">
        <v>456</v>
      </c>
      <c r="B119" s="96" t="s">
        <v>554</v>
      </c>
      <c r="C119" s="17" t="s">
        <v>7</v>
      </c>
      <c r="D119" s="18" t="s">
        <v>229</v>
      </c>
      <c r="E119" s="43">
        <v>17763</v>
      </c>
      <c r="F119" s="43">
        <v>60848</v>
      </c>
      <c r="G119" s="43">
        <v>60848</v>
      </c>
      <c r="H119" s="43">
        <v>60848</v>
      </c>
      <c r="I119" s="43">
        <v>60848</v>
      </c>
    </row>
    <row r="120" spans="1:9" s="22" customFormat="1" ht="68.25" customHeight="1" x14ac:dyDescent="0.25">
      <c r="A120" s="104"/>
      <c r="B120" s="97"/>
      <c r="C120" s="20" t="s">
        <v>78</v>
      </c>
      <c r="D120" s="18" t="s">
        <v>281</v>
      </c>
      <c r="E120" s="45">
        <v>5933</v>
      </c>
      <c r="F120" s="45">
        <v>14472.3</v>
      </c>
      <c r="G120" s="45">
        <v>10613.7</v>
      </c>
      <c r="H120" s="45">
        <v>10613.7</v>
      </c>
      <c r="I120" s="45">
        <v>10613.7</v>
      </c>
    </row>
    <row r="121" spans="1:9" s="22" customFormat="1" ht="43.5" customHeight="1" x14ac:dyDescent="0.25">
      <c r="A121" s="103" t="s">
        <v>457</v>
      </c>
      <c r="B121" s="96" t="s">
        <v>580</v>
      </c>
      <c r="C121" s="20" t="s">
        <v>7</v>
      </c>
      <c r="D121" s="18" t="s">
        <v>139</v>
      </c>
      <c r="E121" s="29">
        <v>10</v>
      </c>
      <c r="F121" s="29">
        <v>10</v>
      </c>
      <c r="G121" s="29">
        <v>10</v>
      </c>
      <c r="H121" s="29">
        <v>10</v>
      </c>
      <c r="I121" s="29">
        <v>10</v>
      </c>
    </row>
    <row r="122" spans="1:9" s="22" customFormat="1" ht="156" customHeight="1" x14ac:dyDescent="0.25">
      <c r="A122" s="104"/>
      <c r="B122" s="97"/>
      <c r="C122" s="20" t="s">
        <v>78</v>
      </c>
      <c r="D122" s="18" t="s">
        <v>281</v>
      </c>
      <c r="E122" s="19">
        <v>196.1</v>
      </c>
      <c r="F122" s="19">
        <v>197.9</v>
      </c>
      <c r="G122" s="25">
        <v>202.5</v>
      </c>
      <c r="H122" s="25">
        <v>202.5</v>
      </c>
      <c r="I122" s="25">
        <v>202.5</v>
      </c>
    </row>
    <row r="123" spans="1:9" s="22" customFormat="1" x14ac:dyDescent="0.25">
      <c r="A123" s="18"/>
      <c r="B123" s="101" t="s">
        <v>324</v>
      </c>
      <c r="C123" s="102"/>
      <c r="D123" s="18" t="s">
        <v>281</v>
      </c>
      <c r="E123" s="19">
        <v>58.4</v>
      </c>
      <c r="F123" s="19">
        <v>54.9</v>
      </c>
      <c r="G123" s="25">
        <v>57.8</v>
      </c>
      <c r="H123" s="25">
        <v>57.8</v>
      </c>
      <c r="I123" s="25">
        <v>57.8</v>
      </c>
    </row>
    <row r="124" spans="1:9" s="22" customFormat="1" x14ac:dyDescent="0.25">
      <c r="A124" s="14"/>
      <c r="B124" s="106" t="s">
        <v>10</v>
      </c>
      <c r="C124" s="107"/>
      <c r="D124" s="15" t="s">
        <v>281</v>
      </c>
      <c r="E124" s="28">
        <f>E98+E100+E102+E104+E106+E108+E110+E112+E114++E116+E118+E120+E122+E123</f>
        <v>40663.800000000003</v>
      </c>
      <c r="F124" s="28">
        <f t="shared" ref="F124:I124" si="4">F98+F100+F102+F104+F106+F108+F110+F112+F114++F116+F118+F120+F122+F123</f>
        <v>52235.3</v>
      </c>
      <c r="G124" s="28">
        <f t="shared" si="4"/>
        <v>54610</v>
      </c>
      <c r="H124" s="28">
        <f t="shared" si="4"/>
        <v>54610</v>
      </c>
      <c r="I124" s="28">
        <f t="shared" si="4"/>
        <v>54610</v>
      </c>
    </row>
    <row r="125" spans="1:9" s="22" customFormat="1" ht="30.75" customHeight="1" x14ac:dyDescent="0.25">
      <c r="A125" s="5" t="s">
        <v>28</v>
      </c>
      <c r="B125" s="117" t="s">
        <v>20</v>
      </c>
      <c r="C125" s="118"/>
      <c r="D125" s="118"/>
      <c r="E125" s="118"/>
      <c r="F125" s="118"/>
      <c r="G125" s="118"/>
      <c r="H125" s="118"/>
      <c r="I125" s="118"/>
    </row>
    <row r="126" spans="1:9" s="22" customFormat="1" ht="31.5" x14ac:dyDescent="0.25">
      <c r="A126" s="94" t="s">
        <v>29</v>
      </c>
      <c r="B126" s="87" t="s">
        <v>402</v>
      </c>
      <c r="C126" s="44" t="s">
        <v>492</v>
      </c>
      <c r="D126" s="33" t="s">
        <v>177</v>
      </c>
      <c r="E126" s="42">
        <v>671229</v>
      </c>
      <c r="F126" s="42">
        <v>672225</v>
      </c>
      <c r="G126" s="42">
        <v>672225</v>
      </c>
      <c r="H126" s="42">
        <v>672225</v>
      </c>
      <c r="I126" s="42">
        <v>672225</v>
      </c>
    </row>
    <row r="127" spans="1:9" s="22" customFormat="1" ht="63" x14ac:dyDescent="0.25">
      <c r="A127" s="95"/>
      <c r="B127" s="87"/>
      <c r="C127" s="46" t="s">
        <v>78</v>
      </c>
      <c r="D127" s="33" t="s">
        <v>281</v>
      </c>
      <c r="E127" s="42">
        <v>7631.9</v>
      </c>
      <c r="F127" s="42">
        <v>12012.7</v>
      </c>
      <c r="G127" s="42">
        <v>9807.7620000000006</v>
      </c>
      <c r="H127" s="42">
        <v>9807.7620000000006</v>
      </c>
      <c r="I127" s="42">
        <v>9807.7620000000006</v>
      </c>
    </row>
    <row r="128" spans="1:9" s="22" customFormat="1" ht="85.5" customHeight="1" x14ac:dyDescent="0.25">
      <c r="A128" s="94" t="s">
        <v>30</v>
      </c>
      <c r="B128" s="87" t="s">
        <v>402</v>
      </c>
      <c r="C128" s="44" t="s">
        <v>176</v>
      </c>
      <c r="D128" s="33" t="s">
        <v>177</v>
      </c>
      <c r="E128" s="42">
        <v>52954</v>
      </c>
      <c r="F128" s="42">
        <v>338306</v>
      </c>
      <c r="G128" s="42">
        <v>316351</v>
      </c>
      <c r="H128" s="42">
        <v>316351</v>
      </c>
      <c r="I128" s="42">
        <v>316351</v>
      </c>
    </row>
    <row r="129" spans="1:9" s="22" customFormat="1" ht="63" x14ac:dyDescent="0.25">
      <c r="A129" s="95"/>
      <c r="B129" s="87"/>
      <c r="C129" s="46" t="s">
        <v>78</v>
      </c>
      <c r="D129" s="33" t="s">
        <v>281</v>
      </c>
      <c r="E129" s="42">
        <v>144</v>
      </c>
      <c r="F129" s="42">
        <v>7884</v>
      </c>
      <c r="G129" s="42">
        <v>4134</v>
      </c>
      <c r="H129" s="42">
        <v>4134</v>
      </c>
      <c r="I129" s="42">
        <v>4134</v>
      </c>
    </row>
    <row r="130" spans="1:9" s="22" customFormat="1" ht="47.25" x14ac:dyDescent="0.25">
      <c r="A130" s="94" t="s">
        <v>157</v>
      </c>
      <c r="B130" s="87" t="s">
        <v>402</v>
      </c>
      <c r="C130" s="46" t="s">
        <v>625</v>
      </c>
      <c r="D130" s="33" t="s">
        <v>177</v>
      </c>
      <c r="E130" s="42" t="s">
        <v>306</v>
      </c>
      <c r="F130" s="42">
        <v>672225</v>
      </c>
      <c r="G130" s="42">
        <v>672225</v>
      </c>
      <c r="H130" s="42">
        <v>672225</v>
      </c>
      <c r="I130" s="42">
        <v>672225</v>
      </c>
    </row>
    <row r="131" spans="1:9" s="22" customFormat="1" ht="63" x14ac:dyDescent="0.25">
      <c r="A131" s="95"/>
      <c r="B131" s="87"/>
      <c r="C131" s="46" t="s">
        <v>534</v>
      </c>
      <c r="D131" s="33" t="s">
        <v>281</v>
      </c>
      <c r="E131" s="42">
        <v>0</v>
      </c>
      <c r="F131" s="42">
        <v>4436.8220000000001</v>
      </c>
      <c r="G131" s="42">
        <v>4436.8220000000001</v>
      </c>
      <c r="H131" s="42">
        <v>4436.8220000000001</v>
      </c>
      <c r="I131" s="42">
        <v>4436.8220000000001</v>
      </c>
    </row>
    <row r="132" spans="1:9" s="22" customFormat="1" ht="31.5" x14ac:dyDescent="0.25">
      <c r="A132" s="94" t="s">
        <v>158</v>
      </c>
      <c r="B132" s="87" t="s">
        <v>402</v>
      </c>
      <c r="C132" s="44" t="s">
        <v>174</v>
      </c>
      <c r="D132" s="33" t="s">
        <v>173</v>
      </c>
      <c r="E132" s="38">
        <v>2850.8</v>
      </c>
      <c r="F132" s="38">
        <v>2819.5</v>
      </c>
      <c r="G132" s="38">
        <v>2819.5</v>
      </c>
      <c r="H132" s="38">
        <v>2819.5</v>
      </c>
      <c r="I132" s="38">
        <v>2819.5</v>
      </c>
    </row>
    <row r="133" spans="1:9" s="22" customFormat="1" ht="63" x14ac:dyDescent="0.25">
      <c r="A133" s="95"/>
      <c r="B133" s="87"/>
      <c r="C133" s="46" t="s">
        <v>78</v>
      </c>
      <c r="D133" s="33" t="s">
        <v>281</v>
      </c>
      <c r="E133" s="38">
        <v>2342</v>
      </c>
      <c r="F133" s="38">
        <v>2386.6320000000001</v>
      </c>
      <c r="G133" s="38">
        <v>2387.6320000000001</v>
      </c>
      <c r="H133" s="38">
        <v>2387.6320000000001</v>
      </c>
      <c r="I133" s="38">
        <v>2387.6320000000001</v>
      </c>
    </row>
    <row r="134" spans="1:9" s="22" customFormat="1" ht="47.25" x14ac:dyDescent="0.25">
      <c r="A134" s="94" t="s">
        <v>159</v>
      </c>
      <c r="B134" s="87" t="s">
        <v>402</v>
      </c>
      <c r="C134" s="44" t="s">
        <v>175</v>
      </c>
      <c r="D134" s="33" t="s">
        <v>173</v>
      </c>
      <c r="E134" s="38">
        <v>19626.599999999999</v>
      </c>
      <c r="F134" s="38">
        <v>19244.599999999999</v>
      </c>
      <c r="G134" s="38">
        <v>19244.599999999999</v>
      </c>
      <c r="H134" s="38">
        <v>19244.599999999999</v>
      </c>
      <c r="I134" s="38">
        <v>19244.599999999999</v>
      </c>
    </row>
    <row r="135" spans="1:9" s="22" customFormat="1" ht="63" x14ac:dyDescent="0.25">
      <c r="A135" s="95"/>
      <c r="B135" s="87"/>
      <c r="C135" s="46" t="s">
        <v>78</v>
      </c>
      <c r="D135" s="33" t="s">
        <v>281</v>
      </c>
      <c r="E135" s="38">
        <v>11103.3</v>
      </c>
      <c r="F135" s="38">
        <v>11362.503000000001</v>
      </c>
      <c r="G135" s="38">
        <v>11415.825000000001</v>
      </c>
      <c r="H135" s="38">
        <v>11415.825000000001</v>
      </c>
      <c r="I135" s="38">
        <v>11415.825000000001</v>
      </c>
    </row>
    <row r="136" spans="1:9" s="22" customFormat="1" ht="47.25" x14ac:dyDescent="0.25">
      <c r="A136" s="86" t="s">
        <v>160</v>
      </c>
      <c r="B136" s="87" t="s">
        <v>402</v>
      </c>
      <c r="C136" s="44" t="s">
        <v>403</v>
      </c>
      <c r="D136" s="33" t="s">
        <v>139</v>
      </c>
      <c r="E136" s="47">
        <v>71</v>
      </c>
      <c r="F136" s="47">
        <v>71</v>
      </c>
      <c r="G136" s="47">
        <v>71</v>
      </c>
      <c r="H136" s="47">
        <v>71</v>
      </c>
      <c r="I136" s="47">
        <v>71</v>
      </c>
    </row>
    <row r="137" spans="1:9" s="22" customFormat="1" ht="63" x14ac:dyDescent="0.25">
      <c r="A137" s="86"/>
      <c r="B137" s="87"/>
      <c r="C137" s="46" t="s">
        <v>78</v>
      </c>
      <c r="D137" s="33" t="s">
        <v>281</v>
      </c>
      <c r="E137" s="48">
        <v>397.6</v>
      </c>
      <c r="F137" s="49">
        <v>403.28</v>
      </c>
      <c r="G137" s="50">
        <v>403.28</v>
      </c>
      <c r="H137" s="50">
        <v>403.28</v>
      </c>
      <c r="I137" s="50">
        <v>403.28</v>
      </c>
    </row>
    <row r="138" spans="1:9" s="22" customFormat="1" ht="63" x14ac:dyDescent="0.25">
      <c r="A138" s="86" t="s">
        <v>161</v>
      </c>
      <c r="B138" s="87" t="s">
        <v>402</v>
      </c>
      <c r="C138" s="44" t="s">
        <v>404</v>
      </c>
      <c r="D138" s="33" t="s">
        <v>139</v>
      </c>
      <c r="E138" s="51">
        <v>268</v>
      </c>
      <c r="F138" s="47">
        <v>268</v>
      </c>
      <c r="G138" s="47">
        <v>268</v>
      </c>
      <c r="H138" s="47">
        <v>268</v>
      </c>
      <c r="I138" s="47">
        <v>268</v>
      </c>
    </row>
    <row r="139" spans="1:9" s="22" customFormat="1" ht="63" x14ac:dyDescent="0.25">
      <c r="A139" s="86"/>
      <c r="B139" s="87"/>
      <c r="C139" s="46" t="s">
        <v>78</v>
      </c>
      <c r="D139" s="33" t="s">
        <v>281</v>
      </c>
      <c r="E139" s="52">
        <v>1117</v>
      </c>
      <c r="F139" s="53">
        <v>1121.98</v>
      </c>
      <c r="G139" s="50">
        <v>1166.78</v>
      </c>
      <c r="H139" s="50">
        <v>1166.78</v>
      </c>
      <c r="I139" s="50">
        <v>1166.78</v>
      </c>
    </row>
    <row r="140" spans="1:9" s="22" customFormat="1" ht="31.5" x14ac:dyDescent="0.25">
      <c r="A140" s="86" t="s">
        <v>162</v>
      </c>
      <c r="B140" s="87" t="s">
        <v>402</v>
      </c>
      <c r="C140" s="44" t="s">
        <v>474</v>
      </c>
      <c r="D140" s="33" t="s">
        <v>139</v>
      </c>
      <c r="E140" s="41">
        <v>135</v>
      </c>
      <c r="F140" s="41">
        <v>135</v>
      </c>
      <c r="G140" s="41">
        <v>135</v>
      </c>
      <c r="H140" s="41">
        <v>135</v>
      </c>
      <c r="I140" s="41">
        <v>135</v>
      </c>
    </row>
    <row r="141" spans="1:9" s="22" customFormat="1" ht="63" x14ac:dyDescent="0.25">
      <c r="A141" s="86"/>
      <c r="B141" s="87"/>
      <c r="C141" s="46" t="s">
        <v>78</v>
      </c>
      <c r="D141" s="33" t="s">
        <v>281</v>
      </c>
      <c r="E141" s="49">
        <v>677.7</v>
      </c>
      <c r="F141" s="49">
        <v>720.22500000000002</v>
      </c>
      <c r="G141" s="50">
        <v>720.22500000000002</v>
      </c>
      <c r="H141" s="50">
        <v>720.22500000000002</v>
      </c>
      <c r="I141" s="50">
        <v>720.22500000000002</v>
      </c>
    </row>
    <row r="142" spans="1:9" s="22" customFormat="1" ht="63" x14ac:dyDescent="0.25">
      <c r="A142" s="86" t="s">
        <v>163</v>
      </c>
      <c r="B142" s="87" t="s">
        <v>402</v>
      </c>
      <c r="C142" s="44" t="s">
        <v>405</v>
      </c>
      <c r="D142" s="33" t="s">
        <v>139</v>
      </c>
      <c r="E142" s="8">
        <v>131</v>
      </c>
      <c r="F142" s="41">
        <v>131</v>
      </c>
      <c r="G142" s="41">
        <v>131</v>
      </c>
      <c r="H142" s="41">
        <v>131</v>
      </c>
      <c r="I142" s="41">
        <v>131</v>
      </c>
    </row>
    <row r="143" spans="1:9" s="22" customFormat="1" ht="63" x14ac:dyDescent="0.25">
      <c r="A143" s="86"/>
      <c r="B143" s="87"/>
      <c r="C143" s="46" t="s">
        <v>78</v>
      </c>
      <c r="D143" s="33" t="s">
        <v>281</v>
      </c>
      <c r="E143" s="48">
        <v>311.3</v>
      </c>
      <c r="F143" s="49">
        <v>310.21999999999997</v>
      </c>
      <c r="G143" s="50">
        <v>319.02</v>
      </c>
      <c r="H143" s="50">
        <v>319.02</v>
      </c>
      <c r="I143" s="50">
        <v>319.02</v>
      </c>
    </row>
    <row r="144" spans="1:9" s="22" customFormat="1" ht="47.25" x14ac:dyDescent="0.25">
      <c r="A144" s="86" t="s">
        <v>164</v>
      </c>
      <c r="B144" s="87" t="s">
        <v>402</v>
      </c>
      <c r="C144" s="46" t="s">
        <v>406</v>
      </c>
      <c r="D144" s="33" t="s">
        <v>173</v>
      </c>
      <c r="E144" s="42">
        <v>279.5</v>
      </c>
      <c r="F144" s="42">
        <v>279.5</v>
      </c>
      <c r="G144" s="50">
        <v>279.5</v>
      </c>
      <c r="H144" s="50">
        <v>340.4</v>
      </c>
      <c r="I144" s="50">
        <v>340.4</v>
      </c>
    </row>
    <row r="145" spans="1:9" s="22" customFormat="1" ht="63" x14ac:dyDescent="0.25">
      <c r="A145" s="86"/>
      <c r="B145" s="87"/>
      <c r="C145" s="46" t="s">
        <v>78</v>
      </c>
      <c r="D145" s="33" t="s">
        <v>286</v>
      </c>
      <c r="E145" s="42">
        <v>1459</v>
      </c>
      <c r="F145" s="42">
        <v>1593.15</v>
      </c>
      <c r="G145" s="45">
        <v>1593.15</v>
      </c>
      <c r="H145" s="45">
        <v>1593.15</v>
      </c>
      <c r="I145" s="45">
        <v>1593.15</v>
      </c>
    </row>
    <row r="146" spans="1:9" s="22" customFormat="1" x14ac:dyDescent="0.25">
      <c r="A146" s="86" t="s">
        <v>165</v>
      </c>
      <c r="B146" s="87" t="s">
        <v>402</v>
      </c>
      <c r="C146" s="46" t="s">
        <v>473</v>
      </c>
      <c r="D146" s="33" t="s">
        <v>173</v>
      </c>
      <c r="E146" s="42">
        <v>41.8</v>
      </c>
      <c r="F146" s="42">
        <v>82.09</v>
      </c>
      <c r="G146" s="50">
        <v>234.9</v>
      </c>
      <c r="H146" s="50">
        <v>234.9</v>
      </c>
      <c r="I146" s="50">
        <v>234.9</v>
      </c>
    </row>
    <row r="147" spans="1:9" s="22" customFormat="1" ht="63" x14ac:dyDescent="0.25">
      <c r="A147" s="86"/>
      <c r="B147" s="87"/>
      <c r="C147" s="46" t="s">
        <v>78</v>
      </c>
      <c r="D147" s="33" t="s">
        <v>286</v>
      </c>
      <c r="E147" s="42">
        <v>1637.7</v>
      </c>
      <c r="F147" s="42">
        <v>5339.05</v>
      </c>
      <c r="G147" s="45">
        <v>14686.194</v>
      </c>
      <c r="H147" s="45">
        <v>14686.194</v>
      </c>
      <c r="I147" s="45">
        <v>14686.194</v>
      </c>
    </row>
    <row r="148" spans="1:9" s="22" customFormat="1" ht="15.75" customHeight="1" x14ac:dyDescent="0.25">
      <c r="A148" s="94" t="s">
        <v>166</v>
      </c>
      <c r="B148" s="87" t="s">
        <v>402</v>
      </c>
      <c r="C148" s="54" t="s">
        <v>194</v>
      </c>
      <c r="D148" s="33" t="s">
        <v>177</v>
      </c>
      <c r="E148" s="42">
        <v>5328.75</v>
      </c>
      <c r="F148" s="42">
        <v>1721.2</v>
      </c>
      <c r="G148" s="42">
        <v>1962.8</v>
      </c>
      <c r="H148" s="42">
        <v>2053.1</v>
      </c>
      <c r="I148" s="42">
        <v>2053.1</v>
      </c>
    </row>
    <row r="149" spans="1:9" s="22" customFormat="1" ht="63" x14ac:dyDescent="0.25">
      <c r="A149" s="95"/>
      <c r="B149" s="87"/>
      <c r="C149" s="46" t="s">
        <v>78</v>
      </c>
      <c r="D149" s="33" t="s">
        <v>281</v>
      </c>
      <c r="E149" s="42">
        <v>861.1</v>
      </c>
      <c r="F149" s="42">
        <v>2403.4760000000001</v>
      </c>
      <c r="G149" s="50">
        <v>816.42399999999998</v>
      </c>
      <c r="H149" s="50">
        <v>816.42399999999998</v>
      </c>
      <c r="I149" s="50">
        <v>816.42399999999998</v>
      </c>
    </row>
    <row r="150" spans="1:9" s="22" customFormat="1" x14ac:dyDescent="0.25">
      <c r="A150" s="94" t="s">
        <v>167</v>
      </c>
      <c r="B150" s="87" t="s">
        <v>402</v>
      </c>
      <c r="C150" s="55" t="s">
        <v>407</v>
      </c>
      <c r="D150" s="33" t="s">
        <v>173</v>
      </c>
      <c r="E150" s="49">
        <v>111.8</v>
      </c>
      <c r="F150" s="49">
        <v>134.19999999999999</v>
      </c>
      <c r="G150" s="50">
        <v>134.19999999999999</v>
      </c>
      <c r="H150" s="50">
        <v>134.19999999999999</v>
      </c>
      <c r="I150" s="50">
        <v>134.19999999999999</v>
      </c>
    </row>
    <row r="151" spans="1:9" s="22" customFormat="1" ht="63" x14ac:dyDescent="0.25">
      <c r="A151" s="95"/>
      <c r="B151" s="87"/>
      <c r="C151" s="46" t="s">
        <v>78</v>
      </c>
      <c r="D151" s="33" t="s">
        <v>286</v>
      </c>
      <c r="E151" s="42">
        <v>2180.1</v>
      </c>
      <c r="F151" s="42">
        <v>2643.5819999999999</v>
      </c>
      <c r="G151" s="45">
        <v>2643.5819999999999</v>
      </c>
      <c r="H151" s="45">
        <v>2643.5819999999999</v>
      </c>
      <c r="I151" s="45">
        <v>2643.5819999999999</v>
      </c>
    </row>
    <row r="152" spans="1:9" s="22" customFormat="1" ht="31.5" x14ac:dyDescent="0.25">
      <c r="A152" s="94" t="s">
        <v>168</v>
      </c>
      <c r="B152" s="87" t="s">
        <v>408</v>
      </c>
      <c r="C152" s="54" t="s">
        <v>409</v>
      </c>
      <c r="D152" s="33" t="s">
        <v>177</v>
      </c>
      <c r="E152" s="42">
        <v>200</v>
      </c>
      <c r="F152" s="42" t="s">
        <v>306</v>
      </c>
      <c r="G152" s="42" t="s">
        <v>306</v>
      </c>
      <c r="H152" s="42" t="s">
        <v>306</v>
      </c>
      <c r="I152" s="42" t="s">
        <v>306</v>
      </c>
    </row>
    <row r="153" spans="1:9" s="22" customFormat="1" ht="63" x14ac:dyDescent="0.25">
      <c r="A153" s="95"/>
      <c r="B153" s="87"/>
      <c r="C153" s="46" t="s">
        <v>78</v>
      </c>
      <c r="D153" s="33" t="s">
        <v>281</v>
      </c>
      <c r="E153" s="42">
        <v>18</v>
      </c>
      <c r="F153" s="42">
        <v>0</v>
      </c>
      <c r="G153" s="42">
        <v>0</v>
      </c>
      <c r="H153" s="42">
        <v>0</v>
      </c>
      <c r="I153" s="42">
        <v>0</v>
      </c>
    </row>
    <row r="154" spans="1:9" s="22" customFormat="1" ht="31.5" x14ac:dyDescent="0.25">
      <c r="A154" s="94" t="s">
        <v>169</v>
      </c>
      <c r="B154" s="87" t="s">
        <v>408</v>
      </c>
      <c r="C154" s="54" t="s">
        <v>410</v>
      </c>
      <c r="D154" s="33" t="s">
        <v>177</v>
      </c>
      <c r="E154" s="42">
        <v>876</v>
      </c>
      <c r="F154" s="42">
        <v>999.3</v>
      </c>
      <c r="G154" s="42">
        <v>949</v>
      </c>
      <c r="H154" s="42">
        <v>949</v>
      </c>
      <c r="I154" s="42">
        <v>949</v>
      </c>
    </row>
    <row r="155" spans="1:9" s="22" customFormat="1" ht="63" x14ac:dyDescent="0.25">
      <c r="A155" s="95"/>
      <c r="B155" s="87"/>
      <c r="C155" s="46" t="s">
        <v>78</v>
      </c>
      <c r="D155" s="33" t="s">
        <v>281</v>
      </c>
      <c r="E155" s="42">
        <v>2365.1999999999998</v>
      </c>
      <c r="F155" s="42">
        <v>2777.9</v>
      </c>
      <c r="G155" s="42">
        <v>2638.22</v>
      </c>
      <c r="H155" s="42">
        <v>2638.22</v>
      </c>
      <c r="I155" s="42">
        <v>2638.22</v>
      </c>
    </row>
    <row r="156" spans="1:9" s="22" customFormat="1" ht="47.25" x14ac:dyDescent="0.25">
      <c r="A156" s="86" t="s">
        <v>170</v>
      </c>
      <c r="B156" s="87" t="s">
        <v>408</v>
      </c>
      <c r="C156" s="54" t="s">
        <v>493</v>
      </c>
      <c r="D156" s="33" t="s">
        <v>177</v>
      </c>
      <c r="E156" s="42">
        <v>2043</v>
      </c>
      <c r="F156" s="42">
        <v>2018</v>
      </c>
      <c r="G156" s="42">
        <v>2018</v>
      </c>
      <c r="H156" s="42">
        <v>2018</v>
      </c>
      <c r="I156" s="42">
        <v>2018</v>
      </c>
    </row>
    <row r="157" spans="1:9" s="22" customFormat="1" ht="63" x14ac:dyDescent="0.25">
      <c r="A157" s="86"/>
      <c r="B157" s="87"/>
      <c r="C157" s="46" t="s">
        <v>78</v>
      </c>
      <c r="D157" s="33" t="s">
        <v>281</v>
      </c>
      <c r="E157" s="42">
        <v>1714.1</v>
      </c>
      <c r="F157" s="45">
        <v>2077</v>
      </c>
      <c r="G157" s="45">
        <v>2202.4</v>
      </c>
      <c r="H157" s="45">
        <v>2202.4</v>
      </c>
      <c r="I157" s="45">
        <v>2202.4</v>
      </c>
    </row>
    <row r="158" spans="1:9" s="22" customFormat="1" x14ac:dyDescent="0.25">
      <c r="A158" s="86" t="s">
        <v>171</v>
      </c>
      <c r="B158" s="87" t="s">
        <v>408</v>
      </c>
      <c r="C158" s="54" t="s">
        <v>475</v>
      </c>
      <c r="D158" s="33" t="s">
        <v>177</v>
      </c>
      <c r="E158" s="42">
        <v>17</v>
      </c>
      <c r="F158" s="42">
        <v>17</v>
      </c>
      <c r="G158" s="50">
        <v>226.8</v>
      </c>
      <c r="H158" s="50">
        <v>226.8</v>
      </c>
      <c r="I158" s="50">
        <v>226.8</v>
      </c>
    </row>
    <row r="159" spans="1:9" s="22" customFormat="1" ht="63" x14ac:dyDescent="0.25">
      <c r="A159" s="86"/>
      <c r="B159" s="87"/>
      <c r="C159" s="46" t="s">
        <v>78</v>
      </c>
      <c r="D159" s="33" t="s">
        <v>281</v>
      </c>
      <c r="E159" s="42">
        <v>555.95000000000005</v>
      </c>
      <c r="F159" s="42">
        <v>738.3</v>
      </c>
      <c r="G159" s="42">
        <v>2966.386</v>
      </c>
      <c r="H159" s="42">
        <v>2966.386</v>
      </c>
      <c r="I159" s="42">
        <v>2966.386</v>
      </c>
    </row>
    <row r="160" spans="1:9" s="22" customFormat="1" x14ac:dyDescent="0.25">
      <c r="A160" s="86" t="s">
        <v>172</v>
      </c>
      <c r="B160" s="87" t="s">
        <v>408</v>
      </c>
      <c r="C160" s="46" t="s">
        <v>626</v>
      </c>
      <c r="D160" s="33" t="s">
        <v>177</v>
      </c>
      <c r="E160" s="42" t="s">
        <v>306</v>
      </c>
      <c r="F160" s="42" t="s">
        <v>306</v>
      </c>
      <c r="G160" s="42">
        <v>647.70000000000005</v>
      </c>
      <c r="H160" s="42">
        <v>647.70000000000005</v>
      </c>
      <c r="I160" s="42">
        <v>647.70000000000005</v>
      </c>
    </row>
    <row r="161" spans="1:9" s="22" customFormat="1" ht="63" x14ac:dyDescent="0.25">
      <c r="A161" s="86"/>
      <c r="B161" s="87"/>
      <c r="C161" s="46" t="s">
        <v>534</v>
      </c>
      <c r="D161" s="33" t="s">
        <v>281</v>
      </c>
      <c r="E161" s="42">
        <v>0</v>
      </c>
      <c r="F161" s="42">
        <v>0</v>
      </c>
      <c r="G161" s="42">
        <v>984.5</v>
      </c>
      <c r="H161" s="42">
        <v>984.5</v>
      </c>
      <c r="I161" s="42">
        <v>984.5</v>
      </c>
    </row>
    <row r="162" spans="1:9" s="22" customFormat="1" x14ac:dyDescent="0.25">
      <c r="A162" s="86" t="s">
        <v>178</v>
      </c>
      <c r="B162" s="87" t="s">
        <v>408</v>
      </c>
      <c r="C162" s="46" t="s">
        <v>568</v>
      </c>
      <c r="D162" s="33" t="s">
        <v>139</v>
      </c>
      <c r="E162" s="43">
        <v>46</v>
      </c>
      <c r="F162" s="43">
        <v>20</v>
      </c>
      <c r="G162" s="43">
        <v>20</v>
      </c>
      <c r="H162" s="43">
        <v>20</v>
      </c>
      <c r="I162" s="43">
        <v>20</v>
      </c>
    </row>
    <row r="163" spans="1:9" s="22" customFormat="1" ht="63" x14ac:dyDescent="0.25">
      <c r="A163" s="86"/>
      <c r="B163" s="87"/>
      <c r="C163" s="46" t="s">
        <v>78</v>
      </c>
      <c r="D163" s="33" t="s">
        <v>281</v>
      </c>
      <c r="E163" s="45">
        <v>208.75</v>
      </c>
      <c r="F163" s="42">
        <v>91.2</v>
      </c>
      <c r="G163" s="42">
        <v>91.2</v>
      </c>
      <c r="H163" s="42">
        <v>91.2</v>
      </c>
      <c r="I163" s="42">
        <v>91.2</v>
      </c>
    </row>
    <row r="164" spans="1:9" s="22" customFormat="1" x14ac:dyDescent="0.25">
      <c r="A164" s="86" t="s">
        <v>179</v>
      </c>
      <c r="B164" s="87" t="s">
        <v>408</v>
      </c>
      <c r="C164" s="46" t="s">
        <v>627</v>
      </c>
      <c r="D164" s="33" t="s">
        <v>139</v>
      </c>
      <c r="E164" s="42" t="s">
        <v>306</v>
      </c>
      <c r="F164" s="42">
        <v>3.4</v>
      </c>
      <c r="G164" s="42">
        <v>3.6</v>
      </c>
      <c r="H164" s="42">
        <v>3.6</v>
      </c>
      <c r="I164" s="42">
        <v>3.6</v>
      </c>
    </row>
    <row r="165" spans="1:9" s="22" customFormat="1" ht="63" x14ac:dyDescent="0.25">
      <c r="A165" s="86"/>
      <c r="B165" s="87"/>
      <c r="C165" s="46" t="s">
        <v>534</v>
      </c>
      <c r="D165" s="33" t="s">
        <v>281</v>
      </c>
      <c r="E165" s="42">
        <v>0</v>
      </c>
      <c r="F165" s="42">
        <v>83.402000000000001</v>
      </c>
      <c r="G165" s="42">
        <v>88.308000000000007</v>
      </c>
      <c r="H165" s="42">
        <v>88.308000000000007</v>
      </c>
      <c r="I165" s="42">
        <v>88.308000000000007</v>
      </c>
    </row>
    <row r="166" spans="1:9" s="22" customFormat="1" x14ac:dyDescent="0.25">
      <c r="A166" s="86" t="s">
        <v>180</v>
      </c>
      <c r="B166" s="87" t="s">
        <v>411</v>
      </c>
      <c r="C166" s="54" t="s">
        <v>182</v>
      </c>
      <c r="D166" s="40" t="s">
        <v>177</v>
      </c>
      <c r="E166" s="42">
        <v>644.6</v>
      </c>
      <c r="F166" s="42">
        <v>691</v>
      </c>
      <c r="G166" s="50">
        <v>1070.8</v>
      </c>
      <c r="H166" s="50">
        <v>740</v>
      </c>
      <c r="I166" s="50">
        <v>740</v>
      </c>
    </row>
    <row r="167" spans="1:9" s="22" customFormat="1" ht="63" x14ac:dyDescent="0.25">
      <c r="A167" s="86"/>
      <c r="B167" s="87"/>
      <c r="C167" s="46" t="s">
        <v>78</v>
      </c>
      <c r="D167" s="33" t="s">
        <v>281</v>
      </c>
      <c r="E167" s="42">
        <v>9863.4</v>
      </c>
      <c r="F167" s="42">
        <v>10774.04</v>
      </c>
      <c r="G167" s="42">
        <v>19650.099999999999</v>
      </c>
      <c r="H167" s="42">
        <v>11325.048000000001</v>
      </c>
      <c r="I167" s="42">
        <v>11325.048000000001</v>
      </c>
    </row>
    <row r="168" spans="1:9" s="22" customFormat="1" ht="31.5" customHeight="1" x14ac:dyDescent="0.25">
      <c r="A168" s="86" t="s">
        <v>181</v>
      </c>
      <c r="B168" s="87" t="s">
        <v>411</v>
      </c>
      <c r="C168" s="54" t="s">
        <v>412</v>
      </c>
      <c r="D168" s="40" t="s">
        <v>177</v>
      </c>
      <c r="E168" s="42">
        <v>210</v>
      </c>
      <c r="F168" s="42">
        <v>785.6</v>
      </c>
      <c r="G168" s="50">
        <v>785.6</v>
      </c>
      <c r="H168" s="50">
        <v>210</v>
      </c>
      <c r="I168" s="50">
        <v>210</v>
      </c>
    </row>
    <row r="169" spans="1:9" s="22" customFormat="1" ht="63" x14ac:dyDescent="0.25">
      <c r="A169" s="86"/>
      <c r="B169" s="87"/>
      <c r="C169" s="46" t="s">
        <v>78</v>
      </c>
      <c r="D169" s="33" t="s">
        <v>281</v>
      </c>
      <c r="E169" s="42">
        <v>800.4</v>
      </c>
      <c r="F169" s="42">
        <v>2735.6</v>
      </c>
      <c r="G169" s="42">
        <v>2392.1999999999998</v>
      </c>
      <c r="H169" s="42">
        <v>607.95000000000005</v>
      </c>
      <c r="I169" s="42">
        <v>607.95000000000005</v>
      </c>
    </row>
    <row r="170" spans="1:9" s="22" customFormat="1" x14ac:dyDescent="0.25">
      <c r="A170" s="86" t="s">
        <v>186</v>
      </c>
      <c r="B170" s="87" t="s">
        <v>411</v>
      </c>
      <c r="C170" s="44" t="s">
        <v>413</v>
      </c>
      <c r="D170" s="33" t="s">
        <v>177</v>
      </c>
      <c r="E170" s="42">
        <v>50</v>
      </c>
      <c r="F170" s="42">
        <v>50</v>
      </c>
      <c r="G170" s="50">
        <v>50</v>
      </c>
      <c r="H170" s="50">
        <v>50</v>
      </c>
      <c r="I170" s="50">
        <v>50</v>
      </c>
    </row>
    <row r="171" spans="1:9" s="22" customFormat="1" ht="63" x14ac:dyDescent="0.25">
      <c r="A171" s="86"/>
      <c r="B171" s="87"/>
      <c r="C171" s="46" t="s">
        <v>78</v>
      </c>
      <c r="D171" s="33" t="s">
        <v>281</v>
      </c>
      <c r="E171" s="42">
        <v>610</v>
      </c>
      <c r="F171" s="42">
        <v>563.9</v>
      </c>
      <c r="G171" s="42">
        <v>563.9</v>
      </c>
      <c r="H171" s="42">
        <v>563.9</v>
      </c>
      <c r="I171" s="42">
        <v>563.9</v>
      </c>
    </row>
    <row r="172" spans="1:9" s="22" customFormat="1" x14ac:dyDescent="0.25">
      <c r="A172" s="86" t="s">
        <v>187</v>
      </c>
      <c r="B172" s="87" t="s">
        <v>411</v>
      </c>
      <c r="C172" s="44" t="s">
        <v>183</v>
      </c>
      <c r="D172" s="33" t="s">
        <v>193</v>
      </c>
      <c r="E172" s="38">
        <v>22.9</v>
      </c>
      <c r="F172" s="42">
        <v>8</v>
      </c>
      <c r="G172" s="50">
        <v>8</v>
      </c>
      <c r="H172" s="50">
        <v>8</v>
      </c>
      <c r="I172" s="50">
        <v>8</v>
      </c>
    </row>
    <row r="173" spans="1:9" s="22" customFormat="1" ht="63" x14ac:dyDescent="0.25">
      <c r="A173" s="86"/>
      <c r="B173" s="87"/>
      <c r="C173" s="46" t="s">
        <v>78</v>
      </c>
      <c r="D173" s="33" t="s">
        <v>281</v>
      </c>
      <c r="E173" s="38">
        <v>1115.4000000000001</v>
      </c>
      <c r="F173" s="42">
        <v>802.3</v>
      </c>
      <c r="G173" s="42">
        <v>850.5</v>
      </c>
      <c r="H173" s="42">
        <v>850.5</v>
      </c>
      <c r="I173" s="42">
        <v>850.5</v>
      </c>
    </row>
    <row r="174" spans="1:9" s="22" customFormat="1" x14ac:dyDescent="0.25">
      <c r="A174" s="86" t="s">
        <v>188</v>
      </c>
      <c r="B174" s="87" t="s">
        <v>411</v>
      </c>
      <c r="C174" s="44" t="s">
        <v>567</v>
      </c>
      <c r="D174" s="33" t="s">
        <v>177</v>
      </c>
      <c r="E174" s="42">
        <v>95.4</v>
      </c>
      <c r="F174" s="42">
        <v>787.4</v>
      </c>
      <c r="G174" s="42">
        <v>593.6</v>
      </c>
      <c r="H174" s="42" t="s">
        <v>306</v>
      </c>
      <c r="I174" s="42" t="s">
        <v>306</v>
      </c>
    </row>
    <row r="175" spans="1:9" s="22" customFormat="1" ht="63" x14ac:dyDescent="0.25">
      <c r="A175" s="86"/>
      <c r="B175" s="87"/>
      <c r="C175" s="46" t="s">
        <v>534</v>
      </c>
      <c r="D175" s="33" t="s">
        <v>281</v>
      </c>
      <c r="E175" s="42">
        <v>1668.9</v>
      </c>
      <c r="F175" s="42">
        <v>15096</v>
      </c>
      <c r="G175" s="42">
        <v>18021.2</v>
      </c>
      <c r="H175" s="42">
        <v>0</v>
      </c>
      <c r="I175" s="42">
        <v>0</v>
      </c>
    </row>
    <row r="176" spans="1:9" s="22" customFormat="1" x14ac:dyDescent="0.25">
      <c r="A176" s="86" t="s">
        <v>189</v>
      </c>
      <c r="B176" s="87" t="s">
        <v>411</v>
      </c>
      <c r="C176" s="44" t="s">
        <v>184</v>
      </c>
      <c r="D176" s="33" t="s">
        <v>177</v>
      </c>
      <c r="E176" s="42">
        <v>740</v>
      </c>
      <c r="F176" s="42">
        <v>1942.1</v>
      </c>
      <c r="G176" s="42">
        <v>1200.7</v>
      </c>
      <c r="H176" s="42">
        <v>740</v>
      </c>
      <c r="I176" s="42">
        <v>740</v>
      </c>
    </row>
    <row r="177" spans="1:9" s="22" customFormat="1" ht="63" x14ac:dyDescent="0.25">
      <c r="A177" s="86"/>
      <c r="B177" s="87"/>
      <c r="C177" s="46" t="s">
        <v>78</v>
      </c>
      <c r="D177" s="33" t="s">
        <v>281</v>
      </c>
      <c r="E177" s="42">
        <v>1659.98</v>
      </c>
      <c r="F177" s="42">
        <v>4970.5</v>
      </c>
      <c r="G177" s="42">
        <v>2945.9</v>
      </c>
      <c r="H177" s="42">
        <v>1383.8</v>
      </c>
      <c r="I177" s="42">
        <v>1383.8</v>
      </c>
    </row>
    <row r="178" spans="1:9" s="22" customFormat="1" x14ac:dyDescent="0.25">
      <c r="A178" s="86" t="s">
        <v>190</v>
      </c>
      <c r="B178" s="90" t="s">
        <v>414</v>
      </c>
      <c r="C178" s="56" t="s">
        <v>195</v>
      </c>
      <c r="D178" s="40" t="s">
        <v>177</v>
      </c>
      <c r="E178" s="42">
        <v>585</v>
      </c>
      <c r="F178" s="42">
        <v>1554.7</v>
      </c>
      <c r="G178" s="42">
        <v>1555</v>
      </c>
      <c r="H178" s="42">
        <v>1555</v>
      </c>
      <c r="I178" s="42">
        <v>1555</v>
      </c>
    </row>
    <row r="179" spans="1:9" s="22" customFormat="1" ht="63" x14ac:dyDescent="0.25">
      <c r="A179" s="86"/>
      <c r="B179" s="91"/>
      <c r="C179" s="46" t="s">
        <v>78</v>
      </c>
      <c r="D179" s="33" t="s">
        <v>281</v>
      </c>
      <c r="E179" s="42">
        <v>1111.5</v>
      </c>
      <c r="F179" s="42">
        <v>3078.306</v>
      </c>
      <c r="G179" s="42">
        <v>3078.9</v>
      </c>
      <c r="H179" s="42">
        <v>3078.9</v>
      </c>
      <c r="I179" s="42">
        <v>3078.9</v>
      </c>
    </row>
    <row r="180" spans="1:9" s="22" customFormat="1" x14ac:dyDescent="0.25">
      <c r="A180" s="86" t="s">
        <v>191</v>
      </c>
      <c r="B180" s="90" t="s">
        <v>415</v>
      </c>
      <c r="C180" s="54" t="s">
        <v>192</v>
      </c>
      <c r="D180" s="33" t="s">
        <v>177</v>
      </c>
      <c r="E180" s="42">
        <v>98.4</v>
      </c>
      <c r="F180" s="42">
        <v>93.1</v>
      </c>
      <c r="G180" s="50">
        <v>93.1</v>
      </c>
      <c r="H180" s="50">
        <v>93.1</v>
      </c>
      <c r="I180" s="50">
        <v>93.1</v>
      </c>
    </row>
    <row r="181" spans="1:9" s="22" customFormat="1" ht="63" x14ac:dyDescent="0.25">
      <c r="A181" s="86"/>
      <c r="B181" s="91"/>
      <c r="C181" s="46" t="s">
        <v>78</v>
      </c>
      <c r="D181" s="33" t="s">
        <v>281</v>
      </c>
      <c r="E181" s="42">
        <v>77.2</v>
      </c>
      <c r="F181" s="42">
        <v>79.599999999999994</v>
      </c>
      <c r="G181" s="50">
        <v>79.2</v>
      </c>
      <c r="H181" s="50">
        <v>79.2</v>
      </c>
      <c r="I181" s="50">
        <v>79.2</v>
      </c>
    </row>
    <row r="182" spans="1:9" s="22" customFormat="1" ht="32.25" customHeight="1" x14ac:dyDescent="0.25">
      <c r="A182" s="86" t="s">
        <v>416</v>
      </c>
      <c r="B182" s="90" t="s">
        <v>415</v>
      </c>
      <c r="C182" s="46" t="s">
        <v>569</v>
      </c>
      <c r="D182" s="33" t="s">
        <v>193</v>
      </c>
      <c r="E182" s="42">
        <v>19.5</v>
      </c>
      <c r="F182" s="42">
        <v>8.1</v>
      </c>
      <c r="G182" s="42">
        <v>8.1</v>
      </c>
      <c r="H182" s="42">
        <v>8.1</v>
      </c>
      <c r="I182" s="42">
        <v>8.1</v>
      </c>
    </row>
    <row r="183" spans="1:9" s="22" customFormat="1" ht="63" x14ac:dyDescent="0.25">
      <c r="A183" s="86"/>
      <c r="B183" s="91"/>
      <c r="C183" s="46" t="s">
        <v>78</v>
      </c>
      <c r="D183" s="33" t="s">
        <v>281</v>
      </c>
      <c r="E183" s="45">
        <v>172.9</v>
      </c>
      <c r="F183" s="42">
        <v>100.68</v>
      </c>
      <c r="G183" s="42">
        <v>100.68</v>
      </c>
      <c r="H183" s="42">
        <v>100.68</v>
      </c>
      <c r="I183" s="42">
        <v>100.68</v>
      </c>
    </row>
    <row r="184" spans="1:9" s="22" customFormat="1" ht="47.25" x14ac:dyDescent="0.25">
      <c r="A184" s="86" t="s">
        <v>417</v>
      </c>
      <c r="B184" s="90" t="s">
        <v>415</v>
      </c>
      <c r="C184" s="46" t="s">
        <v>480</v>
      </c>
      <c r="D184" s="33" t="s">
        <v>177</v>
      </c>
      <c r="E184" s="42">
        <v>0.1</v>
      </c>
      <c r="F184" s="42">
        <v>2.6</v>
      </c>
      <c r="G184" s="42">
        <v>2.6</v>
      </c>
      <c r="H184" s="42">
        <v>0.1</v>
      </c>
      <c r="I184" s="42">
        <v>0.1</v>
      </c>
    </row>
    <row r="185" spans="1:9" s="22" customFormat="1" ht="63" x14ac:dyDescent="0.25">
      <c r="A185" s="86"/>
      <c r="B185" s="91"/>
      <c r="C185" s="46" t="s">
        <v>78</v>
      </c>
      <c r="D185" s="33" t="s">
        <v>281</v>
      </c>
      <c r="E185" s="42">
        <v>916.3</v>
      </c>
      <c r="F185" s="42">
        <v>3592.9</v>
      </c>
      <c r="G185" s="42">
        <v>1413.3</v>
      </c>
      <c r="H185" s="42">
        <v>1078.8</v>
      </c>
      <c r="I185" s="42">
        <v>1078.8</v>
      </c>
    </row>
    <row r="186" spans="1:9" s="22" customFormat="1" ht="31.5" x14ac:dyDescent="0.25">
      <c r="A186" s="92" t="s">
        <v>418</v>
      </c>
      <c r="B186" s="90" t="s">
        <v>477</v>
      </c>
      <c r="C186" s="46" t="s">
        <v>478</v>
      </c>
      <c r="D186" s="33" t="s">
        <v>82</v>
      </c>
      <c r="E186" s="47">
        <v>25</v>
      </c>
      <c r="F186" s="47">
        <v>25</v>
      </c>
      <c r="G186" s="47">
        <v>25</v>
      </c>
      <c r="H186" s="47">
        <v>25</v>
      </c>
      <c r="I186" s="47">
        <v>25</v>
      </c>
    </row>
    <row r="187" spans="1:9" s="22" customFormat="1" ht="63" x14ac:dyDescent="0.25">
      <c r="A187" s="93"/>
      <c r="B187" s="91"/>
      <c r="C187" s="46" t="s">
        <v>78</v>
      </c>
      <c r="D187" s="33" t="s">
        <v>281</v>
      </c>
      <c r="E187" s="42">
        <v>51399.6</v>
      </c>
      <c r="F187" s="42">
        <v>58628.9</v>
      </c>
      <c r="G187" s="42">
        <v>63422.2</v>
      </c>
      <c r="H187" s="42">
        <v>63422.2</v>
      </c>
      <c r="I187" s="42">
        <v>63422.2</v>
      </c>
    </row>
    <row r="188" spans="1:9" s="22" customFormat="1" ht="31.5" x14ac:dyDescent="0.25">
      <c r="A188" s="89" t="s">
        <v>419</v>
      </c>
      <c r="B188" s="90" t="s">
        <v>421</v>
      </c>
      <c r="C188" s="46" t="s">
        <v>476</v>
      </c>
      <c r="D188" s="33" t="s">
        <v>177</v>
      </c>
      <c r="E188" s="38">
        <v>5</v>
      </c>
      <c r="F188" s="42">
        <v>5</v>
      </c>
      <c r="G188" s="50">
        <v>41</v>
      </c>
      <c r="H188" s="50">
        <v>41</v>
      </c>
      <c r="I188" s="50">
        <v>41</v>
      </c>
    </row>
    <row r="189" spans="1:9" s="22" customFormat="1" ht="63" x14ac:dyDescent="0.25">
      <c r="A189" s="89"/>
      <c r="B189" s="91"/>
      <c r="C189" s="46" t="s">
        <v>78</v>
      </c>
      <c r="D189" s="33" t="s">
        <v>281</v>
      </c>
      <c r="E189" s="38">
        <v>1366.4</v>
      </c>
      <c r="F189" s="42">
        <v>1252.5999999999999</v>
      </c>
      <c r="G189" s="42">
        <v>1379.68</v>
      </c>
      <c r="H189" s="42">
        <v>1379.68</v>
      </c>
      <c r="I189" s="42">
        <v>1379.68</v>
      </c>
    </row>
    <row r="190" spans="1:9" s="22" customFormat="1" x14ac:dyDescent="0.25">
      <c r="A190" s="89" t="s">
        <v>618</v>
      </c>
      <c r="B190" s="90" t="s">
        <v>421</v>
      </c>
      <c r="C190" s="46" t="s">
        <v>628</v>
      </c>
      <c r="D190" s="33" t="s">
        <v>177</v>
      </c>
      <c r="E190" s="38" t="s">
        <v>306</v>
      </c>
      <c r="F190" s="38" t="s">
        <v>306</v>
      </c>
      <c r="G190" s="42">
        <v>205.4</v>
      </c>
      <c r="H190" s="42">
        <v>205.4</v>
      </c>
      <c r="I190" s="42">
        <v>205.4</v>
      </c>
    </row>
    <row r="191" spans="1:9" s="22" customFormat="1" ht="63" x14ac:dyDescent="0.25">
      <c r="A191" s="89"/>
      <c r="B191" s="91"/>
      <c r="C191" s="46" t="s">
        <v>534</v>
      </c>
      <c r="D191" s="33" t="s">
        <v>281</v>
      </c>
      <c r="E191" s="57">
        <v>0</v>
      </c>
      <c r="F191" s="57">
        <v>0</v>
      </c>
      <c r="G191" s="42">
        <v>406.69200000000001</v>
      </c>
      <c r="H191" s="42">
        <v>406.69200000000001</v>
      </c>
      <c r="I191" s="42">
        <v>406.69200000000001</v>
      </c>
    </row>
    <row r="192" spans="1:9" s="22" customFormat="1" x14ac:dyDescent="0.25">
      <c r="A192" s="89" t="s">
        <v>631</v>
      </c>
      <c r="B192" s="90" t="s">
        <v>421</v>
      </c>
      <c r="C192" s="46" t="s">
        <v>629</v>
      </c>
      <c r="D192" s="33" t="s">
        <v>177</v>
      </c>
      <c r="E192" s="38" t="s">
        <v>306</v>
      </c>
      <c r="F192" s="38" t="s">
        <v>306</v>
      </c>
      <c r="G192" s="42">
        <v>4.5999999999999996</v>
      </c>
      <c r="H192" s="42">
        <v>4.5999999999999996</v>
      </c>
      <c r="I192" s="42">
        <v>4.5999999999999996</v>
      </c>
    </row>
    <row r="193" spans="1:9" s="22" customFormat="1" ht="63" x14ac:dyDescent="0.25">
      <c r="A193" s="89"/>
      <c r="B193" s="91"/>
      <c r="C193" s="46" t="s">
        <v>534</v>
      </c>
      <c r="D193" s="33" t="s">
        <v>281</v>
      </c>
      <c r="E193" s="57">
        <v>0</v>
      </c>
      <c r="F193" s="57">
        <v>0</v>
      </c>
      <c r="G193" s="42">
        <v>40.158000000000001</v>
      </c>
      <c r="H193" s="42">
        <v>40.158000000000001</v>
      </c>
      <c r="I193" s="42">
        <v>40.158000000000001</v>
      </c>
    </row>
    <row r="194" spans="1:9" s="22" customFormat="1" x14ac:dyDescent="0.25">
      <c r="A194" s="89" t="s">
        <v>632</v>
      </c>
      <c r="B194" s="90" t="s">
        <v>421</v>
      </c>
      <c r="C194" s="46" t="s">
        <v>630</v>
      </c>
      <c r="D194" s="33" t="s">
        <v>177</v>
      </c>
      <c r="E194" s="38" t="s">
        <v>306</v>
      </c>
      <c r="F194" s="38" t="s">
        <v>306</v>
      </c>
      <c r="G194" s="42">
        <v>114.4</v>
      </c>
      <c r="H194" s="42">
        <v>114.4</v>
      </c>
      <c r="I194" s="42">
        <v>114.4</v>
      </c>
    </row>
    <row r="195" spans="1:9" s="22" customFormat="1" ht="63" x14ac:dyDescent="0.25">
      <c r="A195" s="89"/>
      <c r="B195" s="91"/>
      <c r="C195" s="46" t="s">
        <v>534</v>
      </c>
      <c r="D195" s="33" t="s">
        <v>281</v>
      </c>
      <c r="E195" s="57">
        <v>0</v>
      </c>
      <c r="F195" s="57">
        <v>0</v>
      </c>
      <c r="G195" s="42">
        <v>212.78399999999999</v>
      </c>
      <c r="H195" s="42">
        <v>212.78399999999999</v>
      </c>
      <c r="I195" s="42">
        <v>212.78399999999999</v>
      </c>
    </row>
    <row r="196" spans="1:9" s="22" customFormat="1" ht="27.75" customHeight="1" x14ac:dyDescent="0.25">
      <c r="A196" s="89" t="s">
        <v>633</v>
      </c>
      <c r="B196" s="115" t="s">
        <v>481</v>
      </c>
      <c r="C196" s="6" t="s">
        <v>615</v>
      </c>
      <c r="D196" s="9" t="s">
        <v>82</v>
      </c>
      <c r="E196" s="51">
        <v>5</v>
      </c>
      <c r="F196" s="51">
        <v>10</v>
      </c>
      <c r="G196" s="38" t="s">
        <v>306</v>
      </c>
      <c r="H196" s="38" t="s">
        <v>306</v>
      </c>
      <c r="I196" s="38" t="s">
        <v>306</v>
      </c>
    </row>
    <row r="197" spans="1:9" s="22" customFormat="1" ht="71.25" customHeight="1" x14ac:dyDescent="0.25">
      <c r="A197" s="89"/>
      <c r="B197" s="116"/>
      <c r="C197" s="6" t="s">
        <v>534</v>
      </c>
      <c r="D197" s="9" t="s">
        <v>281</v>
      </c>
      <c r="E197" s="38">
        <v>160.30000000000001</v>
      </c>
      <c r="F197" s="57">
        <v>760</v>
      </c>
      <c r="G197" s="57">
        <v>0</v>
      </c>
      <c r="H197" s="57">
        <v>0</v>
      </c>
      <c r="I197" s="57">
        <v>0</v>
      </c>
    </row>
    <row r="198" spans="1:9" s="22" customFormat="1" ht="33" customHeight="1" x14ac:dyDescent="0.25">
      <c r="A198" s="89" t="s">
        <v>634</v>
      </c>
      <c r="B198" s="115" t="s">
        <v>481</v>
      </c>
      <c r="C198" s="6" t="s">
        <v>616</v>
      </c>
      <c r="D198" s="9" t="s">
        <v>139</v>
      </c>
      <c r="E198" s="51">
        <v>20</v>
      </c>
      <c r="F198" s="51">
        <v>25</v>
      </c>
      <c r="G198" s="51">
        <v>25</v>
      </c>
      <c r="H198" s="51">
        <v>25</v>
      </c>
      <c r="I198" s="51">
        <v>25</v>
      </c>
    </row>
    <row r="199" spans="1:9" s="22" customFormat="1" ht="71.25" customHeight="1" x14ac:dyDescent="0.25">
      <c r="A199" s="89"/>
      <c r="B199" s="116"/>
      <c r="C199" s="6" t="s">
        <v>534</v>
      </c>
      <c r="D199" s="9" t="s">
        <v>281</v>
      </c>
      <c r="E199" s="38">
        <v>641.29999999999995</v>
      </c>
      <c r="F199" s="12">
        <v>1080.5</v>
      </c>
      <c r="G199" s="12">
        <v>1150.0999999999999</v>
      </c>
      <c r="H199" s="12">
        <v>1150.0999999999999</v>
      </c>
      <c r="I199" s="12">
        <v>1150.0999999999999</v>
      </c>
    </row>
    <row r="200" spans="1:9" s="22" customFormat="1" ht="30.75" customHeight="1" x14ac:dyDescent="0.25">
      <c r="A200" s="89" t="s">
        <v>635</v>
      </c>
      <c r="B200" s="115" t="s">
        <v>481</v>
      </c>
      <c r="C200" s="6" t="s">
        <v>617</v>
      </c>
      <c r="D200" s="9" t="s">
        <v>82</v>
      </c>
      <c r="E200" s="51">
        <v>40</v>
      </c>
      <c r="F200" s="51">
        <v>40</v>
      </c>
      <c r="G200" s="51">
        <v>40</v>
      </c>
      <c r="H200" s="51">
        <v>40</v>
      </c>
      <c r="I200" s="51">
        <v>40</v>
      </c>
    </row>
    <row r="201" spans="1:9" s="22" customFormat="1" ht="71.25" customHeight="1" x14ac:dyDescent="0.25">
      <c r="A201" s="89"/>
      <c r="B201" s="116"/>
      <c r="C201" s="6" t="s">
        <v>534</v>
      </c>
      <c r="D201" s="9" t="s">
        <v>281</v>
      </c>
      <c r="E201" s="38">
        <v>1320.2</v>
      </c>
      <c r="F201" s="12">
        <v>1486.1</v>
      </c>
      <c r="G201" s="12">
        <v>1585.8</v>
      </c>
      <c r="H201" s="12">
        <v>1585.8</v>
      </c>
      <c r="I201" s="12">
        <v>1585.8</v>
      </c>
    </row>
    <row r="202" spans="1:9" s="22" customFormat="1" ht="31.5" x14ac:dyDescent="0.25">
      <c r="A202" s="89" t="s">
        <v>636</v>
      </c>
      <c r="B202" s="90" t="s">
        <v>420</v>
      </c>
      <c r="C202" s="46" t="s">
        <v>185</v>
      </c>
      <c r="D202" s="33" t="s">
        <v>177</v>
      </c>
      <c r="E202" s="42">
        <v>4519.3999999999996</v>
      </c>
      <c r="F202" s="42">
        <v>5477.5</v>
      </c>
      <c r="G202" s="42">
        <v>5477.5</v>
      </c>
      <c r="H202" s="42">
        <v>5477.5</v>
      </c>
      <c r="I202" s="42">
        <v>5477.5</v>
      </c>
    </row>
    <row r="203" spans="1:9" s="22" customFormat="1" ht="63" x14ac:dyDescent="0.25">
      <c r="A203" s="89"/>
      <c r="B203" s="91"/>
      <c r="C203" s="46" t="s">
        <v>78</v>
      </c>
      <c r="D203" s="33" t="s">
        <v>281</v>
      </c>
      <c r="E203" s="42">
        <v>1463.1</v>
      </c>
      <c r="F203" s="45">
        <v>2259.4</v>
      </c>
      <c r="G203" s="45">
        <v>2410.6</v>
      </c>
      <c r="H203" s="45">
        <v>2410.6</v>
      </c>
      <c r="I203" s="45">
        <v>2410.6</v>
      </c>
    </row>
    <row r="204" spans="1:9" s="22" customFormat="1" x14ac:dyDescent="0.25">
      <c r="A204" s="58"/>
      <c r="B204" s="101" t="s">
        <v>324</v>
      </c>
      <c r="C204" s="102"/>
      <c r="D204" s="33" t="s">
        <v>281</v>
      </c>
      <c r="E204" s="42">
        <v>31183.4</v>
      </c>
      <c r="F204" s="45">
        <v>30741.399999999998</v>
      </c>
      <c r="G204" s="45">
        <v>31207</v>
      </c>
      <c r="H204" s="45">
        <v>31207</v>
      </c>
      <c r="I204" s="45">
        <v>31207</v>
      </c>
    </row>
    <row r="205" spans="1:9" s="22" customFormat="1" x14ac:dyDescent="0.25">
      <c r="A205" s="21"/>
      <c r="B205" s="106" t="s">
        <v>10</v>
      </c>
      <c r="C205" s="107"/>
      <c r="D205" s="15" t="s">
        <v>281</v>
      </c>
      <c r="E205" s="16">
        <f>E127+E129+E131+E133+E135+E137+E139+E141+E143+E145+E147+E149+E151+E153+E155+E157+E159+E161+E163+E165+E167+E169+E171+E173+E175+E177+E179+E181+E183+E185+E187+E189+E191+E193+E195+E197+E199+E201+E203+E204</f>
        <v>140254.98000000001</v>
      </c>
      <c r="F205" s="16">
        <f t="shared" ref="F205:I205" si="5">F127+F129+F131+F133+F135+F137+F139+F141+F143+F145+F147+F149+F151+F153+F155+F157+F159+F161+F163+F165+F167+F169+F171+F173+F175+F177+F179+F181+F183+F185+F187+F189+F191+F193+F195+F197+F199+F201+F203+F204</f>
        <v>196388.14800000002</v>
      </c>
      <c r="G205" s="16">
        <f t="shared" si="5"/>
        <v>214412.60399999999</v>
      </c>
      <c r="H205" s="16">
        <f t="shared" si="5"/>
        <v>184385.50199999998</v>
      </c>
      <c r="I205" s="16">
        <f t="shared" si="5"/>
        <v>184385.50199999998</v>
      </c>
    </row>
    <row r="206" spans="1:9" s="22" customFormat="1" ht="28.5" customHeight="1" x14ac:dyDescent="0.25">
      <c r="A206" s="5" t="s">
        <v>31</v>
      </c>
      <c r="B206" s="117" t="s">
        <v>22</v>
      </c>
      <c r="C206" s="118"/>
      <c r="D206" s="118"/>
      <c r="E206" s="118"/>
      <c r="F206" s="118"/>
      <c r="G206" s="118"/>
      <c r="H206" s="118"/>
      <c r="I206" s="118"/>
    </row>
    <row r="207" spans="1:9" s="22" customFormat="1" x14ac:dyDescent="0.25">
      <c r="A207" s="86" t="s">
        <v>32</v>
      </c>
      <c r="B207" s="88" t="s">
        <v>561</v>
      </c>
      <c r="C207" s="59" t="s">
        <v>336</v>
      </c>
      <c r="D207" s="18" t="s">
        <v>138</v>
      </c>
      <c r="E207" s="47">
        <v>246</v>
      </c>
      <c r="F207" s="47">
        <v>246</v>
      </c>
      <c r="G207" s="47">
        <v>246</v>
      </c>
      <c r="H207" s="47">
        <v>246</v>
      </c>
      <c r="I207" s="47">
        <v>246</v>
      </c>
    </row>
    <row r="208" spans="1:9" s="22" customFormat="1" ht="47.25" x14ac:dyDescent="0.25">
      <c r="A208" s="86"/>
      <c r="B208" s="88"/>
      <c r="C208" s="20" t="s">
        <v>337</v>
      </c>
      <c r="D208" s="18" t="s">
        <v>281</v>
      </c>
      <c r="E208" s="53">
        <v>45651.5</v>
      </c>
      <c r="F208" s="53">
        <v>55836.25</v>
      </c>
      <c r="G208" s="53">
        <v>55836.25</v>
      </c>
      <c r="H208" s="53">
        <v>55836.25</v>
      </c>
      <c r="I208" s="53">
        <v>55836.25</v>
      </c>
    </row>
    <row r="209" spans="1:9" s="22" customFormat="1" x14ac:dyDescent="0.25">
      <c r="A209" s="86" t="s">
        <v>33</v>
      </c>
      <c r="B209" s="87" t="s">
        <v>74</v>
      </c>
      <c r="C209" s="20" t="s">
        <v>338</v>
      </c>
      <c r="D209" s="18" t="s">
        <v>138</v>
      </c>
      <c r="E209" s="47">
        <v>245</v>
      </c>
      <c r="F209" s="47">
        <v>245</v>
      </c>
      <c r="G209" s="47">
        <v>249</v>
      </c>
      <c r="H209" s="47">
        <v>249</v>
      </c>
      <c r="I209" s="47">
        <v>249</v>
      </c>
    </row>
    <row r="210" spans="1:9" s="22" customFormat="1" ht="47.25" x14ac:dyDescent="0.25">
      <c r="A210" s="86"/>
      <c r="B210" s="87"/>
      <c r="C210" s="20" t="s">
        <v>337</v>
      </c>
      <c r="D210" s="18" t="s">
        <v>281</v>
      </c>
      <c r="E210" s="53">
        <v>20195.599999999999</v>
      </c>
      <c r="F210" s="53">
        <v>27380.35</v>
      </c>
      <c r="G210" s="53">
        <v>35621</v>
      </c>
      <c r="H210" s="53">
        <v>35621</v>
      </c>
      <c r="I210" s="53">
        <v>35621</v>
      </c>
    </row>
    <row r="211" spans="1:9" s="22" customFormat="1" x14ac:dyDescent="0.25">
      <c r="A211" s="86" t="s">
        <v>56</v>
      </c>
      <c r="B211" s="87" t="s">
        <v>76</v>
      </c>
      <c r="C211" s="20" t="s">
        <v>338</v>
      </c>
      <c r="D211" s="18" t="s">
        <v>138</v>
      </c>
      <c r="E211" s="47">
        <v>1296</v>
      </c>
      <c r="F211" s="47">
        <v>1296</v>
      </c>
      <c r="G211" s="47">
        <v>1365</v>
      </c>
      <c r="H211" s="47">
        <v>1365</v>
      </c>
      <c r="I211" s="47">
        <v>1365</v>
      </c>
    </row>
    <row r="212" spans="1:9" s="22" customFormat="1" ht="47.25" x14ac:dyDescent="0.25">
      <c r="A212" s="86"/>
      <c r="B212" s="87"/>
      <c r="C212" s="20" t="s">
        <v>337</v>
      </c>
      <c r="D212" s="18" t="s">
        <v>281</v>
      </c>
      <c r="E212" s="53">
        <v>58634.7</v>
      </c>
      <c r="F212" s="53">
        <v>65819.45</v>
      </c>
      <c r="G212" s="53">
        <v>78125</v>
      </c>
      <c r="H212" s="53">
        <v>78125</v>
      </c>
      <c r="I212" s="53">
        <v>78125</v>
      </c>
    </row>
    <row r="213" spans="1:9" s="22" customFormat="1" ht="31.5" x14ac:dyDescent="0.25">
      <c r="A213" s="86" t="s">
        <v>57</v>
      </c>
      <c r="B213" s="88" t="s">
        <v>339</v>
      </c>
      <c r="C213" s="20" t="s">
        <v>340</v>
      </c>
      <c r="D213" s="18" t="s">
        <v>138</v>
      </c>
      <c r="E213" s="47">
        <v>350</v>
      </c>
      <c r="F213" s="47">
        <v>350</v>
      </c>
      <c r="G213" s="47">
        <v>350</v>
      </c>
      <c r="H213" s="47">
        <v>350</v>
      </c>
      <c r="I213" s="47">
        <v>350</v>
      </c>
    </row>
    <row r="214" spans="1:9" s="22" customFormat="1" ht="47.25" x14ac:dyDescent="0.25">
      <c r="A214" s="86"/>
      <c r="B214" s="88"/>
      <c r="C214" s="20" t="s">
        <v>337</v>
      </c>
      <c r="D214" s="18" t="s">
        <v>281</v>
      </c>
      <c r="E214" s="53">
        <v>65148.3</v>
      </c>
      <c r="F214" s="53">
        <v>72333.05</v>
      </c>
      <c r="G214" s="53">
        <v>72333.05</v>
      </c>
      <c r="H214" s="53">
        <v>72333.05</v>
      </c>
      <c r="I214" s="53">
        <v>72333.05</v>
      </c>
    </row>
    <row r="215" spans="1:9" s="22" customFormat="1" ht="31.5" customHeight="1" x14ac:dyDescent="0.25">
      <c r="A215" s="86" t="s">
        <v>58</v>
      </c>
      <c r="B215" s="115" t="s">
        <v>511</v>
      </c>
      <c r="C215" s="20" t="s">
        <v>340</v>
      </c>
      <c r="D215" s="18" t="s">
        <v>138</v>
      </c>
      <c r="E215" s="47">
        <v>23</v>
      </c>
      <c r="F215" s="47">
        <v>29</v>
      </c>
      <c r="G215" s="47">
        <v>29</v>
      </c>
      <c r="H215" s="47">
        <v>29</v>
      </c>
      <c r="I215" s="47">
        <v>29</v>
      </c>
    </row>
    <row r="216" spans="1:9" s="22" customFormat="1" ht="47.25" x14ac:dyDescent="0.25">
      <c r="A216" s="86"/>
      <c r="B216" s="116"/>
      <c r="C216" s="20" t="s">
        <v>337</v>
      </c>
      <c r="D216" s="18" t="s">
        <v>281</v>
      </c>
      <c r="E216" s="53">
        <v>1786.6</v>
      </c>
      <c r="F216" s="53">
        <v>8971.35</v>
      </c>
      <c r="G216" s="53">
        <v>8971.35</v>
      </c>
      <c r="H216" s="53">
        <v>8971.35</v>
      </c>
      <c r="I216" s="53">
        <v>8971.35</v>
      </c>
    </row>
    <row r="217" spans="1:9" s="22" customFormat="1" ht="31.5" x14ac:dyDescent="0.25">
      <c r="A217" s="86" t="s">
        <v>59</v>
      </c>
      <c r="B217" s="88" t="s">
        <v>341</v>
      </c>
      <c r="C217" s="20" t="s">
        <v>342</v>
      </c>
      <c r="D217" s="18" t="s">
        <v>138</v>
      </c>
      <c r="E217" s="47">
        <v>33</v>
      </c>
      <c r="F217" s="47">
        <v>35</v>
      </c>
      <c r="G217" s="47">
        <v>35</v>
      </c>
      <c r="H217" s="47">
        <v>35</v>
      </c>
      <c r="I217" s="47">
        <v>35</v>
      </c>
    </row>
    <row r="218" spans="1:9" s="22" customFormat="1" ht="47.25" x14ac:dyDescent="0.25">
      <c r="A218" s="86"/>
      <c r="B218" s="88"/>
      <c r="C218" s="20" t="s">
        <v>337</v>
      </c>
      <c r="D218" s="18" t="s">
        <v>281</v>
      </c>
      <c r="E218" s="53">
        <v>194.7</v>
      </c>
      <c r="F218" s="53">
        <v>265</v>
      </c>
      <c r="G218" s="53">
        <v>265</v>
      </c>
      <c r="H218" s="53">
        <v>265</v>
      </c>
      <c r="I218" s="53">
        <v>265</v>
      </c>
    </row>
    <row r="219" spans="1:9" s="22" customFormat="1" x14ac:dyDescent="0.25">
      <c r="A219" s="86" t="s">
        <v>60</v>
      </c>
      <c r="B219" s="88" t="s">
        <v>84</v>
      </c>
      <c r="C219" s="20" t="s">
        <v>336</v>
      </c>
      <c r="D219" s="18" t="s">
        <v>138</v>
      </c>
      <c r="E219" s="47">
        <v>6814</v>
      </c>
      <c r="F219" s="47">
        <v>6814</v>
      </c>
      <c r="G219" s="47">
        <v>6814</v>
      </c>
      <c r="H219" s="47">
        <v>6814</v>
      </c>
      <c r="I219" s="47">
        <v>6814</v>
      </c>
    </row>
    <row r="220" spans="1:9" s="22" customFormat="1" ht="47.25" x14ac:dyDescent="0.25">
      <c r="A220" s="86"/>
      <c r="B220" s="88"/>
      <c r="C220" s="20" t="s">
        <v>337</v>
      </c>
      <c r="D220" s="18" t="s">
        <v>281</v>
      </c>
      <c r="E220" s="53">
        <v>26894.1</v>
      </c>
      <c r="F220" s="53">
        <v>34078.85</v>
      </c>
      <c r="G220" s="53">
        <v>34078.85</v>
      </c>
      <c r="H220" s="53">
        <v>34078.85</v>
      </c>
      <c r="I220" s="53">
        <v>34078.85</v>
      </c>
    </row>
    <row r="221" spans="1:9" s="22" customFormat="1" x14ac:dyDescent="0.25">
      <c r="A221" s="86" t="s">
        <v>61</v>
      </c>
      <c r="B221" s="88" t="s">
        <v>343</v>
      </c>
      <c r="C221" s="20" t="s">
        <v>336</v>
      </c>
      <c r="D221" s="18" t="s">
        <v>138</v>
      </c>
      <c r="E221" s="47">
        <v>10007</v>
      </c>
      <c r="F221" s="47">
        <v>10007</v>
      </c>
      <c r="G221" s="47">
        <v>10007</v>
      </c>
      <c r="H221" s="47">
        <v>10007</v>
      </c>
      <c r="I221" s="47">
        <v>10007</v>
      </c>
    </row>
    <row r="222" spans="1:9" s="22" customFormat="1" ht="47.25" x14ac:dyDescent="0.25">
      <c r="A222" s="86"/>
      <c r="B222" s="88"/>
      <c r="C222" s="20" t="s">
        <v>337</v>
      </c>
      <c r="D222" s="18" t="s">
        <v>281</v>
      </c>
      <c r="E222" s="53">
        <v>58671.4</v>
      </c>
      <c r="F222" s="53">
        <v>65856.149999999994</v>
      </c>
      <c r="G222" s="53">
        <v>65856.149999999994</v>
      </c>
      <c r="H222" s="53">
        <v>65856.149999999994</v>
      </c>
      <c r="I222" s="53">
        <v>65856.149999999994</v>
      </c>
    </row>
    <row r="223" spans="1:9" s="22" customFormat="1" ht="31.5" x14ac:dyDescent="0.25">
      <c r="A223" s="86" t="s">
        <v>62</v>
      </c>
      <c r="B223" s="88" t="s">
        <v>344</v>
      </c>
      <c r="C223" s="20" t="s">
        <v>340</v>
      </c>
      <c r="D223" s="18" t="s">
        <v>138</v>
      </c>
      <c r="E223" s="47">
        <v>590</v>
      </c>
      <c r="F223" s="47">
        <v>594</v>
      </c>
      <c r="G223" s="47">
        <v>604</v>
      </c>
      <c r="H223" s="47">
        <v>604</v>
      </c>
      <c r="I223" s="47">
        <v>604</v>
      </c>
    </row>
    <row r="224" spans="1:9" s="22" customFormat="1" ht="47.25" x14ac:dyDescent="0.25">
      <c r="A224" s="86"/>
      <c r="B224" s="88"/>
      <c r="C224" s="20" t="s">
        <v>337</v>
      </c>
      <c r="D224" s="18" t="s">
        <v>281</v>
      </c>
      <c r="E224" s="53">
        <v>1972.8</v>
      </c>
      <c r="F224" s="53">
        <v>2356</v>
      </c>
      <c r="G224" s="53">
        <v>2987</v>
      </c>
      <c r="H224" s="53">
        <v>2987</v>
      </c>
      <c r="I224" s="53">
        <v>2987</v>
      </c>
    </row>
    <row r="225" spans="1:9" s="22" customFormat="1" ht="31.5" x14ac:dyDescent="0.25">
      <c r="A225" s="86" t="s">
        <v>63</v>
      </c>
      <c r="B225" s="88" t="s">
        <v>345</v>
      </c>
      <c r="C225" s="20" t="s">
        <v>346</v>
      </c>
      <c r="D225" s="18" t="s">
        <v>119</v>
      </c>
      <c r="E225" s="47">
        <v>1462</v>
      </c>
      <c r="F225" s="47">
        <v>1467</v>
      </c>
      <c r="G225" s="47">
        <v>1490</v>
      </c>
      <c r="H225" s="47">
        <v>1490</v>
      </c>
      <c r="I225" s="47">
        <v>1490</v>
      </c>
    </row>
    <row r="226" spans="1:9" s="22" customFormat="1" ht="47.25" x14ac:dyDescent="0.25">
      <c r="A226" s="86"/>
      <c r="B226" s="88"/>
      <c r="C226" s="20" t="s">
        <v>337</v>
      </c>
      <c r="D226" s="18" t="s">
        <v>281</v>
      </c>
      <c r="E226" s="53">
        <v>58848</v>
      </c>
      <c r="F226" s="53">
        <v>66032.75</v>
      </c>
      <c r="G226" s="53">
        <v>69781</v>
      </c>
      <c r="H226" s="53">
        <v>69781</v>
      </c>
      <c r="I226" s="53">
        <v>69781</v>
      </c>
    </row>
    <row r="227" spans="1:9" s="22" customFormat="1" ht="31.5" x14ac:dyDescent="0.25">
      <c r="A227" s="86" t="s">
        <v>64</v>
      </c>
      <c r="B227" s="88" t="s">
        <v>347</v>
      </c>
      <c r="C227" s="20" t="s">
        <v>340</v>
      </c>
      <c r="D227" s="18" t="s">
        <v>138</v>
      </c>
      <c r="E227" s="47">
        <v>945</v>
      </c>
      <c r="F227" s="47">
        <v>951</v>
      </c>
      <c r="G227" s="47">
        <v>951</v>
      </c>
      <c r="H227" s="47">
        <v>951</v>
      </c>
      <c r="I227" s="47">
        <v>951</v>
      </c>
    </row>
    <row r="228" spans="1:9" s="22" customFormat="1" ht="47.25" x14ac:dyDescent="0.25">
      <c r="A228" s="86"/>
      <c r="B228" s="88"/>
      <c r="C228" s="20" t="s">
        <v>337</v>
      </c>
      <c r="D228" s="18" t="s">
        <v>281</v>
      </c>
      <c r="E228" s="53">
        <v>4285.6000000000004</v>
      </c>
      <c r="F228" s="53">
        <v>5632</v>
      </c>
      <c r="G228" s="53">
        <v>5632</v>
      </c>
      <c r="H228" s="53">
        <v>5632</v>
      </c>
      <c r="I228" s="53">
        <v>5632</v>
      </c>
    </row>
    <row r="229" spans="1:9" s="22" customFormat="1" x14ac:dyDescent="0.25">
      <c r="A229" s="86" t="s">
        <v>65</v>
      </c>
      <c r="B229" s="88" t="s">
        <v>348</v>
      </c>
      <c r="C229" s="20" t="s">
        <v>336</v>
      </c>
      <c r="D229" s="18" t="s">
        <v>138</v>
      </c>
      <c r="E229" s="47">
        <v>3647</v>
      </c>
      <c r="F229" s="47">
        <v>3647</v>
      </c>
      <c r="G229" s="47">
        <v>3654</v>
      </c>
      <c r="H229" s="47">
        <v>3654</v>
      </c>
      <c r="I229" s="47">
        <v>3654</v>
      </c>
    </row>
    <row r="230" spans="1:9" s="22" customFormat="1" ht="47.25" x14ac:dyDescent="0.25">
      <c r="A230" s="86"/>
      <c r="B230" s="88"/>
      <c r="C230" s="20" t="s">
        <v>337</v>
      </c>
      <c r="D230" s="18" t="s">
        <v>281</v>
      </c>
      <c r="E230" s="53">
        <v>98357.5</v>
      </c>
      <c r="F230" s="53">
        <v>105542.25</v>
      </c>
      <c r="G230" s="53">
        <v>111984</v>
      </c>
      <c r="H230" s="53">
        <v>111984</v>
      </c>
      <c r="I230" s="53">
        <v>111984</v>
      </c>
    </row>
    <row r="231" spans="1:9" s="22" customFormat="1" x14ac:dyDescent="0.25">
      <c r="A231" s="86" t="s">
        <v>66</v>
      </c>
      <c r="B231" s="88" t="s">
        <v>77</v>
      </c>
      <c r="C231" s="20" t="s">
        <v>349</v>
      </c>
      <c r="D231" s="18" t="s">
        <v>359</v>
      </c>
      <c r="E231" s="47">
        <v>1064789</v>
      </c>
      <c r="F231" s="47">
        <v>1083214</v>
      </c>
      <c r="G231" s="47">
        <v>111268</v>
      </c>
      <c r="H231" s="47">
        <v>111268</v>
      </c>
      <c r="I231" s="47">
        <v>111268</v>
      </c>
    </row>
    <row r="232" spans="1:9" s="22" customFormat="1" ht="47.25" x14ac:dyDescent="0.25">
      <c r="A232" s="86"/>
      <c r="B232" s="88"/>
      <c r="C232" s="20" t="s">
        <v>337</v>
      </c>
      <c r="D232" s="18" t="s">
        <v>281</v>
      </c>
      <c r="E232" s="53">
        <v>209609.60000000001</v>
      </c>
      <c r="F232" s="53">
        <v>223979.1</v>
      </c>
      <c r="G232" s="53">
        <v>313006.90000000002</v>
      </c>
      <c r="H232" s="53">
        <v>313006.90000000002</v>
      </c>
      <c r="I232" s="53">
        <v>313006.90000000002</v>
      </c>
    </row>
    <row r="233" spans="1:9" s="22" customFormat="1" x14ac:dyDescent="0.25">
      <c r="A233" s="86" t="s">
        <v>67</v>
      </c>
      <c r="B233" s="88" t="s">
        <v>350</v>
      </c>
      <c r="C233" s="20" t="s">
        <v>349</v>
      </c>
      <c r="D233" s="18" t="s">
        <v>359</v>
      </c>
      <c r="E233" s="47">
        <v>256009</v>
      </c>
      <c r="F233" s="47">
        <v>279013</v>
      </c>
      <c r="G233" s="47">
        <v>279013</v>
      </c>
      <c r="H233" s="47">
        <v>279013</v>
      </c>
      <c r="I233" s="47">
        <v>279013</v>
      </c>
    </row>
    <row r="234" spans="1:9" s="22" customFormat="1" ht="47.25" x14ac:dyDescent="0.25">
      <c r="A234" s="86"/>
      <c r="B234" s="88"/>
      <c r="C234" s="20" t="s">
        <v>337</v>
      </c>
      <c r="D234" s="18" t="s">
        <v>281</v>
      </c>
      <c r="E234" s="53">
        <v>54022.6</v>
      </c>
      <c r="F234" s="53">
        <v>68392.100000000006</v>
      </c>
      <c r="G234" s="53">
        <v>68392.100000000006</v>
      </c>
      <c r="H234" s="53">
        <v>68392.100000000006</v>
      </c>
      <c r="I234" s="53">
        <v>68392.100000000006</v>
      </c>
    </row>
    <row r="235" spans="1:9" s="22" customFormat="1" x14ac:dyDescent="0.25">
      <c r="A235" s="86" t="s">
        <v>68</v>
      </c>
      <c r="B235" s="88" t="s">
        <v>85</v>
      </c>
      <c r="C235" s="20" t="s">
        <v>336</v>
      </c>
      <c r="D235" s="18" t="s">
        <v>138</v>
      </c>
      <c r="E235" s="47">
        <v>521</v>
      </c>
      <c r="F235" s="47">
        <v>524</v>
      </c>
      <c r="G235" s="47">
        <v>538</v>
      </c>
      <c r="H235" s="47">
        <v>538</v>
      </c>
      <c r="I235" s="47">
        <v>538</v>
      </c>
    </row>
    <row r="236" spans="1:9" s="22" customFormat="1" ht="47.25" x14ac:dyDescent="0.25">
      <c r="A236" s="86"/>
      <c r="B236" s="88"/>
      <c r="C236" s="20" t="s">
        <v>337</v>
      </c>
      <c r="D236" s="18" t="s">
        <v>281</v>
      </c>
      <c r="E236" s="53">
        <v>101764.8</v>
      </c>
      <c r="F236" s="53">
        <v>108949.55</v>
      </c>
      <c r="G236" s="53">
        <v>138478.9</v>
      </c>
      <c r="H236" s="53">
        <v>138478.9</v>
      </c>
      <c r="I236" s="53">
        <v>138478.9</v>
      </c>
    </row>
    <row r="237" spans="1:9" s="22" customFormat="1" x14ac:dyDescent="0.25">
      <c r="A237" s="86" t="s">
        <v>69</v>
      </c>
      <c r="B237" s="88" t="s">
        <v>86</v>
      </c>
      <c r="C237" s="20" t="s">
        <v>336</v>
      </c>
      <c r="D237" s="18" t="s">
        <v>138</v>
      </c>
      <c r="E237" s="47">
        <v>1297</v>
      </c>
      <c r="F237" s="47">
        <v>1332</v>
      </c>
      <c r="G237" s="47">
        <v>1338</v>
      </c>
      <c r="H237" s="47">
        <v>1338</v>
      </c>
      <c r="I237" s="47">
        <v>1338</v>
      </c>
    </row>
    <row r="238" spans="1:9" s="22" customFormat="1" ht="47.25" x14ac:dyDescent="0.25">
      <c r="A238" s="86"/>
      <c r="B238" s="88"/>
      <c r="C238" s="20" t="s">
        <v>337</v>
      </c>
      <c r="D238" s="18" t="s">
        <v>281</v>
      </c>
      <c r="E238" s="53">
        <v>179047.1</v>
      </c>
      <c r="F238" s="53">
        <v>193416.6</v>
      </c>
      <c r="G238" s="53">
        <v>205362</v>
      </c>
      <c r="H238" s="53">
        <v>205362</v>
      </c>
      <c r="I238" s="53">
        <v>205362</v>
      </c>
    </row>
    <row r="239" spans="1:9" s="22" customFormat="1" x14ac:dyDescent="0.25">
      <c r="A239" s="86" t="s">
        <v>70</v>
      </c>
      <c r="B239" s="88" t="s">
        <v>111</v>
      </c>
      <c r="C239" s="20" t="s">
        <v>336</v>
      </c>
      <c r="D239" s="18" t="s">
        <v>138</v>
      </c>
      <c r="E239" s="47">
        <v>811</v>
      </c>
      <c r="F239" s="47">
        <v>811</v>
      </c>
      <c r="G239" s="47">
        <v>875</v>
      </c>
      <c r="H239" s="47">
        <v>875</v>
      </c>
      <c r="I239" s="47">
        <v>875</v>
      </c>
    </row>
    <row r="240" spans="1:9" s="22" customFormat="1" ht="47.25" x14ac:dyDescent="0.25">
      <c r="A240" s="86"/>
      <c r="B240" s="88"/>
      <c r="C240" s="20" t="s">
        <v>337</v>
      </c>
      <c r="D240" s="18" t="s">
        <v>281</v>
      </c>
      <c r="E240" s="53">
        <v>96782.8</v>
      </c>
      <c r="F240" s="53">
        <v>103967.55</v>
      </c>
      <c r="G240" s="53">
        <v>141831.92000000001</v>
      </c>
      <c r="H240" s="53">
        <v>141831.92000000001</v>
      </c>
      <c r="I240" s="53">
        <v>141831.92000000001</v>
      </c>
    </row>
    <row r="241" spans="1:9" s="22" customFormat="1" x14ac:dyDescent="0.25">
      <c r="A241" s="86" t="s">
        <v>71</v>
      </c>
      <c r="B241" s="88" t="s">
        <v>87</v>
      </c>
      <c r="C241" s="20" t="s">
        <v>336</v>
      </c>
      <c r="D241" s="18" t="s">
        <v>138</v>
      </c>
      <c r="E241" s="47">
        <v>2329</v>
      </c>
      <c r="F241" s="47">
        <v>2339</v>
      </c>
      <c r="G241" s="47">
        <v>2339</v>
      </c>
      <c r="H241" s="47">
        <v>2339</v>
      </c>
      <c r="I241" s="47">
        <v>2339</v>
      </c>
    </row>
    <row r="242" spans="1:9" s="22" customFormat="1" ht="47.25" x14ac:dyDescent="0.25">
      <c r="A242" s="86"/>
      <c r="B242" s="88"/>
      <c r="C242" s="20" t="s">
        <v>337</v>
      </c>
      <c r="D242" s="18" t="s">
        <v>281</v>
      </c>
      <c r="E242" s="53">
        <v>339150.6</v>
      </c>
      <c r="F242" s="53">
        <v>373142.3</v>
      </c>
      <c r="G242" s="53">
        <v>373142.3</v>
      </c>
      <c r="H242" s="53">
        <v>373142.3</v>
      </c>
      <c r="I242" s="53">
        <v>373142.3</v>
      </c>
    </row>
    <row r="243" spans="1:9" s="22" customFormat="1" x14ac:dyDescent="0.25">
      <c r="A243" s="86" t="s">
        <v>72</v>
      </c>
      <c r="B243" s="88" t="s">
        <v>80</v>
      </c>
      <c r="C243" s="20" t="s">
        <v>336</v>
      </c>
      <c r="D243" s="18" t="s">
        <v>138</v>
      </c>
      <c r="E243" s="47">
        <v>1841</v>
      </c>
      <c r="F243" s="47">
        <v>1844</v>
      </c>
      <c r="G243" s="47">
        <v>1855</v>
      </c>
      <c r="H243" s="47">
        <v>1855</v>
      </c>
      <c r="I243" s="47">
        <v>1855</v>
      </c>
    </row>
    <row r="244" spans="1:9" s="22" customFormat="1" ht="47.25" x14ac:dyDescent="0.25">
      <c r="A244" s="86"/>
      <c r="B244" s="88"/>
      <c r="C244" s="20" t="s">
        <v>337</v>
      </c>
      <c r="D244" s="18" t="s">
        <v>281</v>
      </c>
      <c r="E244" s="53">
        <v>89181.4</v>
      </c>
      <c r="F244" s="53">
        <v>96996.15</v>
      </c>
      <c r="G244" s="53">
        <v>125365</v>
      </c>
      <c r="H244" s="53">
        <v>125365</v>
      </c>
      <c r="I244" s="53">
        <v>125365</v>
      </c>
    </row>
    <row r="245" spans="1:9" s="22" customFormat="1" x14ac:dyDescent="0.25">
      <c r="A245" s="86" t="s">
        <v>73</v>
      </c>
      <c r="B245" s="88" t="s">
        <v>75</v>
      </c>
      <c r="C245" s="20" t="s">
        <v>336</v>
      </c>
      <c r="D245" s="18" t="s">
        <v>138</v>
      </c>
      <c r="E245" s="47">
        <v>48</v>
      </c>
      <c r="F245" s="47">
        <v>51</v>
      </c>
      <c r="G245" s="47">
        <v>79</v>
      </c>
      <c r="H245" s="47">
        <v>79</v>
      </c>
      <c r="I245" s="47">
        <v>79</v>
      </c>
    </row>
    <row r="246" spans="1:9" s="22" customFormat="1" ht="47.25" x14ac:dyDescent="0.25">
      <c r="A246" s="86"/>
      <c r="B246" s="88"/>
      <c r="C246" s="20" t="s">
        <v>337</v>
      </c>
      <c r="D246" s="18" t="s">
        <v>281</v>
      </c>
      <c r="E246" s="53">
        <v>12988.6</v>
      </c>
      <c r="F246" s="53">
        <v>20173.349999999999</v>
      </c>
      <c r="G246" s="53">
        <v>70487.899999999994</v>
      </c>
      <c r="H246" s="53">
        <v>70487.899999999994</v>
      </c>
      <c r="I246" s="53">
        <v>70487.899999999994</v>
      </c>
    </row>
    <row r="247" spans="1:9" s="22" customFormat="1" x14ac:dyDescent="0.25">
      <c r="A247" s="86" t="s">
        <v>88</v>
      </c>
      <c r="B247" s="88" t="s">
        <v>83</v>
      </c>
      <c r="C247" s="20" t="s">
        <v>351</v>
      </c>
      <c r="D247" s="18" t="s">
        <v>352</v>
      </c>
      <c r="E247" s="47">
        <v>42000</v>
      </c>
      <c r="F247" s="47">
        <v>422005</v>
      </c>
      <c r="G247" s="47">
        <v>422005</v>
      </c>
      <c r="H247" s="47">
        <v>422005</v>
      </c>
      <c r="I247" s="47">
        <v>422005</v>
      </c>
    </row>
    <row r="248" spans="1:9" s="22" customFormat="1" ht="47.25" x14ac:dyDescent="0.25">
      <c r="A248" s="86"/>
      <c r="B248" s="88"/>
      <c r="C248" s="20" t="s">
        <v>337</v>
      </c>
      <c r="D248" s="18" t="s">
        <v>281</v>
      </c>
      <c r="E248" s="53">
        <v>194260.5</v>
      </c>
      <c r="F248" s="53">
        <v>218630</v>
      </c>
      <c r="G248" s="53">
        <v>218630</v>
      </c>
      <c r="H248" s="53">
        <v>218630</v>
      </c>
      <c r="I248" s="53">
        <v>218630</v>
      </c>
    </row>
    <row r="249" spans="1:9" s="22" customFormat="1" x14ac:dyDescent="0.25">
      <c r="A249" s="86" t="s">
        <v>89</v>
      </c>
      <c r="B249" s="88" t="s">
        <v>81</v>
      </c>
      <c r="C249" s="20" t="s">
        <v>353</v>
      </c>
      <c r="D249" s="18" t="s">
        <v>82</v>
      </c>
      <c r="E249" s="47">
        <v>80</v>
      </c>
      <c r="F249" s="47">
        <v>83</v>
      </c>
      <c r="G249" s="47">
        <v>83</v>
      </c>
      <c r="H249" s="47">
        <v>83</v>
      </c>
      <c r="I249" s="47">
        <v>83</v>
      </c>
    </row>
    <row r="250" spans="1:9" s="22" customFormat="1" ht="83.25" customHeight="1" x14ac:dyDescent="0.25">
      <c r="A250" s="86"/>
      <c r="B250" s="88"/>
      <c r="C250" s="20" t="s">
        <v>337</v>
      </c>
      <c r="D250" s="18" t="s">
        <v>281</v>
      </c>
      <c r="E250" s="53">
        <v>5139.2</v>
      </c>
      <c r="F250" s="53">
        <v>6531</v>
      </c>
      <c r="G250" s="53">
        <v>6531</v>
      </c>
      <c r="H250" s="53">
        <v>6531</v>
      </c>
      <c r="I250" s="53">
        <v>6531</v>
      </c>
    </row>
    <row r="251" spans="1:9" s="22" customFormat="1" x14ac:dyDescent="0.25">
      <c r="A251" s="86" t="s">
        <v>90</v>
      </c>
      <c r="B251" s="88" t="s">
        <v>120</v>
      </c>
      <c r="C251" s="20" t="s">
        <v>353</v>
      </c>
      <c r="D251" s="18" t="s">
        <v>82</v>
      </c>
      <c r="E251" s="47">
        <v>5</v>
      </c>
      <c r="F251" s="47">
        <v>5</v>
      </c>
      <c r="G251" s="47">
        <v>5</v>
      </c>
      <c r="H251" s="47">
        <v>5</v>
      </c>
      <c r="I251" s="47">
        <v>5</v>
      </c>
    </row>
    <row r="252" spans="1:9" s="22" customFormat="1" ht="47.25" x14ac:dyDescent="0.25">
      <c r="A252" s="86"/>
      <c r="B252" s="88"/>
      <c r="C252" s="20" t="s">
        <v>337</v>
      </c>
      <c r="D252" s="18" t="s">
        <v>281</v>
      </c>
      <c r="E252" s="53">
        <v>8954.7999999999993</v>
      </c>
      <c r="F252" s="53">
        <v>8954.7999999999993</v>
      </c>
      <c r="G252" s="53">
        <v>8954.7999999999993</v>
      </c>
      <c r="H252" s="53">
        <v>8954.7999999999993</v>
      </c>
      <c r="I252" s="53">
        <v>8954.7999999999993</v>
      </c>
    </row>
    <row r="253" spans="1:9" s="22" customFormat="1" x14ac:dyDescent="0.25">
      <c r="A253" s="86" t="s">
        <v>91</v>
      </c>
      <c r="B253" s="88" t="s">
        <v>121</v>
      </c>
      <c r="C253" s="20" t="s">
        <v>353</v>
      </c>
      <c r="D253" s="18" t="s">
        <v>82</v>
      </c>
      <c r="E253" s="47">
        <v>1</v>
      </c>
      <c r="F253" s="47">
        <v>1</v>
      </c>
      <c r="G253" s="47">
        <v>1</v>
      </c>
      <c r="H253" s="47">
        <v>1</v>
      </c>
      <c r="I253" s="47">
        <v>1</v>
      </c>
    </row>
    <row r="254" spans="1:9" s="22" customFormat="1" ht="47.25" x14ac:dyDescent="0.25">
      <c r="A254" s="86"/>
      <c r="B254" s="88"/>
      <c r="C254" s="20" t="s">
        <v>337</v>
      </c>
      <c r="D254" s="18" t="s">
        <v>281</v>
      </c>
      <c r="E254" s="53">
        <v>1790.9</v>
      </c>
      <c r="F254" s="45">
        <v>1805.9</v>
      </c>
      <c r="G254" s="45">
        <v>1805.9</v>
      </c>
      <c r="H254" s="45">
        <v>1805.9</v>
      </c>
      <c r="I254" s="45">
        <v>1805.9</v>
      </c>
    </row>
    <row r="255" spans="1:9" s="22" customFormat="1" ht="31.5" x14ac:dyDescent="0.25">
      <c r="A255" s="86" t="s">
        <v>92</v>
      </c>
      <c r="B255" s="88" t="s">
        <v>354</v>
      </c>
      <c r="C255" s="20" t="s">
        <v>355</v>
      </c>
      <c r="D255" s="18" t="s">
        <v>82</v>
      </c>
      <c r="E255" s="47">
        <v>6</v>
      </c>
      <c r="F255" s="47">
        <v>8</v>
      </c>
      <c r="G255" s="47">
        <v>8</v>
      </c>
      <c r="H255" s="47">
        <v>8</v>
      </c>
      <c r="I255" s="47">
        <v>8</v>
      </c>
    </row>
    <row r="256" spans="1:9" s="22" customFormat="1" ht="47.25" x14ac:dyDescent="0.25">
      <c r="A256" s="86"/>
      <c r="B256" s="88"/>
      <c r="C256" s="20" t="s">
        <v>337</v>
      </c>
      <c r="D256" s="18" t="s">
        <v>281</v>
      </c>
      <c r="E256" s="53">
        <v>10745.8</v>
      </c>
      <c r="F256" s="53">
        <v>10865.8</v>
      </c>
      <c r="G256" s="53">
        <v>10865.8</v>
      </c>
      <c r="H256" s="53">
        <v>10865.8</v>
      </c>
      <c r="I256" s="53">
        <v>10865.8</v>
      </c>
    </row>
    <row r="257" spans="1:9" s="22" customFormat="1" x14ac:dyDescent="0.25">
      <c r="A257" s="86" t="s">
        <v>93</v>
      </c>
      <c r="B257" s="88" t="s">
        <v>113</v>
      </c>
      <c r="C257" s="20" t="s">
        <v>349</v>
      </c>
      <c r="D257" s="18" t="s">
        <v>359</v>
      </c>
      <c r="E257" s="23">
        <v>92598</v>
      </c>
      <c r="F257" s="23">
        <v>21288.35</v>
      </c>
      <c r="G257" s="23">
        <v>21288.35</v>
      </c>
      <c r="H257" s="23">
        <v>21288.35</v>
      </c>
      <c r="I257" s="23">
        <v>21288.35</v>
      </c>
    </row>
    <row r="258" spans="1:9" s="22" customFormat="1" ht="47.25" x14ac:dyDescent="0.25">
      <c r="A258" s="86"/>
      <c r="B258" s="88"/>
      <c r="C258" s="20" t="s">
        <v>337</v>
      </c>
      <c r="D258" s="18" t="s">
        <v>281</v>
      </c>
      <c r="E258" s="53">
        <v>14103.6</v>
      </c>
      <c r="F258" s="53">
        <v>14108</v>
      </c>
      <c r="G258" s="53">
        <v>14108</v>
      </c>
      <c r="H258" s="53">
        <v>14108</v>
      </c>
      <c r="I258" s="53">
        <v>14108</v>
      </c>
    </row>
    <row r="259" spans="1:9" s="22" customFormat="1" x14ac:dyDescent="0.25">
      <c r="A259" s="86" t="s">
        <v>94</v>
      </c>
      <c r="B259" s="88" t="s">
        <v>114</v>
      </c>
      <c r="C259" s="20" t="s">
        <v>349</v>
      </c>
      <c r="D259" s="18" t="s">
        <v>359</v>
      </c>
      <c r="E259" s="23">
        <v>3240</v>
      </c>
      <c r="F259" s="23">
        <v>3242</v>
      </c>
      <c r="G259" s="23">
        <v>3242</v>
      </c>
      <c r="H259" s="23">
        <v>3242</v>
      </c>
      <c r="I259" s="23">
        <v>3242</v>
      </c>
    </row>
    <row r="260" spans="1:9" s="22" customFormat="1" ht="47.25" x14ac:dyDescent="0.25">
      <c r="A260" s="86"/>
      <c r="B260" s="88"/>
      <c r="C260" s="20" t="s">
        <v>337</v>
      </c>
      <c r="D260" s="18" t="s">
        <v>281</v>
      </c>
      <c r="E260" s="53">
        <v>164.3</v>
      </c>
      <c r="F260" s="53">
        <v>170</v>
      </c>
      <c r="G260" s="53">
        <v>170</v>
      </c>
      <c r="H260" s="53">
        <v>170</v>
      </c>
      <c r="I260" s="53">
        <v>170</v>
      </c>
    </row>
    <row r="261" spans="1:9" s="22" customFormat="1" x14ac:dyDescent="0.25">
      <c r="A261" s="86" t="s">
        <v>95</v>
      </c>
      <c r="B261" s="88" t="s">
        <v>115</v>
      </c>
      <c r="C261" s="20" t="s">
        <v>349</v>
      </c>
      <c r="D261" s="18" t="s">
        <v>359</v>
      </c>
      <c r="E261" s="23">
        <v>696799</v>
      </c>
      <c r="F261" s="23">
        <v>701123</v>
      </c>
      <c r="G261" s="23">
        <v>701123</v>
      </c>
      <c r="H261" s="23">
        <v>701123</v>
      </c>
      <c r="I261" s="23">
        <v>701123</v>
      </c>
    </row>
    <row r="262" spans="1:9" s="22" customFormat="1" ht="47.25" x14ac:dyDescent="0.25">
      <c r="A262" s="86"/>
      <c r="B262" s="88"/>
      <c r="C262" s="20" t="s">
        <v>337</v>
      </c>
      <c r="D262" s="18" t="s">
        <v>281</v>
      </c>
      <c r="E262" s="53">
        <v>48327.5</v>
      </c>
      <c r="F262" s="53">
        <v>59512.25</v>
      </c>
      <c r="G262" s="53">
        <v>59512.25</v>
      </c>
      <c r="H262" s="53">
        <v>59512.25</v>
      </c>
      <c r="I262" s="53">
        <v>59512.25</v>
      </c>
    </row>
    <row r="263" spans="1:9" s="22" customFormat="1" x14ac:dyDescent="0.25">
      <c r="A263" s="86" t="s">
        <v>96</v>
      </c>
      <c r="B263" s="88" t="s">
        <v>116</v>
      </c>
      <c r="C263" s="20" t="s">
        <v>349</v>
      </c>
      <c r="D263" s="18" t="s">
        <v>359</v>
      </c>
      <c r="E263" s="23">
        <v>23776</v>
      </c>
      <c r="F263" s="23">
        <v>23779</v>
      </c>
      <c r="G263" s="53">
        <v>23779</v>
      </c>
      <c r="H263" s="53">
        <v>23779</v>
      </c>
      <c r="I263" s="53">
        <v>23779</v>
      </c>
    </row>
    <row r="264" spans="1:9" s="22" customFormat="1" ht="47.25" x14ac:dyDescent="0.25">
      <c r="A264" s="86"/>
      <c r="B264" s="88"/>
      <c r="C264" s="20" t="s">
        <v>337</v>
      </c>
      <c r="D264" s="18" t="s">
        <v>281</v>
      </c>
      <c r="E264" s="53">
        <v>602.70000000000005</v>
      </c>
      <c r="F264" s="53">
        <v>605</v>
      </c>
      <c r="G264" s="53">
        <v>605</v>
      </c>
      <c r="H264" s="53">
        <v>605</v>
      </c>
      <c r="I264" s="53">
        <v>605</v>
      </c>
    </row>
    <row r="265" spans="1:9" s="22" customFormat="1" x14ac:dyDescent="0.25">
      <c r="A265" s="86" t="s">
        <v>97</v>
      </c>
      <c r="B265" s="88" t="s">
        <v>117</v>
      </c>
      <c r="C265" s="20" t="s">
        <v>349</v>
      </c>
      <c r="D265" s="18" t="s">
        <v>359</v>
      </c>
      <c r="E265" s="23">
        <v>11601</v>
      </c>
      <c r="F265" s="23">
        <v>11605</v>
      </c>
      <c r="G265" s="23">
        <v>11605</v>
      </c>
      <c r="H265" s="23">
        <v>11605</v>
      </c>
      <c r="I265" s="23">
        <v>11605</v>
      </c>
    </row>
    <row r="266" spans="1:9" s="22" customFormat="1" ht="47.25" x14ac:dyDescent="0.25">
      <c r="A266" s="86"/>
      <c r="B266" s="88"/>
      <c r="C266" s="20" t="s">
        <v>337</v>
      </c>
      <c r="D266" s="18" t="s">
        <v>281</v>
      </c>
      <c r="E266" s="53">
        <v>1195</v>
      </c>
      <c r="F266" s="53">
        <v>1199</v>
      </c>
      <c r="G266" s="53">
        <v>1199</v>
      </c>
      <c r="H266" s="53">
        <v>1199</v>
      </c>
      <c r="I266" s="53">
        <v>1199</v>
      </c>
    </row>
    <row r="267" spans="1:9" s="22" customFormat="1" x14ac:dyDescent="0.25">
      <c r="A267" s="86" t="s">
        <v>98</v>
      </c>
      <c r="B267" s="88" t="s">
        <v>356</v>
      </c>
      <c r="C267" s="20" t="s">
        <v>357</v>
      </c>
      <c r="D267" s="18" t="s">
        <v>82</v>
      </c>
      <c r="E267" s="60">
        <v>35</v>
      </c>
      <c r="F267" s="60">
        <v>37</v>
      </c>
      <c r="G267" s="60">
        <v>37</v>
      </c>
      <c r="H267" s="60">
        <v>37</v>
      </c>
      <c r="I267" s="60">
        <v>37</v>
      </c>
    </row>
    <row r="268" spans="1:9" s="22" customFormat="1" ht="47.25" x14ac:dyDescent="0.25">
      <c r="A268" s="86"/>
      <c r="B268" s="88"/>
      <c r="C268" s="20" t="s">
        <v>337</v>
      </c>
      <c r="D268" s="18" t="s">
        <v>281</v>
      </c>
      <c r="E268" s="53">
        <v>2181.1</v>
      </c>
      <c r="F268" s="53">
        <v>2183</v>
      </c>
      <c r="G268" s="53">
        <v>2183</v>
      </c>
      <c r="H268" s="53">
        <v>2183</v>
      </c>
      <c r="I268" s="53">
        <v>2183</v>
      </c>
    </row>
    <row r="269" spans="1:9" s="22" customFormat="1" ht="47.25" x14ac:dyDescent="0.25">
      <c r="A269" s="86" t="s">
        <v>99</v>
      </c>
      <c r="B269" s="88" t="s">
        <v>118</v>
      </c>
      <c r="C269" s="20" t="s">
        <v>360</v>
      </c>
      <c r="D269" s="18" t="s">
        <v>82</v>
      </c>
      <c r="E269" s="35">
        <v>507</v>
      </c>
      <c r="F269" s="35">
        <v>515</v>
      </c>
      <c r="G269" s="35">
        <v>515</v>
      </c>
      <c r="H269" s="35">
        <v>515</v>
      </c>
      <c r="I269" s="35">
        <v>515</v>
      </c>
    </row>
    <row r="270" spans="1:9" s="22" customFormat="1" ht="47.25" x14ac:dyDescent="0.25">
      <c r="A270" s="86"/>
      <c r="B270" s="88"/>
      <c r="C270" s="20" t="s">
        <v>337</v>
      </c>
      <c r="D270" s="18" t="s">
        <v>281</v>
      </c>
      <c r="E270" s="53">
        <v>67397.899999999994</v>
      </c>
      <c r="F270" s="53">
        <v>75253</v>
      </c>
      <c r="G270" s="53">
        <v>75253</v>
      </c>
      <c r="H270" s="53">
        <v>75253</v>
      </c>
      <c r="I270" s="53">
        <v>75253</v>
      </c>
    </row>
    <row r="271" spans="1:9" s="22" customFormat="1" ht="15.75" customHeight="1" x14ac:dyDescent="0.25">
      <c r="A271" s="86" t="s">
        <v>100</v>
      </c>
      <c r="B271" s="115" t="s">
        <v>499</v>
      </c>
      <c r="C271" s="61" t="s">
        <v>358</v>
      </c>
      <c r="D271" s="18" t="s">
        <v>138</v>
      </c>
      <c r="E271" s="62">
        <v>9145</v>
      </c>
      <c r="F271" s="62">
        <v>9205</v>
      </c>
      <c r="G271" s="62">
        <v>9205</v>
      </c>
      <c r="H271" s="62">
        <v>9205</v>
      </c>
      <c r="I271" s="62">
        <v>9205</v>
      </c>
    </row>
    <row r="272" spans="1:9" s="22" customFormat="1" ht="82.5" customHeight="1" x14ac:dyDescent="0.25">
      <c r="A272" s="86"/>
      <c r="B272" s="116"/>
      <c r="C272" s="20" t="s">
        <v>337</v>
      </c>
      <c r="D272" s="18" t="s">
        <v>281</v>
      </c>
      <c r="E272" s="53">
        <v>668368.69449999998</v>
      </c>
      <c r="F272" s="53">
        <v>717161</v>
      </c>
      <c r="G272" s="53">
        <v>717161</v>
      </c>
      <c r="H272" s="53">
        <v>717161</v>
      </c>
      <c r="I272" s="53">
        <v>717161</v>
      </c>
    </row>
    <row r="273" spans="1:9" s="22" customFormat="1" ht="15.75" customHeight="1" x14ac:dyDescent="0.25">
      <c r="A273" s="86" t="s">
        <v>101</v>
      </c>
      <c r="B273" s="115" t="s">
        <v>500</v>
      </c>
      <c r="C273" s="20" t="s">
        <v>358</v>
      </c>
      <c r="D273" s="18" t="s">
        <v>138</v>
      </c>
      <c r="E273" s="35">
        <v>19</v>
      </c>
      <c r="F273" s="35">
        <v>19</v>
      </c>
      <c r="G273" s="35">
        <v>19</v>
      </c>
      <c r="H273" s="35">
        <v>19</v>
      </c>
      <c r="I273" s="35">
        <v>19</v>
      </c>
    </row>
    <row r="274" spans="1:9" s="22" customFormat="1" ht="82.5" customHeight="1" x14ac:dyDescent="0.25">
      <c r="A274" s="86"/>
      <c r="B274" s="116"/>
      <c r="C274" s="20" t="s">
        <v>337</v>
      </c>
      <c r="D274" s="18" t="s">
        <v>281</v>
      </c>
      <c r="E274" s="53">
        <v>535.1</v>
      </c>
      <c r="F274" s="53">
        <v>536</v>
      </c>
      <c r="G274" s="53">
        <v>536</v>
      </c>
      <c r="H274" s="53">
        <v>536</v>
      </c>
      <c r="I274" s="53">
        <v>536</v>
      </c>
    </row>
    <row r="275" spans="1:9" s="22" customFormat="1" ht="15.75" customHeight="1" x14ac:dyDescent="0.25">
      <c r="A275" s="86" t="s">
        <v>102</v>
      </c>
      <c r="B275" s="125" t="s">
        <v>122</v>
      </c>
      <c r="C275" s="20" t="s">
        <v>358</v>
      </c>
      <c r="D275" s="18" t="s">
        <v>138</v>
      </c>
      <c r="E275" s="35">
        <v>388</v>
      </c>
      <c r="F275" s="35">
        <v>388</v>
      </c>
      <c r="G275" s="35">
        <v>388</v>
      </c>
      <c r="H275" s="35">
        <v>388</v>
      </c>
      <c r="I275" s="35">
        <v>388</v>
      </c>
    </row>
    <row r="276" spans="1:9" s="22" customFormat="1" ht="84.75" customHeight="1" x14ac:dyDescent="0.25">
      <c r="A276" s="86"/>
      <c r="B276" s="125"/>
      <c r="C276" s="20" t="s">
        <v>337</v>
      </c>
      <c r="D276" s="18" t="s">
        <v>281</v>
      </c>
      <c r="E276" s="53">
        <v>32695.094499999999</v>
      </c>
      <c r="F276" s="53">
        <v>32705</v>
      </c>
      <c r="G276" s="53">
        <v>32705</v>
      </c>
      <c r="H276" s="53">
        <v>32705</v>
      </c>
      <c r="I276" s="53">
        <v>32705</v>
      </c>
    </row>
    <row r="277" spans="1:9" s="22" customFormat="1" ht="36.75" customHeight="1" x14ac:dyDescent="0.25">
      <c r="A277" s="92" t="s">
        <v>103</v>
      </c>
      <c r="B277" s="87" t="s">
        <v>501</v>
      </c>
      <c r="C277" s="46" t="s">
        <v>358</v>
      </c>
      <c r="D277" s="33" t="s">
        <v>138</v>
      </c>
      <c r="E277" s="40">
        <v>75</v>
      </c>
      <c r="F277" s="40">
        <v>75</v>
      </c>
      <c r="G277" s="40">
        <v>75</v>
      </c>
      <c r="H277" s="40">
        <v>75</v>
      </c>
      <c r="I277" s="40">
        <v>75</v>
      </c>
    </row>
    <row r="278" spans="1:9" s="22" customFormat="1" ht="49.5" customHeight="1" x14ac:dyDescent="0.25">
      <c r="A278" s="93"/>
      <c r="B278" s="87"/>
      <c r="C278" s="46" t="s">
        <v>337</v>
      </c>
      <c r="D278" s="33" t="s">
        <v>281</v>
      </c>
      <c r="E278" s="53">
        <v>1651</v>
      </c>
      <c r="F278" s="53">
        <v>1655</v>
      </c>
      <c r="G278" s="53">
        <v>1655</v>
      </c>
      <c r="H278" s="53">
        <v>1655</v>
      </c>
      <c r="I278" s="53">
        <v>1655</v>
      </c>
    </row>
    <row r="279" spans="1:9" s="22" customFormat="1" ht="24" customHeight="1" x14ac:dyDescent="0.25">
      <c r="A279" s="89" t="s">
        <v>104</v>
      </c>
      <c r="B279" s="87" t="s">
        <v>536</v>
      </c>
      <c r="C279" s="46" t="s">
        <v>358</v>
      </c>
      <c r="D279" s="33" t="s">
        <v>138</v>
      </c>
      <c r="E279" s="40">
        <v>54</v>
      </c>
      <c r="F279" s="40">
        <v>54</v>
      </c>
      <c r="G279" s="40">
        <v>54</v>
      </c>
      <c r="H279" s="40">
        <v>54</v>
      </c>
      <c r="I279" s="40">
        <v>54</v>
      </c>
    </row>
    <row r="280" spans="1:9" s="22" customFormat="1" ht="94.5" customHeight="1" x14ac:dyDescent="0.25">
      <c r="A280" s="89"/>
      <c r="B280" s="87"/>
      <c r="C280" s="46" t="s">
        <v>337</v>
      </c>
      <c r="D280" s="33" t="s">
        <v>281</v>
      </c>
      <c r="E280" s="45">
        <v>994</v>
      </c>
      <c r="F280" s="53">
        <v>997</v>
      </c>
      <c r="G280" s="53">
        <v>997</v>
      </c>
      <c r="H280" s="53">
        <v>997</v>
      </c>
      <c r="I280" s="53">
        <v>997</v>
      </c>
    </row>
    <row r="281" spans="1:9" s="22" customFormat="1" x14ac:dyDescent="0.25">
      <c r="A281" s="86" t="s">
        <v>105</v>
      </c>
      <c r="B281" s="88" t="s">
        <v>123</v>
      </c>
      <c r="C281" s="20" t="s">
        <v>358</v>
      </c>
      <c r="D281" s="18" t="s">
        <v>138</v>
      </c>
      <c r="E281" s="62">
        <v>14203</v>
      </c>
      <c r="F281" s="62">
        <v>14208</v>
      </c>
      <c r="G281" s="62">
        <v>14208</v>
      </c>
      <c r="H281" s="62">
        <v>14208</v>
      </c>
      <c r="I281" s="62">
        <v>14208</v>
      </c>
    </row>
    <row r="282" spans="1:9" s="22" customFormat="1" ht="79.5" customHeight="1" x14ac:dyDescent="0.25">
      <c r="A282" s="86"/>
      <c r="B282" s="88"/>
      <c r="C282" s="20" t="s">
        <v>337</v>
      </c>
      <c r="D282" s="18" t="s">
        <v>281</v>
      </c>
      <c r="E282" s="53">
        <v>895869.38899999997</v>
      </c>
      <c r="F282" s="53">
        <v>950374</v>
      </c>
      <c r="G282" s="53">
        <v>950374</v>
      </c>
      <c r="H282" s="53">
        <v>950374</v>
      </c>
      <c r="I282" s="53">
        <v>950374</v>
      </c>
    </row>
    <row r="283" spans="1:9" s="22" customFormat="1" x14ac:dyDescent="0.25">
      <c r="A283" s="86" t="s">
        <v>106</v>
      </c>
      <c r="B283" s="88" t="s">
        <v>124</v>
      </c>
      <c r="C283" s="20" t="s">
        <v>358</v>
      </c>
      <c r="D283" s="18" t="s">
        <v>138</v>
      </c>
      <c r="E283" s="35">
        <v>6</v>
      </c>
      <c r="F283" s="35">
        <v>6</v>
      </c>
      <c r="G283" s="35">
        <v>6</v>
      </c>
      <c r="H283" s="35">
        <v>6</v>
      </c>
      <c r="I283" s="35">
        <v>6</v>
      </c>
    </row>
    <row r="284" spans="1:9" s="22" customFormat="1" ht="67.5" customHeight="1" x14ac:dyDescent="0.25">
      <c r="A284" s="86"/>
      <c r="B284" s="88"/>
      <c r="C284" s="20" t="s">
        <v>337</v>
      </c>
      <c r="D284" s="18" t="s">
        <v>281</v>
      </c>
      <c r="E284" s="53">
        <v>86.1</v>
      </c>
      <c r="F284" s="53">
        <v>86.1</v>
      </c>
      <c r="G284" s="53">
        <v>86.1</v>
      </c>
      <c r="H284" s="53">
        <v>86.1</v>
      </c>
      <c r="I284" s="53">
        <v>86.1</v>
      </c>
    </row>
    <row r="285" spans="1:9" s="22" customFormat="1" x14ac:dyDescent="0.25">
      <c r="A285" s="86" t="s">
        <v>107</v>
      </c>
      <c r="B285" s="88" t="s">
        <v>125</v>
      </c>
      <c r="C285" s="20" t="s">
        <v>358</v>
      </c>
      <c r="D285" s="18" t="s">
        <v>138</v>
      </c>
      <c r="E285" s="35">
        <v>456</v>
      </c>
      <c r="F285" s="35">
        <v>458</v>
      </c>
      <c r="G285" s="35">
        <v>458</v>
      </c>
      <c r="H285" s="35">
        <v>458</v>
      </c>
      <c r="I285" s="35">
        <v>458</v>
      </c>
    </row>
    <row r="286" spans="1:9" s="22" customFormat="1" ht="63.75" customHeight="1" x14ac:dyDescent="0.25">
      <c r="A286" s="86"/>
      <c r="B286" s="88"/>
      <c r="C286" s="20" t="s">
        <v>337</v>
      </c>
      <c r="D286" s="18" t="s">
        <v>281</v>
      </c>
      <c r="E286" s="53">
        <v>33374.699999999997</v>
      </c>
      <c r="F286" s="53">
        <v>33401</v>
      </c>
      <c r="G286" s="53">
        <v>33401</v>
      </c>
      <c r="H286" s="53">
        <v>33401</v>
      </c>
      <c r="I286" s="53">
        <v>33401</v>
      </c>
    </row>
    <row r="287" spans="1:9" s="22" customFormat="1" x14ac:dyDescent="0.25">
      <c r="A287" s="86" t="s">
        <v>108</v>
      </c>
      <c r="B287" s="88" t="s">
        <v>126</v>
      </c>
      <c r="C287" s="20" t="s">
        <v>358</v>
      </c>
      <c r="D287" s="18" t="s">
        <v>138</v>
      </c>
      <c r="E287" s="62">
        <v>2439</v>
      </c>
      <c r="F287" s="62">
        <v>2441</v>
      </c>
      <c r="G287" s="62">
        <v>2441</v>
      </c>
      <c r="H287" s="62">
        <v>2441</v>
      </c>
      <c r="I287" s="62">
        <v>2441</v>
      </c>
    </row>
    <row r="288" spans="1:9" s="22" customFormat="1" ht="62.25" customHeight="1" x14ac:dyDescent="0.25">
      <c r="A288" s="86"/>
      <c r="B288" s="88"/>
      <c r="C288" s="20" t="s">
        <v>337</v>
      </c>
      <c r="D288" s="18" t="s">
        <v>281</v>
      </c>
      <c r="E288" s="53">
        <v>46543.5</v>
      </c>
      <c r="F288" s="53">
        <v>49602</v>
      </c>
      <c r="G288" s="53">
        <v>49602</v>
      </c>
      <c r="H288" s="53">
        <v>49602</v>
      </c>
      <c r="I288" s="53">
        <v>49602</v>
      </c>
    </row>
    <row r="289" spans="1:9" s="22" customFormat="1" x14ac:dyDescent="0.25">
      <c r="A289" s="86" t="s">
        <v>109</v>
      </c>
      <c r="B289" s="88" t="s">
        <v>127</v>
      </c>
      <c r="C289" s="20" t="s">
        <v>358</v>
      </c>
      <c r="D289" s="18" t="s">
        <v>138</v>
      </c>
      <c r="E289" s="35">
        <v>100</v>
      </c>
      <c r="F289" s="35">
        <v>102</v>
      </c>
      <c r="G289" s="35">
        <v>102</v>
      </c>
      <c r="H289" s="35">
        <v>102</v>
      </c>
      <c r="I289" s="35">
        <v>102</v>
      </c>
    </row>
    <row r="290" spans="1:9" s="22" customFormat="1" ht="65.25" customHeight="1" x14ac:dyDescent="0.25">
      <c r="A290" s="86"/>
      <c r="B290" s="88"/>
      <c r="C290" s="20" t="s">
        <v>337</v>
      </c>
      <c r="D290" s="18" t="s">
        <v>281</v>
      </c>
      <c r="E290" s="53">
        <v>4027.6</v>
      </c>
      <c r="F290" s="53">
        <v>4029</v>
      </c>
      <c r="G290" s="53">
        <v>4029</v>
      </c>
      <c r="H290" s="53">
        <v>4029</v>
      </c>
      <c r="I290" s="53">
        <v>4029</v>
      </c>
    </row>
    <row r="291" spans="1:9" s="24" customFormat="1" x14ac:dyDescent="0.25">
      <c r="A291" s="86" t="s">
        <v>110</v>
      </c>
      <c r="B291" s="125" t="s">
        <v>502</v>
      </c>
      <c r="C291" s="20" t="s">
        <v>349</v>
      </c>
      <c r="D291" s="18" t="s">
        <v>359</v>
      </c>
      <c r="E291" s="62">
        <v>716902</v>
      </c>
      <c r="F291" s="62">
        <v>718421</v>
      </c>
      <c r="G291" s="62">
        <v>718421</v>
      </c>
      <c r="H291" s="62">
        <v>718421</v>
      </c>
      <c r="I291" s="62">
        <v>718421</v>
      </c>
    </row>
    <row r="292" spans="1:9" s="24" customFormat="1" ht="69" customHeight="1" x14ac:dyDescent="0.25">
      <c r="A292" s="86"/>
      <c r="B292" s="125"/>
      <c r="C292" s="20" t="s">
        <v>337</v>
      </c>
      <c r="D292" s="18" t="s">
        <v>281</v>
      </c>
      <c r="E292" s="52">
        <v>76448.100000000006</v>
      </c>
      <c r="F292" s="52">
        <v>93704</v>
      </c>
      <c r="G292" s="53">
        <v>93704</v>
      </c>
      <c r="H292" s="53">
        <v>93704</v>
      </c>
      <c r="I292" s="53">
        <v>93704</v>
      </c>
    </row>
    <row r="293" spans="1:9" s="24" customFormat="1" x14ac:dyDescent="0.25">
      <c r="A293" s="86" t="s">
        <v>506</v>
      </c>
      <c r="B293" s="125" t="s">
        <v>503</v>
      </c>
      <c r="C293" s="20" t="s">
        <v>349</v>
      </c>
      <c r="D293" s="18" t="s">
        <v>359</v>
      </c>
      <c r="E293" s="62">
        <v>218088</v>
      </c>
      <c r="F293" s="62">
        <v>218200</v>
      </c>
      <c r="G293" s="62">
        <v>218200</v>
      </c>
      <c r="H293" s="62">
        <v>218200</v>
      </c>
      <c r="I293" s="62">
        <v>218200</v>
      </c>
    </row>
    <row r="294" spans="1:9" s="24" customFormat="1" ht="60.75" customHeight="1" x14ac:dyDescent="0.25">
      <c r="A294" s="86"/>
      <c r="B294" s="125"/>
      <c r="C294" s="20" t="s">
        <v>337</v>
      </c>
      <c r="D294" s="18" t="s">
        <v>281</v>
      </c>
      <c r="E294" s="53">
        <v>13594.6</v>
      </c>
      <c r="F294" s="53">
        <v>13684</v>
      </c>
      <c r="G294" s="53">
        <v>13684</v>
      </c>
      <c r="H294" s="53">
        <v>13684</v>
      </c>
      <c r="I294" s="53">
        <v>13684</v>
      </c>
    </row>
    <row r="295" spans="1:9" s="24" customFormat="1" ht="21.75" customHeight="1" x14ac:dyDescent="0.25">
      <c r="A295" s="86" t="s">
        <v>507</v>
      </c>
      <c r="B295" s="125" t="s">
        <v>504</v>
      </c>
      <c r="C295" s="20" t="s">
        <v>349</v>
      </c>
      <c r="D295" s="18" t="s">
        <v>359</v>
      </c>
      <c r="E295" s="62">
        <v>18688</v>
      </c>
      <c r="F295" s="62">
        <v>18703</v>
      </c>
      <c r="G295" s="62">
        <v>18703</v>
      </c>
      <c r="H295" s="62">
        <v>18703</v>
      </c>
      <c r="I295" s="62">
        <v>18703</v>
      </c>
    </row>
    <row r="296" spans="1:9" s="24" customFormat="1" ht="60.75" customHeight="1" x14ac:dyDescent="0.25">
      <c r="A296" s="86"/>
      <c r="B296" s="125"/>
      <c r="C296" s="20" t="s">
        <v>337</v>
      </c>
      <c r="D296" s="18" t="s">
        <v>281</v>
      </c>
      <c r="E296" s="52">
        <v>4705.3999999999996</v>
      </c>
      <c r="F296" s="52">
        <v>4710.2</v>
      </c>
      <c r="G296" s="53">
        <v>4710.2</v>
      </c>
      <c r="H296" s="53">
        <v>4710.2</v>
      </c>
      <c r="I296" s="53">
        <v>4710.2</v>
      </c>
    </row>
    <row r="297" spans="1:9" s="24" customFormat="1" ht="15.75" customHeight="1" x14ac:dyDescent="0.25">
      <c r="A297" s="86" t="s">
        <v>508</v>
      </c>
      <c r="B297" s="125" t="s">
        <v>505</v>
      </c>
      <c r="C297" s="20" t="s">
        <v>349</v>
      </c>
      <c r="D297" s="18" t="s">
        <v>359</v>
      </c>
      <c r="E297" s="62">
        <v>19660</v>
      </c>
      <c r="F297" s="62">
        <v>19660</v>
      </c>
      <c r="G297" s="62">
        <v>19660</v>
      </c>
      <c r="H297" s="62">
        <v>19660</v>
      </c>
      <c r="I297" s="62">
        <v>19660</v>
      </c>
    </row>
    <row r="298" spans="1:9" s="24" customFormat="1" ht="60.75" customHeight="1" x14ac:dyDescent="0.25">
      <c r="A298" s="86"/>
      <c r="B298" s="125"/>
      <c r="C298" s="20" t="s">
        <v>337</v>
      </c>
      <c r="D298" s="18" t="s">
        <v>281</v>
      </c>
      <c r="E298" s="53">
        <v>4950.1000000000004</v>
      </c>
      <c r="F298" s="53">
        <v>4950.1000000000004</v>
      </c>
      <c r="G298" s="53">
        <v>4950.1000000000004</v>
      </c>
      <c r="H298" s="53">
        <v>4950.1000000000004</v>
      </c>
      <c r="I298" s="53">
        <v>4950.1000000000004</v>
      </c>
    </row>
    <row r="299" spans="1:9" s="24" customFormat="1" ht="33.75" customHeight="1" x14ac:dyDescent="0.25">
      <c r="A299" s="86" t="s">
        <v>509</v>
      </c>
      <c r="B299" s="115" t="s">
        <v>529</v>
      </c>
      <c r="C299" s="20" t="s">
        <v>336</v>
      </c>
      <c r="D299" s="18" t="s">
        <v>359</v>
      </c>
      <c r="E299" s="53">
        <v>225</v>
      </c>
      <c r="F299" s="62">
        <v>229</v>
      </c>
      <c r="G299" s="62">
        <v>229</v>
      </c>
      <c r="H299" s="62">
        <v>229</v>
      </c>
      <c r="I299" s="62">
        <v>229</v>
      </c>
    </row>
    <row r="300" spans="1:9" s="24" customFormat="1" ht="57" customHeight="1" x14ac:dyDescent="0.25">
      <c r="A300" s="86"/>
      <c r="B300" s="116"/>
      <c r="C300" s="20" t="s">
        <v>337</v>
      </c>
      <c r="D300" s="18" t="s">
        <v>281</v>
      </c>
      <c r="E300" s="45">
        <v>9602.7000000000007</v>
      </c>
      <c r="F300" s="53">
        <v>9802.7000000000007</v>
      </c>
      <c r="G300" s="53">
        <v>9802.7000000000007</v>
      </c>
      <c r="H300" s="53">
        <v>9802.7000000000007</v>
      </c>
      <c r="I300" s="53">
        <v>9802.7000000000007</v>
      </c>
    </row>
    <row r="301" spans="1:9" s="24" customFormat="1" ht="24" customHeight="1" x14ac:dyDescent="0.25">
      <c r="A301" s="86" t="s">
        <v>510</v>
      </c>
      <c r="B301" s="115" t="s">
        <v>530</v>
      </c>
      <c r="C301" s="20" t="s">
        <v>336</v>
      </c>
      <c r="D301" s="18" t="s">
        <v>359</v>
      </c>
      <c r="E301" s="53">
        <v>7836</v>
      </c>
      <c r="F301" s="62">
        <v>7901</v>
      </c>
      <c r="G301" s="62">
        <v>7901</v>
      </c>
      <c r="H301" s="62">
        <v>7901</v>
      </c>
      <c r="I301" s="62">
        <v>7901</v>
      </c>
    </row>
    <row r="302" spans="1:9" s="24" customFormat="1" ht="60.75" customHeight="1" x14ac:dyDescent="0.25">
      <c r="A302" s="86"/>
      <c r="B302" s="116"/>
      <c r="C302" s="20" t="s">
        <v>337</v>
      </c>
      <c r="D302" s="18" t="s">
        <v>281</v>
      </c>
      <c r="E302" s="45">
        <v>923.3</v>
      </c>
      <c r="F302" s="53">
        <v>954</v>
      </c>
      <c r="G302" s="53">
        <v>954</v>
      </c>
      <c r="H302" s="53">
        <v>954</v>
      </c>
      <c r="I302" s="53">
        <v>954</v>
      </c>
    </row>
    <row r="303" spans="1:9" s="22" customFormat="1" x14ac:dyDescent="0.25">
      <c r="A303" s="14"/>
      <c r="B303" s="106" t="s">
        <v>10</v>
      </c>
      <c r="C303" s="107"/>
      <c r="D303" s="15" t="s">
        <v>281</v>
      </c>
      <c r="E303" s="63">
        <f>E208+E210+E212+E214+E216+E218+E220+E222+E224+E226+E228+E230+E232+E234+E236+E238+E240+E242+E244+E246+E248+E250+E252+E254+E256+E258+E260+E262+E264+E266+E268+E270+E272+E274+E276+E278+E280+E282+E284+E286+E288+E290+E292+E294+E296+E298+E300+E302</f>
        <v>3672420.9780000006</v>
      </c>
      <c r="F303" s="63">
        <f t="shared" ref="F303:I303" si="6">F208+F210+F212+F214+F216+F218+F220+F222+F224+F226+F228+F230+F232+F234+F236+F238+F240+F242+F244+F246+F248+F250+F252+F254+F256+F258+F260+F262+F264+F266+F268+F270+F272+F274+F276+F278+F280+F282+F284+F286+F288+F290+F292+F294+F296+F298+F300+F302</f>
        <v>4017289.0000000009</v>
      </c>
      <c r="G303" s="63">
        <f t="shared" si="6"/>
        <v>4295706.5199999996</v>
      </c>
      <c r="H303" s="63">
        <f t="shared" si="6"/>
        <v>4295706.5199999996</v>
      </c>
      <c r="I303" s="63">
        <f t="shared" si="6"/>
        <v>4295706.5199999996</v>
      </c>
    </row>
    <row r="304" spans="1:9" s="22" customFormat="1" ht="28.5" customHeight="1" x14ac:dyDescent="0.25">
      <c r="A304" s="5" t="s">
        <v>34</v>
      </c>
      <c r="B304" s="117" t="s">
        <v>47</v>
      </c>
      <c r="C304" s="118"/>
      <c r="D304" s="118"/>
      <c r="E304" s="118"/>
      <c r="F304" s="118"/>
      <c r="G304" s="118"/>
      <c r="H304" s="118"/>
      <c r="I304" s="118"/>
    </row>
    <row r="305" spans="1:9" s="22" customFormat="1" ht="31.5" customHeight="1" x14ac:dyDescent="0.25">
      <c r="A305" s="86" t="s">
        <v>35</v>
      </c>
      <c r="B305" s="90" t="s">
        <v>215</v>
      </c>
      <c r="C305" s="90" t="s">
        <v>7</v>
      </c>
      <c r="D305" s="33" t="s">
        <v>138</v>
      </c>
      <c r="E305" s="41">
        <v>212141</v>
      </c>
      <c r="F305" s="41">
        <v>241260</v>
      </c>
      <c r="G305" s="41">
        <v>241260</v>
      </c>
      <c r="H305" s="41">
        <v>241260</v>
      </c>
      <c r="I305" s="41">
        <v>241260</v>
      </c>
    </row>
    <row r="306" spans="1:9" s="22" customFormat="1" ht="36" customHeight="1" x14ac:dyDescent="0.25">
      <c r="A306" s="86"/>
      <c r="B306" s="124"/>
      <c r="C306" s="91"/>
      <c r="D306" s="33" t="s">
        <v>599</v>
      </c>
      <c r="E306" s="41">
        <v>42</v>
      </c>
      <c r="F306" s="41" t="s">
        <v>306</v>
      </c>
      <c r="G306" s="41" t="s">
        <v>306</v>
      </c>
      <c r="H306" s="41" t="s">
        <v>306</v>
      </c>
      <c r="I306" s="41" t="s">
        <v>306</v>
      </c>
    </row>
    <row r="307" spans="1:9" s="22" customFormat="1" ht="63" x14ac:dyDescent="0.25">
      <c r="A307" s="86"/>
      <c r="B307" s="91"/>
      <c r="C307" s="46" t="s">
        <v>78</v>
      </c>
      <c r="D307" s="33" t="s">
        <v>281</v>
      </c>
      <c r="E307" s="64">
        <v>383208.9</v>
      </c>
      <c r="F307" s="64">
        <v>413481.5</v>
      </c>
      <c r="G307" s="64">
        <v>413799.80000000005</v>
      </c>
      <c r="H307" s="64">
        <v>413799.80000000005</v>
      </c>
      <c r="I307" s="64">
        <v>413799.80000000005</v>
      </c>
    </row>
    <row r="308" spans="1:9" s="22" customFormat="1" ht="36" customHeight="1" x14ac:dyDescent="0.25">
      <c r="A308" s="94" t="s">
        <v>36</v>
      </c>
      <c r="B308" s="90" t="s">
        <v>604</v>
      </c>
      <c r="C308" s="65" t="s">
        <v>7</v>
      </c>
      <c r="D308" s="33" t="s">
        <v>82</v>
      </c>
      <c r="E308" s="64" t="s">
        <v>306</v>
      </c>
      <c r="F308" s="41">
        <v>41</v>
      </c>
      <c r="G308" s="41">
        <v>41</v>
      </c>
      <c r="H308" s="41">
        <v>41</v>
      </c>
      <c r="I308" s="41">
        <v>41</v>
      </c>
    </row>
    <row r="309" spans="1:9" s="22" customFormat="1" ht="63" x14ac:dyDescent="0.25">
      <c r="A309" s="95"/>
      <c r="B309" s="91"/>
      <c r="C309" s="46" t="s">
        <v>78</v>
      </c>
      <c r="D309" s="33" t="s">
        <v>281</v>
      </c>
      <c r="E309" s="64">
        <v>0</v>
      </c>
      <c r="F309" s="64">
        <v>836.69999999999993</v>
      </c>
      <c r="G309" s="64">
        <v>837.4</v>
      </c>
      <c r="H309" s="64">
        <v>837.4</v>
      </c>
      <c r="I309" s="64">
        <v>837.4</v>
      </c>
    </row>
    <row r="310" spans="1:9" s="22" customFormat="1" ht="31.5" customHeight="1" x14ac:dyDescent="0.25">
      <c r="A310" s="86" t="s">
        <v>197</v>
      </c>
      <c r="B310" s="90" t="s">
        <v>216</v>
      </c>
      <c r="C310" s="90" t="s">
        <v>7</v>
      </c>
      <c r="D310" s="33" t="s">
        <v>138</v>
      </c>
      <c r="E310" s="41">
        <v>61419</v>
      </c>
      <c r="F310" s="41">
        <v>93497</v>
      </c>
      <c r="G310" s="41">
        <v>93497</v>
      </c>
      <c r="H310" s="41">
        <v>93497</v>
      </c>
      <c r="I310" s="41">
        <v>93497</v>
      </c>
    </row>
    <row r="311" spans="1:9" s="22" customFormat="1" ht="36" customHeight="1" x14ac:dyDescent="0.25">
      <c r="A311" s="86"/>
      <c r="B311" s="124"/>
      <c r="C311" s="91"/>
      <c r="D311" s="33" t="s">
        <v>599</v>
      </c>
      <c r="E311" s="41">
        <v>54</v>
      </c>
      <c r="F311" s="41" t="s">
        <v>306</v>
      </c>
      <c r="G311" s="41" t="s">
        <v>306</v>
      </c>
      <c r="H311" s="41" t="s">
        <v>306</v>
      </c>
      <c r="I311" s="41" t="s">
        <v>306</v>
      </c>
    </row>
    <row r="312" spans="1:9" s="22" customFormat="1" ht="63" x14ac:dyDescent="0.25">
      <c r="A312" s="86"/>
      <c r="B312" s="91"/>
      <c r="C312" s="46" t="s">
        <v>78</v>
      </c>
      <c r="D312" s="33" t="s">
        <v>281</v>
      </c>
      <c r="E312" s="64">
        <v>140012.80000000002</v>
      </c>
      <c r="F312" s="64">
        <v>200260.8</v>
      </c>
      <c r="G312" s="64">
        <v>197617.9</v>
      </c>
      <c r="H312" s="64">
        <v>197617.9</v>
      </c>
      <c r="I312" s="64">
        <v>197617.9</v>
      </c>
    </row>
    <row r="313" spans="1:9" s="22" customFormat="1" ht="31.5" x14ac:dyDescent="0.25">
      <c r="A313" s="94" t="s">
        <v>198</v>
      </c>
      <c r="B313" s="90" t="s">
        <v>605</v>
      </c>
      <c r="C313" s="65" t="s">
        <v>7</v>
      </c>
      <c r="D313" s="33" t="s">
        <v>82</v>
      </c>
      <c r="E313" s="64" t="s">
        <v>306</v>
      </c>
      <c r="F313" s="41">
        <v>151</v>
      </c>
      <c r="G313" s="41">
        <v>151</v>
      </c>
      <c r="H313" s="41">
        <v>151</v>
      </c>
      <c r="I313" s="41">
        <v>151</v>
      </c>
    </row>
    <row r="314" spans="1:9" s="22" customFormat="1" ht="63" x14ac:dyDescent="0.25">
      <c r="A314" s="95"/>
      <c r="B314" s="91"/>
      <c r="C314" s="46" t="s">
        <v>78</v>
      </c>
      <c r="D314" s="33" t="s">
        <v>281</v>
      </c>
      <c r="E314" s="64">
        <v>0</v>
      </c>
      <c r="F314" s="64">
        <v>2166.6</v>
      </c>
      <c r="G314" s="64">
        <v>2178.1999999999998</v>
      </c>
      <c r="H314" s="64">
        <v>2178.1999999999998</v>
      </c>
      <c r="I314" s="64">
        <v>2178.1999999999998</v>
      </c>
    </row>
    <row r="315" spans="1:9" s="22" customFormat="1" ht="31.5" x14ac:dyDescent="0.25">
      <c r="A315" s="94" t="s">
        <v>199</v>
      </c>
      <c r="B315" s="90" t="s">
        <v>217</v>
      </c>
      <c r="C315" s="44" t="s">
        <v>7</v>
      </c>
      <c r="D315" s="33" t="s">
        <v>82</v>
      </c>
      <c r="E315" s="41">
        <v>32</v>
      </c>
      <c r="F315" s="41">
        <v>30</v>
      </c>
      <c r="G315" s="41">
        <v>30</v>
      </c>
      <c r="H315" s="41">
        <v>30</v>
      </c>
      <c r="I315" s="41">
        <v>30</v>
      </c>
    </row>
    <row r="316" spans="1:9" s="22" customFormat="1" ht="63" x14ac:dyDescent="0.25">
      <c r="A316" s="95"/>
      <c r="B316" s="91"/>
      <c r="C316" s="46" t="s">
        <v>78</v>
      </c>
      <c r="D316" s="33" t="s">
        <v>281</v>
      </c>
      <c r="E316" s="64">
        <v>113685.09999999999</v>
      </c>
      <c r="F316" s="64">
        <v>124421.1</v>
      </c>
      <c r="G316" s="64">
        <v>127429</v>
      </c>
      <c r="H316" s="64">
        <v>127429</v>
      </c>
      <c r="I316" s="64">
        <v>127429</v>
      </c>
    </row>
    <row r="317" spans="1:9" s="22" customFormat="1" ht="31.5" x14ac:dyDescent="0.25">
      <c r="A317" s="94" t="s">
        <v>200</v>
      </c>
      <c r="B317" s="90" t="s">
        <v>218</v>
      </c>
      <c r="C317" s="44" t="s">
        <v>7</v>
      </c>
      <c r="D317" s="33" t="s">
        <v>82</v>
      </c>
      <c r="E317" s="41">
        <v>41</v>
      </c>
      <c r="F317" s="41">
        <v>35</v>
      </c>
      <c r="G317" s="41">
        <v>35</v>
      </c>
      <c r="H317" s="41">
        <v>35</v>
      </c>
      <c r="I317" s="41">
        <v>35</v>
      </c>
    </row>
    <row r="318" spans="1:9" s="22" customFormat="1" ht="63" x14ac:dyDescent="0.25">
      <c r="A318" s="95"/>
      <c r="B318" s="91"/>
      <c r="C318" s="46" t="s">
        <v>78</v>
      </c>
      <c r="D318" s="33" t="s">
        <v>281</v>
      </c>
      <c r="E318" s="64">
        <v>8045.3</v>
      </c>
      <c r="F318" s="64">
        <v>2889.4</v>
      </c>
      <c r="G318" s="64">
        <v>2889.4</v>
      </c>
      <c r="H318" s="64">
        <v>2889.4</v>
      </c>
      <c r="I318" s="64">
        <v>2889.4</v>
      </c>
    </row>
    <row r="319" spans="1:9" s="22" customFormat="1" ht="31.5" customHeight="1" x14ac:dyDescent="0.25">
      <c r="A319" s="86" t="s">
        <v>201</v>
      </c>
      <c r="B319" s="90" t="s">
        <v>219</v>
      </c>
      <c r="C319" s="44" t="s">
        <v>7</v>
      </c>
      <c r="D319" s="33" t="s">
        <v>138</v>
      </c>
      <c r="E319" s="41">
        <v>614927</v>
      </c>
      <c r="F319" s="41">
        <v>680897</v>
      </c>
      <c r="G319" s="41">
        <v>680897</v>
      </c>
      <c r="H319" s="41">
        <v>680897</v>
      </c>
      <c r="I319" s="41">
        <v>680897</v>
      </c>
    </row>
    <row r="320" spans="1:9" s="22" customFormat="1" ht="63" x14ac:dyDescent="0.25">
      <c r="A320" s="86"/>
      <c r="B320" s="91"/>
      <c r="C320" s="46" t="s">
        <v>78</v>
      </c>
      <c r="D320" s="33" t="s">
        <v>281</v>
      </c>
      <c r="E320" s="64">
        <v>53879.5</v>
      </c>
      <c r="F320" s="64">
        <v>67840.399999999994</v>
      </c>
      <c r="G320" s="64">
        <v>65672.399999999994</v>
      </c>
      <c r="H320" s="64">
        <v>65672.399999999994</v>
      </c>
      <c r="I320" s="64">
        <v>65672.399999999994</v>
      </c>
    </row>
    <row r="321" spans="1:9" s="22" customFormat="1" ht="31.5" x14ac:dyDescent="0.25">
      <c r="A321" s="86" t="s">
        <v>203</v>
      </c>
      <c r="B321" s="90" t="s">
        <v>220</v>
      </c>
      <c r="C321" s="44" t="s">
        <v>7</v>
      </c>
      <c r="D321" s="33" t="s">
        <v>82</v>
      </c>
      <c r="E321" s="41">
        <v>3575492</v>
      </c>
      <c r="F321" s="41">
        <v>3565010</v>
      </c>
      <c r="G321" s="41">
        <v>3565010</v>
      </c>
      <c r="H321" s="41">
        <v>3565010</v>
      </c>
      <c r="I321" s="41">
        <v>3565010</v>
      </c>
    </row>
    <row r="322" spans="1:9" s="22" customFormat="1" ht="63" x14ac:dyDescent="0.25">
      <c r="A322" s="86"/>
      <c r="B322" s="91"/>
      <c r="C322" s="46" t="s">
        <v>78</v>
      </c>
      <c r="D322" s="33" t="s">
        <v>281</v>
      </c>
      <c r="E322" s="64">
        <v>19145.099999999999</v>
      </c>
      <c r="F322" s="64">
        <v>19204</v>
      </c>
      <c r="G322" s="64">
        <v>18590.3</v>
      </c>
      <c r="H322" s="64">
        <v>18590.3</v>
      </c>
      <c r="I322" s="64">
        <v>18590.3</v>
      </c>
    </row>
    <row r="323" spans="1:9" s="22" customFormat="1" ht="31.5" x14ac:dyDescent="0.25">
      <c r="A323" s="94" t="s">
        <v>202</v>
      </c>
      <c r="B323" s="90" t="s">
        <v>221</v>
      </c>
      <c r="C323" s="44" t="s">
        <v>7</v>
      </c>
      <c r="D323" s="33" t="s">
        <v>82</v>
      </c>
      <c r="E323" s="41">
        <v>351520</v>
      </c>
      <c r="F323" s="41">
        <v>332175</v>
      </c>
      <c r="G323" s="41">
        <v>332175</v>
      </c>
      <c r="H323" s="41">
        <v>332175</v>
      </c>
      <c r="I323" s="41">
        <v>332175</v>
      </c>
    </row>
    <row r="324" spans="1:9" s="22" customFormat="1" ht="63" x14ac:dyDescent="0.25">
      <c r="A324" s="95"/>
      <c r="B324" s="91"/>
      <c r="C324" s="46" t="s">
        <v>78</v>
      </c>
      <c r="D324" s="33" t="s">
        <v>281</v>
      </c>
      <c r="E324" s="64">
        <v>6982.5</v>
      </c>
      <c r="F324" s="64">
        <v>7627.3</v>
      </c>
      <c r="G324" s="64">
        <v>7383.6</v>
      </c>
      <c r="H324" s="64">
        <v>7383.6</v>
      </c>
      <c r="I324" s="64">
        <v>7383.6</v>
      </c>
    </row>
    <row r="325" spans="1:9" s="22" customFormat="1" ht="31.5" customHeight="1" x14ac:dyDescent="0.25">
      <c r="A325" s="94" t="s">
        <v>566</v>
      </c>
      <c r="B325" s="90" t="s">
        <v>222</v>
      </c>
      <c r="C325" s="90" t="s">
        <v>7</v>
      </c>
      <c r="D325" s="33" t="s">
        <v>138</v>
      </c>
      <c r="E325" s="41">
        <v>634207</v>
      </c>
      <c r="F325" s="64">
        <v>570597</v>
      </c>
      <c r="G325" s="64">
        <v>570597</v>
      </c>
      <c r="H325" s="64">
        <v>570597</v>
      </c>
      <c r="I325" s="64">
        <v>570597</v>
      </c>
    </row>
    <row r="326" spans="1:9" s="22" customFormat="1" ht="30.75" customHeight="1" x14ac:dyDescent="0.25">
      <c r="A326" s="123"/>
      <c r="B326" s="124"/>
      <c r="C326" s="91"/>
      <c r="D326" s="33" t="s">
        <v>600</v>
      </c>
      <c r="E326" s="41">
        <v>63</v>
      </c>
      <c r="F326" s="41" t="s">
        <v>306</v>
      </c>
      <c r="G326" s="41" t="s">
        <v>306</v>
      </c>
      <c r="H326" s="41" t="s">
        <v>306</v>
      </c>
      <c r="I326" s="41" t="s">
        <v>306</v>
      </c>
    </row>
    <row r="327" spans="1:9" s="22" customFormat="1" ht="63" x14ac:dyDescent="0.25">
      <c r="A327" s="95"/>
      <c r="B327" s="91"/>
      <c r="C327" s="46" t="s">
        <v>78</v>
      </c>
      <c r="D327" s="33" t="s">
        <v>281</v>
      </c>
      <c r="E327" s="64">
        <v>92949.5</v>
      </c>
      <c r="F327" s="64">
        <v>78781</v>
      </c>
      <c r="G327" s="64">
        <v>79271.7</v>
      </c>
      <c r="H327" s="64">
        <v>79271.7</v>
      </c>
      <c r="I327" s="64">
        <v>79271.7</v>
      </c>
    </row>
    <row r="328" spans="1:9" s="22" customFormat="1" ht="31.5" x14ac:dyDescent="0.25">
      <c r="A328" s="86" t="s">
        <v>204</v>
      </c>
      <c r="B328" s="90" t="s">
        <v>223</v>
      </c>
      <c r="C328" s="44" t="s">
        <v>7</v>
      </c>
      <c r="D328" s="33" t="s">
        <v>82</v>
      </c>
      <c r="E328" s="41">
        <v>671294</v>
      </c>
      <c r="F328" s="41">
        <v>678615</v>
      </c>
      <c r="G328" s="41">
        <v>678615</v>
      </c>
      <c r="H328" s="41">
        <v>678615</v>
      </c>
      <c r="I328" s="41">
        <v>678615</v>
      </c>
    </row>
    <row r="329" spans="1:9" s="22" customFormat="1" ht="63" x14ac:dyDescent="0.25">
      <c r="A329" s="86"/>
      <c r="B329" s="91"/>
      <c r="C329" s="46" t="s">
        <v>78</v>
      </c>
      <c r="D329" s="33" t="s">
        <v>281</v>
      </c>
      <c r="E329" s="64">
        <v>48068.7</v>
      </c>
      <c r="F329" s="64">
        <v>53359.3</v>
      </c>
      <c r="G329" s="64">
        <v>53889.7</v>
      </c>
      <c r="H329" s="64">
        <v>53889.7</v>
      </c>
      <c r="I329" s="64">
        <v>53889.7</v>
      </c>
    </row>
    <row r="330" spans="1:9" s="22" customFormat="1" ht="31.5" x14ac:dyDescent="0.25">
      <c r="A330" s="86" t="s">
        <v>205</v>
      </c>
      <c r="B330" s="90" t="s">
        <v>224</v>
      </c>
      <c r="C330" s="44" t="s">
        <v>7</v>
      </c>
      <c r="D330" s="33" t="s">
        <v>138</v>
      </c>
      <c r="E330" s="41">
        <v>6072</v>
      </c>
      <c r="F330" s="41">
        <v>6299</v>
      </c>
      <c r="G330" s="41">
        <v>6299</v>
      </c>
      <c r="H330" s="41">
        <v>6299</v>
      </c>
      <c r="I330" s="41">
        <v>6299</v>
      </c>
    </row>
    <row r="331" spans="1:9" s="22" customFormat="1" ht="63" x14ac:dyDescent="0.25">
      <c r="A331" s="86"/>
      <c r="B331" s="91"/>
      <c r="C331" s="46" t="s">
        <v>78</v>
      </c>
      <c r="D331" s="33" t="s">
        <v>281</v>
      </c>
      <c r="E331" s="64">
        <v>2123.6999999999998</v>
      </c>
      <c r="F331" s="64">
        <v>4043.2</v>
      </c>
      <c r="G331" s="64">
        <v>4050.2</v>
      </c>
      <c r="H331" s="64">
        <v>4050.2</v>
      </c>
      <c r="I331" s="64">
        <v>4050.2</v>
      </c>
    </row>
    <row r="332" spans="1:9" s="22" customFormat="1" ht="31.5" x14ac:dyDescent="0.25">
      <c r="A332" s="86" t="s">
        <v>206</v>
      </c>
      <c r="B332" s="90" t="s">
        <v>225</v>
      </c>
      <c r="C332" s="44" t="s">
        <v>7</v>
      </c>
      <c r="D332" s="33" t="s">
        <v>138</v>
      </c>
      <c r="E332" s="41">
        <v>14559</v>
      </c>
      <c r="F332" s="41" t="s">
        <v>306</v>
      </c>
      <c r="G332" s="41" t="s">
        <v>306</v>
      </c>
      <c r="H332" s="41" t="s">
        <v>306</v>
      </c>
      <c r="I332" s="41" t="s">
        <v>306</v>
      </c>
    </row>
    <row r="333" spans="1:9" s="22" customFormat="1" ht="31.5" x14ac:dyDescent="0.25">
      <c r="A333" s="86"/>
      <c r="B333" s="124"/>
      <c r="C333" s="44" t="s">
        <v>7</v>
      </c>
      <c r="D333" s="33" t="s">
        <v>82</v>
      </c>
      <c r="E333" s="41" t="s">
        <v>306</v>
      </c>
      <c r="F333" s="41">
        <v>1100</v>
      </c>
      <c r="G333" s="41">
        <v>1100</v>
      </c>
      <c r="H333" s="41">
        <v>1100</v>
      </c>
      <c r="I333" s="41">
        <v>1100</v>
      </c>
    </row>
    <row r="334" spans="1:9" s="22" customFormat="1" ht="63" x14ac:dyDescent="0.25">
      <c r="A334" s="86"/>
      <c r="B334" s="91"/>
      <c r="C334" s="46" t="s">
        <v>78</v>
      </c>
      <c r="D334" s="33" t="s">
        <v>281</v>
      </c>
      <c r="E334" s="64">
        <v>3898.2</v>
      </c>
      <c r="F334" s="64">
        <v>7238.1</v>
      </c>
      <c r="G334" s="64">
        <v>7250.7</v>
      </c>
      <c r="H334" s="64">
        <v>7250.7</v>
      </c>
      <c r="I334" s="64">
        <v>7250.7</v>
      </c>
    </row>
    <row r="335" spans="1:9" s="22" customFormat="1" ht="31.5" x14ac:dyDescent="0.25">
      <c r="A335" s="86" t="s">
        <v>207</v>
      </c>
      <c r="B335" s="90" t="s">
        <v>226</v>
      </c>
      <c r="C335" s="44" t="s">
        <v>7</v>
      </c>
      <c r="D335" s="33" t="s">
        <v>138</v>
      </c>
      <c r="E335" s="41">
        <v>209532</v>
      </c>
      <c r="F335" s="41" t="s">
        <v>306</v>
      </c>
      <c r="G335" s="41" t="s">
        <v>306</v>
      </c>
      <c r="H335" s="41" t="s">
        <v>306</v>
      </c>
      <c r="I335" s="41" t="s">
        <v>306</v>
      </c>
    </row>
    <row r="336" spans="1:9" s="22" customFormat="1" ht="31.5" x14ac:dyDescent="0.25">
      <c r="A336" s="86"/>
      <c r="B336" s="124"/>
      <c r="C336" s="44" t="s">
        <v>7</v>
      </c>
      <c r="D336" s="33" t="s">
        <v>82</v>
      </c>
      <c r="E336" s="41" t="s">
        <v>306</v>
      </c>
      <c r="F336" s="41">
        <v>124</v>
      </c>
      <c r="G336" s="41">
        <v>124</v>
      </c>
      <c r="H336" s="41">
        <v>124</v>
      </c>
      <c r="I336" s="41">
        <v>124</v>
      </c>
    </row>
    <row r="337" spans="1:9" s="22" customFormat="1" ht="63" x14ac:dyDescent="0.25">
      <c r="A337" s="86"/>
      <c r="B337" s="91"/>
      <c r="C337" s="46" t="s">
        <v>78</v>
      </c>
      <c r="D337" s="33" t="s">
        <v>281</v>
      </c>
      <c r="E337" s="64">
        <v>71756.100000000006</v>
      </c>
      <c r="F337" s="64">
        <v>76059.3</v>
      </c>
      <c r="G337" s="64">
        <v>76185.399999999994</v>
      </c>
      <c r="H337" s="64">
        <v>76185.399999999994</v>
      </c>
      <c r="I337" s="64">
        <v>76185.399999999994</v>
      </c>
    </row>
    <row r="338" spans="1:9" s="22" customFormat="1" ht="31.5" x14ac:dyDescent="0.25">
      <c r="A338" s="86" t="s">
        <v>208</v>
      </c>
      <c r="B338" s="90" t="s">
        <v>545</v>
      </c>
      <c r="C338" s="44" t="s">
        <v>7</v>
      </c>
      <c r="D338" s="33" t="s">
        <v>82</v>
      </c>
      <c r="E338" s="41">
        <v>393</v>
      </c>
      <c r="F338" s="41">
        <v>363</v>
      </c>
      <c r="G338" s="41">
        <v>363</v>
      </c>
      <c r="H338" s="41">
        <v>363</v>
      </c>
      <c r="I338" s="41">
        <v>363</v>
      </c>
    </row>
    <row r="339" spans="1:9" s="22" customFormat="1" ht="103.5" customHeight="1" x14ac:dyDescent="0.25">
      <c r="A339" s="86"/>
      <c r="B339" s="91"/>
      <c r="C339" s="46" t="s">
        <v>78</v>
      </c>
      <c r="D339" s="33" t="s">
        <v>281</v>
      </c>
      <c r="E339" s="64">
        <v>73586.099999999991</v>
      </c>
      <c r="F339" s="64">
        <v>47509.600000000006</v>
      </c>
      <c r="G339" s="64">
        <v>48892.299999999996</v>
      </c>
      <c r="H339" s="64">
        <v>48822.299999999996</v>
      </c>
      <c r="I339" s="64">
        <v>48892.299999999996</v>
      </c>
    </row>
    <row r="340" spans="1:9" s="22" customFormat="1" ht="31.5" x14ac:dyDescent="0.25">
      <c r="A340" s="86" t="s">
        <v>209</v>
      </c>
      <c r="B340" s="90" t="s">
        <v>601</v>
      </c>
      <c r="C340" s="44" t="s">
        <v>7</v>
      </c>
      <c r="D340" s="33" t="s">
        <v>82</v>
      </c>
      <c r="E340" s="41">
        <v>74</v>
      </c>
      <c r="F340" s="41">
        <v>77</v>
      </c>
      <c r="G340" s="41">
        <v>77</v>
      </c>
      <c r="H340" s="41">
        <v>77</v>
      </c>
      <c r="I340" s="41">
        <v>77</v>
      </c>
    </row>
    <row r="341" spans="1:9" s="22" customFormat="1" ht="63" x14ac:dyDescent="0.25">
      <c r="A341" s="86"/>
      <c r="B341" s="91"/>
      <c r="C341" s="46" t="s">
        <v>78</v>
      </c>
      <c r="D341" s="33" t="s">
        <v>281</v>
      </c>
      <c r="E341" s="64">
        <v>16737.599999999999</v>
      </c>
      <c r="F341" s="64">
        <v>19170</v>
      </c>
      <c r="G341" s="64">
        <v>19321</v>
      </c>
      <c r="H341" s="64">
        <v>19321</v>
      </c>
      <c r="I341" s="64">
        <v>19321</v>
      </c>
    </row>
    <row r="342" spans="1:9" s="22" customFormat="1" ht="31.5" x14ac:dyDescent="0.25">
      <c r="A342" s="89" t="s">
        <v>210</v>
      </c>
      <c r="B342" s="90" t="s">
        <v>563</v>
      </c>
      <c r="C342" s="44" t="s">
        <v>7</v>
      </c>
      <c r="D342" s="33" t="s">
        <v>82</v>
      </c>
      <c r="E342" s="41">
        <v>5079</v>
      </c>
      <c r="F342" s="41">
        <v>5113</v>
      </c>
      <c r="G342" s="41">
        <v>5113</v>
      </c>
      <c r="H342" s="41">
        <v>5113</v>
      </c>
      <c r="I342" s="41">
        <v>5113</v>
      </c>
    </row>
    <row r="343" spans="1:9" s="22" customFormat="1" ht="63" x14ac:dyDescent="0.25">
      <c r="A343" s="89"/>
      <c r="B343" s="91"/>
      <c r="C343" s="46" t="s">
        <v>78</v>
      </c>
      <c r="D343" s="33" t="s">
        <v>281</v>
      </c>
      <c r="E343" s="64">
        <v>166720.70000000001</v>
      </c>
      <c r="F343" s="64">
        <v>182189.8</v>
      </c>
      <c r="G343" s="64">
        <v>185786</v>
      </c>
      <c r="H343" s="64">
        <v>185786</v>
      </c>
      <c r="I343" s="64">
        <v>185786</v>
      </c>
    </row>
    <row r="344" spans="1:9" s="22" customFormat="1" ht="31.5" x14ac:dyDescent="0.25">
      <c r="A344" s="86" t="s">
        <v>209</v>
      </c>
      <c r="B344" s="90" t="s">
        <v>227</v>
      </c>
      <c r="C344" s="44" t="s">
        <v>7</v>
      </c>
      <c r="D344" s="33" t="s">
        <v>79</v>
      </c>
      <c r="E344" s="64">
        <v>27132</v>
      </c>
      <c r="F344" s="64">
        <v>25532</v>
      </c>
      <c r="G344" s="64">
        <v>25532</v>
      </c>
      <c r="H344" s="64">
        <v>25532</v>
      </c>
      <c r="I344" s="64">
        <v>25532</v>
      </c>
    </row>
    <row r="345" spans="1:9" s="22" customFormat="1" ht="63" x14ac:dyDescent="0.25">
      <c r="A345" s="86"/>
      <c r="B345" s="91"/>
      <c r="C345" s="46" t="s">
        <v>78</v>
      </c>
      <c r="D345" s="33" t="s">
        <v>281</v>
      </c>
      <c r="E345" s="64">
        <v>18126.099999999999</v>
      </c>
      <c r="F345" s="64">
        <v>19598.400000000001</v>
      </c>
      <c r="G345" s="64">
        <v>20940.2</v>
      </c>
      <c r="H345" s="64">
        <v>20837.900000000001</v>
      </c>
      <c r="I345" s="64">
        <v>20940.2</v>
      </c>
    </row>
    <row r="346" spans="1:9" s="22" customFormat="1" ht="31.5" x14ac:dyDescent="0.25">
      <c r="A346" s="86" t="s">
        <v>211</v>
      </c>
      <c r="B346" s="90" t="s">
        <v>564</v>
      </c>
      <c r="C346" s="44" t="s">
        <v>7</v>
      </c>
      <c r="D346" s="33" t="s">
        <v>79</v>
      </c>
      <c r="E346" s="64">
        <v>146525.74</v>
      </c>
      <c r="F346" s="64">
        <v>456614.6</v>
      </c>
      <c r="G346" s="64">
        <v>545965.72</v>
      </c>
      <c r="H346" s="64">
        <v>545965.72</v>
      </c>
      <c r="I346" s="64">
        <v>545965.72</v>
      </c>
    </row>
    <row r="347" spans="1:9" s="22" customFormat="1" ht="63" x14ac:dyDescent="0.25">
      <c r="A347" s="86"/>
      <c r="B347" s="91"/>
      <c r="C347" s="46" t="s">
        <v>78</v>
      </c>
      <c r="D347" s="33" t="s">
        <v>281</v>
      </c>
      <c r="E347" s="64">
        <v>90800</v>
      </c>
      <c r="F347" s="64">
        <v>91261.2</v>
      </c>
      <c r="G347" s="64">
        <v>103599.7</v>
      </c>
      <c r="H347" s="64">
        <v>103599.7</v>
      </c>
      <c r="I347" s="64">
        <v>103599.7</v>
      </c>
    </row>
    <row r="348" spans="1:9" s="22" customFormat="1" ht="31.5" x14ac:dyDescent="0.25">
      <c r="A348" s="94" t="s">
        <v>212</v>
      </c>
      <c r="B348" s="90" t="s">
        <v>118</v>
      </c>
      <c r="C348" s="44" t="s">
        <v>7</v>
      </c>
      <c r="D348" s="33" t="s">
        <v>82</v>
      </c>
      <c r="E348" s="33">
        <v>49</v>
      </c>
      <c r="F348" s="33">
        <v>44</v>
      </c>
      <c r="G348" s="33">
        <v>44</v>
      </c>
      <c r="H348" s="33">
        <v>44</v>
      </c>
      <c r="I348" s="33">
        <v>44</v>
      </c>
    </row>
    <row r="349" spans="1:9" s="22" customFormat="1" ht="63" x14ac:dyDescent="0.25">
      <c r="A349" s="95"/>
      <c r="B349" s="91"/>
      <c r="C349" s="46" t="s">
        <v>534</v>
      </c>
      <c r="D349" s="33" t="s">
        <v>281</v>
      </c>
      <c r="E349" s="64">
        <v>9611.0999999999985</v>
      </c>
      <c r="F349" s="64">
        <v>13072.9</v>
      </c>
      <c r="G349" s="64">
        <v>13961.1</v>
      </c>
      <c r="H349" s="64">
        <v>13893.4</v>
      </c>
      <c r="I349" s="64">
        <v>13961.1</v>
      </c>
    </row>
    <row r="350" spans="1:9" s="22" customFormat="1" ht="31.5" x14ac:dyDescent="0.25">
      <c r="A350" s="86" t="s">
        <v>213</v>
      </c>
      <c r="B350" s="90" t="s">
        <v>565</v>
      </c>
      <c r="C350" s="44" t="s">
        <v>7</v>
      </c>
      <c r="D350" s="33" t="s">
        <v>138</v>
      </c>
      <c r="E350" s="41">
        <v>112</v>
      </c>
      <c r="F350" s="41">
        <v>113</v>
      </c>
      <c r="G350" s="41">
        <v>113</v>
      </c>
      <c r="H350" s="41">
        <v>113</v>
      </c>
      <c r="I350" s="41">
        <v>113</v>
      </c>
    </row>
    <row r="351" spans="1:9" s="22" customFormat="1" ht="125.25" customHeight="1" x14ac:dyDescent="0.25">
      <c r="A351" s="86"/>
      <c r="B351" s="91"/>
      <c r="C351" s="46" t="s">
        <v>534</v>
      </c>
      <c r="D351" s="33" t="s">
        <v>281</v>
      </c>
      <c r="E351" s="64">
        <v>16007</v>
      </c>
      <c r="F351" s="45">
        <v>18147.8</v>
      </c>
      <c r="G351" s="45">
        <v>18760.3</v>
      </c>
      <c r="H351" s="45">
        <v>18760.3</v>
      </c>
      <c r="I351" s="45">
        <v>18760.3</v>
      </c>
    </row>
    <row r="352" spans="1:9" s="22" customFormat="1" ht="31.5" x14ac:dyDescent="0.25">
      <c r="A352" s="86" t="s">
        <v>214</v>
      </c>
      <c r="B352" s="90" t="s">
        <v>228</v>
      </c>
      <c r="C352" s="44" t="s">
        <v>7</v>
      </c>
      <c r="D352" s="33" t="s">
        <v>79</v>
      </c>
      <c r="E352" s="64">
        <v>498776.14</v>
      </c>
      <c r="F352" s="64">
        <v>2439078.65</v>
      </c>
      <c r="G352" s="64">
        <v>2590874.4700000002</v>
      </c>
      <c r="H352" s="64">
        <v>2590874.4700000002</v>
      </c>
      <c r="I352" s="64">
        <v>2590874.4700000002</v>
      </c>
    </row>
    <row r="353" spans="1:13" s="22" customFormat="1" ht="63" x14ac:dyDescent="0.25">
      <c r="A353" s="86"/>
      <c r="B353" s="91"/>
      <c r="C353" s="46" t="s">
        <v>78</v>
      </c>
      <c r="D353" s="33" t="s">
        <v>281</v>
      </c>
      <c r="E353" s="64">
        <v>257019.4</v>
      </c>
      <c r="F353" s="64">
        <v>398902.5</v>
      </c>
      <c r="G353" s="64">
        <v>428463.6</v>
      </c>
      <c r="H353" s="64">
        <v>428463.6</v>
      </c>
      <c r="I353" s="64">
        <v>428463.6</v>
      </c>
    </row>
    <row r="354" spans="1:13" s="22" customFormat="1" ht="31.5" x14ac:dyDescent="0.25">
      <c r="A354" s="86" t="s">
        <v>479</v>
      </c>
      <c r="B354" s="90" t="s">
        <v>602</v>
      </c>
      <c r="C354" s="44" t="s">
        <v>7</v>
      </c>
      <c r="D354" s="33" t="s">
        <v>79</v>
      </c>
      <c r="E354" s="64">
        <v>1291</v>
      </c>
      <c r="F354" s="64">
        <v>1337</v>
      </c>
      <c r="G354" s="64">
        <v>1337</v>
      </c>
      <c r="H354" s="64">
        <v>1337</v>
      </c>
      <c r="I354" s="64">
        <v>1337</v>
      </c>
    </row>
    <row r="355" spans="1:13" s="22" customFormat="1" ht="63" x14ac:dyDescent="0.25">
      <c r="A355" s="86"/>
      <c r="B355" s="91"/>
      <c r="C355" s="46" t="s">
        <v>78</v>
      </c>
      <c r="D355" s="33" t="s">
        <v>281</v>
      </c>
      <c r="E355" s="64">
        <v>293466.40000000002</v>
      </c>
      <c r="F355" s="64">
        <v>337301.4</v>
      </c>
      <c r="G355" s="64">
        <v>347695.3</v>
      </c>
      <c r="H355" s="64">
        <v>347695.3</v>
      </c>
      <c r="I355" s="64">
        <v>347695.3</v>
      </c>
    </row>
    <row r="356" spans="1:13" s="22" customFormat="1" ht="36" customHeight="1" x14ac:dyDescent="0.25">
      <c r="A356" s="66"/>
      <c r="B356" s="134" t="s">
        <v>603</v>
      </c>
      <c r="C356" s="135"/>
      <c r="D356" s="33" t="s">
        <v>281</v>
      </c>
      <c r="E356" s="64">
        <v>24402</v>
      </c>
      <c r="F356" s="64">
        <v>31270.799999999999</v>
      </c>
      <c r="G356" s="64">
        <v>32628.100000000002</v>
      </c>
      <c r="H356" s="64">
        <v>32628.100000000002</v>
      </c>
      <c r="I356" s="64">
        <v>32628.100000000002</v>
      </c>
    </row>
    <row r="357" spans="1:13" s="22" customFormat="1" x14ac:dyDescent="0.25">
      <c r="A357" s="66"/>
      <c r="B357" s="134" t="s">
        <v>324</v>
      </c>
      <c r="C357" s="135"/>
      <c r="D357" s="33" t="s">
        <v>281</v>
      </c>
      <c r="E357" s="64">
        <v>43151.6</v>
      </c>
      <c r="F357" s="64">
        <v>47257.7</v>
      </c>
      <c r="G357" s="64">
        <v>51874.7</v>
      </c>
      <c r="H357" s="64">
        <v>51874.7</v>
      </c>
      <c r="I357" s="64">
        <v>51874.7</v>
      </c>
    </row>
    <row r="358" spans="1:13" s="3" customFormat="1" ht="15" customHeight="1" x14ac:dyDescent="0.25">
      <c r="A358" s="14"/>
      <c r="B358" s="106" t="s">
        <v>10</v>
      </c>
      <c r="C358" s="107"/>
      <c r="D358" s="15" t="s">
        <v>281</v>
      </c>
      <c r="E358" s="16">
        <f>E307+E309+E312+E314+E316+E318+E320+E322+E324+E327+E329+E331+E334+E337+E339+E341+E343+E345+E347+E349+E351+E353+E355+E356+E357</f>
        <v>1953383.4</v>
      </c>
      <c r="F358" s="16">
        <f t="shared" ref="F358:I358" si="7">F307+F309+F312+F314+F316+F318+F320+F322+F324+F327+F329+F331+F334+F337+F339+F341+F343+F345+F347+F349+F351+F353+F355+F356+F357</f>
        <v>2263890.7999999998</v>
      </c>
      <c r="G358" s="16">
        <f t="shared" si="7"/>
        <v>2328968</v>
      </c>
      <c r="H358" s="16">
        <f t="shared" si="7"/>
        <v>2328728</v>
      </c>
      <c r="I358" s="16">
        <f t="shared" si="7"/>
        <v>2328968</v>
      </c>
    </row>
    <row r="359" spans="1:13" s="3" customFormat="1" ht="26.25" customHeight="1" x14ac:dyDescent="0.25">
      <c r="A359" s="5" t="s">
        <v>39</v>
      </c>
      <c r="B359" s="117" t="s">
        <v>587</v>
      </c>
      <c r="C359" s="118"/>
      <c r="D359" s="118"/>
      <c r="E359" s="118"/>
      <c r="F359" s="118"/>
      <c r="G359" s="118"/>
      <c r="H359" s="118"/>
      <c r="I359" s="118"/>
    </row>
    <row r="360" spans="1:13" s="3" customFormat="1" ht="44.25" customHeight="1" x14ac:dyDescent="0.25">
      <c r="A360" s="86" t="s">
        <v>37</v>
      </c>
      <c r="B360" s="88" t="s">
        <v>389</v>
      </c>
      <c r="C360" s="17" t="s">
        <v>390</v>
      </c>
      <c r="D360" s="18" t="s">
        <v>391</v>
      </c>
      <c r="E360" s="67">
        <v>23188</v>
      </c>
      <c r="F360" s="67">
        <v>23188</v>
      </c>
      <c r="G360" s="67">
        <v>25052.52</v>
      </c>
      <c r="H360" s="67">
        <v>25052.52</v>
      </c>
      <c r="I360" s="67">
        <v>25052.52</v>
      </c>
      <c r="K360" s="68"/>
      <c r="L360" s="68"/>
      <c r="M360" s="68"/>
    </row>
    <row r="361" spans="1:13" s="3" customFormat="1" ht="46.5" customHeight="1" x14ac:dyDescent="0.25">
      <c r="A361" s="86"/>
      <c r="B361" s="88"/>
      <c r="C361" s="20" t="s">
        <v>526</v>
      </c>
      <c r="D361" s="33" t="s">
        <v>281</v>
      </c>
      <c r="E361" s="25">
        <v>5102.1000000000004</v>
      </c>
      <c r="F361" s="69">
        <v>5317.7</v>
      </c>
      <c r="G361" s="70">
        <v>6029.4</v>
      </c>
      <c r="H361" s="70">
        <v>6029.4</v>
      </c>
      <c r="I361" s="70">
        <v>6029.4</v>
      </c>
      <c r="K361" s="68"/>
      <c r="L361" s="68"/>
    </row>
    <row r="362" spans="1:13" s="3" customFormat="1" ht="41.25" customHeight="1" x14ac:dyDescent="0.25">
      <c r="A362" s="86" t="s">
        <v>38</v>
      </c>
      <c r="B362" s="88" t="s">
        <v>394</v>
      </c>
      <c r="C362" s="20" t="s">
        <v>527</v>
      </c>
      <c r="D362" s="18" t="s">
        <v>395</v>
      </c>
      <c r="E362" s="67">
        <v>207</v>
      </c>
      <c r="F362" s="67">
        <v>165</v>
      </c>
      <c r="G362" s="67">
        <v>230</v>
      </c>
      <c r="H362" s="67">
        <v>230</v>
      </c>
      <c r="I362" s="67">
        <v>230</v>
      </c>
      <c r="K362" s="68"/>
      <c r="L362" s="68"/>
    </row>
    <row r="363" spans="1:13" s="3" customFormat="1" ht="57.75" customHeight="1" x14ac:dyDescent="0.25">
      <c r="A363" s="86"/>
      <c r="B363" s="88"/>
      <c r="C363" s="20" t="s">
        <v>526</v>
      </c>
      <c r="D363" s="33" t="s">
        <v>281</v>
      </c>
      <c r="E363" s="25">
        <v>1090.5999999999999</v>
      </c>
      <c r="F363" s="69">
        <v>894.4</v>
      </c>
      <c r="G363" s="70">
        <v>1289.9000000000001</v>
      </c>
      <c r="H363" s="70">
        <v>1289.9000000000001</v>
      </c>
      <c r="I363" s="70">
        <v>1289.9000000000001</v>
      </c>
      <c r="K363" s="68"/>
      <c r="L363" s="68"/>
    </row>
    <row r="364" spans="1:13" s="3" customFormat="1" ht="31.5" customHeight="1" x14ac:dyDescent="0.25">
      <c r="A364" s="86" t="s">
        <v>153</v>
      </c>
      <c r="B364" s="88" t="s">
        <v>586</v>
      </c>
      <c r="C364" s="17" t="s">
        <v>396</v>
      </c>
      <c r="D364" s="18" t="s">
        <v>528</v>
      </c>
      <c r="E364" s="67">
        <v>2639</v>
      </c>
      <c r="F364" s="67">
        <v>2639</v>
      </c>
      <c r="G364" s="67">
        <v>2993</v>
      </c>
      <c r="H364" s="67">
        <v>2993</v>
      </c>
      <c r="I364" s="67">
        <v>2993</v>
      </c>
      <c r="K364" s="68"/>
      <c r="L364" s="68"/>
    </row>
    <row r="365" spans="1:13" s="3" customFormat="1" ht="47.25" customHeight="1" x14ac:dyDescent="0.25">
      <c r="A365" s="86"/>
      <c r="B365" s="88"/>
      <c r="C365" s="20" t="s">
        <v>526</v>
      </c>
      <c r="D365" s="33" t="s">
        <v>281</v>
      </c>
      <c r="E365" s="25">
        <v>7053.1</v>
      </c>
      <c r="F365" s="69">
        <v>7333.1</v>
      </c>
      <c r="G365" s="70">
        <v>8712.1</v>
      </c>
      <c r="H365" s="70">
        <v>8712.1</v>
      </c>
      <c r="I365" s="70">
        <v>8712.1</v>
      </c>
      <c r="K365" s="68"/>
      <c r="L365" s="68"/>
    </row>
    <row r="366" spans="1:13" s="3" customFormat="1" ht="30.75" customHeight="1" x14ac:dyDescent="0.25">
      <c r="A366" s="94" t="s">
        <v>154</v>
      </c>
      <c r="B366" s="88" t="s">
        <v>397</v>
      </c>
      <c r="C366" s="17" t="s">
        <v>392</v>
      </c>
      <c r="D366" s="18" t="s">
        <v>393</v>
      </c>
      <c r="E366" s="67">
        <v>626080</v>
      </c>
      <c r="F366" s="67">
        <v>599158.56000000006</v>
      </c>
      <c r="G366" s="67">
        <v>629116.5</v>
      </c>
      <c r="H366" s="67">
        <v>629116.5</v>
      </c>
      <c r="I366" s="67">
        <v>629116.5</v>
      </c>
      <c r="K366" s="68"/>
      <c r="L366" s="68"/>
    </row>
    <row r="367" spans="1:13" s="3" customFormat="1" ht="45.75" customHeight="1" x14ac:dyDescent="0.25">
      <c r="A367" s="95"/>
      <c r="B367" s="88"/>
      <c r="C367" s="20" t="s">
        <v>526</v>
      </c>
      <c r="D367" s="33" t="s">
        <v>281</v>
      </c>
      <c r="E367" s="25">
        <v>15933.8</v>
      </c>
      <c r="F367" s="69">
        <v>15847.6</v>
      </c>
      <c r="G367" s="70">
        <v>17904.599999999999</v>
      </c>
      <c r="H367" s="70">
        <v>17904.599999999999</v>
      </c>
      <c r="I367" s="70">
        <v>17904.599999999999</v>
      </c>
      <c r="K367" s="68"/>
      <c r="L367" s="68"/>
    </row>
    <row r="368" spans="1:13" s="3" customFormat="1" ht="28.5" customHeight="1" x14ac:dyDescent="0.25">
      <c r="A368" s="94" t="s">
        <v>155</v>
      </c>
      <c r="B368" s="96" t="s">
        <v>525</v>
      </c>
      <c r="C368" s="17" t="s">
        <v>398</v>
      </c>
      <c r="D368" s="18" t="s">
        <v>399</v>
      </c>
      <c r="E368" s="67">
        <v>505</v>
      </c>
      <c r="F368" s="67">
        <v>714</v>
      </c>
      <c r="G368" s="67">
        <v>532</v>
      </c>
      <c r="H368" s="67">
        <v>589</v>
      </c>
      <c r="I368" s="67">
        <v>589</v>
      </c>
      <c r="K368" s="68"/>
      <c r="L368" s="68"/>
    </row>
    <row r="369" spans="1:12" s="3" customFormat="1" ht="33.75" customHeight="1" x14ac:dyDescent="0.25">
      <c r="A369" s="123"/>
      <c r="B369" s="98"/>
      <c r="C369" s="20" t="s">
        <v>526</v>
      </c>
      <c r="D369" s="33" t="s">
        <v>281</v>
      </c>
      <c r="E369" s="25">
        <v>20200</v>
      </c>
      <c r="F369" s="69">
        <v>31416</v>
      </c>
      <c r="G369" s="70">
        <v>23408</v>
      </c>
      <c r="H369" s="70">
        <v>25936</v>
      </c>
      <c r="I369" s="70">
        <v>25936</v>
      </c>
      <c r="K369" s="68"/>
      <c r="L369" s="68"/>
    </row>
    <row r="370" spans="1:12" s="3" customFormat="1" ht="35.25" customHeight="1" x14ac:dyDescent="0.25">
      <c r="A370" s="123"/>
      <c r="B370" s="98"/>
      <c r="C370" s="20" t="s">
        <v>588</v>
      </c>
      <c r="D370" s="18" t="s">
        <v>399</v>
      </c>
      <c r="E370" s="64" t="s">
        <v>306</v>
      </c>
      <c r="F370" s="67">
        <v>2</v>
      </c>
      <c r="G370" s="64" t="s">
        <v>306</v>
      </c>
      <c r="H370" s="64" t="s">
        <v>306</v>
      </c>
      <c r="I370" s="64" t="s">
        <v>306</v>
      </c>
      <c r="K370" s="68"/>
      <c r="L370" s="68"/>
    </row>
    <row r="371" spans="1:12" s="3" customFormat="1" ht="37.5" customHeight="1" x14ac:dyDescent="0.25">
      <c r="A371" s="123"/>
      <c r="B371" s="98"/>
      <c r="C371" s="20" t="s">
        <v>526</v>
      </c>
      <c r="D371" s="33" t="s">
        <v>281</v>
      </c>
      <c r="E371" s="69">
        <v>0</v>
      </c>
      <c r="F371" s="69">
        <v>920</v>
      </c>
      <c r="G371" s="69">
        <v>0</v>
      </c>
      <c r="H371" s="69">
        <v>0</v>
      </c>
      <c r="I371" s="69">
        <v>0</v>
      </c>
      <c r="K371" s="68"/>
      <c r="L371" s="68"/>
    </row>
    <row r="372" spans="1:12" s="3" customFormat="1" ht="37.5" customHeight="1" x14ac:dyDescent="0.25">
      <c r="A372" s="123"/>
      <c r="B372" s="98"/>
      <c r="C372" s="20" t="s">
        <v>590</v>
      </c>
      <c r="D372" s="18" t="s">
        <v>528</v>
      </c>
      <c r="E372" s="64" t="s">
        <v>306</v>
      </c>
      <c r="F372" s="67">
        <v>9</v>
      </c>
      <c r="G372" s="64" t="s">
        <v>306</v>
      </c>
      <c r="H372" s="64" t="s">
        <v>306</v>
      </c>
      <c r="I372" s="64" t="s">
        <v>306</v>
      </c>
      <c r="K372" s="68"/>
      <c r="L372" s="68"/>
    </row>
    <row r="373" spans="1:12" s="3" customFormat="1" ht="37.5" customHeight="1" x14ac:dyDescent="0.25">
      <c r="A373" s="123"/>
      <c r="B373" s="98"/>
      <c r="C373" s="20" t="s">
        <v>526</v>
      </c>
      <c r="D373" s="33" t="s">
        <v>281</v>
      </c>
      <c r="E373" s="69">
        <v>0</v>
      </c>
      <c r="F373" s="69">
        <v>2250</v>
      </c>
      <c r="G373" s="69">
        <v>0</v>
      </c>
      <c r="H373" s="69">
        <v>0</v>
      </c>
      <c r="I373" s="69">
        <v>0</v>
      </c>
      <c r="K373" s="68"/>
      <c r="L373" s="68"/>
    </row>
    <row r="374" spans="1:12" s="3" customFormat="1" ht="35.25" customHeight="1" x14ac:dyDescent="0.25">
      <c r="A374" s="123"/>
      <c r="B374" s="98"/>
      <c r="C374" s="20" t="s">
        <v>589</v>
      </c>
      <c r="D374" s="18" t="s">
        <v>399</v>
      </c>
      <c r="E374" s="64" t="s">
        <v>306</v>
      </c>
      <c r="F374" s="67">
        <v>420</v>
      </c>
      <c r="G374" s="64" t="s">
        <v>306</v>
      </c>
      <c r="H374" s="64" t="s">
        <v>306</v>
      </c>
      <c r="I374" s="64" t="s">
        <v>306</v>
      </c>
      <c r="K374" s="68"/>
      <c r="L374" s="68"/>
    </row>
    <row r="375" spans="1:12" s="3" customFormat="1" ht="39" customHeight="1" x14ac:dyDescent="0.25">
      <c r="A375" s="95"/>
      <c r="B375" s="97"/>
      <c r="C375" s="20" t="s">
        <v>526</v>
      </c>
      <c r="D375" s="33" t="s">
        <v>281</v>
      </c>
      <c r="E375" s="69">
        <v>0</v>
      </c>
      <c r="F375" s="69">
        <v>3150</v>
      </c>
      <c r="G375" s="69">
        <v>0</v>
      </c>
      <c r="H375" s="69">
        <v>0</v>
      </c>
      <c r="I375" s="69">
        <v>0</v>
      </c>
      <c r="K375" s="68"/>
      <c r="L375" s="68"/>
    </row>
    <row r="376" spans="1:12" s="3" customFormat="1" ht="39" customHeight="1" x14ac:dyDescent="0.25">
      <c r="A376" s="94" t="s">
        <v>156</v>
      </c>
      <c r="B376" s="96" t="s">
        <v>591</v>
      </c>
      <c r="C376" s="1" t="s">
        <v>592</v>
      </c>
      <c r="D376" s="18" t="s">
        <v>399</v>
      </c>
      <c r="E376" s="64" t="s">
        <v>306</v>
      </c>
      <c r="F376" s="67">
        <v>174.2</v>
      </c>
      <c r="G376" s="64" t="s">
        <v>306</v>
      </c>
      <c r="H376" s="64" t="s">
        <v>306</v>
      </c>
      <c r="I376" s="64" t="s">
        <v>306</v>
      </c>
      <c r="K376" s="68"/>
      <c r="L376" s="68"/>
    </row>
    <row r="377" spans="1:12" s="3" customFormat="1" ht="39" customHeight="1" x14ac:dyDescent="0.25">
      <c r="A377" s="123"/>
      <c r="B377" s="98"/>
      <c r="C377" s="20" t="s">
        <v>526</v>
      </c>
      <c r="D377" s="33" t="s">
        <v>281</v>
      </c>
      <c r="E377" s="69">
        <v>0</v>
      </c>
      <c r="F377" s="69">
        <v>1306.5</v>
      </c>
      <c r="G377" s="69">
        <v>0</v>
      </c>
      <c r="H377" s="69">
        <v>0</v>
      </c>
      <c r="I377" s="69">
        <v>0</v>
      </c>
      <c r="K377" s="68"/>
      <c r="L377" s="68"/>
    </row>
    <row r="378" spans="1:12" s="3" customFormat="1" ht="39" customHeight="1" x14ac:dyDescent="0.25">
      <c r="A378" s="123"/>
      <c r="B378" s="98"/>
      <c r="C378" s="20" t="s">
        <v>593</v>
      </c>
      <c r="D378" s="18" t="s">
        <v>399</v>
      </c>
      <c r="E378" s="64" t="s">
        <v>306</v>
      </c>
      <c r="F378" s="67">
        <v>208</v>
      </c>
      <c r="G378" s="64" t="s">
        <v>306</v>
      </c>
      <c r="H378" s="64" t="s">
        <v>306</v>
      </c>
      <c r="I378" s="64" t="s">
        <v>306</v>
      </c>
      <c r="K378" s="68"/>
      <c r="L378" s="68"/>
    </row>
    <row r="379" spans="1:12" s="3" customFormat="1" ht="39" customHeight="1" x14ac:dyDescent="0.25">
      <c r="A379" s="123"/>
      <c r="B379" s="98"/>
      <c r="C379" s="20" t="s">
        <v>526</v>
      </c>
      <c r="D379" s="33" t="s">
        <v>281</v>
      </c>
      <c r="E379" s="69">
        <v>0</v>
      </c>
      <c r="F379" s="69">
        <v>520</v>
      </c>
      <c r="G379" s="69">
        <v>0</v>
      </c>
      <c r="H379" s="69">
        <v>0</v>
      </c>
      <c r="I379" s="69">
        <v>0</v>
      </c>
      <c r="K379" s="68"/>
      <c r="L379" s="68"/>
    </row>
    <row r="380" spans="1:12" s="3" customFormat="1" ht="39" customHeight="1" x14ac:dyDescent="0.25">
      <c r="A380" s="123"/>
      <c r="B380" s="98"/>
      <c r="C380" s="20" t="s">
        <v>594</v>
      </c>
      <c r="D380" s="18" t="s">
        <v>399</v>
      </c>
      <c r="E380" s="64" t="s">
        <v>306</v>
      </c>
      <c r="F380" s="67">
        <v>175</v>
      </c>
      <c r="G380" s="64" t="s">
        <v>306</v>
      </c>
      <c r="H380" s="64" t="s">
        <v>306</v>
      </c>
      <c r="I380" s="64" t="s">
        <v>306</v>
      </c>
      <c r="K380" s="68"/>
      <c r="L380" s="68"/>
    </row>
    <row r="381" spans="1:12" s="3" customFormat="1" ht="39" customHeight="1" x14ac:dyDescent="0.25">
      <c r="A381" s="95"/>
      <c r="B381" s="97"/>
      <c r="C381" s="20" t="s">
        <v>526</v>
      </c>
      <c r="D381" s="33" t="s">
        <v>281</v>
      </c>
      <c r="E381" s="69">
        <v>0</v>
      </c>
      <c r="F381" s="69">
        <v>437.5</v>
      </c>
      <c r="G381" s="69">
        <v>0</v>
      </c>
      <c r="H381" s="69">
        <v>0</v>
      </c>
      <c r="I381" s="69">
        <v>0</v>
      </c>
      <c r="K381" s="68"/>
      <c r="L381" s="68"/>
    </row>
    <row r="382" spans="1:12" s="3" customFormat="1" ht="31.5" x14ac:dyDescent="0.25">
      <c r="A382" s="94" t="s">
        <v>400</v>
      </c>
      <c r="B382" s="88" t="s">
        <v>401</v>
      </c>
      <c r="C382" s="17" t="s">
        <v>390</v>
      </c>
      <c r="D382" s="33" t="s">
        <v>391</v>
      </c>
      <c r="E382" s="71">
        <v>1152</v>
      </c>
      <c r="F382" s="71">
        <v>1152</v>
      </c>
      <c r="G382" s="71">
        <v>1152</v>
      </c>
      <c r="H382" s="71">
        <v>1152</v>
      </c>
      <c r="I382" s="71">
        <v>1152</v>
      </c>
      <c r="K382" s="68"/>
      <c r="L382" s="68"/>
    </row>
    <row r="383" spans="1:12" s="3" customFormat="1" ht="41.25" customHeight="1" x14ac:dyDescent="0.25">
      <c r="A383" s="95"/>
      <c r="B383" s="88"/>
      <c r="C383" s="20" t="s">
        <v>526</v>
      </c>
      <c r="D383" s="33" t="s">
        <v>281</v>
      </c>
      <c r="E383" s="64">
        <v>534.1</v>
      </c>
      <c r="F383" s="72">
        <v>556.1</v>
      </c>
      <c r="G383" s="70">
        <v>583.79999999999995</v>
      </c>
      <c r="H383" s="70">
        <v>583.79999999999995</v>
      </c>
      <c r="I383" s="70">
        <v>583.79999999999995</v>
      </c>
      <c r="K383" s="68"/>
      <c r="L383" s="68"/>
    </row>
    <row r="384" spans="1:12" s="3" customFormat="1" ht="34.5" customHeight="1" x14ac:dyDescent="0.25">
      <c r="A384" s="94" t="s">
        <v>595</v>
      </c>
      <c r="B384" s="88" t="s">
        <v>558</v>
      </c>
      <c r="C384" s="20" t="s">
        <v>559</v>
      </c>
      <c r="D384" s="33" t="s">
        <v>528</v>
      </c>
      <c r="E384" s="71">
        <v>1</v>
      </c>
      <c r="F384" s="64" t="s">
        <v>306</v>
      </c>
      <c r="G384" s="64" t="s">
        <v>306</v>
      </c>
      <c r="H384" s="64" t="s">
        <v>306</v>
      </c>
      <c r="I384" s="64" t="s">
        <v>306</v>
      </c>
      <c r="K384" s="68"/>
      <c r="L384" s="68"/>
    </row>
    <row r="385" spans="1:12" s="3" customFormat="1" ht="41.25" customHeight="1" x14ac:dyDescent="0.25">
      <c r="A385" s="123"/>
      <c r="B385" s="88"/>
      <c r="C385" s="20" t="s">
        <v>526</v>
      </c>
      <c r="D385" s="33" t="s">
        <v>281</v>
      </c>
      <c r="E385" s="45">
        <v>231.5</v>
      </c>
      <c r="F385" s="69">
        <v>0</v>
      </c>
      <c r="G385" s="69">
        <v>0</v>
      </c>
      <c r="H385" s="69">
        <v>0</v>
      </c>
      <c r="I385" s="69">
        <v>0</v>
      </c>
      <c r="K385" s="68"/>
      <c r="L385" s="68"/>
    </row>
    <row r="386" spans="1:12" s="3" customFormat="1" ht="27.75" customHeight="1" x14ac:dyDescent="0.25">
      <c r="A386" s="123"/>
      <c r="B386" s="88"/>
      <c r="C386" s="20" t="s">
        <v>560</v>
      </c>
      <c r="D386" s="33" t="s">
        <v>82</v>
      </c>
      <c r="E386" s="64" t="s">
        <v>306</v>
      </c>
      <c r="F386" s="71">
        <v>1</v>
      </c>
      <c r="G386" s="71">
        <v>1</v>
      </c>
      <c r="H386" s="71">
        <v>1</v>
      </c>
      <c r="I386" s="71">
        <v>1</v>
      </c>
      <c r="K386" s="68"/>
      <c r="L386" s="68"/>
    </row>
    <row r="387" spans="1:12" s="3" customFormat="1" ht="41.25" customHeight="1" x14ac:dyDescent="0.25">
      <c r="A387" s="95"/>
      <c r="B387" s="88"/>
      <c r="C387" s="20" t="s">
        <v>526</v>
      </c>
      <c r="D387" s="33" t="s">
        <v>281</v>
      </c>
      <c r="E387" s="69">
        <v>0</v>
      </c>
      <c r="F387" s="45">
        <v>687.1</v>
      </c>
      <c r="G387" s="70">
        <v>688.7</v>
      </c>
      <c r="H387" s="70">
        <v>688.7</v>
      </c>
      <c r="I387" s="70">
        <v>688.7</v>
      </c>
      <c r="K387" s="68"/>
      <c r="L387" s="68"/>
    </row>
    <row r="388" spans="1:12" s="3" customFormat="1" ht="41.25" customHeight="1" x14ac:dyDescent="0.25">
      <c r="A388" s="94" t="s">
        <v>596</v>
      </c>
      <c r="B388" s="96" t="s">
        <v>597</v>
      </c>
      <c r="C388" s="20" t="s">
        <v>598</v>
      </c>
      <c r="D388" s="33" t="s">
        <v>82</v>
      </c>
      <c r="E388" s="69" t="s">
        <v>306</v>
      </c>
      <c r="F388" s="71">
        <v>230</v>
      </c>
      <c r="G388" s="71">
        <v>230</v>
      </c>
      <c r="H388" s="71">
        <v>230</v>
      </c>
      <c r="I388" s="71">
        <v>230</v>
      </c>
      <c r="K388" s="68"/>
      <c r="L388" s="68"/>
    </row>
    <row r="389" spans="1:12" s="3" customFormat="1" ht="41.25" customHeight="1" x14ac:dyDescent="0.25">
      <c r="A389" s="95"/>
      <c r="B389" s="97"/>
      <c r="C389" s="20" t="s">
        <v>526</v>
      </c>
      <c r="D389" s="33" t="s">
        <v>281</v>
      </c>
      <c r="E389" s="69">
        <v>0</v>
      </c>
      <c r="F389" s="45">
        <v>3500</v>
      </c>
      <c r="G389" s="70">
        <v>3500</v>
      </c>
      <c r="H389" s="70">
        <v>3500</v>
      </c>
      <c r="I389" s="70">
        <v>3500</v>
      </c>
      <c r="K389" s="68"/>
      <c r="L389" s="68"/>
    </row>
    <row r="390" spans="1:12" s="3" customFormat="1" x14ac:dyDescent="0.25">
      <c r="A390" s="14"/>
      <c r="B390" s="106" t="s">
        <v>10</v>
      </c>
      <c r="C390" s="107"/>
      <c r="D390" s="15" t="s">
        <v>281</v>
      </c>
      <c r="E390" s="16">
        <f>E361+E363+E365+E367+E369+E371+E373+E375+E377+E379+E381+E383+E385+E387+E389</f>
        <v>50145.2</v>
      </c>
      <c r="F390" s="16">
        <f t="shared" ref="F390:I390" si="8">F361+F363+F365+F367+F369+F371+F373+F375+F377+F379+F381+F383+F385+F387+F389</f>
        <v>74136.000000000015</v>
      </c>
      <c r="G390" s="16">
        <f t="shared" si="8"/>
        <v>62116.5</v>
      </c>
      <c r="H390" s="16">
        <f t="shared" si="8"/>
        <v>64644.5</v>
      </c>
      <c r="I390" s="16">
        <f t="shared" si="8"/>
        <v>64644.5</v>
      </c>
      <c r="K390" s="68"/>
      <c r="L390" s="68"/>
    </row>
    <row r="391" spans="1:12" s="3" customFormat="1" ht="27" customHeight="1" x14ac:dyDescent="0.25">
      <c r="A391" s="5" t="s">
        <v>40</v>
      </c>
      <c r="B391" s="117" t="s">
        <v>422</v>
      </c>
      <c r="C391" s="118"/>
      <c r="D391" s="118"/>
      <c r="E391" s="118"/>
      <c r="F391" s="118"/>
      <c r="G391" s="118"/>
      <c r="H391" s="118"/>
      <c r="I391" s="118"/>
    </row>
    <row r="392" spans="1:12" s="22" customFormat="1" ht="31.5" x14ac:dyDescent="0.25">
      <c r="A392" s="89" t="s">
        <v>41</v>
      </c>
      <c r="B392" s="121" t="s">
        <v>423</v>
      </c>
      <c r="C392" s="44" t="s">
        <v>7</v>
      </c>
      <c r="D392" s="73" t="s">
        <v>308</v>
      </c>
      <c r="E392" s="29">
        <v>7</v>
      </c>
      <c r="F392" s="29">
        <v>5</v>
      </c>
      <c r="G392" s="29">
        <v>5</v>
      </c>
      <c r="H392" s="29">
        <v>5</v>
      </c>
      <c r="I392" s="29">
        <v>5</v>
      </c>
    </row>
    <row r="393" spans="1:12" s="22" customFormat="1" ht="63" x14ac:dyDescent="0.25">
      <c r="A393" s="89"/>
      <c r="B393" s="122"/>
      <c r="C393" s="46" t="s">
        <v>78</v>
      </c>
      <c r="D393" s="33" t="s">
        <v>281</v>
      </c>
      <c r="E393" s="53">
        <v>2166.4</v>
      </c>
      <c r="F393" s="53">
        <v>2264.1999999999998</v>
      </c>
      <c r="G393" s="53">
        <v>2444.6</v>
      </c>
      <c r="H393" s="53">
        <v>2444.6</v>
      </c>
      <c r="I393" s="53">
        <v>2444.6</v>
      </c>
    </row>
    <row r="394" spans="1:12" s="3" customFormat="1" ht="31.5" x14ac:dyDescent="0.25">
      <c r="A394" s="86" t="s">
        <v>42</v>
      </c>
      <c r="B394" s="128" t="s">
        <v>301</v>
      </c>
      <c r="C394" s="17" t="s">
        <v>7</v>
      </c>
      <c r="D394" s="18" t="s">
        <v>138</v>
      </c>
      <c r="E394" s="74">
        <v>8096.5</v>
      </c>
      <c r="F394" s="71">
        <v>8057</v>
      </c>
      <c r="G394" s="71">
        <v>7968</v>
      </c>
      <c r="H394" s="71">
        <v>7968</v>
      </c>
      <c r="I394" s="71">
        <v>7968</v>
      </c>
    </row>
    <row r="395" spans="1:12" s="3" customFormat="1" ht="63" x14ac:dyDescent="0.25">
      <c r="A395" s="86"/>
      <c r="B395" s="128"/>
      <c r="C395" s="20" t="s">
        <v>78</v>
      </c>
      <c r="D395" s="18" t="s">
        <v>281</v>
      </c>
      <c r="E395" s="52">
        <v>431765.5</v>
      </c>
      <c r="F395" s="53">
        <v>454217.4</v>
      </c>
      <c r="G395" s="53">
        <v>487662.2</v>
      </c>
      <c r="H395" s="53">
        <v>487662.2</v>
      </c>
      <c r="I395" s="53">
        <v>487662.2</v>
      </c>
    </row>
    <row r="396" spans="1:12" s="3" customFormat="1" ht="31.5" x14ac:dyDescent="0.25">
      <c r="A396" s="86" t="s">
        <v>288</v>
      </c>
      <c r="B396" s="128" t="s">
        <v>302</v>
      </c>
      <c r="C396" s="17" t="s">
        <v>7</v>
      </c>
      <c r="D396" s="18" t="s">
        <v>138</v>
      </c>
      <c r="E396" s="8">
        <v>1255</v>
      </c>
      <c r="F396" s="29">
        <v>1255</v>
      </c>
      <c r="G396" s="29">
        <v>1161</v>
      </c>
      <c r="H396" s="29">
        <v>1161</v>
      </c>
      <c r="I396" s="29">
        <v>1161</v>
      </c>
    </row>
    <row r="397" spans="1:12" s="3" customFormat="1" ht="63" x14ac:dyDescent="0.25">
      <c r="A397" s="86"/>
      <c r="B397" s="128"/>
      <c r="C397" s="20" t="s">
        <v>78</v>
      </c>
      <c r="D397" s="18" t="s">
        <v>281</v>
      </c>
      <c r="E397" s="52">
        <v>67320.600000000006</v>
      </c>
      <c r="F397" s="53">
        <v>61640.9</v>
      </c>
      <c r="G397" s="53">
        <v>68450</v>
      </c>
      <c r="H397" s="53">
        <v>68450</v>
      </c>
      <c r="I397" s="53">
        <v>68450</v>
      </c>
    </row>
    <row r="398" spans="1:12" s="3" customFormat="1" ht="31.5" x14ac:dyDescent="0.25">
      <c r="A398" s="86" t="s">
        <v>289</v>
      </c>
      <c r="B398" s="96" t="s">
        <v>303</v>
      </c>
      <c r="C398" s="17" t="s">
        <v>7</v>
      </c>
      <c r="D398" s="18" t="s">
        <v>138</v>
      </c>
      <c r="E398" s="75">
        <v>16</v>
      </c>
      <c r="F398" s="35">
        <v>16</v>
      </c>
      <c r="G398" s="35">
        <v>18</v>
      </c>
      <c r="H398" s="35">
        <v>18</v>
      </c>
      <c r="I398" s="35">
        <v>18</v>
      </c>
    </row>
    <row r="399" spans="1:12" s="3" customFormat="1" ht="63" x14ac:dyDescent="0.25">
      <c r="A399" s="86"/>
      <c r="B399" s="97"/>
      <c r="C399" s="20" t="s">
        <v>78</v>
      </c>
      <c r="D399" s="18" t="s">
        <v>281</v>
      </c>
      <c r="E399" s="52">
        <v>6357.9</v>
      </c>
      <c r="F399" s="53">
        <v>6498.2</v>
      </c>
      <c r="G399" s="53">
        <v>7213</v>
      </c>
      <c r="H399" s="53">
        <v>7213</v>
      </c>
      <c r="I399" s="53">
        <v>7213</v>
      </c>
    </row>
    <row r="400" spans="1:12" s="3" customFormat="1" ht="31.5" x14ac:dyDescent="0.25">
      <c r="A400" s="86" t="s">
        <v>290</v>
      </c>
      <c r="B400" s="96" t="s">
        <v>304</v>
      </c>
      <c r="C400" s="17" t="s">
        <v>7</v>
      </c>
      <c r="D400" s="18" t="s">
        <v>138</v>
      </c>
      <c r="E400" s="75">
        <v>3</v>
      </c>
      <c r="F400" s="35">
        <v>3</v>
      </c>
      <c r="G400" s="35">
        <v>5</v>
      </c>
      <c r="H400" s="35">
        <v>5</v>
      </c>
      <c r="I400" s="35">
        <v>5</v>
      </c>
    </row>
    <row r="401" spans="1:9" s="3" customFormat="1" ht="63" x14ac:dyDescent="0.25">
      <c r="A401" s="86"/>
      <c r="B401" s="97"/>
      <c r="C401" s="20" t="s">
        <v>78</v>
      </c>
      <c r="D401" s="18" t="s">
        <v>281</v>
      </c>
      <c r="E401" s="52">
        <v>2406</v>
      </c>
      <c r="F401" s="53">
        <v>2428.1</v>
      </c>
      <c r="G401" s="53">
        <v>2695</v>
      </c>
      <c r="H401" s="53">
        <v>2695</v>
      </c>
      <c r="I401" s="53">
        <v>2695</v>
      </c>
    </row>
    <row r="402" spans="1:9" s="3" customFormat="1" ht="31.5" x14ac:dyDescent="0.25">
      <c r="A402" s="86" t="s">
        <v>291</v>
      </c>
      <c r="B402" s="96" t="s">
        <v>305</v>
      </c>
      <c r="C402" s="17" t="s">
        <v>7</v>
      </c>
      <c r="D402" s="18" t="s">
        <v>138</v>
      </c>
      <c r="E402" s="75">
        <v>44</v>
      </c>
      <c r="F402" s="35">
        <v>44</v>
      </c>
      <c r="G402" s="35">
        <v>41</v>
      </c>
      <c r="H402" s="35">
        <v>41</v>
      </c>
      <c r="I402" s="35">
        <v>41</v>
      </c>
    </row>
    <row r="403" spans="1:9" s="3" customFormat="1" ht="63" x14ac:dyDescent="0.25">
      <c r="A403" s="86"/>
      <c r="B403" s="97"/>
      <c r="C403" s="20" t="s">
        <v>78</v>
      </c>
      <c r="D403" s="18" t="s">
        <v>281</v>
      </c>
      <c r="E403" s="10">
        <v>2436.3000000000002</v>
      </c>
      <c r="F403" s="25">
        <v>2952.3</v>
      </c>
      <c r="G403" s="53">
        <v>3247.5</v>
      </c>
      <c r="H403" s="53">
        <v>3247.5</v>
      </c>
      <c r="I403" s="53">
        <v>3247.5</v>
      </c>
    </row>
    <row r="404" spans="1:9" s="3" customFormat="1" ht="31.5" customHeight="1" x14ac:dyDescent="0.25">
      <c r="A404" s="86" t="s">
        <v>292</v>
      </c>
      <c r="B404" s="88" t="s">
        <v>427</v>
      </c>
      <c r="C404" s="17" t="s">
        <v>7</v>
      </c>
      <c r="D404" s="18" t="s">
        <v>138</v>
      </c>
      <c r="E404" s="75">
        <v>20</v>
      </c>
      <c r="F404" s="35">
        <v>20</v>
      </c>
      <c r="G404" s="35">
        <v>20</v>
      </c>
      <c r="H404" s="35">
        <v>20</v>
      </c>
      <c r="I404" s="35">
        <v>20</v>
      </c>
    </row>
    <row r="405" spans="1:9" s="3" customFormat="1" ht="128.25" customHeight="1" x14ac:dyDescent="0.25">
      <c r="A405" s="86"/>
      <c r="B405" s="88"/>
      <c r="C405" s="20" t="s">
        <v>78</v>
      </c>
      <c r="D405" s="18" t="s">
        <v>281</v>
      </c>
      <c r="E405" s="10">
        <v>2636.5</v>
      </c>
      <c r="F405" s="25">
        <v>2158</v>
      </c>
      <c r="G405" s="53">
        <v>2224.9</v>
      </c>
      <c r="H405" s="53">
        <v>2224.9</v>
      </c>
      <c r="I405" s="53">
        <v>2224.9</v>
      </c>
    </row>
    <row r="406" spans="1:9" s="3" customFormat="1" ht="31.5" customHeight="1" x14ac:dyDescent="0.25">
      <c r="A406" s="86" t="s">
        <v>293</v>
      </c>
      <c r="B406" s="88" t="s">
        <v>426</v>
      </c>
      <c r="C406" s="17" t="s">
        <v>7</v>
      </c>
      <c r="D406" s="18" t="s">
        <v>138</v>
      </c>
      <c r="E406" s="75">
        <v>114</v>
      </c>
      <c r="F406" s="35">
        <v>114</v>
      </c>
      <c r="G406" s="35">
        <v>114</v>
      </c>
      <c r="H406" s="35">
        <v>114</v>
      </c>
      <c r="I406" s="35">
        <v>114</v>
      </c>
    </row>
    <row r="407" spans="1:9" s="3" customFormat="1" ht="132.75" customHeight="1" x14ac:dyDescent="0.25">
      <c r="A407" s="86"/>
      <c r="B407" s="88"/>
      <c r="C407" s="20" t="s">
        <v>78</v>
      </c>
      <c r="D407" s="18" t="s">
        <v>281</v>
      </c>
      <c r="E407" s="10">
        <v>11238.6</v>
      </c>
      <c r="F407" s="25">
        <v>12623.2</v>
      </c>
      <c r="G407" s="53">
        <v>13019.7</v>
      </c>
      <c r="H407" s="53">
        <v>13019.7</v>
      </c>
      <c r="I407" s="53">
        <v>13019.7</v>
      </c>
    </row>
    <row r="408" spans="1:9" s="3" customFormat="1" ht="31.5" x14ac:dyDescent="0.25">
      <c r="A408" s="86" t="s">
        <v>294</v>
      </c>
      <c r="B408" s="88" t="s">
        <v>307</v>
      </c>
      <c r="C408" s="17" t="s">
        <v>7</v>
      </c>
      <c r="D408" s="18" t="s">
        <v>82</v>
      </c>
      <c r="E408" s="73">
        <v>270</v>
      </c>
      <c r="F408" s="76">
        <v>150</v>
      </c>
      <c r="G408" s="76">
        <v>160</v>
      </c>
      <c r="H408" s="76">
        <v>160</v>
      </c>
      <c r="I408" s="76">
        <v>160</v>
      </c>
    </row>
    <row r="409" spans="1:9" s="3" customFormat="1" ht="63" x14ac:dyDescent="0.25">
      <c r="A409" s="86"/>
      <c r="B409" s="88"/>
      <c r="C409" s="20" t="s">
        <v>78</v>
      </c>
      <c r="D409" s="18" t="s">
        <v>281</v>
      </c>
      <c r="E409" s="25">
        <v>32190.7</v>
      </c>
      <c r="F409" s="25">
        <v>30650.3</v>
      </c>
      <c r="G409" s="53">
        <v>36211.599999999999</v>
      </c>
      <c r="H409" s="53">
        <v>36211.599999999999</v>
      </c>
      <c r="I409" s="53">
        <v>36211.599999999999</v>
      </c>
    </row>
    <row r="410" spans="1:9" s="3" customFormat="1" ht="31.5" customHeight="1" x14ac:dyDescent="0.25">
      <c r="A410" s="86" t="s">
        <v>295</v>
      </c>
      <c r="B410" s="88" t="s">
        <v>425</v>
      </c>
      <c r="C410" s="17" t="s">
        <v>7</v>
      </c>
      <c r="D410" s="18" t="s">
        <v>308</v>
      </c>
      <c r="E410" s="29">
        <v>35</v>
      </c>
      <c r="F410" s="29">
        <v>27</v>
      </c>
      <c r="G410" s="29">
        <v>27</v>
      </c>
      <c r="H410" s="29">
        <v>27</v>
      </c>
      <c r="I410" s="29">
        <v>27</v>
      </c>
    </row>
    <row r="411" spans="1:9" s="3" customFormat="1" ht="63" x14ac:dyDescent="0.25">
      <c r="A411" s="86"/>
      <c r="B411" s="88"/>
      <c r="C411" s="20" t="s">
        <v>78</v>
      </c>
      <c r="D411" s="18" t="s">
        <v>281</v>
      </c>
      <c r="E411" s="25">
        <v>16330.4</v>
      </c>
      <c r="F411" s="25">
        <v>13794.2</v>
      </c>
      <c r="G411" s="53">
        <v>14925.3</v>
      </c>
      <c r="H411" s="53">
        <v>14925.3</v>
      </c>
      <c r="I411" s="53">
        <v>14925.3</v>
      </c>
    </row>
    <row r="412" spans="1:9" s="3" customFormat="1" ht="31.5" customHeight="1" x14ac:dyDescent="0.25">
      <c r="A412" s="94" t="s">
        <v>296</v>
      </c>
      <c r="B412" s="88" t="s">
        <v>309</v>
      </c>
      <c r="C412" s="17" t="s">
        <v>7</v>
      </c>
      <c r="D412" s="18" t="s">
        <v>138</v>
      </c>
      <c r="E412" s="29">
        <v>4890</v>
      </c>
      <c r="F412" s="29">
        <v>4866</v>
      </c>
      <c r="G412" s="29">
        <v>4860</v>
      </c>
      <c r="H412" s="29">
        <v>4860</v>
      </c>
      <c r="I412" s="29">
        <v>4860</v>
      </c>
    </row>
    <row r="413" spans="1:9" s="3" customFormat="1" ht="63" x14ac:dyDescent="0.25">
      <c r="A413" s="95"/>
      <c r="B413" s="88"/>
      <c r="C413" s="20" t="s">
        <v>78</v>
      </c>
      <c r="D413" s="18" t="s">
        <v>281</v>
      </c>
      <c r="E413" s="25">
        <v>41169</v>
      </c>
      <c r="F413" s="25">
        <v>51473.3</v>
      </c>
      <c r="G413" s="53">
        <v>55694.7</v>
      </c>
      <c r="H413" s="53">
        <v>55694.7</v>
      </c>
      <c r="I413" s="53">
        <v>55694.7</v>
      </c>
    </row>
    <row r="414" spans="1:9" s="3" customFormat="1" ht="31.5" x14ac:dyDescent="0.25">
      <c r="A414" s="86" t="s">
        <v>297</v>
      </c>
      <c r="B414" s="88" t="s">
        <v>310</v>
      </c>
      <c r="C414" s="17" t="s">
        <v>7</v>
      </c>
      <c r="D414" s="18" t="s">
        <v>138</v>
      </c>
      <c r="E414" s="29">
        <v>2363</v>
      </c>
      <c r="F414" s="29">
        <v>2415</v>
      </c>
      <c r="G414" s="29">
        <v>2253</v>
      </c>
      <c r="H414" s="29">
        <v>2253</v>
      </c>
      <c r="I414" s="29">
        <v>2253</v>
      </c>
    </row>
    <row r="415" spans="1:9" s="3" customFormat="1" ht="63" x14ac:dyDescent="0.25">
      <c r="A415" s="86"/>
      <c r="B415" s="88"/>
      <c r="C415" s="20" t="s">
        <v>78</v>
      </c>
      <c r="D415" s="18" t="s">
        <v>281</v>
      </c>
      <c r="E415" s="64">
        <v>89107.7</v>
      </c>
      <c r="F415" s="25">
        <v>93283.1</v>
      </c>
      <c r="G415" s="53">
        <v>99813</v>
      </c>
      <c r="H415" s="53">
        <v>99813</v>
      </c>
      <c r="I415" s="53">
        <v>99813</v>
      </c>
    </row>
    <row r="416" spans="1:9" s="3" customFormat="1" ht="31.5" x14ac:dyDescent="0.25">
      <c r="A416" s="86" t="s">
        <v>298</v>
      </c>
      <c r="B416" s="88" t="s">
        <v>424</v>
      </c>
      <c r="C416" s="17" t="s">
        <v>7</v>
      </c>
      <c r="D416" s="18" t="s">
        <v>562</v>
      </c>
      <c r="E416" s="8">
        <v>9144</v>
      </c>
      <c r="F416" s="8">
        <v>9144</v>
      </c>
      <c r="G416" s="8">
        <v>6824</v>
      </c>
      <c r="H416" s="8">
        <v>6824</v>
      </c>
      <c r="I416" s="8">
        <v>6824</v>
      </c>
    </row>
    <row r="417" spans="1:9" s="3" customFormat="1" ht="63" x14ac:dyDescent="0.25">
      <c r="A417" s="86"/>
      <c r="B417" s="88"/>
      <c r="C417" s="20" t="s">
        <v>78</v>
      </c>
      <c r="D417" s="18" t="s">
        <v>281</v>
      </c>
      <c r="E417" s="10">
        <v>6824.2</v>
      </c>
      <c r="F417" s="10">
        <v>22706.6</v>
      </c>
      <c r="G417" s="52">
        <v>23569.5</v>
      </c>
      <c r="H417" s="52">
        <v>23569.5</v>
      </c>
      <c r="I417" s="52">
        <v>23569.5</v>
      </c>
    </row>
    <row r="418" spans="1:9" s="3" customFormat="1" ht="31.5" x14ac:dyDescent="0.25">
      <c r="A418" s="86" t="s">
        <v>299</v>
      </c>
      <c r="B418" s="96" t="s">
        <v>637</v>
      </c>
      <c r="C418" s="17" t="s">
        <v>7</v>
      </c>
      <c r="D418" s="35" t="s">
        <v>82</v>
      </c>
      <c r="E418" s="8">
        <v>6477</v>
      </c>
      <c r="F418" s="8">
        <v>6477</v>
      </c>
      <c r="G418" s="8">
        <v>6477</v>
      </c>
      <c r="H418" s="8">
        <v>6477</v>
      </c>
      <c r="I418" s="8">
        <v>6477</v>
      </c>
    </row>
    <row r="419" spans="1:9" s="3" customFormat="1" ht="63" x14ac:dyDescent="0.25">
      <c r="A419" s="86"/>
      <c r="B419" s="97"/>
      <c r="C419" s="20" t="s">
        <v>78</v>
      </c>
      <c r="D419" s="18" t="s">
        <v>281</v>
      </c>
      <c r="E419" s="10">
        <v>25309.200000000001</v>
      </c>
      <c r="F419" s="10">
        <v>26424.6</v>
      </c>
      <c r="G419" s="52">
        <v>27719.4</v>
      </c>
      <c r="H419" s="52">
        <v>27719.4</v>
      </c>
      <c r="I419" s="52">
        <v>27719.4</v>
      </c>
    </row>
    <row r="420" spans="1:9" s="3" customFormat="1" ht="31.5" x14ac:dyDescent="0.25">
      <c r="A420" s="86" t="s">
        <v>300</v>
      </c>
      <c r="B420" s="88" t="s">
        <v>83</v>
      </c>
      <c r="C420" s="17" t="s">
        <v>7</v>
      </c>
      <c r="D420" s="35" t="s">
        <v>138</v>
      </c>
      <c r="E420" s="10">
        <v>13224</v>
      </c>
      <c r="F420" s="8">
        <v>14190</v>
      </c>
      <c r="G420" s="8">
        <v>14190</v>
      </c>
      <c r="H420" s="8">
        <v>14190</v>
      </c>
      <c r="I420" s="8">
        <v>14190</v>
      </c>
    </row>
    <row r="421" spans="1:9" s="3" customFormat="1" ht="63" x14ac:dyDescent="0.25">
      <c r="A421" s="86"/>
      <c r="B421" s="88"/>
      <c r="C421" s="20" t="s">
        <v>78</v>
      </c>
      <c r="D421" s="18" t="s">
        <v>281</v>
      </c>
      <c r="E421" s="12">
        <v>23391.23</v>
      </c>
      <c r="F421" s="10">
        <v>25489</v>
      </c>
      <c r="G421" s="52">
        <v>30466.7</v>
      </c>
      <c r="H421" s="52">
        <v>30466.7</v>
      </c>
      <c r="I421" s="52">
        <v>30466.7</v>
      </c>
    </row>
    <row r="422" spans="1:9" s="3" customFormat="1" ht="25.5" customHeight="1" x14ac:dyDescent="0.25">
      <c r="A422" s="21"/>
      <c r="B422" s="106" t="s">
        <v>10</v>
      </c>
      <c r="C422" s="107"/>
      <c r="D422" s="15" t="s">
        <v>281</v>
      </c>
      <c r="E422" s="16">
        <f>E393+E395+E397+E399+E401+E403+E405+E407+E409+E411+E413+E415+E417+E419+E421</f>
        <v>760650.22999999986</v>
      </c>
      <c r="F422" s="16">
        <f t="shared" ref="F422:I422" si="9">F393+F395+F397+F399+F401+F403+F405+F407+F409+F411+F413+F415+F417+F419+F421</f>
        <v>808603.4</v>
      </c>
      <c r="G422" s="16">
        <f t="shared" si="9"/>
        <v>875357.1</v>
      </c>
      <c r="H422" s="16">
        <f t="shared" si="9"/>
        <v>875357.1</v>
      </c>
      <c r="I422" s="16">
        <f t="shared" si="9"/>
        <v>875357.1</v>
      </c>
    </row>
    <row r="423" spans="1:9" s="3" customFormat="1" ht="25.5" customHeight="1" x14ac:dyDescent="0.25">
      <c r="A423" s="5" t="s">
        <v>44</v>
      </c>
      <c r="B423" s="117" t="s">
        <v>581</v>
      </c>
      <c r="C423" s="118"/>
      <c r="D423" s="118"/>
      <c r="E423" s="118"/>
      <c r="F423" s="118"/>
      <c r="G423" s="118"/>
      <c r="H423" s="118"/>
      <c r="I423" s="118"/>
    </row>
    <row r="424" spans="1:9" s="3" customFormat="1" ht="47.25" customHeight="1" x14ac:dyDescent="0.25">
      <c r="A424" s="86" t="s">
        <v>43</v>
      </c>
      <c r="B424" s="96" t="s">
        <v>317</v>
      </c>
      <c r="C424" s="17" t="s">
        <v>7</v>
      </c>
      <c r="D424" s="75" t="s">
        <v>128</v>
      </c>
      <c r="E424" s="77">
        <v>19</v>
      </c>
      <c r="F424" s="77">
        <v>19</v>
      </c>
      <c r="G424" s="77">
        <v>17</v>
      </c>
      <c r="H424" s="77">
        <v>17</v>
      </c>
      <c r="I424" s="77">
        <v>17</v>
      </c>
    </row>
    <row r="425" spans="1:9" s="3" customFormat="1" ht="71.25" customHeight="1" x14ac:dyDescent="0.25">
      <c r="A425" s="86"/>
      <c r="B425" s="97"/>
      <c r="C425" s="20" t="s">
        <v>78</v>
      </c>
      <c r="D425" s="18" t="s">
        <v>281</v>
      </c>
      <c r="E425" s="19">
        <v>8121.3</v>
      </c>
      <c r="F425" s="19">
        <v>8478.7999999999993</v>
      </c>
      <c r="G425" s="19">
        <v>7907.2</v>
      </c>
      <c r="H425" s="19">
        <v>7907.2</v>
      </c>
      <c r="I425" s="19">
        <v>7907.2</v>
      </c>
    </row>
    <row r="426" spans="1:9" s="3" customFormat="1" ht="71.25" customHeight="1" x14ac:dyDescent="0.25">
      <c r="A426" s="86" t="s">
        <v>311</v>
      </c>
      <c r="B426" s="96" t="s">
        <v>318</v>
      </c>
      <c r="C426" s="17" t="s">
        <v>7</v>
      </c>
      <c r="D426" s="75" t="s">
        <v>128</v>
      </c>
      <c r="E426" s="78">
        <v>430</v>
      </c>
      <c r="F426" s="77">
        <v>420</v>
      </c>
      <c r="G426" s="77">
        <v>389</v>
      </c>
      <c r="H426" s="77">
        <v>394</v>
      </c>
      <c r="I426" s="77">
        <v>427</v>
      </c>
    </row>
    <row r="427" spans="1:9" s="3" customFormat="1" ht="71.25" customHeight="1" x14ac:dyDescent="0.25">
      <c r="A427" s="86"/>
      <c r="B427" s="97"/>
      <c r="C427" s="20" t="s">
        <v>78</v>
      </c>
      <c r="D427" s="18" t="s">
        <v>281</v>
      </c>
      <c r="E427" s="38">
        <v>400.1</v>
      </c>
      <c r="F427" s="19">
        <v>508.6</v>
      </c>
      <c r="G427" s="19">
        <v>494.8</v>
      </c>
      <c r="H427" s="19">
        <v>500.9</v>
      </c>
      <c r="I427" s="19">
        <v>543.1</v>
      </c>
    </row>
    <row r="428" spans="1:9" s="3" customFormat="1" ht="46.5" customHeight="1" x14ac:dyDescent="0.25">
      <c r="A428" s="86" t="s">
        <v>312</v>
      </c>
      <c r="B428" s="96" t="s">
        <v>319</v>
      </c>
      <c r="C428" s="17" t="s">
        <v>7</v>
      </c>
      <c r="D428" s="75" t="s">
        <v>128</v>
      </c>
      <c r="E428" s="78">
        <v>35</v>
      </c>
      <c r="F428" s="77">
        <v>34</v>
      </c>
      <c r="G428" s="77">
        <v>32</v>
      </c>
      <c r="H428" s="77">
        <v>35</v>
      </c>
      <c r="I428" s="77">
        <v>35</v>
      </c>
    </row>
    <row r="429" spans="1:9" s="3" customFormat="1" ht="71.25" customHeight="1" x14ac:dyDescent="0.25">
      <c r="A429" s="86"/>
      <c r="B429" s="97"/>
      <c r="C429" s="20" t="s">
        <v>78</v>
      </c>
      <c r="D429" s="18" t="s">
        <v>281</v>
      </c>
      <c r="E429" s="38">
        <v>3592.3</v>
      </c>
      <c r="F429" s="19">
        <v>3643.3</v>
      </c>
      <c r="G429" s="19">
        <v>3574.1</v>
      </c>
      <c r="H429" s="19">
        <v>3909.2</v>
      </c>
      <c r="I429" s="19">
        <v>3909.2</v>
      </c>
    </row>
    <row r="430" spans="1:9" s="3" customFormat="1" ht="52.5" customHeight="1" x14ac:dyDescent="0.25">
      <c r="A430" s="86" t="s">
        <v>313</v>
      </c>
      <c r="B430" s="96" t="s">
        <v>320</v>
      </c>
      <c r="C430" s="17" t="s">
        <v>7</v>
      </c>
      <c r="D430" s="75" t="s">
        <v>128</v>
      </c>
      <c r="E430" s="78">
        <v>56</v>
      </c>
      <c r="F430" s="77">
        <v>55</v>
      </c>
      <c r="G430" s="77">
        <v>52</v>
      </c>
      <c r="H430" s="77">
        <v>56</v>
      </c>
      <c r="I430" s="77">
        <v>57</v>
      </c>
    </row>
    <row r="431" spans="1:9" s="3" customFormat="1" ht="71.25" customHeight="1" x14ac:dyDescent="0.25">
      <c r="A431" s="86"/>
      <c r="B431" s="97"/>
      <c r="C431" s="20" t="s">
        <v>78</v>
      </c>
      <c r="D431" s="18" t="s">
        <v>281</v>
      </c>
      <c r="E431" s="38">
        <v>6719.9</v>
      </c>
      <c r="F431" s="19">
        <v>6890.3</v>
      </c>
      <c r="G431" s="19">
        <v>6790.2</v>
      </c>
      <c r="H431" s="19">
        <v>7312.5</v>
      </c>
      <c r="I431" s="19">
        <v>7443</v>
      </c>
    </row>
    <row r="432" spans="1:9" s="3" customFormat="1" ht="44.25" customHeight="1" x14ac:dyDescent="0.25">
      <c r="A432" s="86" t="s">
        <v>314</v>
      </c>
      <c r="B432" s="96" t="s">
        <v>321</v>
      </c>
      <c r="C432" s="17" t="s">
        <v>7</v>
      </c>
      <c r="D432" s="75" t="s">
        <v>128</v>
      </c>
      <c r="E432" s="77">
        <v>45</v>
      </c>
      <c r="F432" s="77">
        <v>45</v>
      </c>
      <c r="G432" s="77">
        <v>44</v>
      </c>
      <c r="H432" s="77">
        <v>44</v>
      </c>
      <c r="I432" s="77">
        <v>44</v>
      </c>
    </row>
    <row r="433" spans="1:9" s="3" customFormat="1" ht="71.25" customHeight="1" x14ac:dyDescent="0.25">
      <c r="A433" s="86"/>
      <c r="B433" s="97"/>
      <c r="C433" s="20" t="s">
        <v>78</v>
      </c>
      <c r="D433" s="18" t="s">
        <v>281</v>
      </c>
      <c r="E433" s="19">
        <v>4719.6000000000004</v>
      </c>
      <c r="F433" s="19">
        <v>4926.1000000000004</v>
      </c>
      <c r="G433" s="19">
        <v>5023.8999999999996</v>
      </c>
      <c r="H433" s="19">
        <v>5023.8999999999996</v>
      </c>
      <c r="I433" s="19">
        <v>5023.8999999999996</v>
      </c>
    </row>
    <row r="434" spans="1:9" s="3" customFormat="1" ht="49.5" customHeight="1" x14ac:dyDescent="0.25">
      <c r="A434" s="86" t="s">
        <v>315</v>
      </c>
      <c r="B434" s="96" t="s">
        <v>322</v>
      </c>
      <c r="C434" s="17" t="s">
        <v>7</v>
      </c>
      <c r="D434" s="75" t="s">
        <v>128</v>
      </c>
      <c r="E434" s="78">
        <v>46</v>
      </c>
      <c r="F434" s="77">
        <v>45</v>
      </c>
      <c r="G434" s="77">
        <v>44</v>
      </c>
      <c r="H434" s="77">
        <v>44</v>
      </c>
      <c r="I434" s="77">
        <v>44</v>
      </c>
    </row>
    <row r="435" spans="1:9" s="3" customFormat="1" ht="71.25" customHeight="1" x14ac:dyDescent="0.25">
      <c r="A435" s="86"/>
      <c r="B435" s="97"/>
      <c r="C435" s="20" t="s">
        <v>78</v>
      </c>
      <c r="D435" s="18" t="s">
        <v>281</v>
      </c>
      <c r="E435" s="38">
        <v>1449.4</v>
      </c>
      <c r="F435" s="19">
        <v>1479.5</v>
      </c>
      <c r="G435" s="19">
        <v>1507</v>
      </c>
      <c r="H435" s="19">
        <v>1507</v>
      </c>
      <c r="I435" s="19">
        <v>1507</v>
      </c>
    </row>
    <row r="436" spans="1:9" s="3" customFormat="1" ht="46.5" customHeight="1" x14ac:dyDescent="0.25">
      <c r="A436" s="86" t="s">
        <v>316</v>
      </c>
      <c r="B436" s="96" t="s">
        <v>323</v>
      </c>
      <c r="C436" s="17" t="s">
        <v>7</v>
      </c>
      <c r="D436" s="75" t="s">
        <v>128</v>
      </c>
      <c r="E436" s="77">
        <v>8</v>
      </c>
      <c r="F436" s="77">
        <v>8</v>
      </c>
      <c r="G436" s="77">
        <v>8</v>
      </c>
      <c r="H436" s="77">
        <v>8</v>
      </c>
      <c r="I436" s="77">
        <v>8</v>
      </c>
    </row>
    <row r="437" spans="1:9" s="3" customFormat="1" ht="71.25" customHeight="1" x14ac:dyDescent="0.25">
      <c r="A437" s="86"/>
      <c r="B437" s="97"/>
      <c r="C437" s="20" t="s">
        <v>78</v>
      </c>
      <c r="D437" s="18" t="s">
        <v>281</v>
      </c>
      <c r="E437" s="19">
        <v>8102.6</v>
      </c>
      <c r="F437" s="19">
        <v>8459.2999999999993</v>
      </c>
      <c r="G437" s="19">
        <v>8817.2000000000007</v>
      </c>
      <c r="H437" s="19">
        <v>8817.2000000000007</v>
      </c>
      <c r="I437" s="19">
        <v>8817.2000000000007</v>
      </c>
    </row>
    <row r="438" spans="1:9" s="3" customFormat="1" ht="38.25" customHeight="1" x14ac:dyDescent="0.25">
      <c r="A438" s="86" t="s">
        <v>445</v>
      </c>
      <c r="B438" s="96" t="s">
        <v>446</v>
      </c>
      <c r="C438" s="17" t="s">
        <v>7</v>
      </c>
      <c r="D438" s="75" t="s">
        <v>128</v>
      </c>
      <c r="E438" s="77">
        <v>1</v>
      </c>
      <c r="F438" s="77">
        <v>1</v>
      </c>
      <c r="G438" s="77">
        <v>1</v>
      </c>
      <c r="H438" s="77">
        <v>1</v>
      </c>
      <c r="I438" s="77">
        <v>1</v>
      </c>
    </row>
    <row r="439" spans="1:9" s="3" customFormat="1" ht="63" x14ac:dyDescent="0.25">
      <c r="A439" s="86"/>
      <c r="B439" s="97"/>
      <c r="C439" s="20" t="s">
        <v>78</v>
      </c>
      <c r="D439" s="18" t="s">
        <v>281</v>
      </c>
      <c r="E439" s="19">
        <v>2003.2</v>
      </c>
      <c r="F439" s="19">
        <v>2091.3000000000002</v>
      </c>
      <c r="G439" s="19">
        <v>2179.8000000000002</v>
      </c>
      <c r="H439" s="19">
        <v>2179.8000000000002</v>
      </c>
      <c r="I439" s="19">
        <v>2179.8000000000002</v>
      </c>
    </row>
    <row r="440" spans="1:9" s="3" customFormat="1" ht="42.75" customHeight="1" x14ac:dyDescent="0.25">
      <c r="A440" s="86" t="s">
        <v>444</v>
      </c>
      <c r="B440" s="96" t="s">
        <v>447</v>
      </c>
      <c r="C440" s="17" t="s">
        <v>7</v>
      </c>
      <c r="D440" s="75" t="s">
        <v>128</v>
      </c>
      <c r="E440" s="77">
        <v>182</v>
      </c>
      <c r="F440" s="77">
        <v>7</v>
      </c>
      <c r="G440" s="77" t="s">
        <v>306</v>
      </c>
      <c r="H440" s="77" t="s">
        <v>306</v>
      </c>
      <c r="I440" s="77" t="s">
        <v>306</v>
      </c>
    </row>
    <row r="441" spans="1:9" s="3" customFormat="1" ht="63" x14ac:dyDescent="0.25">
      <c r="A441" s="86"/>
      <c r="B441" s="97"/>
      <c r="C441" s="20" t="s">
        <v>78</v>
      </c>
      <c r="D441" s="18" t="s">
        <v>281</v>
      </c>
      <c r="E441" s="19">
        <v>1702</v>
      </c>
      <c r="F441" s="19">
        <v>68.3</v>
      </c>
      <c r="G441" s="19">
        <v>0</v>
      </c>
      <c r="H441" s="19">
        <v>0</v>
      </c>
      <c r="I441" s="19">
        <v>0</v>
      </c>
    </row>
    <row r="442" spans="1:9" s="3" customFormat="1" ht="31.5" x14ac:dyDescent="0.25">
      <c r="A442" s="86" t="s">
        <v>582</v>
      </c>
      <c r="B442" s="96" t="s">
        <v>584</v>
      </c>
      <c r="C442" s="17" t="s">
        <v>7</v>
      </c>
      <c r="D442" s="75" t="s">
        <v>128</v>
      </c>
      <c r="E442" s="77" t="s">
        <v>306</v>
      </c>
      <c r="F442" s="77" t="s">
        <v>306</v>
      </c>
      <c r="G442" s="77">
        <v>20</v>
      </c>
      <c r="H442" s="77">
        <v>20</v>
      </c>
      <c r="I442" s="77">
        <v>20</v>
      </c>
    </row>
    <row r="443" spans="1:9" s="3" customFormat="1" ht="63" x14ac:dyDescent="0.25">
      <c r="A443" s="86"/>
      <c r="B443" s="97"/>
      <c r="C443" s="20" t="s">
        <v>78</v>
      </c>
      <c r="D443" s="18" t="s">
        <v>281</v>
      </c>
      <c r="E443" s="19">
        <v>0</v>
      </c>
      <c r="F443" s="19">
        <v>0</v>
      </c>
      <c r="G443" s="19">
        <v>788.8</v>
      </c>
      <c r="H443" s="19">
        <v>788.8</v>
      </c>
      <c r="I443" s="19">
        <v>788.8</v>
      </c>
    </row>
    <row r="444" spans="1:9" s="3" customFormat="1" ht="31.5" x14ac:dyDescent="0.25">
      <c r="A444" s="86" t="s">
        <v>583</v>
      </c>
      <c r="B444" s="96" t="s">
        <v>585</v>
      </c>
      <c r="C444" s="17" t="s">
        <v>7</v>
      </c>
      <c r="D444" s="75" t="s">
        <v>128</v>
      </c>
      <c r="E444" s="77" t="s">
        <v>306</v>
      </c>
      <c r="F444" s="77" t="s">
        <v>306</v>
      </c>
      <c r="G444" s="77">
        <v>30</v>
      </c>
      <c r="H444" s="77">
        <v>5</v>
      </c>
      <c r="I444" s="77" t="s">
        <v>306</v>
      </c>
    </row>
    <row r="445" spans="1:9" s="3" customFormat="1" ht="63" x14ac:dyDescent="0.25">
      <c r="A445" s="86"/>
      <c r="B445" s="97"/>
      <c r="C445" s="20" t="s">
        <v>78</v>
      </c>
      <c r="D445" s="18" t="s">
        <v>281</v>
      </c>
      <c r="E445" s="19">
        <v>0</v>
      </c>
      <c r="F445" s="19">
        <v>0</v>
      </c>
      <c r="G445" s="19">
        <v>1036.2</v>
      </c>
      <c r="H445" s="19">
        <v>172.7</v>
      </c>
      <c r="I445" s="19">
        <v>0</v>
      </c>
    </row>
    <row r="446" spans="1:9" s="3" customFormat="1" x14ac:dyDescent="0.25">
      <c r="A446" s="66"/>
      <c r="B446" s="101" t="s">
        <v>324</v>
      </c>
      <c r="C446" s="102"/>
      <c r="D446" s="18" t="s">
        <v>281</v>
      </c>
      <c r="E446" s="19">
        <v>118.2</v>
      </c>
      <c r="F446" s="19">
        <v>64.5</v>
      </c>
      <c r="G446" s="19">
        <v>64.5</v>
      </c>
      <c r="H446" s="19">
        <v>64.5</v>
      </c>
      <c r="I446" s="19">
        <v>64.5</v>
      </c>
    </row>
    <row r="447" spans="1:9" s="3" customFormat="1" ht="25.5" customHeight="1" x14ac:dyDescent="0.25">
      <c r="A447" s="14"/>
      <c r="B447" s="106" t="s">
        <v>10</v>
      </c>
      <c r="C447" s="107"/>
      <c r="D447" s="15" t="s">
        <v>281</v>
      </c>
      <c r="E447" s="16">
        <f>E425+E427+E429+E431+E433+E435+E437+E439+E441+E446+E443+E445</f>
        <v>36928.599999999991</v>
      </c>
      <c r="F447" s="16">
        <f t="shared" ref="F447:I447" si="10">F425+F427+F429+F431+F433+F435+F437+F439+F441+F446+F443+F445</f>
        <v>36610</v>
      </c>
      <c r="G447" s="16">
        <f t="shared" si="10"/>
        <v>38183.699999999997</v>
      </c>
      <c r="H447" s="16">
        <f t="shared" si="10"/>
        <v>38183.699999999997</v>
      </c>
      <c r="I447" s="16">
        <f t="shared" si="10"/>
        <v>38183.700000000012</v>
      </c>
    </row>
    <row r="448" spans="1:9" s="3" customFormat="1" ht="27" customHeight="1" x14ac:dyDescent="0.25">
      <c r="A448" s="5" t="s">
        <v>49</v>
      </c>
      <c r="B448" s="117" t="s">
        <v>48</v>
      </c>
      <c r="C448" s="118"/>
      <c r="D448" s="118"/>
      <c r="E448" s="118"/>
      <c r="F448" s="118"/>
      <c r="G448" s="118"/>
      <c r="H448" s="118"/>
      <c r="I448" s="118"/>
    </row>
    <row r="449" spans="1:9" s="3" customFormat="1" ht="31.5" x14ac:dyDescent="0.25">
      <c r="A449" s="86" t="s">
        <v>51</v>
      </c>
      <c r="B449" s="129" t="s">
        <v>264</v>
      </c>
      <c r="C449" s="17" t="s">
        <v>7</v>
      </c>
      <c r="D449" s="18" t="s">
        <v>250</v>
      </c>
      <c r="E449" s="8">
        <v>2515</v>
      </c>
      <c r="F449" s="29">
        <v>2534</v>
      </c>
      <c r="G449" s="29">
        <v>2534</v>
      </c>
      <c r="H449" s="29">
        <v>2534</v>
      </c>
      <c r="I449" s="29">
        <v>2534</v>
      </c>
    </row>
    <row r="450" spans="1:9" s="3" customFormat="1" ht="63" x14ac:dyDescent="0.25">
      <c r="A450" s="86"/>
      <c r="B450" s="130"/>
      <c r="C450" s="20" t="s">
        <v>78</v>
      </c>
      <c r="D450" s="18" t="s">
        <v>281</v>
      </c>
      <c r="E450" s="38">
        <v>155559.4</v>
      </c>
      <c r="F450" s="19">
        <v>161245.20000000001</v>
      </c>
      <c r="G450" s="19">
        <v>164814.5</v>
      </c>
      <c r="H450" s="19">
        <v>172545.8</v>
      </c>
      <c r="I450" s="25">
        <v>172545.8</v>
      </c>
    </row>
    <row r="451" spans="1:9" s="3" customFormat="1" ht="36" customHeight="1" x14ac:dyDescent="0.25">
      <c r="A451" s="86" t="s">
        <v>52</v>
      </c>
      <c r="B451" s="129" t="s">
        <v>265</v>
      </c>
      <c r="C451" s="20" t="s">
        <v>7</v>
      </c>
      <c r="D451" s="18" t="s">
        <v>619</v>
      </c>
      <c r="E451" s="8">
        <v>482148</v>
      </c>
      <c r="F451" s="29">
        <v>501336</v>
      </c>
      <c r="G451" s="29">
        <v>501336</v>
      </c>
      <c r="H451" s="29">
        <v>501336</v>
      </c>
      <c r="I451" s="29">
        <v>501336</v>
      </c>
    </row>
    <row r="452" spans="1:9" s="3" customFormat="1" ht="63" x14ac:dyDescent="0.25">
      <c r="A452" s="86"/>
      <c r="B452" s="130"/>
      <c r="C452" s="20" t="s">
        <v>78</v>
      </c>
      <c r="D452" s="18" t="s">
        <v>281</v>
      </c>
      <c r="E452" s="38">
        <v>14142.2</v>
      </c>
      <c r="F452" s="19">
        <v>14658.673144</v>
      </c>
      <c r="G452" s="19">
        <v>16873.093440000001</v>
      </c>
      <c r="H452" s="19">
        <v>17548.03</v>
      </c>
      <c r="I452" s="25">
        <v>17548.03</v>
      </c>
    </row>
    <row r="453" spans="1:9" s="3" customFormat="1" ht="31.5" x14ac:dyDescent="0.25">
      <c r="A453" s="86" t="s">
        <v>230</v>
      </c>
      <c r="B453" s="96" t="s">
        <v>266</v>
      </c>
      <c r="C453" s="20" t="s">
        <v>7</v>
      </c>
      <c r="D453" s="18" t="s">
        <v>251</v>
      </c>
      <c r="E453" s="8">
        <v>457211</v>
      </c>
      <c r="F453" s="29">
        <v>471754</v>
      </c>
      <c r="G453" s="29">
        <v>471754</v>
      </c>
      <c r="H453" s="29">
        <v>471754</v>
      </c>
      <c r="I453" s="29">
        <v>471754</v>
      </c>
    </row>
    <row r="454" spans="1:9" s="3" customFormat="1" ht="63" x14ac:dyDescent="0.25">
      <c r="A454" s="86"/>
      <c r="B454" s="97"/>
      <c r="C454" s="20" t="s">
        <v>78</v>
      </c>
      <c r="D454" s="18" t="s">
        <v>281</v>
      </c>
      <c r="E454" s="38">
        <v>325154.90000000002</v>
      </c>
      <c r="F454" s="19">
        <v>315636.45288909937</v>
      </c>
      <c r="G454" s="19">
        <v>340775.8</v>
      </c>
      <c r="H454" s="19">
        <v>340775.8</v>
      </c>
      <c r="I454" s="25">
        <v>340775.8</v>
      </c>
    </row>
    <row r="455" spans="1:9" s="3" customFormat="1" ht="46.5" customHeight="1" x14ac:dyDescent="0.25">
      <c r="A455" s="86" t="s">
        <v>231</v>
      </c>
      <c r="B455" s="96" t="s">
        <v>148</v>
      </c>
      <c r="C455" s="20" t="s">
        <v>7</v>
      </c>
      <c r="D455" s="18" t="s">
        <v>252</v>
      </c>
      <c r="E455" s="8">
        <v>187734</v>
      </c>
      <c r="F455" s="29">
        <v>210074</v>
      </c>
      <c r="G455" s="29">
        <v>210074</v>
      </c>
      <c r="H455" s="29">
        <v>210074</v>
      </c>
      <c r="I455" s="29">
        <v>210074</v>
      </c>
    </row>
    <row r="456" spans="1:9" s="3" customFormat="1" ht="75" customHeight="1" x14ac:dyDescent="0.25">
      <c r="A456" s="86"/>
      <c r="B456" s="97"/>
      <c r="C456" s="20" t="s">
        <v>78</v>
      </c>
      <c r="D456" s="19" t="s">
        <v>281</v>
      </c>
      <c r="E456" s="38">
        <v>318083.3</v>
      </c>
      <c r="F456" s="19">
        <v>305555.60229183984</v>
      </c>
      <c r="G456" s="19">
        <v>313451.00999999995</v>
      </c>
      <c r="H456" s="19">
        <v>313601.28999999998</v>
      </c>
      <c r="I456" s="25">
        <v>313601.28999999998</v>
      </c>
    </row>
    <row r="457" spans="1:9" s="3" customFormat="1" ht="48" customHeight="1" x14ac:dyDescent="0.25">
      <c r="A457" s="86" t="s">
        <v>232</v>
      </c>
      <c r="B457" s="115" t="s">
        <v>428</v>
      </c>
      <c r="C457" s="6" t="s">
        <v>7</v>
      </c>
      <c r="D457" s="9" t="s">
        <v>251</v>
      </c>
      <c r="E457" s="8">
        <v>6265</v>
      </c>
      <c r="F457" s="8">
        <v>7418</v>
      </c>
      <c r="G457" s="8">
        <v>7418</v>
      </c>
      <c r="H457" s="8">
        <v>7418</v>
      </c>
      <c r="I457" s="8">
        <v>7418</v>
      </c>
    </row>
    <row r="458" spans="1:9" s="3" customFormat="1" ht="75" customHeight="1" x14ac:dyDescent="0.25">
      <c r="A458" s="86"/>
      <c r="B458" s="116"/>
      <c r="C458" s="6" t="s">
        <v>78</v>
      </c>
      <c r="D458" s="9" t="s">
        <v>281</v>
      </c>
      <c r="E458" s="38">
        <v>3918.9</v>
      </c>
      <c r="F458" s="38">
        <v>3764.5951198479625</v>
      </c>
      <c r="G458" s="38">
        <v>3895.29</v>
      </c>
      <c r="H458" s="38">
        <v>4195.0600000000004</v>
      </c>
      <c r="I458" s="10">
        <v>4195.0600000000004</v>
      </c>
    </row>
    <row r="459" spans="1:9" s="3" customFormat="1" ht="46.5" customHeight="1" x14ac:dyDescent="0.25">
      <c r="A459" s="86" t="s">
        <v>233</v>
      </c>
      <c r="B459" s="96" t="s">
        <v>148</v>
      </c>
      <c r="C459" s="20" t="s">
        <v>7</v>
      </c>
      <c r="D459" s="9" t="s">
        <v>253</v>
      </c>
      <c r="E459" s="8">
        <v>2916</v>
      </c>
      <c r="F459" s="8">
        <v>2880</v>
      </c>
      <c r="G459" s="8">
        <v>2880</v>
      </c>
      <c r="H459" s="8">
        <v>2880</v>
      </c>
      <c r="I459" s="8">
        <v>2880</v>
      </c>
    </row>
    <row r="460" spans="1:9" s="3" customFormat="1" ht="75" customHeight="1" x14ac:dyDescent="0.25">
      <c r="A460" s="86"/>
      <c r="B460" s="97"/>
      <c r="C460" s="20" t="s">
        <v>78</v>
      </c>
      <c r="D460" s="9" t="s">
        <v>281</v>
      </c>
      <c r="E460" s="38">
        <v>8375.7000000000007</v>
      </c>
      <c r="F460" s="38">
        <v>8433.5079286688924</v>
      </c>
      <c r="G460" s="38">
        <v>8975.17</v>
      </c>
      <c r="H460" s="38">
        <v>9297.93</v>
      </c>
      <c r="I460" s="10">
        <v>9297.93</v>
      </c>
    </row>
    <row r="461" spans="1:9" s="3" customFormat="1" ht="31.5" x14ac:dyDescent="0.25">
      <c r="A461" s="86" t="s">
        <v>234</v>
      </c>
      <c r="B461" s="96" t="s">
        <v>429</v>
      </c>
      <c r="C461" s="20" t="s">
        <v>7</v>
      </c>
      <c r="D461" s="18" t="s">
        <v>253</v>
      </c>
      <c r="E461" s="8">
        <v>34497</v>
      </c>
      <c r="F461" s="8">
        <v>47025</v>
      </c>
      <c r="G461" s="8">
        <v>47025</v>
      </c>
      <c r="H461" s="8">
        <v>47025</v>
      </c>
      <c r="I461" s="8">
        <v>47025</v>
      </c>
    </row>
    <row r="462" spans="1:9" s="3" customFormat="1" ht="63" x14ac:dyDescent="0.25">
      <c r="A462" s="86"/>
      <c r="B462" s="97"/>
      <c r="C462" s="20" t="s">
        <v>78</v>
      </c>
      <c r="D462" s="18" t="s">
        <v>281</v>
      </c>
      <c r="E462" s="38">
        <v>29612.1</v>
      </c>
      <c r="F462" s="38">
        <v>29816.502685951349</v>
      </c>
      <c r="G462" s="38">
        <v>33247.694814877002</v>
      </c>
      <c r="H462" s="38">
        <v>36247.694814877002</v>
      </c>
      <c r="I462" s="10">
        <v>36247.694814877002</v>
      </c>
    </row>
    <row r="463" spans="1:9" s="3" customFormat="1" ht="31.5" customHeight="1" x14ac:dyDescent="0.25">
      <c r="A463" s="86" t="s">
        <v>235</v>
      </c>
      <c r="B463" s="96" t="s">
        <v>430</v>
      </c>
      <c r="C463" s="20" t="s">
        <v>7</v>
      </c>
      <c r="D463" s="18" t="s">
        <v>254</v>
      </c>
      <c r="E463" s="8">
        <v>34497</v>
      </c>
      <c r="F463" s="8">
        <v>34497</v>
      </c>
      <c r="G463" s="8">
        <v>24500</v>
      </c>
      <c r="H463" s="8">
        <v>24500</v>
      </c>
      <c r="I463" s="8">
        <v>24500</v>
      </c>
    </row>
    <row r="464" spans="1:9" s="3" customFormat="1" ht="63" x14ac:dyDescent="0.25">
      <c r="A464" s="86"/>
      <c r="B464" s="97"/>
      <c r="C464" s="20" t="s">
        <v>78</v>
      </c>
      <c r="D464" s="18" t="s">
        <v>281</v>
      </c>
      <c r="E464" s="38">
        <v>1681634.5</v>
      </c>
      <c r="F464" s="38">
        <v>1796094.8806504</v>
      </c>
      <c r="G464" s="38">
        <v>1867122.07</v>
      </c>
      <c r="H464" s="38">
        <v>1874459.2</v>
      </c>
      <c r="I464" s="10">
        <v>1874459.2</v>
      </c>
    </row>
    <row r="465" spans="1:9" s="3" customFormat="1" ht="31.5" x14ac:dyDescent="0.25">
      <c r="A465" s="86" t="s">
        <v>236</v>
      </c>
      <c r="B465" s="96" t="s">
        <v>428</v>
      </c>
      <c r="C465" s="20" t="s">
        <v>7</v>
      </c>
      <c r="D465" s="18" t="s">
        <v>255</v>
      </c>
      <c r="E465" s="8">
        <v>167109</v>
      </c>
      <c r="F465" s="8">
        <v>191842</v>
      </c>
      <c r="G465" s="8">
        <v>191842</v>
      </c>
      <c r="H465" s="8">
        <v>191842</v>
      </c>
      <c r="I465" s="8">
        <v>191842</v>
      </c>
    </row>
    <row r="466" spans="1:9" s="3" customFormat="1" ht="63" x14ac:dyDescent="0.25">
      <c r="A466" s="86"/>
      <c r="B466" s="97"/>
      <c r="C466" s="20" t="s">
        <v>78</v>
      </c>
      <c r="D466" s="18" t="s">
        <v>281</v>
      </c>
      <c r="E466" s="38">
        <v>284898.7</v>
      </c>
      <c r="F466" s="38">
        <v>298626.7809782055</v>
      </c>
      <c r="G466" s="38">
        <v>304192</v>
      </c>
      <c r="H466" s="38">
        <v>305960.86646515899</v>
      </c>
      <c r="I466" s="10">
        <v>305960.86646515899</v>
      </c>
    </row>
    <row r="467" spans="1:9" s="3" customFormat="1" ht="31.5" x14ac:dyDescent="0.25">
      <c r="A467" s="86" t="s">
        <v>237</v>
      </c>
      <c r="B467" s="96" t="s">
        <v>431</v>
      </c>
      <c r="C467" s="20" t="s">
        <v>7</v>
      </c>
      <c r="D467" s="18" t="s">
        <v>255</v>
      </c>
      <c r="E467" s="8">
        <v>23591</v>
      </c>
      <c r="F467" s="8">
        <v>30000</v>
      </c>
      <c r="G467" s="8">
        <v>30000</v>
      </c>
      <c r="H467" s="8">
        <v>30000</v>
      </c>
      <c r="I467" s="8">
        <v>30000</v>
      </c>
    </row>
    <row r="468" spans="1:9" s="3" customFormat="1" ht="63" x14ac:dyDescent="0.25">
      <c r="A468" s="86"/>
      <c r="B468" s="97"/>
      <c r="C468" s="20" t="s">
        <v>78</v>
      </c>
      <c r="D468" s="18" t="s">
        <v>281</v>
      </c>
      <c r="E468" s="38">
        <v>93451.199999999997</v>
      </c>
      <c r="F468" s="38">
        <v>95960.1</v>
      </c>
      <c r="G468" s="38">
        <v>99040.755999999994</v>
      </c>
      <c r="H468" s="38">
        <v>99729.9</v>
      </c>
      <c r="I468" s="10">
        <v>99729.9</v>
      </c>
    </row>
    <row r="469" spans="1:9" s="3" customFormat="1" ht="31.5" customHeight="1" x14ac:dyDescent="0.25">
      <c r="A469" s="86" t="s">
        <v>238</v>
      </c>
      <c r="B469" s="96" t="s">
        <v>432</v>
      </c>
      <c r="C469" s="20" t="s">
        <v>7</v>
      </c>
      <c r="D469" s="18" t="s">
        <v>255</v>
      </c>
      <c r="E469" s="8">
        <v>31838</v>
      </c>
      <c r="F469" s="8">
        <v>39100</v>
      </c>
      <c r="G469" s="8">
        <v>39100</v>
      </c>
      <c r="H469" s="8">
        <v>39100</v>
      </c>
      <c r="I469" s="8">
        <v>39100</v>
      </c>
    </row>
    <row r="470" spans="1:9" s="3" customFormat="1" ht="63" x14ac:dyDescent="0.25">
      <c r="A470" s="86"/>
      <c r="B470" s="97"/>
      <c r="C470" s="20" t="s">
        <v>78</v>
      </c>
      <c r="D470" s="18" t="s">
        <v>281</v>
      </c>
      <c r="E470" s="38">
        <v>122540.5</v>
      </c>
      <c r="F470" s="38">
        <v>124264.6</v>
      </c>
      <c r="G470" s="38">
        <v>130733.8</v>
      </c>
      <c r="H470" s="38">
        <v>131715.73499999999</v>
      </c>
      <c r="I470" s="10">
        <v>131715.73499999999</v>
      </c>
    </row>
    <row r="471" spans="1:9" s="3" customFormat="1" ht="31.5" customHeight="1" x14ac:dyDescent="0.25">
      <c r="A471" s="86" t="s">
        <v>239</v>
      </c>
      <c r="B471" s="96" t="s">
        <v>433</v>
      </c>
      <c r="C471" s="20" t="s">
        <v>7</v>
      </c>
      <c r="D471" s="18" t="s">
        <v>254</v>
      </c>
      <c r="E471" s="8">
        <v>13717</v>
      </c>
      <c r="F471" s="8">
        <v>13270</v>
      </c>
      <c r="G471" s="8">
        <v>12315</v>
      </c>
      <c r="H471" s="8">
        <v>12315</v>
      </c>
      <c r="I471" s="8">
        <v>12315</v>
      </c>
    </row>
    <row r="472" spans="1:9" s="3" customFormat="1" ht="63" x14ac:dyDescent="0.25">
      <c r="A472" s="86"/>
      <c r="B472" s="97"/>
      <c r="C472" s="20" t="s">
        <v>78</v>
      </c>
      <c r="D472" s="18" t="s">
        <v>281</v>
      </c>
      <c r="E472" s="38">
        <v>131929.70000000001</v>
      </c>
      <c r="F472" s="38">
        <v>131929.691703316</v>
      </c>
      <c r="G472" s="38">
        <v>138262.31690507568</v>
      </c>
      <c r="H472" s="38">
        <v>138262.31690507568</v>
      </c>
      <c r="I472" s="10">
        <v>138262.31690507568</v>
      </c>
    </row>
    <row r="473" spans="1:9" s="3" customFormat="1" ht="31.5" x14ac:dyDescent="0.25">
      <c r="A473" s="86" t="s">
        <v>240</v>
      </c>
      <c r="B473" s="96" t="s">
        <v>434</v>
      </c>
      <c r="C473" s="20" t="s">
        <v>7</v>
      </c>
      <c r="D473" s="18" t="s">
        <v>256</v>
      </c>
      <c r="E473" s="8">
        <v>34.6</v>
      </c>
      <c r="F473" s="8">
        <v>35</v>
      </c>
      <c r="G473" s="8">
        <v>50</v>
      </c>
      <c r="H473" s="8">
        <v>50</v>
      </c>
      <c r="I473" s="8">
        <v>50</v>
      </c>
    </row>
    <row r="474" spans="1:9" s="3" customFormat="1" ht="78.75" x14ac:dyDescent="0.25">
      <c r="A474" s="86"/>
      <c r="B474" s="97"/>
      <c r="C474" s="20" t="s">
        <v>9</v>
      </c>
      <c r="D474" s="18" t="s">
        <v>281</v>
      </c>
      <c r="E474" s="38">
        <v>2600.3000000000002</v>
      </c>
      <c r="F474" s="38">
        <v>2600.3193097059784</v>
      </c>
      <c r="G474" s="38">
        <v>2725.1346365718655</v>
      </c>
      <c r="H474" s="38">
        <v>2725.1346365718655</v>
      </c>
      <c r="I474" s="10">
        <v>2725.1346365718655</v>
      </c>
    </row>
    <row r="475" spans="1:9" s="3" customFormat="1" ht="31.5" x14ac:dyDescent="0.25">
      <c r="A475" s="86" t="s">
        <v>241</v>
      </c>
      <c r="B475" s="96" t="s">
        <v>435</v>
      </c>
      <c r="C475" s="20" t="s">
        <v>7</v>
      </c>
      <c r="D475" s="18" t="s">
        <v>257</v>
      </c>
      <c r="E475" s="8">
        <v>2745104</v>
      </c>
      <c r="F475" s="8">
        <v>2500130</v>
      </c>
      <c r="G475" s="8">
        <v>2566399</v>
      </c>
      <c r="H475" s="8">
        <v>2566399</v>
      </c>
      <c r="I475" s="8">
        <v>2566399</v>
      </c>
    </row>
    <row r="476" spans="1:9" s="3" customFormat="1" ht="63" x14ac:dyDescent="0.25">
      <c r="A476" s="86"/>
      <c r="B476" s="97"/>
      <c r="C476" s="20" t="s">
        <v>78</v>
      </c>
      <c r="D476" s="18" t="s">
        <v>281</v>
      </c>
      <c r="E476" s="38">
        <v>19030.5</v>
      </c>
      <c r="F476" s="38">
        <v>19030.528761286176</v>
      </c>
      <c r="G476" s="38">
        <v>19943.994141827912</v>
      </c>
      <c r="H476" s="38">
        <v>20941.2</v>
      </c>
      <c r="I476" s="10">
        <v>20941.2</v>
      </c>
    </row>
    <row r="477" spans="1:9" s="3" customFormat="1" ht="91.5" customHeight="1" x14ac:dyDescent="0.25">
      <c r="A477" s="86" t="s">
        <v>242</v>
      </c>
      <c r="B477" s="96" t="s">
        <v>436</v>
      </c>
      <c r="C477" s="20" t="s">
        <v>7</v>
      </c>
      <c r="D477" s="18" t="s">
        <v>258</v>
      </c>
      <c r="E477" s="8">
        <v>16724</v>
      </c>
      <c r="F477" s="8">
        <v>16000</v>
      </c>
      <c r="G477" s="8">
        <v>21000</v>
      </c>
      <c r="H477" s="8">
        <v>21000</v>
      </c>
      <c r="I477" s="8">
        <v>21000</v>
      </c>
    </row>
    <row r="478" spans="1:9" s="3" customFormat="1" ht="63" x14ac:dyDescent="0.25">
      <c r="A478" s="86"/>
      <c r="B478" s="97"/>
      <c r="C478" s="20" t="s">
        <v>78</v>
      </c>
      <c r="D478" s="18" t="s">
        <v>281</v>
      </c>
      <c r="E478" s="38">
        <v>200541.80000000002</v>
      </c>
      <c r="F478" s="38">
        <v>205464.2</v>
      </c>
      <c r="G478" s="38">
        <v>209550.9</v>
      </c>
      <c r="H478" s="38">
        <v>211222.6</v>
      </c>
      <c r="I478" s="10">
        <v>211222.6</v>
      </c>
    </row>
    <row r="479" spans="1:9" s="3" customFormat="1" ht="31.5" x14ac:dyDescent="0.25">
      <c r="A479" s="86" t="s">
        <v>243</v>
      </c>
      <c r="B479" s="96" t="s">
        <v>512</v>
      </c>
      <c r="C479" s="20" t="s">
        <v>7</v>
      </c>
      <c r="D479" s="18" t="s">
        <v>257</v>
      </c>
      <c r="E479" s="8">
        <v>6590</v>
      </c>
      <c r="F479" s="8">
        <v>6590</v>
      </c>
      <c r="G479" s="8" t="s">
        <v>306</v>
      </c>
      <c r="H479" s="8" t="s">
        <v>306</v>
      </c>
      <c r="I479" s="8" t="s">
        <v>306</v>
      </c>
    </row>
    <row r="480" spans="1:9" s="3" customFormat="1" ht="63" x14ac:dyDescent="0.25">
      <c r="A480" s="86"/>
      <c r="B480" s="97"/>
      <c r="C480" s="20" t="s">
        <v>78</v>
      </c>
      <c r="D480" s="18" t="s">
        <v>281</v>
      </c>
      <c r="E480" s="38">
        <v>24982.7</v>
      </c>
      <c r="F480" s="38">
        <v>24982.7</v>
      </c>
      <c r="G480" s="38">
        <v>0</v>
      </c>
      <c r="H480" s="38">
        <v>0</v>
      </c>
      <c r="I480" s="10">
        <v>0</v>
      </c>
    </row>
    <row r="481" spans="1:9" s="3" customFormat="1" ht="31.5" x14ac:dyDescent="0.25">
      <c r="A481" s="86" t="s">
        <v>244</v>
      </c>
      <c r="B481" s="96" t="s">
        <v>437</v>
      </c>
      <c r="C481" s="20" t="s">
        <v>7</v>
      </c>
      <c r="D481" s="18" t="s">
        <v>438</v>
      </c>
      <c r="E481" s="8">
        <v>141647</v>
      </c>
      <c r="F481" s="8">
        <v>139650</v>
      </c>
      <c r="G481" s="8">
        <v>139650</v>
      </c>
      <c r="H481" s="8">
        <v>139650</v>
      </c>
      <c r="I481" s="8">
        <v>139650</v>
      </c>
    </row>
    <row r="482" spans="1:9" s="3" customFormat="1" ht="63" x14ac:dyDescent="0.25">
      <c r="A482" s="86"/>
      <c r="B482" s="97"/>
      <c r="C482" s="20" t="s">
        <v>78</v>
      </c>
      <c r="D482" s="18" t="s">
        <v>281</v>
      </c>
      <c r="E482" s="38">
        <v>17935.2</v>
      </c>
      <c r="F482" s="38">
        <v>15435.2</v>
      </c>
      <c r="G482" s="38">
        <v>15520.186900000001</v>
      </c>
      <c r="H482" s="38">
        <v>16231.529479999999</v>
      </c>
      <c r="I482" s="10">
        <v>16231.529479999999</v>
      </c>
    </row>
    <row r="483" spans="1:9" s="3" customFormat="1" ht="31.5" customHeight="1" x14ac:dyDescent="0.25">
      <c r="A483" s="86" t="s">
        <v>245</v>
      </c>
      <c r="B483" s="96" t="s">
        <v>439</v>
      </c>
      <c r="C483" s="20" t="s">
        <v>548</v>
      </c>
      <c r="D483" s="18" t="s">
        <v>259</v>
      </c>
      <c r="E483" s="8">
        <v>1880</v>
      </c>
      <c r="F483" s="8">
        <v>1800</v>
      </c>
      <c r="G483" s="8">
        <v>1800</v>
      </c>
      <c r="H483" s="8">
        <v>1800</v>
      </c>
      <c r="I483" s="8">
        <v>1800</v>
      </c>
    </row>
    <row r="484" spans="1:9" s="3" customFormat="1" ht="63" x14ac:dyDescent="0.25">
      <c r="A484" s="86"/>
      <c r="B484" s="97"/>
      <c r="C484" s="20" t="s">
        <v>78</v>
      </c>
      <c r="D484" s="18" t="s">
        <v>281</v>
      </c>
      <c r="E484" s="38">
        <v>1779.2</v>
      </c>
      <c r="F484" s="38">
        <v>1850.12</v>
      </c>
      <c r="G484" s="38">
        <v>1873.75</v>
      </c>
      <c r="H484" s="38">
        <v>1925.49</v>
      </c>
      <c r="I484" s="10">
        <v>1925.49</v>
      </c>
    </row>
    <row r="485" spans="1:9" s="3" customFormat="1" ht="31.5" customHeight="1" x14ac:dyDescent="0.25">
      <c r="A485" s="86" t="s">
        <v>246</v>
      </c>
      <c r="B485" s="96" t="s">
        <v>440</v>
      </c>
      <c r="C485" s="20" t="s">
        <v>513</v>
      </c>
      <c r="D485" s="18" t="s">
        <v>260</v>
      </c>
      <c r="E485" s="8">
        <v>17400</v>
      </c>
      <c r="F485" s="8">
        <v>16500</v>
      </c>
      <c r="G485" s="8">
        <v>16500</v>
      </c>
      <c r="H485" s="8">
        <v>16500</v>
      </c>
      <c r="I485" s="8">
        <v>16500</v>
      </c>
    </row>
    <row r="486" spans="1:9" s="3" customFormat="1" ht="63" x14ac:dyDescent="0.25">
      <c r="A486" s="86"/>
      <c r="B486" s="97"/>
      <c r="C486" s="20" t="s">
        <v>78</v>
      </c>
      <c r="D486" s="18" t="s">
        <v>281</v>
      </c>
      <c r="E486" s="38">
        <v>5397</v>
      </c>
      <c r="F486" s="38">
        <v>5385.18</v>
      </c>
      <c r="G486" s="38">
        <v>5745.4629999999997</v>
      </c>
      <c r="H486" s="38">
        <v>5757.2686199999998</v>
      </c>
      <c r="I486" s="10">
        <v>5757.2686199999998</v>
      </c>
    </row>
    <row r="487" spans="1:9" s="3" customFormat="1" ht="36.75" customHeight="1" x14ac:dyDescent="0.25">
      <c r="A487" s="86" t="s">
        <v>247</v>
      </c>
      <c r="B487" s="96" t="s">
        <v>441</v>
      </c>
      <c r="C487" s="20" t="s">
        <v>7</v>
      </c>
      <c r="D487" s="18" t="s">
        <v>261</v>
      </c>
      <c r="E487" s="8">
        <v>17156</v>
      </c>
      <c r="F487" s="8">
        <v>18740</v>
      </c>
      <c r="G487" s="8">
        <v>18740</v>
      </c>
      <c r="H487" s="8">
        <v>18740</v>
      </c>
      <c r="I487" s="8">
        <v>18740</v>
      </c>
    </row>
    <row r="488" spans="1:9" s="3" customFormat="1" ht="63" x14ac:dyDescent="0.25">
      <c r="A488" s="86"/>
      <c r="B488" s="97"/>
      <c r="C488" s="20" t="s">
        <v>78</v>
      </c>
      <c r="D488" s="18" t="s">
        <v>281</v>
      </c>
      <c r="E488" s="38">
        <v>13589.6</v>
      </c>
      <c r="F488" s="38">
        <v>13054.444366462038</v>
      </c>
      <c r="G488" s="38">
        <v>13681.057696052216</v>
      </c>
      <c r="H488" s="38">
        <v>13831</v>
      </c>
      <c r="I488" s="10">
        <v>13831</v>
      </c>
    </row>
    <row r="489" spans="1:9" s="3" customFormat="1" ht="31.5" x14ac:dyDescent="0.25">
      <c r="A489" s="86" t="s">
        <v>248</v>
      </c>
      <c r="B489" s="96" t="s">
        <v>442</v>
      </c>
      <c r="C489" s="20" t="s">
        <v>7</v>
      </c>
      <c r="D489" s="18" t="s">
        <v>262</v>
      </c>
      <c r="E489" s="8">
        <v>24367</v>
      </c>
      <c r="F489" s="8">
        <v>23000</v>
      </c>
      <c r="G489" s="8">
        <v>23000</v>
      </c>
      <c r="H489" s="8">
        <v>23000</v>
      </c>
      <c r="I489" s="8">
        <v>23000</v>
      </c>
    </row>
    <row r="490" spans="1:9" s="3" customFormat="1" ht="63" x14ac:dyDescent="0.25">
      <c r="A490" s="86"/>
      <c r="B490" s="97"/>
      <c r="C490" s="20" t="s">
        <v>78</v>
      </c>
      <c r="D490" s="18" t="s">
        <v>281</v>
      </c>
      <c r="E490" s="38">
        <v>120852</v>
      </c>
      <c r="F490" s="38">
        <v>104574.12865422999</v>
      </c>
      <c r="G490" s="38">
        <v>101979.69990316451</v>
      </c>
      <c r="H490" s="38">
        <v>102364.37</v>
      </c>
      <c r="I490" s="10">
        <v>102364.37</v>
      </c>
    </row>
    <row r="491" spans="1:9" s="3" customFormat="1" ht="31.5" x14ac:dyDescent="0.25">
      <c r="A491" s="86" t="s">
        <v>249</v>
      </c>
      <c r="B491" s="96" t="s">
        <v>443</v>
      </c>
      <c r="C491" s="20" t="s">
        <v>7</v>
      </c>
      <c r="D491" s="18" t="s">
        <v>263</v>
      </c>
      <c r="E491" s="8">
        <v>4123</v>
      </c>
      <c r="F491" s="8">
        <v>2700</v>
      </c>
      <c r="G491" s="8">
        <v>2700</v>
      </c>
      <c r="H491" s="8">
        <v>2700</v>
      </c>
      <c r="I491" s="8">
        <v>2700</v>
      </c>
    </row>
    <row r="492" spans="1:9" s="3" customFormat="1" ht="63" x14ac:dyDescent="0.25">
      <c r="A492" s="86"/>
      <c r="B492" s="97"/>
      <c r="C492" s="20" t="s">
        <v>78</v>
      </c>
      <c r="D492" s="18" t="s">
        <v>281</v>
      </c>
      <c r="E492" s="38">
        <v>12232.5</v>
      </c>
      <c r="F492" s="38">
        <v>11750.66803133157</v>
      </c>
      <c r="G492" s="38">
        <v>12314.700096835486</v>
      </c>
      <c r="H492" s="38">
        <v>12930.43</v>
      </c>
      <c r="I492" s="10">
        <v>12930.43</v>
      </c>
    </row>
    <row r="493" spans="1:9" s="3" customFormat="1" x14ac:dyDescent="0.25">
      <c r="A493" s="21"/>
      <c r="B493" s="106" t="s">
        <v>10</v>
      </c>
      <c r="C493" s="107"/>
      <c r="D493" s="15" t="s">
        <v>281</v>
      </c>
      <c r="E493" s="16">
        <f>E450+E452+E454+E456+E458+E460+E462+E464+E466+E468+E470+E472+E474+E476+E478+E480+E482+E484+E486+E488+E490+E492</f>
        <v>3588241.9000000008</v>
      </c>
      <c r="F493" s="16">
        <f t="shared" ref="F493:I493" si="11">F450+F452+F454+F456+F458+F460+F462+F464+F466+F468+F470+F472+F474+F476+F478+F480+F482+F484+F486+F488+F490+F492</f>
        <v>3690114.0765143456</v>
      </c>
      <c r="G493" s="16">
        <f t="shared" si="11"/>
        <v>3804718.3875344051</v>
      </c>
      <c r="H493" s="16">
        <f t="shared" si="11"/>
        <v>3832268.6459216843</v>
      </c>
      <c r="I493" s="16">
        <f t="shared" si="11"/>
        <v>3832268.6459216843</v>
      </c>
    </row>
    <row r="494" spans="1:9" s="3" customFormat="1" x14ac:dyDescent="0.25">
      <c r="A494" s="79" t="s">
        <v>53</v>
      </c>
      <c r="B494" s="132" t="s">
        <v>537</v>
      </c>
      <c r="C494" s="133"/>
      <c r="D494" s="133"/>
      <c r="E494" s="133"/>
      <c r="F494" s="133"/>
      <c r="G494" s="133"/>
      <c r="H494" s="133"/>
      <c r="I494" s="133"/>
    </row>
    <row r="495" spans="1:9" s="22" customFormat="1" ht="31.5" x14ac:dyDescent="0.25">
      <c r="A495" s="89" t="s">
        <v>54</v>
      </c>
      <c r="B495" s="87" t="s">
        <v>538</v>
      </c>
      <c r="C495" s="46" t="s">
        <v>7</v>
      </c>
      <c r="D495" s="40" t="s">
        <v>138</v>
      </c>
      <c r="E495" s="41">
        <v>25663999</v>
      </c>
      <c r="F495" s="41">
        <v>26053605</v>
      </c>
      <c r="G495" s="41" t="s">
        <v>306</v>
      </c>
      <c r="H495" s="41" t="s">
        <v>306</v>
      </c>
      <c r="I495" s="41" t="s">
        <v>306</v>
      </c>
    </row>
    <row r="496" spans="1:9" s="22" customFormat="1" ht="63" x14ac:dyDescent="0.25">
      <c r="A496" s="89"/>
      <c r="B496" s="87"/>
      <c r="C496" s="46" t="s">
        <v>78</v>
      </c>
      <c r="D496" s="40" t="s">
        <v>281</v>
      </c>
      <c r="E496" s="64">
        <v>4242915.8461278146</v>
      </c>
      <c r="F496" s="64">
        <v>4603155.4000000004</v>
      </c>
      <c r="G496" s="64">
        <v>0</v>
      </c>
      <c r="H496" s="64">
        <v>0</v>
      </c>
      <c r="I496" s="64">
        <v>0</v>
      </c>
    </row>
    <row r="497" spans="1:9" s="3" customFormat="1" ht="31.5" x14ac:dyDescent="0.25">
      <c r="A497" s="86" t="s">
        <v>55</v>
      </c>
      <c r="B497" s="137" t="s">
        <v>539</v>
      </c>
      <c r="C497" s="80" t="s">
        <v>7</v>
      </c>
      <c r="D497" s="35" t="s">
        <v>138</v>
      </c>
      <c r="E497" s="29">
        <v>8924669</v>
      </c>
      <c r="F497" s="29">
        <v>9202617</v>
      </c>
      <c r="G497" s="41" t="s">
        <v>306</v>
      </c>
      <c r="H497" s="41" t="s">
        <v>306</v>
      </c>
      <c r="I497" s="41" t="s">
        <v>306</v>
      </c>
    </row>
    <row r="498" spans="1:9" s="3" customFormat="1" ht="63" x14ac:dyDescent="0.25">
      <c r="A498" s="86"/>
      <c r="B498" s="137"/>
      <c r="C498" s="80" t="s">
        <v>78</v>
      </c>
      <c r="D498" s="35" t="s">
        <v>281</v>
      </c>
      <c r="E498" s="64">
        <v>925477.94856053311</v>
      </c>
      <c r="F498" s="25">
        <v>1045392.2642410735</v>
      </c>
      <c r="G498" s="64">
        <v>0</v>
      </c>
      <c r="H498" s="64">
        <v>0</v>
      </c>
      <c r="I498" s="64">
        <v>0</v>
      </c>
    </row>
    <row r="499" spans="1:9" s="3" customFormat="1" ht="31.5" x14ac:dyDescent="0.25">
      <c r="A499" s="86" t="s">
        <v>267</v>
      </c>
      <c r="B499" s="137" t="s">
        <v>540</v>
      </c>
      <c r="C499" s="80" t="s">
        <v>7</v>
      </c>
      <c r="D499" s="35" t="s">
        <v>138</v>
      </c>
      <c r="E499" s="29">
        <v>798293</v>
      </c>
      <c r="F499" s="29">
        <v>808243</v>
      </c>
      <c r="G499" s="41" t="s">
        <v>306</v>
      </c>
      <c r="H499" s="41" t="s">
        <v>306</v>
      </c>
      <c r="I499" s="41" t="s">
        <v>306</v>
      </c>
    </row>
    <row r="500" spans="1:9" s="3" customFormat="1" ht="63" x14ac:dyDescent="0.25">
      <c r="A500" s="86"/>
      <c r="B500" s="137"/>
      <c r="C500" s="80" t="s">
        <v>78</v>
      </c>
      <c r="D500" s="35" t="s">
        <v>281</v>
      </c>
      <c r="E500" s="64">
        <v>120996.80392165472</v>
      </c>
      <c r="F500" s="25">
        <v>150506.93358615247</v>
      </c>
      <c r="G500" s="64">
        <v>0</v>
      </c>
      <c r="H500" s="64">
        <v>0</v>
      </c>
      <c r="I500" s="64">
        <v>0</v>
      </c>
    </row>
    <row r="501" spans="1:9" s="3" customFormat="1" ht="31.5" x14ac:dyDescent="0.25">
      <c r="A501" s="86" t="s">
        <v>268</v>
      </c>
      <c r="B501" s="137" t="s">
        <v>541</v>
      </c>
      <c r="C501" s="80" t="s">
        <v>7</v>
      </c>
      <c r="D501" s="35" t="s">
        <v>138</v>
      </c>
      <c r="E501" s="29">
        <v>2752435</v>
      </c>
      <c r="F501" s="29">
        <v>2866356</v>
      </c>
      <c r="G501" s="41" t="s">
        <v>306</v>
      </c>
      <c r="H501" s="41" t="s">
        <v>306</v>
      </c>
      <c r="I501" s="41" t="s">
        <v>306</v>
      </c>
    </row>
    <row r="502" spans="1:9" s="3" customFormat="1" ht="63" x14ac:dyDescent="0.25">
      <c r="A502" s="86"/>
      <c r="B502" s="137"/>
      <c r="C502" s="80" t="s">
        <v>78</v>
      </c>
      <c r="D502" s="35" t="s">
        <v>281</v>
      </c>
      <c r="E502" s="64">
        <v>169025.80183209036</v>
      </c>
      <c r="F502" s="25">
        <v>194725.48078855034</v>
      </c>
      <c r="G502" s="64">
        <v>0</v>
      </c>
      <c r="H502" s="64">
        <v>0</v>
      </c>
      <c r="I502" s="64">
        <v>0</v>
      </c>
    </row>
    <row r="503" spans="1:9" s="3" customFormat="1" ht="31.5" x14ac:dyDescent="0.25">
      <c r="A503" s="86" t="s">
        <v>269</v>
      </c>
      <c r="B503" s="137" t="s">
        <v>543</v>
      </c>
      <c r="C503" s="80" t="s">
        <v>7</v>
      </c>
      <c r="D503" s="35" t="s">
        <v>138</v>
      </c>
      <c r="E503" s="29">
        <v>117664</v>
      </c>
      <c r="F503" s="29">
        <v>126191</v>
      </c>
      <c r="G503" s="41" t="s">
        <v>306</v>
      </c>
      <c r="H503" s="41" t="s">
        <v>306</v>
      </c>
      <c r="I503" s="41" t="s">
        <v>306</v>
      </c>
    </row>
    <row r="504" spans="1:9" s="3" customFormat="1" ht="63" x14ac:dyDescent="0.25">
      <c r="A504" s="86"/>
      <c r="B504" s="137"/>
      <c r="C504" s="80" t="s">
        <v>78</v>
      </c>
      <c r="D504" s="35" t="s">
        <v>281</v>
      </c>
      <c r="E504" s="64">
        <v>6382.249613163247</v>
      </c>
      <c r="F504" s="25">
        <v>6136.9923738044863</v>
      </c>
      <c r="G504" s="64">
        <v>0</v>
      </c>
      <c r="H504" s="64">
        <v>0</v>
      </c>
      <c r="I504" s="64">
        <v>0</v>
      </c>
    </row>
    <row r="505" spans="1:9" s="3" customFormat="1" ht="31.5" x14ac:dyDescent="0.25">
      <c r="A505" s="86" t="s">
        <v>270</v>
      </c>
      <c r="B505" s="137" t="s">
        <v>542</v>
      </c>
      <c r="C505" s="80" t="s">
        <v>7</v>
      </c>
      <c r="D505" s="35" t="s">
        <v>138</v>
      </c>
      <c r="E505" s="29">
        <v>551594</v>
      </c>
      <c r="F505" s="29">
        <v>520272</v>
      </c>
      <c r="G505" s="41" t="s">
        <v>306</v>
      </c>
      <c r="H505" s="41" t="s">
        <v>306</v>
      </c>
      <c r="I505" s="41" t="s">
        <v>306</v>
      </c>
    </row>
    <row r="506" spans="1:9" s="3" customFormat="1" ht="63" x14ac:dyDescent="0.25">
      <c r="A506" s="86"/>
      <c r="B506" s="137"/>
      <c r="C506" s="80" t="s">
        <v>78</v>
      </c>
      <c r="D506" s="35" t="s">
        <v>281</v>
      </c>
      <c r="E506" s="64">
        <v>193373.36274503186</v>
      </c>
      <c r="F506" s="25">
        <v>221400.42671027585</v>
      </c>
      <c r="G506" s="64">
        <v>0</v>
      </c>
      <c r="H506" s="64">
        <v>0</v>
      </c>
      <c r="I506" s="64">
        <v>0</v>
      </c>
    </row>
    <row r="507" spans="1:9" s="3" customFormat="1" ht="31.5" x14ac:dyDescent="0.25">
      <c r="A507" s="86" t="s">
        <v>271</v>
      </c>
      <c r="B507" s="137" t="s">
        <v>544</v>
      </c>
      <c r="C507" s="80" t="s">
        <v>7</v>
      </c>
      <c r="D507" s="35" t="s">
        <v>138</v>
      </c>
      <c r="E507" s="41">
        <v>188786</v>
      </c>
      <c r="F507" s="41">
        <v>214727</v>
      </c>
      <c r="G507" s="41" t="s">
        <v>306</v>
      </c>
      <c r="H507" s="41" t="s">
        <v>306</v>
      </c>
      <c r="I507" s="41" t="s">
        <v>306</v>
      </c>
    </row>
    <row r="508" spans="1:9" s="3" customFormat="1" ht="63" x14ac:dyDescent="0.25">
      <c r="A508" s="86"/>
      <c r="B508" s="137"/>
      <c r="C508" s="80" t="s">
        <v>78</v>
      </c>
      <c r="D508" s="35" t="s">
        <v>281</v>
      </c>
      <c r="E508" s="64">
        <v>16082.809594527645</v>
      </c>
      <c r="F508" s="64">
        <v>18165.126227004541</v>
      </c>
      <c r="G508" s="64">
        <v>0</v>
      </c>
      <c r="H508" s="64">
        <v>0</v>
      </c>
      <c r="I508" s="64">
        <v>0</v>
      </c>
    </row>
    <row r="509" spans="1:9" s="3" customFormat="1" ht="31.5" x14ac:dyDescent="0.25">
      <c r="A509" s="86" t="s">
        <v>272</v>
      </c>
      <c r="B509" s="137" t="s">
        <v>282</v>
      </c>
      <c r="C509" s="80" t="s">
        <v>7</v>
      </c>
      <c r="D509" s="35" t="s">
        <v>138</v>
      </c>
      <c r="E509" s="41">
        <v>340864</v>
      </c>
      <c r="F509" s="41">
        <v>309873</v>
      </c>
      <c r="G509" s="41" t="s">
        <v>306</v>
      </c>
      <c r="H509" s="41" t="s">
        <v>306</v>
      </c>
      <c r="I509" s="41" t="s">
        <v>306</v>
      </c>
    </row>
    <row r="510" spans="1:9" s="3" customFormat="1" ht="63" x14ac:dyDescent="0.25">
      <c r="A510" s="86"/>
      <c r="B510" s="137"/>
      <c r="C510" s="80" t="s">
        <v>78</v>
      </c>
      <c r="D510" s="35" t="s">
        <v>281</v>
      </c>
      <c r="E510" s="64">
        <v>96373.808922266049</v>
      </c>
      <c r="F510" s="64">
        <v>129614.32991329183</v>
      </c>
      <c r="G510" s="64">
        <v>0</v>
      </c>
      <c r="H510" s="64">
        <v>0</v>
      </c>
      <c r="I510" s="64">
        <v>0</v>
      </c>
    </row>
    <row r="511" spans="1:9" s="3" customFormat="1" ht="31.5" x14ac:dyDescent="0.25">
      <c r="A511" s="86" t="s">
        <v>273</v>
      </c>
      <c r="B511" s="88" t="s">
        <v>620</v>
      </c>
      <c r="C511" s="80" t="s">
        <v>7</v>
      </c>
      <c r="D511" s="35" t="s">
        <v>138</v>
      </c>
      <c r="E511" s="29">
        <v>1098</v>
      </c>
      <c r="F511" s="64">
        <v>1752</v>
      </c>
      <c r="G511" s="64">
        <v>876</v>
      </c>
      <c r="H511" s="64">
        <v>876</v>
      </c>
      <c r="I511" s="64">
        <v>876</v>
      </c>
    </row>
    <row r="512" spans="1:9" s="3" customFormat="1" ht="63" x14ac:dyDescent="0.25">
      <c r="A512" s="86"/>
      <c r="B512" s="88"/>
      <c r="C512" s="80" t="s">
        <v>78</v>
      </c>
      <c r="D512" s="35" t="s">
        <v>281</v>
      </c>
      <c r="E512" s="25">
        <v>285.62255102195888</v>
      </c>
      <c r="F512" s="45">
        <v>243.71600000000001</v>
      </c>
      <c r="G512" s="45">
        <v>258.58267599999999</v>
      </c>
      <c r="H512" s="45">
        <v>268.92598304000001</v>
      </c>
      <c r="I512" s="45">
        <v>279.68302236160002</v>
      </c>
    </row>
    <row r="513" spans="1:9" s="3" customFormat="1" ht="31.5" x14ac:dyDescent="0.25">
      <c r="A513" s="86" t="s">
        <v>274</v>
      </c>
      <c r="B513" s="88" t="s">
        <v>638</v>
      </c>
      <c r="C513" s="80" t="s">
        <v>7</v>
      </c>
      <c r="D513" s="35" t="s">
        <v>138</v>
      </c>
      <c r="E513" s="41" t="s">
        <v>306</v>
      </c>
      <c r="F513" s="41" t="s">
        <v>306</v>
      </c>
      <c r="G513" s="41">
        <v>62420</v>
      </c>
      <c r="H513" s="41">
        <v>62420</v>
      </c>
      <c r="I513" s="41">
        <v>62420</v>
      </c>
    </row>
    <row r="514" spans="1:9" s="3" customFormat="1" ht="63" x14ac:dyDescent="0.25">
      <c r="A514" s="86"/>
      <c r="B514" s="88"/>
      <c r="C514" s="80" t="s">
        <v>78</v>
      </c>
      <c r="D514" s="35" t="s">
        <v>281</v>
      </c>
      <c r="E514" s="64">
        <v>0</v>
      </c>
      <c r="F514" s="64">
        <v>0</v>
      </c>
      <c r="G514" s="45">
        <v>3013894.9</v>
      </c>
      <c r="H514" s="45">
        <v>3134450.7</v>
      </c>
      <c r="I514" s="45">
        <v>3259828.7</v>
      </c>
    </row>
    <row r="515" spans="1:9" s="3" customFormat="1" ht="31.5" x14ac:dyDescent="0.25">
      <c r="A515" s="86" t="s">
        <v>275</v>
      </c>
      <c r="B515" s="88" t="s">
        <v>639</v>
      </c>
      <c r="C515" s="80" t="s">
        <v>7</v>
      </c>
      <c r="D515" s="35" t="s">
        <v>138</v>
      </c>
      <c r="E515" s="41" t="s">
        <v>306</v>
      </c>
      <c r="F515" s="41" t="s">
        <v>306</v>
      </c>
      <c r="G515" s="41">
        <v>184237</v>
      </c>
      <c r="H515" s="41">
        <v>184237</v>
      </c>
      <c r="I515" s="41">
        <v>184237</v>
      </c>
    </row>
    <row r="516" spans="1:9" s="3" customFormat="1" ht="63" x14ac:dyDescent="0.25">
      <c r="A516" s="86"/>
      <c r="B516" s="88"/>
      <c r="C516" s="80" t="s">
        <v>78</v>
      </c>
      <c r="D516" s="35" t="s">
        <v>281</v>
      </c>
      <c r="E516" s="64">
        <v>0</v>
      </c>
      <c r="F516" s="64">
        <v>0</v>
      </c>
      <c r="G516" s="45">
        <v>500063.3</v>
      </c>
      <c r="H516" s="45">
        <v>520065.8</v>
      </c>
      <c r="I516" s="45">
        <v>540868.4</v>
      </c>
    </row>
    <row r="517" spans="1:9" s="3" customFormat="1" ht="31.5" x14ac:dyDescent="0.25">
      <c r="A517" s="86" t="s">
        <v>276</v>
      </c>
      <c r="B517" s="88" t="s">
        <v>640</v>
      </c>
      <c r="C517" s="80" t="s">
        <v>7</v>
      </c>
      <c r="D517" s="35" t="s">
        <v>138</v>
      </c>
      <c r="E517" s="41" t="s">
        <v>306</v>
      </c>
      <c r="F517" s="41" t="s">
        <v>306</v>
      </c>
      <c r="G517" s="41">
        <v>14003</v>
      </c>
      <c r="H517" s="41">
        <v>14003</v>
      </c>
      <c r="I517" s="41">
        <v>14003</v>
      </c>
    </row>
    <row r="518" spans="1:9" s="3" customFormat="1" ht="63" x14ac:dyDescent="0.25">
      <c r="A518" s="86"/>
      <c r="B518" s="88"/>
      <c r="C518" s="80" t="s">
        <v>78</v>
      </c>
      <c r="D518" s="35" t="s">
        <v>281</v>
      </c>
      <c r="E518" s="64">
        <v>0</v>
      </c>
      <c r="F518" s="64">
        <v>0</v>
      </c>
      <c r="G518" s="45">
        <v>3243653.7</v>
      </c>
      <c r="H518" s="45">
        <v>3373399.8</v>
      </c>
      <c r="I518" s="45">
        <v>3508335.8</v>
      </c>
    </row>
    <row r="519" spans="1:9" s="3" customFormat="1" ht="31.5" x14ac:dyDescent="0.25">
      <c r="A519" s="86" t="s">
        <v>277</v>
      </c>
      <c r="B519" s="88" t="s">
        <v>485</v>
      </c>
      <c r="C519" s="80" t="s">
        <v>7</v>
      </c>
      <c r="D519" s="35" t="s">
        <v>138</v>
      </c>
      <c r="E519" s="41">
        <v>204419</v>
      </c>
      <c r="F519" s="41">
        <v>169305</v>
      </c>
      <c r="G519" s="41">
        <v>169305</v>
      </c>
      <c r="H519" s="41">
        <v>169305</v>
      </c>
      <c r="I519" s="41">
        <v>169305</v>
      </c>
    </row>
    <row r="520" spans="1:9" s="3" customFormat="1" ht="63" x14ac:dyDescent="0.25">
      <c r="A520" s="86"/>
      <c r="B520" s="88"/>
      <c r="C520" s="80" t="s">
        <v>78</v>
      </c>
      <c r="D520" s="35" t="s">
        <v>281</v>
      </c>
      <c r="E520" s="64">
        <v>115305.71796189567</v>
      </c>
      <c r="F520" s="64">
        <v>83669.081999999995</v>
      </c>
      <c r="G520" s="64">
        <v>88772.896001999994</v>
      </c>
      <c r="H520" s="64">
        <v>92323.811842080002</v>
      </c>
      <c r="I520" s="64">
        <v>96016.764315763212</v>
      </c>
    </row>
    <row r="521" spans="1:9" s="3" customFormat="1" ht="31.5" x14ac:dyDescent="0.25">
      <c r="A521" s="86" t="s">
        <v>278</v>
      </c>
      <c r="B521" s="88" t="s">
        <v>83</v>
      </c>
      <c r="C521" s="80" t="s">
        <v>7</v>
      </c>
      <c r="D521" s="35" t="s">
        <v>138</v>
      </c>
      <c r="E521" s="41">
        <v>29399</v>
      </c>
      <c r="F521" s="41">
        <v>47670</v>
      </c>
      <c r="G521" s="41">
        <v>61740</v>
      </c>
      <c r="H521" s="41">
        <v>61740</v>
      </c>
      <c r="I521" s="41">
        <v>61740</v>
      </c>
    </row>
    <row r="522" spans="1:9" s="3" customFormat="1" ht="63" x14ac:dyDescent="0.25">
      <c r="A522" s="86"/>
      <c r="B522" s="88"/>
      <c r="C522" s="80" t="s">
        <v>78</v>
      </c>
      <c r="D522" s="35" t="s">
        <v>281</v>
      </c>
      <c r="E522" s="64">
        <v>66144.354999999996</v>
      </c>
      <c r="F522" s="64">
        <v>67834.600000000006</v>
      </c>
      <c r="G522" s="64">
        <v>71972.510600000009</v>
      </c>
      <c r="H522" s="64">
        <v>74851.411024000015</v>
      </c>
      <c r="I522" s="64">
        <v>77845.46746496002</v>
      </c>
    </row>
    <row r="523" spans="1:9" s="3" customFormat="1" ht="31.5" x14ac:dyDescent="0.25">
      <c r="A523" s="86" t="s">
        <v>279</v>
      </c>
      <c r="B523" s="88" t="s">
        <v>283</v>
      </c>
      <c r="C523" s="80" t="s">
        <v>7</v>
      </c>
      <c r="D523" s="35" t="s">
        <v>138</v>
      </c>
      <c r="E523" s="41">
        <v>68519</v>
      </c>
      <c r="F523" s="41">
        <v>90540</v>
      </c>
      <c r="G523" s="41">
        <v>120852</v>
      </c>
      <c r="H523" s="41">
        <v>120852</v>
      </c>
      <c r="I523" s="41">
        <v>120852</v>
      </c>
    </row>
    <row r="524" spans="1:9" s="3" customFormat="1" ht="63" x14ac:dyDescent="0.25">
      <c r="A524" s="86"/>
      <c r="B524" s="88"/>
      <c r="C524" s="80" t="s">
        <v>78</v>
      </c>
      <c r="D524" s="35" t="s">
        <v>281</v>
      </c>
      <c r="E524" s="64">
        <v>189935.709</v>
      </c>
      <c r="F524" s="64">
        <v>164931.17300000001</v>
      </c>
      <c r="G524" s="64">
        <v>174991.97455300001</v>
      </c>
      <c r="H524" s="64">
        <v>181991.65353512001</v>
      </c>
      <c r="I524" s="64">
        <v>189271.31967652481</v>
      </c>
    </row>
    <row r="525" spans="1:9" s="3" customFormat="1" ht="31.5" x14ac:dyDescent="0.25">
      <c r="A525" s="86" t="s">
        <v>280</v>
      </c>
      <c r="B525" s="88" t="s">
        <v>284</v>
      </c>
      <c r="C525" s="80" t="s">
        <v>7</v>
      </c>
      <c r="D525" s="35" t="s">
        <v>138</v>
      </c>
      <c r="E525" s="41">
        <v>262099</v>
      </c>
      <c r="F525" s="41">
        <v>264281</v>
      </c>
      <c r="G525" s="41">
        <v>245921</v>
      </c>
      <c r="H525" s="41">
        <v>245961</v>
      </c>
      <c r="I525" s="41">
        <v>245941</v>
      </c>
    </row>
    <row r="526" spans="1:9" s="3" customFormat="1" ht="63" x14ac:dyDescent="0.25">
      <c r="A526" s="86"/>
      <c r="B526" s="88"/>
      <c r="C526" s="80" t="s">
        <v>78</v>
      </c>
      <c r="D526" s="35" t="s">
        <v>281</v>
      </c>
      <c r="E526" s="64">
        <v>115355.14577</v>
      </c>
      <c r="F526" s="64">
        <v>102830.58100000001</v>
      </c>
      <c r="G526" s="64">
        <v>109103.246441</v>
      </c>
      <c r="H526" s="64">
        <v>113467.37629864</v>
      </c>
      <c r="I526" s="64">
        <v>118006.1</v>
      </c>
    </row>
    <row r="527" spans="1:9" s="3" customFormat="1" ht="31.5" x14ac:dyDescent="0.25">
      <c r="A527" s="86" t="s">
        <v>571</v>
      </c>
      <c r="B527" s="88" t="s">
        <v>285</v>
      </c>
      <c r="C527" s="80" t="s">
        <v>7</v>
      </c>
      <c r="D527" s="35" t="s">
        <v>138</v>
      </c>
      <c r="E527" s="41">
        <v>126</v>
      </c>
      <c r="F527" s="41">
        <v>131</v>
      </c>
      <c r="G527" s="41">
        <v>131</v>
      </c>
      <c r="H527" s="41">
        <v>131</v>
      </c>
      <c r="I527" s="41">
        <v>131</v>
      </c>
    </row>
    <row r="528" spans="1:9" s="3" customFormat="1" ht="63" x14ac:dyDescent="0.25">
      <c r="A528" s="86"/>
      <c r="B528" s="88"/>
      <c r="C528" s="80" t="s">
        <v>78</v>
      </c>
      <c r="D528" s="35" t="s">
        <v>281</v>
      </c>
      <c r="E528" s="64">
        <v>27304.16</v>
      </c>
      <c r="F528" s="64">
        <v>24511.094000000001</v>
      </c>
      <c r="G528" s="64">
        <v>26006.270733999998</v>
      </c>
      <c r="H528" s="64">
        <v>27046.521563359998</v>
      </c>
      <c r="I528" s="64">
        <v>28128.400000000001</v>
      </c>
    </row>
    <row r="529" spans="1:9" s="3" customFormat="1" ht="31.5" customHeight="1" x14ac:dyDescent="0.25">
      <c r="A529" s="86" t="s">
        <v>624</v>
      </c>
      <c r="B529" s="90" t="s">
        <v>623</v>
      </c>
      <c r="C529" s="80" t="s">
        <v>7</v>
      </c>
      <c r="D529" s="9" t="s">
        <v>257</v>
      </c>
      <c r="E529" s="35">
        <v>133</v>
      </c>
      <c r="F529" s="41">
        <v>135</v>
      </c>
      <c r="G529" s="41">
        <v>135</v>
      </c>
      <c r="H529" s="41">
        <v>135</v>
      </c>
      <c r="I529" s="41">
        <v>135</v>
      </c>
    </row>
    <row r="530" spans="1:9" s="3" customFormat="1" ht="63" x14ac:dyDescent="0.25">
      <c r="A530" s="86"/>
      <c r="B530" s="91"/>
      <c r="C530" s="20" t="s">
        <v>534</v>
      </c>
      <c r="D530" s="35" t="s">
        <v>281</v>
      </c>
      <c r="E530" s="25">
        <v>12491.48</v>
      </c>
      <c r="F530" s="64">
        <v>11307.865</v>
      </c>
      <c r="G530" s="64">
        <v>11997.6</v>
      </c>
      <c r="H530" s="64">
        <v>12477.550555599999</v>
      </c>
      <c r="I530" s="64">
        <v>12976.7</v>
      </c>
    </row>
    <row r="531" spans="1:9" s="3" customFormat="1" ht="31.5" customHeight="1" x14ac:dyDescent="0.25">
      <c r="A531" s="86" t="s">
        <v>641</v>
      </c>
      <c r="B531" s="88" t="s">
        <v>572</v>
      </c>
      <c r="C531" s="80" t="s">
        <v>546</v>
      </c>
      <c r="D531" s="30" t="s">
        <v>138</v>
      </c>
      <c r="E531" s="35">
        <v>73</v>
      </c>
      <c r="F531" s="40">
        <v>75</v>
      </c>
      <c r="G531" s="40">
        <v>75</v>
      </c>
      <c r="H531" s="40">
        <v>75</v>
      </c>
      <c r="I531" s="40">
        <v>75</v>
      </c>
    </row>
    <row r="532" spans="1:9" s="3" customFormat="1" ht="63" x14ac:dyDescent="0.25">
      <c r="A532" s="86"/>
      <c r="B532" s="88"/>
      <c r="C532" s="80" t="s">
        <v>547</v>
      </c>
      <c r="D532" s="30" t="s">
        <v>281</v>
      </c>
      <c r="E532" s="25">
        <v>14.874000000000001</v>
      </c>
      <c r="F532" s="64">
        <v>14.631</v>
      </c>
      <c r="G532" s="64">
        <v>15.523491</v>
      </c>
      <c r="H532" s="64">
        <v>16.144430639999999</v>
      </c>
      <c r="I532" s="64">
        <v>16.8</v>
      </c>
    </row>
    <row r="533" spans="1:9" s="3" customFormat="1" ht="31.5" customHeight="1" x14ac:dyDescent="0.25">
      <c r="A533" s="86" t="s">
        <v>642</v>
      </c>
      <c r="B533" s="88" t="s">
        <v>621</v>
      </c>
      <c r="C533" s="20" t="s">
        <v>546</v>
      </c>
      <c r="D533" s="9" t="s">
        <v>257</v>
      </c>
      <c r="E533" s="35">
        <f>44</f>
        <v>44</v>
      </c>
      <c r="F533" s="35">
        <v>45</v>
      </c>
      <c r="G533" s="35">
        <v>45</v>
      </c>
      <c r="H533" s="35">
        <v>45</v>
      </c>
      <c r="I533" s="35">
        <v>45</v>
      </c>
    </row>
    <row r="534" spans="1:9" s="3" customFormat="1" ht="72.75" customHeight="1" x14ac:dyDescent="0.25">
      <c r="A534" s="86"/>
      <c r="B534" s="88"/>
      <c r="C534" s="20" t="s">
        <v>547</v>
      </c>
      <c r="D534" s="35" t="s">
        <v>281</v>
      </c>
      <c r="E534" s="25">
        <f>2608109/1000</f>
        <v>2608.1089999999999</v>
      </c>
      <c r="F534" s="64">
        <v>2346.7240000000002</v>
      </c>
      <c r="G534" s="64">
        <v>2489.9</v>
      </c>
      <c r="H534" s="64">
        <v>2589.4691305599999</v>
      </c>
      <c r="I534" s="64">
        <v>2693</v>
      </c>
    </row>
    <row r="535" spans="1:9" s="3" customFormat="1" ht="31.5" x14ac:dyDescent="0.25">
      <c r="A535" s="94" t="s">
        <v>643</v>
      </c>
      <c r="B535" s="88" t="s">
        <v>622</v>
      </c>
      <c r="C535" s="20" t="s">
        <v>546</v>
      </c>
      <c r="D535" s="35" t="s">
        <v>138</v>
      </c>
      <c r="E535" s="35">
        <f>37</f>
        <v>37</v>
      </c>
      <c r="F535" s="35">
        <v>40</v>
      </c>
      <c r="G535" s="35">
        <v>40</v>
      </c>
      <c r="H535" s="35">
        <v>40</v>
      </c>
      <c r="I535" s="35">
        <v>40</v>
      </c>
    </row>
    <row r="536" spans="1:9" s="3" customFormat="1" ht="63" x14ac:dyDescent="0.25">
      <c r="A536" s="95"/>
      <c r="B536" s="88"/>
      <c r="C536" s="20" t="s">
        <v>547</v>
      </c>
      <c r="D536" s="35" t="s">
        <v>281</v>
      </c>
      <c r="E536" s="25">
        <f>1695484/1000</f>
        <v>1695.4839999999999</v>
      </c>
      <c r="F536" s="64">
        <v>1362.258</v>
      </c>
      <c r="G536" s="64">
        <v>1445.355738</v>
      </c>
      <c r="H536" s="64">
        <v>1503.16996752</v>
      </c>
      <c r="I536" s="64">
        <v>1563.3</v>
      </c>
    </row>
    <row r="537" spans="1:9" s="3" customFormat="1" ht="31.5" x14ac:dyDescent="0.25">
      <c r="A537" s="94" t="s">
        <v>644</v>
      </c>
      <c r="B537" s="88" t="s">
        <v>645</v>
      </c>
      <c r="C537" s="20" t="s">
        <v>546</v>
      </c>
      <c r="D537" s="35" t="s">
        <v>138</v>
      </c>
      <c r="E537" s="41" t="s">
        <v>306</v>
      </c>
      <c r="F537" s="35">
        <v>34</v>
      </c>
      <c r="G537" s="35">
        <v>34</v>
      </c>
      <c r="H537" s="35">
        <v>36</v>
      </c>
      <c r="I537" s="35">
        <v>38</v>
      </c>
    </row>
    <row r="538" spans="1:9" s="3" customFormat="1" ht="63" x14ac:dyDescent="0.25">
      <c r="A538" s="95"/>
      <c r="B538" s="88"/>
      <c r="C538" s="20" t="s">
        <v>547</v>
      </c>
      <c r="D538" s="35" t="s">
        <v>281</v>
      </c>
      <c r="E538" s="64">
        <v>0</v>
      </c>
      <c r="F538" s="64">
        <v>158.69999999999999</v>
      </c>
      <c r="G538" s="64">
        <v>168.38069999999999</v>
      </c>
      <c r="H538" s="64">
        <v>175.115928</v>
      </c>
      <c r="I538" s="64">
        <v>182.12056512000001</v>
      </c>
    </row>
    <row r="539" spans="1:9" s="3" customFormat="1" ht="21" customHeight="1" x14ac:dyDescent="0.25">
      <c r="A539" s="14"/>
      <c r="B539" s="131" t="s">
        <v>10</v>
      </c>
      <c r="C539" s="131"/>
      <c r="D539" s="15" t="s">
        <v>281</v>
      </c>
      <c r="E539" s="16">
        <f>E496+E498+E500+E502+E504+E506+E508+E510+E512+E514+E516+E518+E520+E522+E524+E526+E528+E530+E532+E534+E536+E538</f>
        <v>6301769.2885999996</v>
      </c>
      <c r="F539" s="16">
        <f t="shared" ref="F539:I539" si="12">F496+F498+F500+F502+F504+F506+F508+F510+F512+F514+F516+F518+F520+F522+F524+F526+F528+F530+F532+F534+F536+F538</f>
        <v>6828307.3778401548</v>
      </c>
      <c r="G539" s="16">
        <f t="shared" si="12"/>
        <v>7244834.1409349991</v>
      </c>
      <c r="H539" s="16">
        <f t="shared" si="12"/>
        <v>7534627.4502585595</v>
      </c>
      <c r="I539" s="16">
        <f t="shared" si="12"/>
        <v>7836012.5550447302</v>
      </c>
    </row>
    <row r="540" spans="1:9" s="3" customFormat="1" ht="19.5" customHeight="1" x14ac:dyDescent="0.25">
      <c r="A540" s="5" t="s">
        <v>609</v>
      </c>
      <c r="B540" s="136" t="s">
        <v>610</v>
      </c>
      <c r="C540" s="136"/>
      <c r="D540" s="136"/>
      <c r="E540" s="136"/>
      <c r="F540" s="136"/>
      <c r="G540" s="136"/>
      <c r="H540" s="136"/>
      <c r="I540" s="136"/>
    </row>
    <row r="541" spans="1:9" s="81" customFormat="1" ht="47.25" x14ac:dyDescent="0.25">
      <c r="A541" s="113" t="s">
        <v>613</v>
      </c>
      <c r="B541" s="115" t="s">
        <v>611</v>
      </c>
      <c r="C541" s="6" t="s">
        <v>612</v>
      </c>
      <c r="D541" s="75" t="s">
        <v>128</v>
      </c>
      <c r="E541" s="8" t="s">
        <v>306</v>
      </c>
      <c r="F541" s="8">
        <v>1860</v>
      </c>
      <c r="G541" s="8">
        <v>2710</v>
      </c>
      <c r="H541" s="8">
        <v>2721</v>
      </c>
      <c r="I541" s="8">
        <v>2721</v>
      </c>
    </row>
    <row r="542" spans="1:9" s="81" customFormat="1" ht="70.5" customHeight="1" x14ac:dyDescent="0.25">
      <c r="A542" s="114"/>
      <c r="B542" s="116"/>
      <c r="C542" s="6" t="s">
        <v>547</v>
      </c>
      <c r="D542" s="75" t="s">
        <v>281</v>
      </c>
      <c r="E542" s="10">
        <v>0</v>
      </c>
      <c r="F542" s="10">
        <v>10000</v>
      </c>
      <c r="G542" s="10">
        <v>13934.3</v>
      </c>
      <c r="H542" s="10">
        <v>14626.5</v>
      </c>
      <c r="I542" s="10">
        <v>15030.4</v>
      </c>
    </row>
    <row r="543" spans="1:9" s="3" customFormat="1" ht="24" customHeight="1" x14ac:dyDescent="0.25">
      <c r="A543" s="14"/>
      <c r="B543" s="131" t="s">
        <v>10</v>
      </c>
      <c r="C543" s="131"/>
      <c r="D543" s="15" t="s">
        <v>281</v>
      </c>
      <c r="E543" s="16">
        <f>E542</f>
        <v>0</v>
      </c>
      <c r="F543" s="16">
        <f t="shared" ref="F543:I543" si="13">F542</f>
        <v>10000</v>
      </c>
      <c r="G543" s="16">
        <f t="shared" si="13"/>
        <v>13934.3</v>
      </c>
      <c r="H543" s="16">
        <f t="shared" si="13"/>
        <v>14626.5</v>
      </c>
      <c r="I543" s="16">
        <f t="shared" si="13"/>
        <v>15030.4</v>
      </c>
    </row>
    <row r="544" spans="1:9" s="3" customFormat="1" ht="38.25" customHeight="1" x14ac:dyDescent="0.25">
      <c r="A544" s="138" t="s">
        <v>45</v>
      </c>
      <c r="B544" s="139"/>
      <c r="C544" s="140"/>
      <c r="D544" s="4" t="s">
        <v>281</v>
      </c>
      <c r="E544" s="141">
        <f>E36+E40+E44+E65+E95+E124+E205+E303+E358+E390+E422+E447+E493+E539+E543</f>
        <v>17827703.028689999</v>
      </c>
      <c r="F544" s="141">
        <f>F36+F40+F44+F65+F95+F124+F205+F303+F358+F390+F422+F447+F493+F539+F543</f>
        <v>19410294.502354499</v>
      </c>
      <c r="G544" s="141">
        <f>G36+G40+G44+G65+G95+G124+G205+G303+G358+G390+G422+G447+G493+G539+G543</f>
        <v>20455015.852469403</v>
      </c>
      <c r="H544" s="141">
        <f>H36+H40+H44+H65+H95+H124+H205+H303+H358+H390+H422+H447+H493+H539+H543</f>
        <v>20702378.818180241</v>
      </c>
      <c r="I544" s="141">
        <f>I36+I40+I44+I65+I95+I124+I205+I303+I358+I390+I422+I447+I493+I539+I543</f>
        <v>21004407.822966412</v>
      </c>
    </row>
  </sheetData>
  <mergeCells count="530">
    <mergeCell ref="A537:A538"/>
    <mergeCell ref="B537:B538"/>
    <mergeCell ref="B540:I540"/>
    <mergeCell ref="A541:A542"/>
    <mergeCell ref="B541:B542"/>
    <mergeCell ref="B543:C543"/>
    <mergeCell ref="A198:A199"/>
    <mergeCell ref="B198:B199"/>
    <mergeCell ref="A200:A201"/>
    <mergeCell ref="B200:B201"/>
    <mergeCell ref="B308:B309"/>
    <mergeCell ref="A308:A309"/>
    <mergeCell ref="B313:B314"/>
    <mergeCell ref="A313:A314"/>
    <mergeCell ref="A533:A534"/>
    <mergeCell ref="B533:B534"/>
    <mergeCell ref="B477:B478"/>
    <mergeCell ref="B354:B355"/>
    <mergeCell ref="A360:A361"/>
    <mergeCell ref="B382:B383"/>
    <mergeCell ref="B362:B363"/>
    <mergeCell ref="A382:A383"/>
    <mergeCell ref="B360:B361"/>
    <mergeCell ref="B434:B435"/>
    <mergeCell ref="B463:B464"/>
    <mergeCell ref="A438:A439"/>
    <mergeCell ref="A430:A431"/>
    <mergeCell ref="B430:B431"/>
    <mergeCell ref="A432:A433"/>
    <mergeCell ref="A491:A492"/>
    <mergeCell ref="B491:B492"/>
    <mergeCell ref="B428:B429"/>
    <mergeCell ref="A442:A443"/>
    <mergeCell ref="B442:B443"/>
    <mergeCell ref="A444:A445"/>
    <mergeCell ref="A479:A480"/>
    <mergeCell ref="B479:B480"/>
    <mergeCell ref="A481:A482"/>
    <mergeCell ref="B481:B482"/>
    <mergeCell ref="A469:A470"/>
    <mergeCell ref="B469:B470"/>
    <mergeCell ref="A471:A472"/>
    <mergeCell ref="B471:B472"/>
    <mergeCell ref="A477:A478"/>
    <mergeCell ref="B467:B468"/>
    <mergeCell ref="A434:A435"/>
    <mergeCell ref="A473:A474"/>
    <mergeCell ref="B473:B474"/>
    <mergeCell ref="A483:A484"/>
    <mergeCell ref="A485:A486"/>
    <mergeCell ref="B485:B486"/>
    <mergeCell ref="A487:A488"/>
    <mergeCell ref="B487:B488"/>
    <mergeCell ref="A489:A490"/>
    <mergeCell ref="B489:B490"/>
    <mergeCell ref="B459:B460"/>
    <mergeCell ref="A461:A462"/>
    <mergeCell ref="B344:B345"/>
    <mergeCell ref="A346:A347"/>
    <mergeCell ref="B328:B329"/>
    <mergeCell ref="A330:A331"/>
    <mergeCell ref="B330:B331"/>
    <mergeCell ref="B408:B409"/>
    <mergeCell ref="A410:A411"/>
    <mergeCell ref="B410:B411"/>
    <mergeCell ref="B416:B417"/>
    <mergeCell ref="A404:A405"/>
    <mergeCell ref="B404:B405"/>
    <mergeCell ref="A406:A407"/>
    <mergeCell ref="B406:B407"/>
    <mergeCell ref="B356:C356"/>
    <mergeCell ref="B357:C357"/>
    <mergeCell ref="B402:B403"/>
    <mergeCell ref="B390:C390"/>
    <mergeCell ref="B391:I391"/>
    <mergeCell ref="A396:A397"/>
    <mergeCell ref="B396:B397"/>
    <mergeCell ref="A398:A399"/>
    <mergeCell ref="B398:B399"/>
    <mergeCell ref="A412:A413"/>
    <mergeCell ref="B412:B413"/>
    <mergeCell ref="A275:A276"/>
    <mergeCell ref="B275:B276"/>
    <mergeCell ref="A291:A292"/>
    <mergeCell ref="A279:A280"/>
    <mergeCell ref="A289:A290"/>
    <mergeCell ref="A285:A286"/>
    <mergeCell ref="B285:B286"/>
    <mergeCell ref="A340:A341"/>
    <mergeCell ref="B340:B341"/>
    <mergeCell ref="B321:B322"/>
    <mergeCell ref="A319:A320"/>
    <mergeCell ref="B338:B339"/>
    <mergeCell ref="A323:A324"/>
    <mergeCell ref="B323:B324"/>
    <mergeCell ref="B310:B312"/>
    <mergeCell ref="A310:A312"/>
    <mergeCell ref="A293:A294"/>
    <mergeCell ref="B289:B290"/>
    <mergeCell ref="A301:A302"/>
    <mergeCell ref="A255:A256"/>
    <mergeCell ref="B251:B252"/>
    <mergeCell ref="A253:A254"/>
    <mergeCell ref="A332:A334"/>
    <mergeCell ref="B332:B334"/>
    <mergeCell ref="A335:A337"/>
    <mergeCell ref="B335:B337"/>
    <mergeCell ref="B304:I304"/>
    <mergeCell ref="B315:B316"/>
    <mergeCell ref="A317:A318"/>
    <mergeCell ref="B317:B318"/>
    <mergeCell ref="C305:C306"/>
    <mergeCell ref="A257:A258"/>
    <mergeCell ref="B293:B294"/>
    <mergeCell ref="A281:A282"/>
    <mergeCell ref="B281:B282"/>
    <mergeCell ref="A283:A284"/>
    <mergeCell ref="B283:B284"/>
    <mergeCell ref="A271:A272"/>
    <mergeCell ref="A273:A274"/>
    <mergeCell ref="B271:B272"/>
    <mergeCell ref="B273:B274"/>
    <mergeCell ref="C310:C311"/>
    <mergeCell ref="C325:C326"/>
    <mergeCell ref="A544:C544"/>
    <mergeCell ref="B539:C539"/>
    <mergeCell ref="B494:I494"/>
    <mergeCell ref="B493:C493"/>
    <mergeCell ref="B448:I448"/>
    <mergeCell ref="A503:A504"/>
    <mergeCell ref="B503:B504"/>
    <mergeCell ref="A505:A506"/>
    <mergeCell ref="A507:A508"/>
    <mergeCell ref="B507:B508"/>
    <mergeCell ref="B505:B506"/>
    <mergeCell ref="B497:B498"/>
    <mergeCell ref="A501:A502"/>
    <mergeCell ref="B501:B502"/>
    <mergeCell ref="A531:A532"/>
    <mergeCell ref="B531:B532"/>
    <mergeCell ref="A509:A510"/>
    <mergeCell ref="B509:B510"/>
    <mergeCell ref="B455:B456"/>
    <mergeCell ref="A457:A458"/>
    <mergeCell ref="B457:B458"/>
    <mergeCell ref="A459:A460"/>
    <mergeCell ref="A467:A468"/>
    <mergeCell ref="B483:B484"/>
    <mergeCell ref="A394:A395"/>
    <mergeCell ref="B394:B395"/>
    <mergeCell ref="A449:A450"/>
    <mergeCell ref="B449:B450"/>
    <mergeCell ref="A451:A452"/>
    <mergeCell ref="B451:B452"/>
    <mergeCell ref="A495:A496"/>
    <mergeCell ref="B495:B496"/>
    <mergeCell ref="A453:A454"/>
    <mergeCell ref="B453:B454"/>
    <mergeCell ref="A455:A456"/>
    <mergeCell ref="A465:A466"/>
    <mergeCell ref="B465:B466"/>
    <mergeCell ref="B461:B462"/>
    <mergeCell ref="A414:A415"/>
    <mergeCell ref="B414:B415"/>
    <mergeCell ref="A416:A417"/>
    <mergeCell ref="B438:B439"/>
    <mergeCell ref="A418:A419"/>
    <mergeCell ref="B418:B419"/>
    <mergeCell ref="A420:A421"/>
    <mergeCell ref="B420:B421"/>
    <mergeCell ref="B422:C422"/>
    <mergeCell ref="B423:I423"/>
    <mergeCell ref="A20:A21"/>
    <mergeCell ref="B20:B21"/>
    <mergeCell ref="B22:B23"/>
    <mergeCell ref="B301:B302"/>
    <mergeCell ref="A299:A300"/>
    <mergeCell ref="A338:A339"/>
    <mergeCell ref="A217:A218"/>
    <mergeCell ref="B217:B218"/>
    <mergeCell ref="A219:A220"/>
    <mergeCell ref="B219:B220"/>
    <mergeCell ref="A215:A216"/>
    <mergeCell ref="B215:B216"/>
    <mergeCell ref="B303:C303"/>
    <mergeCell ref="A259:A260"/>
    <mergeCell ref="B259:B260"/>
    <mergeCell ref="A261:A262"/>
    <mergeCell ref="B261:B262"/>
    <mergeCell ref="A263:A264"/>
    <mergeCell ref="B263:B264"/>
    <mergeCell ref="B257:B258"/>
    <mergeCell ref="A265:A266"/>
    <mergeCell ref="B265:B266"/>
    <mergeCell ref="A229:A230"/>
    <mergeCell ref="B229:B230"/>
    <mergeCell ref="A42:A43"/>
    <mergeCell ref="B42:B43"/>
    <mergeCell ref="B44:C44"/>
    <mergeCell ref="B45:I45"/>
    <mergeCell ref="B41:I41"/>
    <mergeCell ref="B40:C40"/>
    <mergeCell ref="B69:B70"/>
    <mergeCell ref="B66:I66"/>
    <mergeCell ref="A32:A33"/>
    <mergeCell ref="B32:B33"/>
    <mergeCell ref="A1:I2"/>
    <mergeCell ref="B206:I206"/>
    <mergeCell ref="A148:A149"/>
    <mergeCell ref="A154:A155"/>
    <mergeCell ref="B154:B155"/>
    <mergeCell ref="B136:B137"/>
    <mergeCell ref="A138:A139"/>
    <mergeCell ref="B138:B139"/>
    <mergeCell ref="A142:A143"/>
    <mergeCell ref="B142:B143"/>
    <mergeCell ref="A144:A145"/>
    <mergeCell ref="B144:B145"/>
    <mergeCell ref="B128:B129"/>
    <mergeCell ref="B126:B127"/>
    <mergeCell ref="A24:A25"/>
    <mergeCell ref="B24:B25"/>
    <mergeCell ref="B132:B133"/>
    <mergeCell ref="A134:A135"/>
    <mergeCell ref="A46:A48"/>
    <mergeCell ref="B46:B48"/>
    <mergeCell ref="B36:C36"/>
    <mergeCell ref="A38:A39"/>
    <mergeCell ref="B134:B135"/>
    <mergeCell ref="A128:A129"/>
    <mergeCell ref="B162:B163"/>
    <mergeCell ref="B253:B254"/>
    <mergeCell ref="A146:A147"/>
    <mergeCell ref="B146:B147"/>
    <mergeCell ref="B249:B250"/>
    <mergeCell ref="A245:A246"/>
    <mergeCell ref="B245:B246"/>
    <mergeCell ref="A247:A248"/>
    <mergeCell ref="B247:B248"/>
    <mergeCell ref="B207:B208"/>
    <mergeCell ref="A239:A240"/>
    <mergeCell ref="B239:B240"/>
    <mergeCell ref="A241:A242"/>
    <mergeCell ref="B241:B242"/>
    <mergeCell ref="A243:A244"/>
    <mergeCell ref="B243:B244"/>
    <mergeCell ref="A233:A234"/>
    <mergeCell ref="B233:B234"/>
    <mergeCell ref="A235:A236"/>
    <mergeCell ref="B204:C204"/>
    <mergeCell ref="A231:A232"/>
    <mergeCell ref="B231:B232"/>
    <mergeCell ref="A221:A222"/>
    <mergeCell ref="A511:A512"/>
    <mergeCell ref="B511:B512"/>
    <mergeCell ref="A519:A520"/>
    <mergeCell ref="B519:B520"/>
    <mergeCell ref="A521:A522"/>
    <mergeCell ref="B521:B522"/>
    <mergeCell ref="A523:A524"/>
    <mergeCell ref="B523:B524"/>
    <mergeCell ref="A525:A526"/>
    <mergeCell ref="B525:B526"/>
    <mergeCell ref="B513:B514"/>
    <mergeCell ref="B515:B516"/>
    <mergeCell ref="B517:B518"/>
    <mergeCell ref="A513:A514"/>
    <mergeCell ref="A515:A516"/>
    <mergeCell ref="A517:A518"/>
    <mergeCell ref="A527:A528"/>
    <mergeCell ref="B527:B528"/>
    <mergeCell ref="A529:A530"/>
    <mergeCell ref="B529:B530"/>
    <mergeCell ref="A344:A345"/>
    <mergeCell ref="A315:A316"/>
    <mergeCell ref="A321:A322"/>
    <mergeCell ref="B342:B343"/>
    <mergeCell ref="A342:A343"/>
    <mergeCell ref="B319:B320"/>
    <mergeCell ref="A325:A327"/>
    <mergeCell ref="B325:B327"/>
    <mergeCell ref="A328:A329"/>
    <mergeCell ref="B346:B347"/>
    <mergeCell ref="A352:A353"/>
    <mergeCell ref="A354:A355"/>
    <mergeCell ref="A384:A387"/>
    <mergeCell ref="B384:B387"/>
    <mergeCell ref="A348:A349"/>
    <mergeCell ref="B348:B349"/>
    <mergeCell ref="B376:B381"/>
    <mergeCell ref="A376:A381"/>
    <mergeCell ref="B350:B351"/>
    <mergeCell ref="B359:I359"/>
    <mergeCell ref="A140:A141"/>
    <mergeCell ref="B140:B141"/>
    <mergeCell ref="A249:A250"/>
    <mergeCell ref="B269:B270"/>
    <mergeCell ref="B176:B177"/>
    <mergeCell ref="A178:A179"/>
    <mergeCell ref="B178:B179"/>
    <mergeCell ref="B205:C205"/>
    <mergeCell ref="A180:A181"/>
    <mergeCell ref="A227:A228"/>
    <mergeCell ref="A209:A210"/>
    <mergeCell ref="B211:B212"/>
    <mergeCell ref="A213:A214"/>
    <mergeCell ref="B213:B214"/>
    <mergeCell ref="B156:B157"/>
    <mergeCell ref="A211:A212"/>
    <mergeCell ref="B255:B256"/>
    <mergeCell ref="A267:A268"/>
    <mergeCell ref="B148:B149"/>
    <mergeCell ref="A150:A151"/>
    <mergeCell ref="A196:A197"/>
    <mergeCell ref="B196:B197"/>
    <mergeCell ref="A202:A203"/>
    <mergeCell ref="B202:B203"/>
    <mergeCell ref="A136:A137"/>
    <mergeCell ref="A269:A270"/>
    <mergeCell ref="A277:A278"/>
    <mergeCell ref="B277:B278"/>
    <mergeCell ref="B267:B268"/>
    <mergeCell ref="B225:B226"/>
    <mergeCell ref="B237:B238"/>
    <mergeCell ref="A305:A307"/>
    <mergeCell ref="B305:B307"/>
    <mergeCell ref="B227:B228"/>
    <mergeCell ref="B299:B300"/>
    <mergeCell ref="B279:B280"/>
    <mergeCell ref="B291:B292"/>
    <mergeCell ref="A287:A288"/>
    <mergeCell ref="B287:B288"/>
    <mergeCell ref="A295:A296"/>
    <mergeCell ref="B295:B296"/>
    <mergeCell ref="A297:A298"/>
    <mergeCell ref="B297:B298"/>
    <mergeCell ref="A174:A175"/>
    <mergeCell ref="B174:B175"/>
    <mergeCell ref="B184:B185"/>
    <mergeCell ref="A184:A185"/>
    <mergeCell ref="A251:A252"/>
    <mergeCell ref="B358:C358"/>
    <mergeCell ref="A364:A365"/>
    <mergeCell ref="B364:B365"/>
    <mergeCell ref="A366:A367"/>
    <mergeCell ref="B366:B367"/>
    <mergeCell ref="A368:A375"/>
    <mergeCell ref="B352:B353"/>
    <mergeCell ref="A362:A363"/>
    <mergeCell ref="A350:A351"/>
    <mergeCell ref="B499:B500"/>
    <mergeCell ref="A497:A498"/>
    <mergeCell ref="A440:A441"/>
    <mergeCell ref="B440:B441"/>
    <mergeCell ref="A424:A425"/>
    <mergeCell ref="B447:C447"/>
    <mergeCell ref="A392:A393"/>
    <mergeCell ref="B392:B393"/>
    <mergeCell ref="A463:A464"/>
    <mergeCell ref="A436:A437"/>
    <mergeCell ref="B436:B437"/>
    <mergeCell ref="B446:C446"/>
    <mergeCell ref="A426:A427"/>
    <mergeCell ref="A428:A429"/>
    <mergeCell ref="B426:B427"/>
    <mergeCell ref="B424:B425"/>
    <mergeCell ref="A499:A500"/>
    <mergeCell ref="A400:A401"/>
    <mergeCell ref="B400:B401"/>
    <mergeCell ref="A402:A403"/>
    <mergeCell ref="A475:A476"/>
    <mergeCell ref="B475:B476"/>
    <mergeCell ref="A408:A409"/>
    <mergeCell ref="B432:B433"/>
    <mergeCell ref="A126:A127"/>
    <mergeCell ref="A107:A108"/>
    <mergeCell ref="B107:B108"/>
    <mergeCell ref="A109:A110"/>
    <mergeCell ref="B109:B110"/>
    <mergeCell ref="A111:A112"/>
    <mergeCell ref="B97:B98"/>
    <mergeCell ref="B125:I125"/>
    <mergeCell ref="A156:A157"/>
    <mergeCell ref="B124:C124"/>
    <mergeCell ref="A99:A100"/>
    <mergeCell ref="B99:B100"/>
    <mergeCell ref="A101:A102"/>
    <mergeCell ref="B101:B102"/>
    <mergeCell ref="A105:A106"/>
    <mergeCell ref="B123:C123"/>
    <mergeCell ref="B105:B106"/>
    <mergeCell ref="A132:A133"/>
    <mergeCell ref="B111:B112"/>
    <mergeCell ref="A97:A98"/>
    <mergeCell ref="A119:A120"/>
    <mergeCell ref="B119:B120"/>
    <mergeCell ref="A103:A104"/>
    <mergeCell ref="A117:A118"/>
    <mergeCell ref="B93:B94"/>
    <mergeCell ref="B71:B72"/>
    <mergeCell ref="A85:A86"/>
    <mergeCell ref="B85:B86"/>
    <mergeCell ref="B95:C95"/>
    <mergeCell ref="B96:I96"/>
    <mergeCell ref="A71:A72"/>
    <mergeCell ref="A93:A94"/>
    <mergeCell ref="A73:A74"/>
    <mergeCell ref="B73:B74"/>
    <mergeCell ref="A75:A76"/>
    <mergeCell ref="B79:B80"/>
    <mergeCell ref="B10:B11"/>
    <mergeCell ref="A18:A19"/>
    <mergeCell ref="B18:B19"/>
    <mergeCell ref="A34:A35"/>
    <mergeCell ref="A91:A92"/>
    <mergeCell ref="B91:B92"/>
    <mergeCell ref="A67:A68"/>
    <mergeCell ref="B75:B76"/>
    <mergeCell ref="A52:A55"/>
    <mergeCell ref="B52:B55"/>
    <mergeCell ref="A56:A57"/>
    <mergeCell ref="B56:B57"/>
    <mergeCell ref="A58:A59"/>
    <mergeCell ref="B58:B59"/>
    <mergeCell ref="A60:A61"/>
    <mergeCell ref="B60:B61"/>
    <mergeCell ref="A62:A63"/>
    <mergeCell ref="B62:B63"/>
    <mergeCell ref="B89:B90"/>
    <mergeCell ref="B30:B31"/>
    <mergeCell ref="A69:A70"/>
    <mergeCell ref="A49:A51"/>
    <mergeCell ref="B49:B51"/>
    <mergeCell ref="B38:B39"/>
    <mergeCell ref="G3:I3"/>
    <mergeCell ref="A22:A23"/>
    <mergeCell ref="B67:B68"/>
    <mergeCell ref="A26:A27"/>
    <mergeCell ref="B26:B27"/>
    <mergeCell ref="A28:A29"/>
    <mergeCell ref="B3:B4"/>
    <mergeCell ref="A3:A4"/>
    <mergeCell ref="B37:I37"/>
    <mergeCell ref="B28:B29"/>
    <mergeCell ref="A30:A31"/>
    <mergeCell ref="B34:B35"/>
    <mergeCell ref="B5:I5"/>
    <mergeCell ref="A8:A9"/>
    <mergeCell ref="B8:B9"/>
    <mergeCell ref="A12:A13"/>
    <mergeCell ref="B12:B13"/>
    <mergeCell ref="A14:A15"/>
    <mergeCell ref="B14:B15"/>
    <mergeCell ref="A16:A17"/>
    <mergeCell ref="B16:B17"/>
    <mergeCell ref="B6:B7"/>
    <mergeCell ref="A6:A7"/>
    <mergeCell ref="A10:A11"/>
    <mergeCell ref="B117:B118"/>
    <mergeCell ref="F3:F4"/>
    <mergeCell ref="B64:C64"/>
    <mergeCell ref="A121:A122"/>
    <mergeCell ref="A115:A116"/>
    <mergeCell ref="B115:B116"/>
    <mergeCell ref="A113:A114"/>
    <mergeCell ref="B113:B114"/>
    <mergeCell ref="A87:A88"/>
    <mergeCell ref="B87:B88"/>
    <mergeCell ref="A89:A90"/>
    <mergeCell ref="A81:A82"/>
    <mergeCell ref="B81:B82"/>
    <mergeCell ref="A83:A84"/>
    <mergeCell ref="B83:B84"/>
    <mergeCell ref="B65:C65"/>
    <mergeCell ref="B103:B104"/>
    <mergeCell ref="B121:B122"/>
    <mergeCell ref="E3:E4"/>
    <mergeCell ref="D3:D4"/>
    <mergeCell ref="C3:C4"/>
    <mergeCell ref="A77:A78"/>
    <mergeCell ref="B77:B78"/>
    <mergeCell ref="A79:A80"/>
    <mergeCell ref="B235:B236"/>
    <mergeCell ref="A237:A238"/>
    <mergeCell ref="B535:B536"/>
    <mergeCell ref="A535:A536"/>
    <mergeCell ref="B130:B131"/>
    <mergeCell ref="B160:B161"/>
    <mergeCell ref="B164:B165"/>
    <mergeCell ref="B190:B191"/>
    <mergeCell ref="B192:B193"/>
    <mergeCell ref="B194:B195"/>
    <mergeCell ref="A130:A131"/>
    <mergeCell ref="A160:A161"/>
    <mergeCell ref="A164:A165"/>
    <mergeCell ref="A190:A191"/>
    <mergeCell ref="A192:A193"/>
    <mergeCell ref="A194:A195"/>
    <mergeCell ref="A388:A389"/>
    <mergeCell ref="B388:B389"/>
    <mergeCell ref="B444:B445"/>
    <mergeCell ref="B368:B375"/>
    <mergeCell ref="A166:A167"/>
    <mergeCell ref="A152:A153"/>
    <mergeCell ref="B152:B153"/>
    <mergeCell ref="B166:B167"/>
    <mergeCell ref="A158:A159"/>
    <mergeCell ref="A162:A163"/>
    <mergeCell ref="B209:B210"/>
    <mergeCell ref="B150:B151"/>
    <mergeCell ref="A182:A183"/>
    <mergeCell ref="B221:B222"/>
    <mergeCell ref="A223:A224"/>
    <mergeCell ref="B223:B224"/>
    <mergeCell ref="A225:A226"/>
    <mergeCell ref="A172:A173"/>
    <mergeCell ref="A207:A208"/>
    <mergeCell ref="A168:A169"/>
    <mergeCell ref="B168:B169"/>
    <mergeCell ref="A170:A171"/>
    <mergeCell ref="B170:B171"/>
    <mergeCell ref="B172:B173"/>
    <mergeCell ref="A188:A189"/>
    <mergeCell ref="B188:B189"/>
    <mergeCell ref="A176:A177"/>
    <mergeCell ref="B182:B183"/>
    <mergeCell ref="B186:B187"/>
    <mergeCell ref="A186:A187"/>
    <mergeCell ref="B180:B181"/>
    <mergeCell ref="B158:B159"/>
  </mergeCells>
  <printOptions horizontalCentered="1"/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4" manualBreakCount="14">
    <brk id="39" max="8" man="1"/>
    <brk id="80" max="8" man="1"/>
    <brk id="106" max="8" man="1"/>
    <brk id="137" max="8" man="1"/>
    <brk id="175" max="8" man="1"/>
    <brk id="216" max="8" man="1"/>
    <brk id="268" max="8" man="1"/>
    <brk id="307" max="8" man="1"/>
    <brk id="343" max="8" man="1"/>
    <brk id="383" max="8" man="1"/>
    <brk id="419" max="8" man="1"/>
    <brk id="452" max="8" man="1"/>
    <brk id="484" max="8" man="1"/>
    <brk id="522" max="8" man="1"/>
  </rowBreaks>
  <ignoredErrors>
    <ignoredError sqref="E44:F4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2022-10-10T08:47:24Z</dcterms:modified>
</cp:coreProperties>
</file>