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75" yWindow="360" windowWidth="18210" windowHeight="12375" tabRatio="500"/>
  </bookViews>
  <sheets>
    <sheet name="Финансирование" sheetId="2" r:id="rId1"/>
    <sheet name="Показатели" sheetId="1" r:id="rId2"/>
  </sheets>
  <definedNames>
    <definedName name="_xlnm.Print_Titles" localSheetId="1">Показатели!$2:$3</definedName>
    <definedName name="_xlnm.Print_Titles" localSheetId="0">Финансирование!$4:$6</definedName>
    <definedName name="_xlnm.Print_Area" localSheetId="1">Показатели!$A$1:$H$181</definedName>
    <definedName name="_xlnm.Print_Area" localSheetId="0">Финансирование!$A$1:$G$129</definedName>
  </definedNames>
  <calcPr calcId="14562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125" i="2" l="1"/>
  <c r="G120" i="2"/>
  <c r="F120" i="2"/>
  <c r="E120" i="2"/>
  <c r="D120" i="2"/>
  <c r="C120" i="2"/>
  <c r="G117" i="2"/>
  <c r="F117" i="2"/>
  <c r="E117" i="2"/>
  <c r="D117" i="2"/>
  <c r="C117" i="2"/>
  <c r="G114" i="2"/>
  <c r="F114" i="2"/>
  <c r="E114" i="2"/>
  <c r="D114" i="2"/>
  <c r="C114" i="2"/>
  <c r="G112" i="2"/>
  <c r="F112" i="2"/>
  <c r="E112" i="2"/>
  <c r="D112" i="2"/>
  <c r="C112" i="2"/>
  <c r="G106" i="2"/>
  <c r="F106" i="2"/>
  <c r="E106" i="2"/>
  <c r="D106" i="2"/>
  <c r="C106" i="2"/>
  <c r="G100" i="2"/>
  <c r="F100" i="2"/>
  <c r="E100" i="2"/>
  <c r="D100" i="2"/>
  <c r="C100" i="2"/>
  <c r="G96" i="2"/>
  <c r="F96" i="2"/>
  <c r="E96" i="2"/>
  <c r="D96" i="2"/>
  <c r="C96" i="2"/>
  <c r="G93" i="2"/>
  <c r="F93" i="2"/>
  <c r="E93" i="2"/>
  <c r="D93" i="2"/>
  <c r="C93" i="2"/>
  <c r="G88" i="2"/>
  <c r="F88" i="2"/>
  <c r="E88" i="2"/>
  <c r="D88" i="2"/>
  <c r="C88" i="2"/>
  <c r="G85" i="2"/>
  <c r="F85" i="2"/>
  <c r="E85" i="2"/>
  <c r="D85" i="2"/>
  <c r="C85" i="2"/>
  <c r="G80" i="2"/>
  <c r="F80" i="2"/>
  <c r="E80" i="2"/>
  <c r="D80" i="2"/>
  <c r="C80" i="2"/>
  <c r="G69" i="2"/>
  <c r="F69" i="2"/>
  <c r="E69" i="2"/>
  <c r="D69" i="2"/>
  <c r="C69" i="2"/>
  <c r="G65" i="2"/>
  <c r="F65" i="2"/>
  <c r="E65" i="2"/>
  <c r="D65" i="2"/>
  <c r="C65" i="2"/>
  <c r="G59" i="2"/>
  <c r="F59" i="2"/>
  <c r="E59" i="2"/>
  <c r="D59" i="2"/>
  <c r="C59" i="2"/>
  <c r="G50" i="2"/>
  <c r="F50" i="2"/>
  <c r="E50" i="2"/>
  <c r="D50" i="2"/>
  <c r="C50" i="2"/>
  <c r="G41" i="2"/>
  <c r="G124" i="2" s="1"/>
  <c r="G126" i="2" s="1"/>
  <c r="F41" i="2"/>
  <c r="F124" i="2" s="1"/>
  <c r="F126" i="2" s="1"/>
  <c r="E41" i="2"/>
  <c r="D41" i="2"/>
  <c r="C41" i="2"/>
  <c r="G35" i="2"/>
  <c r="F35" i="2"/>
  <c r="E35" i="2"/>
  <c r="D35" i="2"/>
  <c r="C35" i="2"/>
  <c r="G30" i="2"/>
  <c r="F30" i="2"/>
  <c r="E30" i="2"/>
  <c r="D30" i="2"/>
  <c r="C30" i="2"/>
  <c r="G16" i="2"/>
  <c r="F16" i="2"/>
  <c r="E16" i="2"/>
  <c r="D16" i="2"/>
  <c r="C16" i="2"/>
  <c r="G7" i="2"/>
  <c r="F7" i="2"/>
  <c r="E7" i="2"/>
  <c r="E124" i="2" s="1"/>
  <c r="E126" i="2" s="1"/>
  <c r="D7" i="2"/>
  <c r="D124" i="2" s="1"/>
  <c r="D126" i="2" s="1"/>
  <c r="C7" i="2"/>
  <c r="C124" i="2" s="1"/>
  <c r="C126" i="2" s="1"/>
</calcChain>
</file>

<file path=xl/sharedStrings.xml><?xml version="1.0" encoding="utf-8"?>
<sst xmlns="http://schemas.openxmlformats.org/spreadsheetml/2006/main" count="722" uniqueCount="636">
  <si>
    <t>№ п/п</t>
  </si>
  <si>
    <t>Наименование государственных программ (подпрограмм) Саратовской области</t>
  </si>
  <si>
    <t>Наименование целевого показателя</t>
  </si>
  <si>
    <t>2021 год (отчет)</t>
  </si>
  <si>
    <t>2022 год (оценка)</t>
  </si>
  <si>
    <t>Прогноз</t>
  </si>
  <si>
    <t>2023 год</t>
  </si>
  <si>
    <t>2024 год</t>
  </si>
  <si>
    <t>2025 год</t>
  </si>
  <si>
    <t>1.</t>
  </si>
  <si>
    <t>Государственная программа Саратовской области «Развитие образования в Саратовской области»</t>
  </si>
  <si>
    <t>Доступность дошкольного образования для детей в возрасте до трех лет (%)</t>
  </si>
  <si>
    <t>Доля детей-сирот и детей, оставшихся без попечения родителей, переданных на воспитание в семьи граждан, в общем количестве детей-сирот и детей, оставшихся без попечения родителей (%)</t>
  </si>
  <si>
    <t>Удельный вес выпускников профессиональных образовательных организаций очной формы обучения, трудоустроившихся в течение одного года после окончания обучения по полученной специальности (профессии), от их общей численности (%)</t>
  </si>
  <si>
    <t>1.1.</t>
  </si>
  <si>
    <t>Подпрограмма «Развитие системы дошкольного образования»</t>
  </si>
  <si>
    <t>Доля дошкольных образовательных организаций, в которых создана универсальная безбарьерная среда для инклюзивного образования детей-инвалидов, в общем количестве дошкольных образовательных организаций в области (%)</t>
  </si>
  <si>
    <t>Доля детей-инвалидов в возрасте от 1,5 до 7 лет, охваченных дошкольным образованием, в общей численности детей-инвалидов такого возраста (%)</t>
  </si>
  <si>
    <t>1.2.</t>
  </si>
  <si>
    <t>Подпрограмма «Развитие системы общего и дополнительного образования»</t>
  </si>
  <si>
    <t>Доля детей в возрасте от 5 до 18 лет, охваченных дополнительным образованием (%)</t>
  </si>
  <si>
    <t>Численность обучающихся, охваченных основными и дополнительными общеобразовательными программами цифрового, естественнонаучного и гуманитарного профилей (тыс. человек)</t>
  </si>
  <si>
    <t>Доля общеобразовательных организаций, в которых создана универсальная безбарьерная среда для инклюзивного образования детей-инвалидов, в общем количестве общеобразовательных организаций (%)</t>
  </si>
  <si>
    <t>1.3.</t>
  </si>
  <si>
    <t>Подпрограмма «Поддержка одаренных детей Саратовской области»</t>
  </si>
  <si>
    <t>Количество победителей и призеров всероссийских, международных олимпиад, конкурсов, фестивалей (чел.)</t>
  </si>
  <si>
    <t>1.4.</t>
  </si>
  <si>
    <t>Подпрограмма «Развитие профессионального образования»</t>
  </si>
  <si>
    <t>Обеспечение потребности экономики области в кадрах высокой квалификации по приоритетным направлениям модернизации и технологического развития (доля профессиональных образовательных организаций, внедривших новые программы и модели профессионального образования) (%)</t>
  </si>
  <si>
    <t>Удельный вес числа образовательных организаций среднего профессионального образования и высшего образования, здания которых приспособлены для обучения лиц с ограниченными возможностями здоровья (%)</t>
  </si>
  <si>
    <t>Удельный вес численности занятого населения в возрасте 25 - 65 лет, прошедшего повышение квалификации и (или) переподготовку, от общей численности занятого в экономике населения данной возрастной группы (%)</t>
  </si>
  <si>
    <t>1.5.</t>
  </si>
  <si>
    <t>Подпрограмма  «Социальная адаптация детей-сирот, детей, оставшихся без попечения родителей»</t>
  </si>
  <si>
    <t>Доля граждан, желающих принять детей-сирот и детей, оставшихся без попечения родителей, в семью от численности детей, состоящих в региональном банке данных детей, оставшихся без попечения родителей (%)</t>
  </si>
  <si>
    <t>Доля государственных общеобразовательных организаций, организаций, осуществляющих образовательную деятельность, в которых обучаются дети-сироты, дети, оставшиеся без попечения родителей, соответствующих нормам и требованиям правил противопожарной безопасности и санитарных норм и правил (%)</t>
  </si>
  <si>
    <t>Удельный вес выпускников государственных общеобразовательных организаций, организаций, осуществляющих образовательную деятельность, в которых обучаются дети-сироты и дети, оставшиеся без попечения родителей, обеспеченных социально-педагогическим сопровождением (%)</t>
  </si>
  <si>
    <t>1.6.</t>
  </si>
  <si>
    <t>Подпрограмма «Развитие финансовой грамотности населения области»</t>
  </si>
  <si>
    <t>Доля организаций общего и среднего профессионального образования, участвующих в онлайн-уроках Банка России, в их общем количестве (%)</t>
  </si>
  <si>
    <t xml:space="preserve"> - </t>
  </si>
  <si>
    <t>Подпрограмма «Совершенствование управления системой образования»</t>
  </si>
  <si>
    <t>Количество обучающихся, охваченных программами дополнительного образования в год в одном центре цифрового образования детей "IT-куб" (чел.)</t>
  </si>
  <si>
    <t>Количество образовательных организаций, в которых внедрена цифровая образовательная среда (единиц)</t>
  </si>
  <si>
    <t>2.</t>
  </si>
  <si>
    <t>Государственная программа Саратовской области «Социальная поддержка и социальное обслуживание населения Саратовской области»</t>
  </si>
  <si>
    <t>Доля граждан, получивших социальные услуги в учреждениях социального обслуживания населения, в общем числе граждан, обратившихся за получением социальных услуг в учреждения социального обслуживания населения (%)</t>
  </si>
  <si>
    <t>2.1.</t>
  </si>
  <si>
    <t>Подпрограмма  «Социальная поддержка граждан»</t>
  </si>
  <si>
    <t>Численность граждан, имеющих право на получение мер поддержки субсидиями на оплату жилищно-коммунальных услуг (чел.)</t>
  </si>
  <si>
    <t>2.2.</t>
  </si>
  <si>
    <t>Подпрограмма «Социальное обслуживание граждан»</t>
  </si>
  <si>
    <t>Уровень обеспечения доступности, качества и безопасности социального обслуживания населения (%)</t>
  </si>
  <si>
    <t>Доля инвалидов старше 18-летнего возраста, получивших социальные услуги в учреждениях социального обслуживания, в общей численности граждан, получивших указанные услуги в учреждениях социального обслуживания (%)</t>
  </si>
  <si>
    <t>2.3.</t>
  </si>
  <si>
    <t>Подпрограмма «Развитие системы социальной защиты граждан»</t>
  </si>
  <si>
    <t>Охват детей-инвалидов реабилитационными услугами в стационарных и полустационарных отделениях специализированных учреждений социального обслуживания для детей с ограниченными возможностями (%)</t>
  </si>
  <si>
    <t>Доля доступных для инвалидов и других маломобильных групп населения приоритетных объектов социальной, транспортной, инженерной инфраструктуры в общем количестве приоритетных объектов (%)</t>
  </si>
  <si>
    <t>2.4.</t>
  </si>
  <si>
    <t>Подпрограмма «Старшее поколение»</t>
  </si>
  <si>
    <t>Количество пожилых граждан, принимающих участие в социально значимых мероприятиях (чел.)</t>
  </si>
  <si>
    <t>Обеспеченность стационарными учреждениями социального обслуживания для престарелых и инвалидов (мест на 10 тыс. населения)</t>
  </si>
  <si>
    <t>2.5.</t>
  </si>
  <si>
    <t>Подпрограмма «Развитие институтов гражданского общества и поддержка социально ориентированных некоммерческих организаций в Саратовской области»</t>
  </si>
  <si>
    <t>Количество мероприятий, проведенных социально ориентированными некоммерческими организациями совместно с органами государственной власти (ед.)</t>
  </si>
  <si>
    <t>Количество муниципальных образований области, в которых реализуются проекты социально ориентированных некоммерческих организаций, получивших субсидию на возмещение затрат, связанных с реализацией общественно полезных (социальных) проектов (ед.)</t>
  </si>
  <si>
    <t>2.6.</t>
  </si>
  <si>
    <t>-</t>
  </si>
  <si>
    <t>Подпрограмма «Формирование системы комплексной реабилитации и абилитации инвалидов, в том числе детей-инвалидов»</t>
  </si>
  <si>
    <t>Доля инвалидов, в отношении которых осуществлялись мероприятия по реабилитации и (или) абилитации, в общей численности инвалидов, имеющих такие рекомендации в индивидуальной программе реабилитации или абилитации (взрослые) (%)</t>
  </si>
  <si>
    <t>Доля инвалидов, в отношении которых осуществлялись мероприятия по реабилитации и (или) абилитации, в общей численности инвалидов, имеющих такие рекомендации в индивидуальной программе реабилитации или абилитации (дети) (%)</t>
  </si>
  <si>
    <t>3.</t>
  </si>
  <si>
    <t>Государственная программа Саратовской области «Обеспечение населения доступным жильем и развитие жилищно-коммунальной инфраструктуры»</t>
  </si>
  <si>
    <t>Объем жилищного строительства (тыс.кв.м.)</t>
  </si>
  <si>
    <t>Количество выданных ипотечных жилищных кредитов (договоров) (тыс.шт.)</t>
  </si>
  <si>
    <t>3.1.</t>
  </si>
  <si>
    <t>Подпрограмма «Комплексное освоение и развитие территорий в целях жилищного строительства»</t>
  </si>
  <si>
    <t>Обеспеченность инженерными сетями участков, являющихся федеральной собственностью и подлежащих предоставлению для жилищного строительства гражданам, имеющим трех и более детей (%)</t>
  </si>
  <si>
    <t>3.2.</t>
  </si>
  <si>
    <t>Подпрограмма «Градостроительное планирование, развитие территорий. Снижение административных барьеров в области строительства»</t>
  </si>
  <si>
    <t>3.3</t>
  </si>
  <si>
    <t>Подпрограмма «Капитальный ремонт и ремонт в многоквартирных домах Саратовской области»</t>
  </si>
  <si>
    <t>Количество отремонтированных многоквартирных домов (ед.)</t>
  </si>
  <si>
    <t>3.4.</t>
  </si>
  <si>
    <t>Подпрограмма «Обеспечение жилыми помещениями молодых семей»</t>
  </si>
  <si>
    <t>Доля молодых семей, улучшивших жилищные условия (в том числе с использованием заемных средств) при оказании содействия за счет бюджетных средств, от общего числа нуждающихся молодых семей, признанных участниками подпрограммы (%)</t>
  </si>
  <si>
    <t>3.5.</t>
  </si>
  <si>
    <t>Подпрограмма «Обеспечение жилыми помещениями детей-сирот и детей, оставшихся без попечения родителей»</t>
  </si>
  <si>
    <t>Количество детей-сирот и детей, оставшихся без попечения родителей, лиц из их числа, у которых возникло, но не реализовано право на получение жилого помещения, на конец года (чел.)</t>
  </si>
  <si>
    <t>3.6.</t>
  </si>
  <si>
    <t>Подпрограмма «Обеспечение жилыми помещениями отдельных категорий граждан, установленных законодательством Саратовской области»</t>
  </si>
  <si>
    <t>Количество предоставленных социальных выплат на строительство (приобретение) жилых помещений многодетным семьям (семей)</t>
  </si>
  <si>
    <t>3.7.</t>
  </si>
  <si>
    <t>Подпрограмма «Развитие ипотечного жилищного кредитования»</t>
  </si>
  <si>
    <t>Число граждан, получающих социальную поддержку за счет средств областного бюджета на возмещение части затрат на оплату процентов по займам (кредитам) на приобретение (строительство) жилых помещений в соответствии с Законом Саратовской области «О мере социальной поддержки отдельных категорий граждан по возмещению части затрат в связи с предоставлением ипотечного займа (кредита)» (чел.)</t>
  </si>
  <si>
    <t>3.8.</t>
  </si>
  <si>
    <t>Подпрограмма «Обеспечение жильем отдельных категорий граждан в соответствии с федеральным законодательством»</t>
  </si>
  <si>
    <t>Численность обеспеченных жильем граждан, установленных Федеральным законом от 12 января 1995 года № 5-ФЗ «О ветеранах» (ветеранов боевых действий, членов семей погибших (умерших) участников и инвалидов боевых действий) (чел.)</t>
  </si>
  <si>
    <t>3.9.</t>
  </si>
  <si>
    <t>Подпрограмма «Повышение качества водоснабжения и водоотведения»</t>
  </si>
  <si>
    <t>Доля городского населения Саратовской области, обеспеченного качественной питьевой водой из систем централизованного водоснабжения (%)</t>
  </si>
  <si>
    <t>3.10.</t>
  </si>
  <si>
    <t>Подпрограмм «Обеспечение устойчивого сокращения непригодного для проживания жилищного фонда»</t>
  </si>
  <si>
    <t>Количество граждан, расселенных из аварийного жилищного фонда (тыс.чел.)</t>
  </si>
  <si>
    <t>4.</t>
  </si>
  <si>
    <t>Государственная программа Саратовской области «Содействие занятости населения, совершенствование социально-трудовых отношений и регулирование трудовой миграции в Саратовской области»</t>
  </si>
  <si>
    <t>Уровень безработицы (по методологии Международной организации труда) в среднем за год от численности экономически активного населения (%)</t>
  </si>
  <si>
    <t>Уровень регистрируемой безработицы на конец года от численности экономически активного населения (%)</t>
  </si>
  <si>
    <t>4.1.</t>
  </si>
  <si>
    <t>Подпрограмма  «Содействие занятости населения и социальная поддержка безработных граждан»</t>
  </si>
  <si>
    <t>Удельный вес трудоустроенных граждан в общей численности граждан, обратившихся за содействием в поиске подходящей работы в органы службы занятости (%)</t>
  </si>
  <si>
    <t>4.2.</t>
  </si>
  <si>
    <t>Подпрограмма «Регулирование трудовой миграции»</t>
  </si>
  <si>
    <t>Уровень трудоустройства граждан из числа обратившихся по вопросу трудоустройства в другой местности (%)</t>
  </si>
  <si>
    <t>4.3.</t>
  </si>
  <si>
    <t>Подпрограмма  «Оказание содействия добровольному переселению в Саратовскую область соотечественников проживающих за рубежом»</t>
  </si>
  <si>
    <t>4.4.</t>
  </si>
  <si>
    <t>Подпрограмма «Совершенствование социального партнерства»</t>
  </si>
  <si>
    <t>Удельный вес территориальных трехсторонних соглашений, включающих положение по ежегодному росту заработной платы во внебюджетном секторе экономики на уровне не ниже 10 процентов (%)</t>
  </si>
  <si>
    <t>4.5.</t>
  </si>
  <si>
    <t>Подпрограмма «Улучшение условий и охраны труда»</t>
  </si>
  <si>
    <t>Удельный вес рабочих мест, на которых проведена специальная оценка условий труда, в общем количестве рабочих мест (нарастающим итогом) (%)</t>
  </si>
  <si>
    <t>4.6.</t>
  </si>
  <si>
    <t>Подпрограмма «Сопровождение инвалидов молодого возраста при трудоустройстве»</t>
  </si>
  <si>
    <t>Доля трудоустроенных инвалидов молодого возраста в общей численности инвалидов молодого возраста, обратившихся за содействием в поиске подходящей работы в органы службы занятости (%)</t>
  </si>
  <si>
    <t>50</t>
  </si>
  <si>
    <t>4.7.</t>
  </si>
  <si>
    <t>Подпрограмма «Материально-техническая база и кадровый потенциал сферы занятости, труда и миграции Саратовской области»</t>
  </si>
  <si>
    <t>5.</t>
  </si>
  <si>
    <t>Государственная программа Саратовской области «Культура Саратовской области»</t>
  </si>
  <si>
    <t>Количество обслуженного населения учреждениями сферы культуры, в том числе нестационарными формами и в электронном виде (тыс. чел.)</t>
  </si>
  <si>
    <t>5.1.</t>
  </si>
  <si>
    <t>Подпрограмма  «Музеи»</t>
  </si>
  <si>
    <t>Количество обслуженного населения музеями, в том числе нестационарными формами и в электронном виде (тыс. чел.)</t>
  </si>
  <si>
    <t>Количество предметов, поступивших в музейное собрание (ед.)</t>
  </si>
  <si>
    <t>5.2.</t>
  </si>
  <si>
    <t>Подпрограмма  «Театры»</t>
  </si>
  <si>
    <t>Количество новых постановок (ед.)</t>
  </si>
  <si>
    <t>Количество показанных спектаклей (ед.)</t>
  </si>
  <si>
    <t>5.3.</t>
  </si>
  <si>
    <t>Подпрограмма «Концертные организации и коллективы»</t>
  </si>
  <si>
    <t>Количество обслуженного населения концертными организациями, в том числе нестационарными формами (тыс.чел.)</t>
  </si>
  <si>
    <t>5.4.</t>
  </si>
  <si>
    <t>Подпрограмма  «Библиотеки»</t>
  </si>
  <si>
    <t>Количество мероприятий, направленных на популяризацию книги и чтения (тыс.ед.)</t>
  </si>
  <si>
    <t>5.5.</t>
  </si>
  <si>
    <t>Подпрограмма  «Система образования в сфере культуры»</t>
  </si>
  <si>
    <t>Количество педагогических работников, получивших дополнительное профессиональное образование в установленные законом сроки (чел.)</t>
  </si>
  <si>
    <t>5.6.</t>
  </si>
  <si>
    <t>Подпрограмма  «Культурно-досуговые учреждения»</t>
  </si>
  <si>
    <t>Количество культурно-массовых мероприятий, ежегодно (ед.)</t>
  </si>
  <si>
    <t>5.7.</t>
  </si>
  <si>
    <t>Подпрограмма  «Государственная охрана, сохранение и популяризация объектов культурного наследия»</t>
  </si>
  <si>
    <t>Количество объектов культурного наследия федерального и регионального значения, состоящих на государственном учете и имеющих акты технического состояния (ед.)</t>
  </si>
  <si>
    <t>5.8.</t>
  </si>
  <si>
    <t>Подпрограмма  «Архивы»</t>
  </si>
  <si>
    <t>Доля документов архивов области, находящихся в условиях, обеспечивающих их нормативное хранение, в общем количестве архивных документов (%)</t>
  </si>
  <si>
    <t>5.9.</t>
  </si>
  <si>
    <t>Подпрограмма  «Творческое развитие детей и молодежи в сфере культуры»</t>
  </si>
  <si>
    <t>Количество участников в областных, межрегиональных, всероссийских, международных конкурсах, фестивалях выставках, мастер-классах, творческих школах и других мероприятиях (чел.)</t>
  </si>
  <si>
    <t>Количество победителей (1 - 3 места) в областных, межрегиональных, всероссийских международных конкурсах, фестивалях, выставках, мастер-классах, творческих школах и других мероприятиях (чел.)</t>
  </si>
  <si>
    <t>5.10.</t>
  </si>
  <si>
    <t>Подпрограмма  «Укрепление материально-технической базы учреждений в сфере культуры»</t>
  </si>
  <si>
    <t>Количество отремонтированных, в том числе капитально отремонтированных зданий и помещений учреждений сферы культуры (ед.)</t>
  </si>
  <si>
    <t>Количество онлайн-трансляций мероприятий, размещаемых на портале «Культура.РФ» (ед.)</t>
  </si>
  <si>
    <t>5.11.</t>
  </si>
  <si>
    <t>Подпрограмма  «Развитие кадрового потенциала сферы культуры»</t>
  </si>
  <si>
    <t>Количество участников областных конкурсов, фестивалей, выставок, мастер-классов, творческих школ и других мероприятий (чел.)</t>
  </si>
  <si>
    <t>5.12.</t>
  </si>
  <si>
    <t>Подпрограмма «Популяризация культурных традиций»</t>
  </si>
  <si>
    <t>Количество организованных и проведенных мероприятий, посвященных государственным праздникам, значимым событиям общества, российской культуры и развитию культурного сотрудничества (ед.)</t>
  </si>
  <si>
    <t>5.13.</t>
  </si>
  <si>
    <t>Подпрограмма «Гармонизация межнациональных отношений и этнокультурное развитие народов Саратовской области»</t>
  </si>
  <si>
    <t>Численность участников мероприятий, направленных на этнокультурное развитие народов Саратовской области (чел.)</t>
  </si>
  <si>
    <t>6.</t>
  </si>
  <si>
    <t>Государственная программа Саратовской области «Развитие физической культуры, спорта, туризма и молодежной политики»</t>
  </si>
  <si>
    <t>Доля населения области, систематически занимающегося физической культурой и спортом, в общей численности населения области в возрасте с 3 до 79 лет (ежегодно) (%)</t>
  </si>
  <si>
    <t>Единовременная пропускная способность объектов спорта, введенных в эксплуатацию в рамках государственной программы по направлению, касающемуся совершенствования условий для развития массового спорта (чел.)</t>
  </si>
  <si>
    <t>6.1.</t>
  </si>
  <si>
    <t>Подпрограмма «Физическая культура и спорт. Подготовка спортивного резерва»</t>
  </si>
  <si>
    <t>Доля лиц с ограниченными возможностями здоровья и инвалидов, систематически занимающихся физической культурой и спортом, в общей численности указанной категории населения (ежегодно) (%)</t>
  </si>
  <si>
    <t>Количество саратовских спортсменов - членов сборных команд страны (ежегодное количество) (ед.)</t>
  </si>
  <si>
    <t>6.2.</t>
  </si>
  <si>
    <t>Подпрограмма  «Туризм»</t>
  </si>
  <si>
    <t xml:space="preserve">Число ночевок в гостиницах и аналогичных средствах размещения (единиц) (ед.) </t>
  </si>
  <si>
    <t>6.3.</t>
  </si>
  <si>
    <t>Подпрограмма  «Молодежная политика»</t>
  </si>
  <si>
    <t>Количество молодежных и детских общественных организаций и объединений, принимающих участие в реализации региональной молодежной политики (ежегодное количество) (ед.)</t>
  </si>
  <si>
    <t>6.4.</t>
  </si>
  <si>
    <t>Подпрограмма «Материально-техническая база спорта»</t>
  </si>
  <si>
    <t>Уровень обеспеченности населения спортивными сооружениями исходя из единовременной пропускной способности объектов спорта (%)</t>
  </si>
  <si>
    <t>7.</t>
  </si>
  <si>
    <t>Государственная программа Саратовской области «Развитие здравоохранения»</t>
  </si>
  <si>
    <t>Смертность населения в трудоспособном возрасте (чел.
на 100 тыс. трудоспособного населения)</t>
  </si>
  <si>
    <t>Смертность от болезней системы кровообращения (чел.
на 100 тыс. населения)</t>
  </si>
  <si>
    <t>Смертность от новообразований (в том числе от злокачественных) (чел. на 100 тыс. населения)</t>
  </si>
  <si>
    <t>Младенческая смертность (чел. на 1000 родившихся живыми)</t>
  </si>
  <si>
    <t>Ожидаемая продолжительность жизни при рождении (лет)</t>
  </si>
  <si>
    <t>7.1.</t>
  </si>
  <si>
    <t>Подпрограмма «Совершенствование оказания медицинской помощи, 
включая профилактику заболеваний и формирование здорового образа жизни»</t>
  </si>
  <si>
    <t>Смертность от всех причин (чел.на 1000 населения)</t>
  </si>
  <si>
    <t>Охват медицинским освидетельствованием на ВИЧ-инфекцию  населения (%)</t>
  </si>
  <si>
    <t>Смертность от дорожно-транспортных происшествий (чел.на 100 тыс. населения)</t>
  </si>
  <si>
    <t>7.2.</t>
  </si>
  <si>
    <t>Подпрограмма «Развитие кадровых ресурсов в здравоохранении»</t>
  </si>
  <si>
    <t>Количество обучающихся по основным профессиональным образовательным программам среднего профессионального образования - программам подготовки специалистов среднего звена  (чел.)</t>
  </si>
  <si>
    <t>Доля медицинских работников, которым фактически предоставлены единовременные компенсационные выплаты, в общей численности медицинских работников, которым запланировано предоставить указанные выплаты (%)</t>
  </si>
  <si>
    <t>7.3.</t>
  </si>
  <si>
    <t>Подпрограмма «Информационные технологии и управление развитием отрасли»</t>
  </si>
  <si>
    <t>Число граждан, воспользовавшихся услугами (сервисами) в Личном кабинете пациента «Мое здоровье» на Едином портале государственных услуг и функций (тыс. чел.)</t>
  </si>
  <si>
    <t>8.</t>
  </si>
  <si>
    <t>Государственная программа Саратовской области «Развитие экономического потенциала и повышение инвестиционной привлекательности региона»</t>
  </si>
  <si>
    <t>Доля продукции, произведенной субъектами малого и среднего предпринимательства области, в общем объеме валового регионального продукта (%)</t>
  </si>
  <si>
    <t>Доля оптовой и розничной торговли, общественного питания и бытовых услуг в производстве валового регионального продукта (%)</t>
  </si>
  <si>
    <t>8.1.</t>
  </si>
  <si>
    <t>Подпрограмма «Стратегическое планирование и оперативное управление социально-экономическим развитием региона»</t>
  </si>
  <si>
    <t>Достоверность прогнозов социально-экономического развития области (%)</t>
  </si>
  <si>
    <t>8.2.</t>
  </si>
  <si>
    <t>Подпрограмма «Развитие инвестиционной, внешнеэкономической деятельности, международного сотрудничества и межрегиональных связей Саратовской области»</t>
  </si>
  <si>
    <t>Количество проведенных визитов различного уровня (ед.)</t>
  </si>
  <si>
    <t>Количество инвестиционных проектов, привлеченных на территорию области в текущем году (ед.)</t>
  </si>
  <si>
    <t>8.3.</t>
  </si>
  <si>
    <t>Подпрограмма «Развитие малого и среднего предпринимательства в Саратовской области»</t>
  </si>
  <si>
    <t>Оборот субъектов малого и среднего предпринимательства (без учета индивидуальных предпринимателей) в постоянных ценах по отношению к значению показателя 2014 года (%)</t>
  </si>
  <si>
    <t>Количество субъектов малого и среднего предпринимательства, самозанятых граждан, получивших государственную поддержку (ед.)</t>
  </si>
  <si>
    <t>8.4.</t>
  </si>
  <si>
    <t>Подпрограмма «Развитие оптовой и розничной торговли, общественного питания и бытовых услуг Саратовской области»</t>
  </si>
  <si>
    <t>Оборот розничной торговли на душу населения (тыс. руб.)</t>
  </si>
  <si>
    <t>8.5.</t>
  </si>
  <si>
    <t>Подпрограмма «Сокращение административных барьеров, повышение доступности государственных и муниципальных услуг»</t>
  </si>
  <si>
    <t>Уровень регламентации государственных услуг (%)</t>
  </si>
  <si>
    <t>98</t>
  </si>
  <si>
    <t>8.6.</t>
  </si>
  <si>
    <t>Подпрограмма «Формирование и развитие контрактной системы в сфере закупок товаров, работ, услуг для обеспечения государственных нужд Саратовской области»</t>
  </si>
  <si>
    <t>Среднее количество участников, подавших заявки на участие в конкурентных процедурах определения поставщиков (подрядчиков, исполнителей) для государственных нужд области (ед.)</t>
  </si>
  <si>
    <t>Подпрограмма «Формирование электронного правительства»</t>
  </si>
  <si>
    <t>Доля граждан, использующих механизм получения государственных и муниципальных услуг в электронной форме (%)</t>
  </si>
  <si>
    <t>9.</t>
  </si>
  <si>
    <t>Государственная программа Саратовской области «Охрана окружающей среды, воспроизводство и рациональное использование природных ресурсов Саратовской области»</t>
  </si>
  <si>
    <t>Доля площади территории области, занятой особо охраняемыми природными территориями, в общей площади территории области (%)</t>
  </si>
  <si>
    <t>Снижение объема выбросов загрязняющих веществ в атмосферу
(тыс. тонн)</t>
  </si>
  <si>
    <t>9.1.</t>
  </si>
  <si>
    <t>Подпрограмма «Охрана окружающей среды, защита природных комплексов, объектов и ресурсов»</t>
  </si>
  <si>
    <t>Обустройство особо охраняемых природных территорий (га)</t>
  </si>
  <si>
    <t>9.2.</t>
  </si>
  <si>
    <t>Подпрограмма  «Развитие водохозяйственного комплекса Саратовской области»</t>
  </si>
  <si>
    <t>Повышение защищенности населения и объектов экономики от наводнений и другого негативного воздействия вод (тыс.чел.)</t>
  </si>
  <si>
    <t>9.3.</t>
  </si>
  <si>
    <t xml:space="preserve">Подпрограмма «Развитие лесного хозяйства Саратовской области» </t>
  </si>
  <si>
    <t>Доля лесных пожаров, ликвидированных в течение первых суток с момента обнаружения, в общем количестве лесных пожаров (%)</t>
  </si>
  <si>
    <t>9.4.</t>
  </si>
  <si>
    <t>Подпрограмма «Совершенствование системы обращения с отходами производства и потребления на территории Саратовской области»</t>
  </si>
  <si>
    <t>Доля твердых коммунальных отходов, направленных на обработку (сортировку), в общей массе образованных твердых коммунальных отходов (%)</t>
  </si>
  <si>
    <t>10.</t>
  </si>
  <si>
    <t>Государственная программа Саратовской области «Развитие транспортной системы»</t>
  </si>
  <si>
    <t>Увеличение объемов транспортных услуг (ежегодно) (млн. руб.)</t>
  </si>
  <si>
    <t>10.1.</t>
  </si>
  <si>
    <t>Подпрограмма  «Модернизация и развитие транспортного комплекса Саратовской области»</t>
  </si>
  <si>
    <t>Количество пассажиров, перевозимых по территории области всеми видами пассажирского транспорта (ежегодно) (млн. чел.)</t>
  </si>
  <si>
    <t>10.2.</t>
  </si>
  <si>
    <t>Подпрограмма  «Развитие и обеспечение сохранности сети автомобильных дорог Саратовской области»</t>
  </si>
  <si>
    <t>Доля протяженности дорожной сети городской агломерации, соответствующая нормативным требованиям к их транспортно-эксплуатационному состоянию (%)</t>
  </si>
  <si>
    <t>10.3.</t>
  </si>
  <si>
    <t>Подпрограмма  «Повышение безопасности дорожного движения в Саратовской области»</t>
  </si>
  <si>
    <t>Количество выносимых постановлений об административных правонарушениях, выявленных при помощи автоматизированной системы фотовидеофиксации нарушений правил дорожного движения (ежегодно) (тыс. шт.)</t>
  </si>
  <si>
    <t>10.4.</t>
  </si>
  <si>
    <t>Подпрограмма «Внедрение спутниковых навигационных технологий с использованием системы ГЛОНАСС и других результатов космической деятельности в интересах социально-экономического и инновационного развития Саратовской области»</t>
  </si>
  <si>
    <t>Сокращение времени прибытия служб экстренного реагирования на территории Саратовской области, оборудованных системой ГЛОНАСС к месту происшествия (ежегодно) (мин)</t>
  </si>
  <si>
    <t>10.5.</t>
  </si>
  <si>
    <t>Подпрограмма «Развитие рынка газового моторного топлива в Саратовской области»</t>
  </si>
  <si>
    <t>Количество газозаправочных станций, реализующих в качестве топлива компримированный природный газ (шт.)</t>
  </si>
  <si>
    <t>11.</t>
  </si>
  <si>
    <t>Государственная программа Саратовской области «Развитие сельского хозяйства и регулирование рынков сельскохозяйственной продукции, сырья и продовольствия в Саратовской области»</t>
  </si>
  <si>
    <t>11.1.</t>
  </si>
  <si>
    <t>Подпрограмма «Развитие отраслей агропромышленного комплекса, 
обеспечивающих ускоренное импортозамещение основных видов сельскохозяйственной продукции, сырья и продовольствия»</t>
  </si>
  <si>
    <t>Валовой сбор зерновых и зернобобовых культур в сельскохозяйственных организациях, крестьянских (фермерских) хозяйствах, включая индивидуальных предпринимателей (в соответствии с соглашениями о предоставлении субсидии из федерального бюджета бюджету субъекта Российской Федерации в 2020 - 2025 годах) (тыс.т.)</t>
  </si>
  <si>
    <t>Производство муки из зерновых культур, овощных и других растительных культур, смеси из них  (тыс.тонн)</t>
  </si>
  <si>
    <t>Производство молока в сельскохозяйственных организациях, крестьянских (фермерских) хозяйствах, включая индивидуальных предпринимателей (в соответствии с соглашениями о предоставлении субсидии из федерального бюджета) (тыс. т.)</t>
  </si>
  <si>
    <t>Производство масла сливочного (тыс. тонн)</t>
  </si>
  <si>
    <t>Производство крупы (тыс. тонн)</t>
  </si>
  <si>
    <t>Производство яиц в хозяйствах всех категорий (млн.шт.)</t>
  </si>
  <si>
    <t>11.3.</t>
  </si>
  <si>
    <t>Подпрограмма «Обеспечение реализации государственной программы Саратовской области «Развитие сельского хозяйства и регулирование рынков сельскохозяйственной продукции, сырья и продовольствия в Саратовской области»</t>
  </si>
  <si>
    <t>Количество проведенных консультаций (шт)</t>
  </si>
  <si>
    <t>11.4.</t>
  </si>
  <si>
    <t>Подпрограмма «Эффективное вовлечение в оборот земель сельскохозяйственного назначения и развитие мелиоративного комплекса»</t>
  </si>
  <si>
    <t>Ввод в эксплуатацию мелиорируемых земель за счет проведения гидромелиоративных мероприятий (га)</t>
  </si>
  <si>
    <t>12.</t>
  </si>
  <si>
    <t>Государственная программа Саратовской области «Повышение энергоэффективности и энергосбережения в Саратовской области»</t>
  </si>
  <si>
    <t>Энергоемкость валового регионального продукта (кг т.у.т. на тыс. руб.)</t>
  </si>
  <si>
    <t>12.1.</t>
  </si>
  <si>
    <t>Подпрограмма «Обеспечение населения твердым топливом»</t>
  </si>
  <si>
    <t>Объем реализации твердого топлива населению области по фиксированной цене в натуральном выражении (т у.т.)</t>
  </si>
  <si>
    <t>250</t>
  </si>
  <si>
    <t>12.2.</t>
  </si>
  <si>
    <t>Подпрограмма «Энергосбережение и повышение энергоэффективности теплоснабжения и системы коммунальной инфраструктуры»</t>
  </si>
  <si>
    <t>Экономия топливно-энергетических ресурсов на энергоемких объектах коммунального комплекса в натуральном выражении/ стоимостном выражении  (т. у. т./ тыс. руб.)</t>
  </si>
  <si>
    <t>Доля многоквартирных домов, переведенных на индивидуальное поквартирное отопление в общем числе многоквартирных домов с низкоэффективным централизованным отоплением (%)</t>
  </si>
  <si>
    <t>13.</t>
  </si>
  <si>
    <t>Государственная программа Саратовской области «Защита населения и территорий от чрезвычайных ситуаций, обеспечение пожарной безопасности»</t>
  </si>
  <si>
    <t>Защищенность населения от затоплений, подтоплений и влияния паводковых вод (%)</t>
  </si>
  <si>
    <t>Количество учреждений социальной сферы с массовым пребыванием людей, приведенных в удовлетворительное противопожарное состояние (учр./%)</t>
  </si>
  <si>
    <t>13.1.</t>
  </si>
  <si>
    <t>Подпрограмма «Снижение рисков и смягчение последствий чрезвычайных ситуаций природного и техногенного характера»</t>
  </si>
  <si>
    <t>Совершенствование системы мониторинга и прогнозирования чрезвычайных ситуаций и их последствий (%)</t>
  </si>
  <si>
    <t>Количество пострадавших в ЧС (чел.)</t>
  </si>
  <si>
    <t>13.2.</t>
  </si>
  <si>
    <t>Подпрограмма «Пожарная безопасность»</t>
  </si>
  <si>
    <t>Количество погибших в результате пожаров людей (человек)</t>
  </si>
  <si>
    <t>144</t>
  </si>
  <si>
    <t>205</t>
  </si>
  <si>
    <t>200</t>
  </si>
  <si>
    <t>198</t>
  </si>
  <si>
    <t>195</t>
  </si>
  <si>
    <t>13.3.</t>
  </si>
  <si>
    <t>Подпрограмма «Построение и развитие аппаратно-программного комплекса «Безопасный город» на территории Саратовской области»</t>
  </si>
  <si>
    <t>Охват населения Саратовской области системой оповещения о чрезвычайных ситуациях природного и техногенного характера (тыс.человек/%)</t>
  </si>
  <si>
    <t>14.</t>
  </si>
  <si>
    <t>Государственная программа Саратовской области «Профилактика правонарушений, терроризма, экстремизма и противодействие незаконному обороту наркотических средств»</t>
  </si>
  <si>
    <t>Доля тяжких и особо тяжких преступлений в общем числе зарегистрированных преступлений (%)</t>
  </si>
  <si>
    <t>Доля областных учреждений социальной сферы, оборудованных ограждениями территорий и системами видеонаблюдения (%)</t>
  </si>
  <si>
    <t>14.1.</t>
  </si>
  <si>
    <t>Подпрограмма «Профилактика правонарушений и усиление борьбы с преступностью на территории Саратовской области»</t>
  </si>
  <si>
    <t>Количество граждан, привлеченных к охране общественного порядка (человек)</t>
  </si>
  <si>
    <t>14.2.</t>
  </si>
  <si>
    <t xml:space="preserve">Подпрограмма «Профилактика терроризма и экстремизма в Саратовской области» </t>
  </si>
  <si>
    <t>Количество размещенных в средствах массовой информации материалов антитеррористической и антиэкстремистской направленности (ед.)</t>
  </si>
  <si>
    <t>14.3.</t>
  </si>
  <si>
    <t>Подпрограмма «Противодействие злоупотреблению наркотиками и их незаконному обороту в Саратовской области»</t>
  </si>
  <si>
    <t>Число лиц, ежегодно привлеченных к административной ответственности за правонарушения, связанные с незаконным оборотом наркотиков (чел.)</t>
  </si>
  <si>
    <t>14.4.</t>
  </si>
  <si>
    <t>Подпрограмма «Противодействие коррупции в Саратовской области»</t>
  </si>
  <si>
    <t>Доля проектов нормативных правовых актов, в отношении которых проведена антикоррупционная экспертиза, от общего количества разработанных проектов (%)</t>
  </si>
  <si>
    <t>14.5.</t>
  </si>
  <si>
    <t>Подпрограмма «Профилактика безнадзорности и правонарушений среди несовершеннолетних»</t>
  </si>
  <si>
    <t>Доля несовершеннолетних в возрасте 14 - 17 лет, состоящих на учете в органах внутренних дел, совершивших преступление, в общей численности несовершеннолетних в возрасте 14 - 17 лет, совершивших преступление (%)</t>
  </si>
  <si>
    <t>15.</t>
  </si>
  <si>
    <t>Государственная программа Саратовской области «Развитие государственного и муниципального управления»</t>
  </si>
  <si>
    <t>Уровень обеспеченности условиями для эффективного осуществления полномочий управления делами Правительства области (%)</t>
  </si>
  <si>
    <t>15.1.</t>
  </si>
  <si>
    <t>Подпрограмма «Развитие местного самоуправления в Саратовской области»</t>
  </si>
  <si>
    <t>Доля информационной открытости органов местного самоуправления (%)</t>
  </si>
  <si>
    <t>15.2.</t>
  </si>
  <si>
    <t>Подпрограмма «Создание условий для реализации установленных полномочий (функций) управления делами Правительства области»</t>
  </si>
  <si>
    <t>Обеспеченность оперативным транспортным обслуживанием деятельности Губернатора области, Правительства области, иных органов государственной власти области и государственных органов области  (%)</t>
  </si>
  <si>
    <t>15.3.</t>
  </si>
  <si>
    <t>Подпрограмма «О дополнительном профессиональном образовании лиц, включенных в управленческий кадровый резерв Саратовской области»</t>
  </si>
  <si>
    <t>Доля специалистов, участвующих в деятельности государственных органов власти Саратовской области, от общего числа специалистов, входящих в состав резерва управленческих кадров Губернатора Саратовской области (%)</t>
  </si>
  <si>
    <t>15.4.</t>
  </si>
  <si>
    <t>Подпрограмма «Управление региональными финансами Саратовской области»</t>
  </si>
  <si>
    <t>Исполнение расходных обязательств по предоставлению дотаций на выравнивание бюджетной обеспеченности муниципальных районов (городских округов) области (%)</t>
  </si>
  <si>
    <t>Исполнение расходных обязательств по предоставлению дотаций бюджетам городских округов области, связанных с особым режимом безопасного функционирования, за счет средств федерального бюджета (%)</t>
  </si>
  <si>
    <t>15.5.</t>
  </si>
  <si>
    <t>Подпрограмма «Информационная открытость органов государственной власти»</t>
  </si>
  <si>
    <t>Количество участников обучающих семинаров, конкурсов, Форума средств массовой информации, книжного фестиваля (чел.)</t>
  </si>
  <si>
    <t>16.</t>
  </si>
  <si>
    <t>Государственная программа Саратовской области «Развитие промышленности в Саратовской области»</t>
  </si>
  <si>
    <t>Объем отгруженных товаров собственного производства, выполненных работ и услуг собственными силами по видам деятельности, характеризующим промышленное производство (млрд.руб)</t>
  </si>
  <si>
    <t>16.1.</t>
  </si>
  <si>
    <t>Подпрограмма «Развитие предприятий оборонно-промышленного комплекса»</t>
  </si>
  <si>
    <t>Темп роста объемов отгруженных товаров собственного производства, выполненных работ и услуг собственными силами предприятий оборонно-промышленного комплекса, в том числе в рамках исполнения государственного оборонного заказа (%)</t>
  </si>
  <si>
    <t>16.2.</t>
  </si>
  <si>
    <t>Подпрограмма «Развитие предприятий транспортного машиностроения»</t>
  </si>
  <si>
    <t>16.3.</t>
  </si>
  <si>
    <t>Подпрограмма «Развитие предприятий нефтегазового и энергетического машиностроения»</t>
  </si>
  <si>
    <t>16.4.</t>
  </si>
  <si>
    <t>Подпрограмма «Развитие предприятий металлургии»</t>
  </si>
  <si>
    <t>Численность занятых на предприятиях металлургии с учетом предприятий спутников и аутсорсинга (чел.)</t>
  </si>
  <si>
    <t>16.5.</t>
  </si>
  <si>
    <t>Подпрограмма «Развитие предприятий химической, нефтехимической, композитной и стекольной промышленности»</t>
  </si>
  <si>
    <t>16.6.</t>
  </si>
  <si>
    <t>Подпрограмма «Развитие предприятий легкой, мебельной промышленности и полиграфии»</t>
  </si>
  <si>
    <t>16.7.</t>
  </si>
  <si>
    <t>Подпрограмма «Развитие предприятий - производителей медицинской техники и изделий медико-биологического назначения»</t>
  </si>
  <si>
    <t>16.8</t>
  </si>
  <si>
    <t>Подпрограмма «Развитие и государственная поддержка промышленных предприятий обрабатывающих производств»</t>
  </si>
  <si>
    <t>Производительность труда по виду экономической деятельности «обрабатывающие производства» на одного занятого в год (тыс.рублей)</t>
  </si>
  <si>
    <t>Количество субъектов деятельности в сфере промышленности Саратовской области, получивших консультации по мерам государственной поддержки (ед.)</t>
  </si>
  <si>
    <t>не менее 30</t>
  </si>
  <si>
    <t>не менее 20</t>
  </si>
  <si>
    <t>17.</t>
  </si>
  <si>
    <t>Государственная программа Саратовской области «Патриотическое воспитание граждан Саратовской области»</t>
  </si>
  <si>
    <t>Доля граждан, участвующих в мероприятиях по гражданско-патриотическому и военно-патриотическому воспитанию граждан, в общей численности граждан области (%)</t>
  </si>
  <si>
    <t>Количество действующих патриотических объединений, клубов, поисковых отрядов, историко-патриотических, героико-патриотических и военно-патриотических школьных музеев и уголков боевой славы в образовательных организациях области (ед.)</t>
  </si>
  <si>
    <t>17.1.</t>
  </si>
  <si>
    <t>Подпрограмма «Гражданско-патриотическое воспитание граждан»</t>
  </si>
  <si>
    <t>Доля граждан, участвующих в мероприятиях по гражданско-патриотическому воспитанию, в общей численности граждан области (%)</t>
  </si>
  <si>
    <t>17.2.</t>
  </si>
  <si>
    <t>Подпрограмма «Военно-патриотическое воспитание граждан»</t>
  </si>
  <si>
    <t>Доля граждан, участвующих в мероприятиях по допризывной подготовке к военной службе, в общей численности граждан области (%)</t>
  </si>
  <si>
    <t>18.</t>
  </si>
  <si>
    <t>Государственная программа Саратовской области «Формирование комфортной городской среды»</t>
  </si>
  <si>
    <t>Доля граждан, принявших участие в решении вопросов развития городской среды, от общего количества граждан 
в возрасте от 14 лет, проживающих в муниципальных образованиях, на территории которых реализуются проекты 
по созданию комфортной городской среды (%)</t>
  </si>
  <si>
    <t>18.1.</t>
  </si>
  <si>
    <t>Подпрограмма «Создание комфортных условий проживания»</t>
  </si>
  <si>
    <t>Количество благоустроенных дворовых территорий муниципальных образований области с использованием индивидуальных дизайн-проектов (ед.)</t>
  </si>
  <si>
    <t>19.</t>
  </si>
  <si>
    <t>Государственная программа Саратовской области «Информационное общество»</t>
  </si>
  <si>
    <t>19.1.</t>
  </si>
  <si>
    <t>19.2.</t>
  </si>
  <si>
    <t>Подпрограмма «Повышение эффективности деятельности органов исполнительной и законодательной власти Саратовской области, государственных органов Саратовской области за счет использования информационно-коммуникационных технологий»</t>
  </si>
  <si>
    <t>Доля пунктов проведения экзаменов, использующих для передачи данных при подготовке и проведении государственной итоговой аттестации защищенные каналы связи с соблюдением режима информационной безопасности (%)</t>
  </si>
  <si>
    <t>Доля судебных участков мировых судей области, обеспеченных с целью совершенствования системы судебной защиты прав и законных интересов граждан, доступности правосудия, бесперебойной работой специализированного программного обеспечения и доступом в сеть Интернет (%)</t>
  </si>
  <si>
    <t>Доля видов регионального государственного контроля (надзора), по которым внедрены информационные решения (ресурсы) (%)</t>
  </si>
  <si>
    <t>20.</t>
  </si>
  <si>
    <t>Государственная программа Саратовской области «Комплексное развитие сельских территорий»</t>
  </si>
  <si>
    <t>Доля общей площади благоустроенных жилых помещений в сельских населенных пунктах (%)</t>
  </si>
  <si>
    <t>22,9</t>
  </si>
  <si>
    <t>23,0</t>
  </si>
  <si>
    <t>23,1</t>
  </si>
  <si>
    <t>23,2</t>
  </si>
  <si>
    <t>23,3</t>
  </si>
  <si>
    <t>20.1.</t>
  </si>
  <si>
    <t>Подпрограмма «Создание условий для обеспечения доступным и комфортным жильем сельского населения»</t>
  </si>
  <si>
    <t>Ввод (приобретение) жилых помещений (жилых домов) для граждан, проживающих на сельских территориях (кв. м)</t>
  </si>
  <si>
    <t>20.2.</t>
  </si>
  <si>
    <t>Подпрограмма «Развитие рынка труда (кадрового потенциала) на сельских территориях»</t>
  </si>
  <si>
    <t>Уровень занятости сельского населения трудоспособного возраста (%)</t>
  </si>
  <si>
    <t>20.3.</t>
  </si>
  <si>
    <t>Подпрограмма «Создание и развитие инфраструктуры на сельских территориях»</t>
  </si>
  <si>
    <t>1.7</t>
  </si>
  <si>
    <t xml:space="preserve">Информация о целевых показателях государственных программ (подпрограмм) Саратовской области </t>
  </si>
  <si>
    <r>
      <t>Количество поступивших (контрольные</t>
    </r>
    <r>
      <rPr>
        <sz val="12"/>
        <color rgb="FFFF0000"/>
        <rFont val="PT Astra Serif"/>
        <family val="1"/>
        <charset val="204"/>
      </rPr>
      <t xml:space="preserve"> </t>
    </r>
    <r>
      <rPr>
        <sz val="12"/>
        <rFont val="PT Astra Serif"/>
        <family val="1"/>
        <charset val="204"/>
      </rPr>
      <t>цифры</t>
    </r>
    <r>
      <rPr>
        <sz val="12"/>
        <color rgb="FFFF0000"/>
        <rFont val="PT Astra Serif"/>
        <family val="1"/>
        <charset val="204"/>
      </rPr>
      <t xml:space="preserve"> </t>
    </r>
    <r>
      <rPr>
        <sz val="12"/>
        <rFont val="PT Astra Serif"/>
        <family val="1"/>
        <charset val="204"/>
      </rPr>
      <t>приема) в  организациях среднего профессионального образования сферы культуры (чел.)</t>
    </r>
  </si>
  <si>
    <t>Количество участников регионального и заключительного этапа всероссийской олимпиады школьников, научных конференций, конкурсов, фестивалей, интернет-марафонов (чел.)</t>
  </si>
  <si>
    <t>Внесение изменений в схему территориального планирования Саратовской области (%)</t>
  </si>
  <si>
    <t>Доля соотечественников в трудоспособном возрасте от общего количества граждан, добровольно переселившихся в Саратовскую область в рамках государственной программы (%)</t>
  </si>
  <si>
    <t>Коэффициент напряженности на рынке труда на конец года (незанятые граждане на одну вакансию)</t>
  </si>
  <si>
    <t>Доля трудоспособных участников государственной программы и членов их семей в общем числе прибывших участников государственной программы и членов их семей в Саратовскую область и поставленных на учет в ГУ МВД России по Саратовской области (%)</t>
  </si>
  <si>
    <t>Количество оказанных государственных услуг юридическим и (или) физическим лицам (тыс. ед.)</t>
  </si>
  <si>
    <t>Количество волонтеров, вовлеченных в программу «Волонтеры культуры» (нарастающим итогом) (чел.)</t>
  </si>
  <si>
    <t>не мнее 2 500</t>
  </si>
  <si>
    <t>не мнее    2 500</t>
  </si>
  <si>
    <t>не мнее   2 500</t>
  </si>
  <si>
    <t>не мнее     2 500</t>
  </si>
  <si>
    <t>Доля протяженности автомобильных дорог общего пользования регионального или межмуниципального, а также местного значения, соответствующих нормативным требованиям к транспортно-эксплуатационным показателям (%)</t>
  </si>
  <si>
    <t>Индекс физического объема инвестиций в основной капитал сельского хозяйства по отношению к уровню 2017 года (%)</t>
  </si>
  <si>
    <t>Индекс производства продукции сельского хозяйства в хозяйствах всех категорий (в сопоставимых ценах) по отношению к уровню 2017 года (%)</t>
  </si>
  <si>
    <t>1 218 189/ 13 470 831</t>
  </si>
  <si>
    <t>1 149 235/
13 078 477</t>
  </si>
  <si>
    <t>1 084 184/
12 575 459</t>
  </si>
  <si>
    <t>956 834/ 10 973 431</t>
  </si>
  <si>
    <t>832 030/   9 144 526</t>
  </si>
  <si>
    <t>259/69,0</t>
  </si>
  <si>
    <t>268/72,0</t>
  </si>
  <si>
    <t>272/73,0</t>
  </si>
  <si>
    <t>279/74,0</t>
  </si>
  <si>
    <t>285/76,0</t>
  </si>
  <si>
    <t>1 033/40,0</t>
  </si>
  <si>
    <t>Количество зарегистрированных пожаров (ед.)</t>
  </si>
  <si>
    <t>Объем отгруженных товаров собственного производства, выполненных работ и услуг собственными силами по предприятиям транспортного машиностроения (млрд руб.)</t>
  </si>
  <si>
    <t>Объем отгруженных товаров собственного производства, выполненных работ и услуг собственными силами по предприятиям нефтегазового и энергетического машиностроения (млрд руб.)</t>
  </si>
  <si>
    <t>Объем отгруженных товаров собственного производства, выполненных работ и услуг собственными силами по предприятиям химической, нефтехимической, композитной и стекольной промышленности (млрд руб.)</t>
  </si>
  <si>
    <t>Объём отгруженных товаров собственного производства, выполненных работ и услуг собственными силами по предприятиям лёгкой, мебельной промышленности и полиграфии (млн рублей)</t>
  </si>
  <si>
    <t>Объем отгруженных товаров собственного производства, выполненных работ и услуг собственными силами по предприятиям - производителям медицинской техники и изделий медико-биологического назначения (млн руб.)</t>
  </si>
  <si>
    <t>Доля государственных и муниципальных услуг, переведенных в электронный вид (%)</t>
  </si>
  <si>
    <t>Количество реализованных проектов по благоустройству на сельских территориях (ед.)</t>
  </si>
  <si>
    <t xml:space="preserve">Сведения о  планируемых расходах областного бюджета на реализацию государственных программ Саратовской области 
</t>
  </si>
  <si>
    <t>тыс. рублей</t>
  </si>
  <si>
    <t xml:space="preserve">Код целевой статьи </t>
  </si>
  <si>
    <t xml:space="preserve">Наименование программ </t>
  </si>
  <si>
    <t xml:space="preserve">2021 год (отчет) </t>
  </si>
  <si>
    <t>52 0 00 00000</t>
  </si>
  <si>
    <t xml:space="preserve">Государственная программа Саратовской области «Социальная поддержка и социальное обслуживание населения Саратовской области»                                                           </t>
  </si>
  <si>
    <t>52 1 00 00000</t>
  </si>
  <si>
    <t>Подпрограмма «Социальная поддержка граждан»</t>
  </si>
  <si>
    <t>52 2 00 00000</t>
  </si>
  <si>
    <t>52 3 00 00000</t>
  </si>
  <si>
    <t>Подпрограмма  «Развитие системы социальной защиты граждан»</t>
  </si>
  <si>
    <t>52 4 00 00000</t>
  </si>
  <si>
    <t>52 5 00 00000</t>
  </si>
  <si>
    <t>52 6 00 00000</t>
  </si>
  <si>
    <t>Подпрограмма «Социальная программа Саратовской области, связанная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пенсионерам, являющимся получателями трудовых пенсий по старости и по инвалидности, и обучением компьютерной грамотности неработающих пенсионеров»</t>
  </si>
  <si>
    <t>52 7 00 00000</t>
  </si>
  <si>
    <t xml:space="preserve">Подпрограмма «Социальная программа Саратовской области, связанная со строительством (реконструкцией) объектов организаций социального обслуживания населения, с ремонтом домов системы социального обслуживания граждан муниципального специализированного жилищного фонда, предоставляемых для проживания отдельных категорий граждан, а также с благоустройством прилегающей территории, с укреплением материально-технической базы учреждений социального обслуживания населения, оказанием адресной социальной помощи неработающим пенсионерам, являющимся получателями страховых пенсий по старости и по инвалидности, и обучением компьютерной грамотности неработающих пенсионеров» </t>
  </si>
  <si>
    <t>52 8 00 00000</t>
  </si>
  <si>
    <t>55 0 00 00000</t>
  </si>
  <si>
    <t xml:space="preserve">Государственная программа Саратовской области «Культура Саратовской области»                                                                                                                                                                </t>
  </si>
  <si>
    <t>55 1 00 00000</t>
  </si>
  <si>
    <t>Подпрограмма «Музеи»</t>
  </si>
  <si>
    <t>55 2 00 00000</t>
  </si>
  <si>
    <t>Подпрограмма «Театры»</t>
  </si>
  <si>
    <t>55 3 00 00000</t>
  </si>
  <si>
    <t>55 4 00 00000</t>
  </si>
  <si>
    <t>Подпрограмма «Библиотеки»</t>
  </si>
  <si>
    <t>55 5 00 00000</t>
  </si>
  <si>
    <t>Подпрограмма «Система образования в сфере культуры»</t>
  </si>
  <si>
    <t>55 6 00 00000</t>
  </si>
  <si>
    <t>Подпрограмма «Культурно-досуговые учреждения»</t>
  </si>
  <si>
    <t>55 7 00 00000</t>
  </si>
  <si>
    <t>Подпрограмма «Государственная охрана, сохранение и популяризация объектов культурного наследия»</t>
  </si>
  <si>
    <t>55 8 00 00000</t>
  </si>
  <si>
    <t>Подпрограмма «Архивы»</t>
  </si>
  <si>
    <t>55 9 00 00000</t>
  </si>
  <si>
    <t>Подпрограмма «Творческое развитие детей и молодежи в сфере культуры»</t>
  </si>
  <si>
    <t>55 А 00 00000</t>
  </si>
  <si>
    <t>Подпрограмма «Укрепление материально-технической базы учреждений в сфере культуры»</t>
  </si>
  <si>
    <t>55 Б 00 00000</t>
  </si>
  <si>
    <t>Подпрограмма «Развитие кадрового потенциала сферы культуры»</t>
  </si>
  <si>
    <t>55 Г 00 00000</t>
  </si>
  <si>
    <t>55 Д 00 00000</t>
  </si>
  <si>
    <t>56 0 00 00000</t>
  </si>
  <si>
    <t xml:space="preserve">Государственная программа Саратовской области «Развитие физической культуры, спорта, туризма и молодежной политики»                                                                                   </t>
  </si>
  <si>
    <t>56 1 00 00000</t>
  </si>
  <si>
    <t>56 2 00 00000</t>
  </si>
  <si>
    <t>Подпрограмма «Туризм»</t>
  </si>
  <si>
    <t>56 3 00 00000</t>
  </si>
  <si>
    <t>Подпрограмма «Молодежная политика»</t>
  </si>
  <si>
    <t>56 4 00 00000</t>
  </si>
  <si>
    <t>58 0 00 00000</t>
  </si>
  <si>
    <t xml:space="preserve">Государственная программа Саратовской области «Развитие экономического потенциала и повышение инвестиционной привлекательности региона»                                           </t>
  </si>
  <si>
    <t>58 1 00 00000</t>
  </si>
  <si>
    <t>58 2 00 00000</t>
  </si>
  <si>
    <t>58 3 00 00000</t>
  </si>
  <si>
    <t>Подпрограмма «Развитие малого и среднего предпринимательства в  Саратовской области»</t>
  </si>
  <si>
    <t>58 4 00 00000</t>
  </si>
  <si>
    <t>Подпрограмма  «Развитие оптовой и розничной торговли, общественного питания и бытовых услуг Саратовской области»</t>
  </si>
  <si>
    <t>58 5 00 00000</t>
  </si>
  <si>
    <t>Подпрограмма «Сокращение административных барьеров, повышение доступности государственных услуг»</t>
  </si>
  <si>
    <t>5A 0 00 00000</t>
  </si>
  <si>
    <t>5А 1 00 00000</t>
  </si>
  <si>
    <t>5А 2 00 00000</t>
  </si>
  <si>
    <t>5А 3 00 00000</t>
  </si>
  <si>
    <t>5А 4 00 00000</t>
  </si>
  <si>
    <t>5А 5 00 00000</t>
  </si>
  <si>
    <t>Подпрограмма «Социальная адаптация детей-сирот, детей, оставшихся без попечения родителей»</t>
  </si>
  <si>
    <t>5А 6 00 00000</t>
  </si>
  <si>
    <t>5А 7 00 00000</t>
  </si>
  <si>
    <t>Подпрограмма «Создание в Саратовской области новых мест в общеобразовательных организациях»</t>
  </si>
  <si>
    <t>5А 8 00 00000</t>
  </si>
  <si>
    <t>5В0 00 00000</t>
  </si>
  <si>
    <t xml:space="preserve">Государственная программа Саратовской области «Содействие занятости населения, совершенствование социально-трудовых отношений и регулирование трудовой миграции в Саратовской области» </t>
  </si>
  <si>
    <t>5В 1 00 00000</t>
  </si>
  <si>
    <t>Подпрограмма «Содействие занятости населения и социальная поддержка безработных граждан»</t>
  </si>
  <si>
    <t>5В 2 00 00000</t>
  </si>
  <si>
    <t>5В 3 00 00000</t>
  </si>
  <si>
    <t>Подпрограмма «Оказание содействия добровольному переселению в Саратовскую область соотечественников, проживающих за рубежом»</t>
  </si>
  <si>
    <t>5В 4 00 00000</t>
  </si>
  <si>
    <t>5В 5 00 00000</t>
  </si>
  <si>
    <t>5В 6 00 00000</t>
  </si>
  <si>
    <t>5В 7 00 00000</t>
  </si>
  <si>
    <t>5В 8 00 00000</t>
  </si>
  <si>
    <t>Подпрограмма «Дополнительные мероприятия в сфере занятости населения, направленные на снижение напряженности на рынке труда Саратовской области»</t>
  </si>
  <si>
    <t>5Г 0 00 00000</t>
  </si>
  <si>
    <t>5Г 1 00 00000</t>
  </si>
  <si>
    <t>Подпрограмма «Развитие отраслей агропромышленного комплекса, обеспечивающих ускоренное импортозамещение основных видов сельскохозяйственной продукции, сырья и продовольствия»</t>
  </si>
  <si>
    <t>5Г 2 00 00000</t>
  </si>
  <si>
    <t>Подпрограмма «Развитие мелиорации земель сельскохозяйственного назначения Саратовской области»</t>
  </si>
  <si>
    <t>5Г 3 00 00000</t>
  </si>
  <si>
    <t>Подпрограмма «Устойчивое развитие сельских территорий Саратовской области»</t>
  </si>
  <si>
    <t>5Г 4 00 00000</t>
  </si>
  <si>
    <t>5Г 5 00 00000</t>
  </si>
  <si>
    <t>5Д 0 00 00000</t>
  </si>
  <si>
    <t>5Д 1 00 00000</t>
  </si>
  <si>
    <t>Подпрограмма «Совершенствование оказания медицинской помощи, включая профилактику заболеваний и формирование здорового образа жизни»</t>
  </si>
  <si>
    <t>5Д 2 00 00000</t>
  </si>
  <si>
    <t>5Д 3 00 00000</t>
  </si>
  <si>
    <t>5Е 0 00 00000</t>
  </si>
  <si>
    <t>5Е 1 00 00000</t>
  </si>
  <si>
    <t>5Е 2 00 00000</t>
  </si>
  <si>
    <t>5Е 3 00 00000</t>
  </si>
  <si>
    <t>5Е 4 00 00000</t>
  </si>
  <si>
    <t>5Е 5 00 0000</t>
  </si>
  <si>
    <t>5Е 6 00 00000</t>
  </si>
  <si>
    <t>Подпрограмма  «Развитие ипотечного жилищного кредитования»</t>
  </si>
  <si>
    <t>5Е 7 00 00000</t>
  </si>
  <si>
    <t>5Е 8 00 00000</t>
  </si>
  <si>
    <t>5Е 9 00 00000</t>
  </si>
  <si>
    <t>5Е А 00 00000</t>
  </si>
  <si>
    <t>Подпрограмма «Обеспечение устойчивого сокращения непригодного для проживания жилищного фонда»</t>
  </si>
  <si>
    <t>5Ж 0 00 00000</t>
  </si>
  <si>
    <t>5Ж 1 00 00000</t>
  </si>
  <si>
    <t>Подпрограмма «Модернизация и развитие транспортного комплекса Саратовской области»</t>
  </si>
  <si>
    <t>5Ж 2 00 00000</t>
  </si>
  <si>
    <t>5Ж 3 00 00000</t>
  </si>
  <si>
    <t>Подпрограмма «Повышение безопасности дорожного движения в Саратовской области»</t>
  </si>
  <si>
    <t>5Ж 5 00 00000</t>
  </si>
  <si>
    <t>Подпрограмма  «Развитие рынка газового моторного топлива в Саратовской области»</t>
  </si>
  <si>
    <t>5И 0 00 00000</t>
  </si>
  <si>
    <t>5И 1 00 00000</t>
  </si>
  <si>
    <t>5И 2 00 00000</t>
  </si>
  <si>
    <t>62 0 00 00000</t>
  </si>
  <si>
    <t xml:space="preserve">Государственная программа Саратовской области «Охрана окружающей среды, воспроизводство и рациональное использование природных ресурсов Саратовской области»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</si>
  <si>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62 1 00 00000</t>
  </si>
  <si>
    <t xml:space="preserve">Подпрограмма «Охрана окружающей среды, защита природных комплексов, объектов и ресурсов»                                                                                                                                        </t>
  </si>
  <si>
    <t>62 2 00 00000</t>
  </si>
  <si>
    <t xml:space="preserve">Подпрограмма «Развитие водохозяйственного комплекса Саратовской области»                                                                                                                                                                             </t>
  </si>
  <si>
    <t>62 3 00 00000</t>
  </si>
  <si>
    <t xml:space="preserve">Подпрограмма «Развитие лесного хозяйства Саратовской области»                                                                                                                                                                                                         </t>
  </si>
  <si>
    <t>62 4 00 00000</t>
  </si>
  <si>
    <t xml:space="preserve">Подпрограмма «Совершенствование системы обращения с отходами производства и потребления на территории Саратовской области»                                        </t>
  </si>
  <si>
    <t>63 0 00 00000</t>
  </si>
  <si>
    <t>63 1 00 00000</t>
  </si>
  <si>
    <t>63 2 00 00000</t>
  </si>
  <si>
    <t>64 0 00 00000</t>
  </si>
  <si>
    <t xml:space="preserve">Государственная программа Саратовской области «Защита населения и территорий от чрезвычайных ситуаций, обеспечение пожарной безопасности» </t>
  </si>
  <si>
    <t>64 1 00 00000</t>
  </si>
  <si>
    <t>64 2 00 00000</t>
  </si>
  <si>
    <t>64 3 00 00000</t>
  </si>
  <si>
    <t>65 0 00 00000</t>
  </si>
  <si>
    <t xml:space="preserve">Государственная программа Саратовской области «Профилактика правонарушений, терроризма, экстремизма и противодействие незаконному обороту наркотических средств»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</si>
  <si>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65 1 00 00000</t>
  </si>
  <si>
    <t>65 2 00 00000</t>
  </si>
  <si>
    <t>Подпрограмма «Профилактика терроризма и экстремизма в Саратовской области»</t>
  </si>
  <si>
    <t>65 3 00 00000</t>
  </si>
  <si>
    <t xml:space="preserve">Подпрограмма «Противодействие злоупотреблению наркотиками и их незаконному обороту в Саратовской области»                                                                                                  </t>
  </si>
  <si>
    <t>65 4 00 00000</t>
  </si>
  <si>
    <t>65 5 00 00000</t>
  </si>
  <si>
    <t>66 0 00 00000</t>
  </si>
  <si>
    <t xml:space="preserve">Государственная программа Саратовской области «Развитие государственного и муниципального управления» </t>
  </si>
  <si>
    <t>66 1 00 00000</t>
  </si>
  <si>
    <t>66 2 00 00000</t>
  </si>
  <si>
    <t>66 3 00 00000</t>
  </si>
  <si>
    <t>66 4 00 00000</t>
  </si>
  <si>
    <t>66 5 00 00000</t>
  </si>
  <si>
    <t>Подпрограмма «Информационная открытость органов государственной власти области»</t>
  </si>
  <si>
    <t>67 0 00 00000</t>
  </si>
  <si>
    <t>67 8 00 00000</t>
  </si>
  <si>
    <t>68 0 00 00000</t>
  </si>
  <si>
    <t>68 1 00 00000</t>
  </si>
  <si>
    <t>68 2 00 00000</t>
  </si>
  <si>
    <t>69 0 00 00000</t>
  </si>
  <si>
    <t xml:space="preserve">Государственная программа Саратовской области «Формирование комфортной городской среды на 2018-2022 годы» </t>
  </si>
  <si>
    <t>69 1 00 00000</t>
  </si>
  <si>
    <t>69 2 00 00000</t>
  </si>
  <si>
    <t>Подпрограмма «Развитие современной городской среды»</t>
  </si>
  <si>
    <t>70 0 00 00000</t>
  </si>
  <si>
    <t>70 1 00 00000</t>
  </si>
  <si>
    <t>70 2 00 00000</t>
  </si>
  <si>
    <t>70 3 00 00000</t>
  </si>
  <si>
    <t>ИТОГО ПО ПРОГРАММАМ</t>
  </si>
  <si>
    <t>НЕПРОГРАММНЫЕ РАСХОДЫ</t>
  </si>
  <si>
    <t>ВСЕГО РАСХОДОВ:</t>
  </si>
  <si>
    <t>* без учета распределения целевых федеральных средств</t>
  </si>
  <si>
    <t>Прогноз*</t>
  </si>
  <si>
    <t>2024 год**</t>
  </si>
  <si>
    <t>2025 год**</t>
  </si>
  <si>
    <t>** расходы 2024-2025 годов без условно утверждаемых расходов областного бюджета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</si>
</sst>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000000"/>
    <numFmt numFmtId="165" formatCode="0.0"/>
    <numFmt numFmtId="166" formatCode="000"/>
    <numFmt numFmtId="167" formatCode="#,##0.0"/>
    <numFmt numFmtId="168" formatCode="#,##0.0_ ;[Red]\-#,##0.0\ "/>
  </numFmts>
  <fonts count="16" x14ac:knownFonts="1"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b/>
      <sz val="12"/>
      <name val="PT Astra Serif"/>
      <family val="1"/>
      <charset val="204"/>
    </font>
    <font>
      <sz val="11"/>
      <name val="PT Astra Serif"/>
      <family val="1"/>
      <charset val="204"/>
    </font>
    <font>
      <sz val="11"/>
      <color rgb="FF000000"/>
      <name val="PT Astra Serif"/>
      <family val="1"/>
      <charset val="204"/>
    </font>
    <font>
      <b/>
      <sz val="11"/>
      <name val="PT Astra Serif"/>
      <family val="1"/>
      <charset val="204"/>
    </font>
    <font>
      <sz val="12"/>
      <name val="PT Astra Serif"/>
      <family val="1"/>
      <charset val="204"/>
    </font>
    <font>
      <sz val="11"/>
      <color rgb="FFFF0000"/>
      <name val="PT Astra Serif"/>
      <family val="1"/>
      <charset val="204"/>
    </font>
    <font>
      <b/>
      <sz val="14"/>
      <name val="PT Astra Serif"/>
      <family val="1"/>
      <charset val="204"/>
    </font>
    <font>
      <sz val="12"/>
      <color rgb="FFFF0000"/>
      <name val="PT Astra Serif"/>
      <family val="1"/>
      <charset val="204"/>
    </font>
    <font>
      <sz val="12"/>
      <color rgb="FF000000"/>
      <name val="PT Astra Serif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u/>
      <sz val="11"/>
      <color theme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i/>
      <sz val="12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9D9D9"/>
        <bgColor rgb="FFC0C0C0"/>
      </patternFill>
    </fill>
    <fill>
      <patternFill patternType="solid">
        <fgColor rgb="FFDCE6F1"/>
        <bgColor rgb="FFFFFFCC"/>
      </patternFill>
    </fill>
    <fill>
      <patternFill patternType="solid">
        <fgColor rgb="FFEAF0F6"/>
        <bgColor rgb="FFFFFFCC"/>
      </patternFill>
    </fill>
    <fill>
      <patternFill patternType="solid">
        <fgColor theme="0"/>
        <bgColor rgb="FFFFFFCC"/>
      </patternFill>
    </fill>
    <fill>
      <patternFill patternType="solid">
        <fgColor theme="0"/>
      </patternFill>
    </fill>
    <fill>
      <patternFill patternType="solid">
        <fgColor rgb="FFDCE6F1"/>
        <bgColor indexed="64"/>
      </patternFill>
    </fill>
    <fill>
      <patternFill patternType="solid">
        <fgColor rgb="FFEAF0F6"/>
        <bgColor indexed="64"/>
      </patternFill>
    </fill>
    <fill>
      <patternFill patternType="solid">
        <fgColor rgb="FF95B3D7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2" fillId="0" borderId="0"/>
    <xf numFmtId="0" fontId="13" fillId="0" borderId="0"/>
  </cellStyleXfs>
  <cellXfs count="166">
    <xf numFmtId="0" fontId="0" fillId="0" borderId="0" xfId="0"/>
    <xf numFmtId="0" fontId="3" fillId="0" borderId="0" xfId="0" applyFont="1"/>
    <xf numFmtId="0" fontId="4" fillId="0" borderId="0" xfId="0" applyFont="1"/>
    <xf numFmtId="0" fontId="6" fillId="0" borderId="0" xfId="0" applyFont="1"/>
    <xf numFmtId="0" fontId="3" fillId="2" borderId="0" xfId="0" applyFont="1" applyFill="1"/>
    <xf numFmtId="0" fontId="7" fillId="0" borderId="0" xfId="0" applyFont="1"/>
    <xf numFmtId="0" fontId="3" fillId="0" borderId="0" xfId="0" applyFont="1" applyAlignment="1">
      <alignment wrapText="1"/>
    </xf>
    <xf numFmtId="0" fontId="3" fillId="2" borderId="0" xfId="0" applyFont="1" applyFill="1" applyAlignment="1">
      <alignment wrapText="1"/>
    </xf>
    <xf numFmtId="0" fontId="5" fillId="3" borderId="0" xfId="0" applyFont="1" applyFill="1" applyAlignment="1">
      <alignment wrapText="1"/>
    </xf>
    <xf numFmtId="0" fontId="5" fillId="3" borderId="0" xfId="0" applyFont="1" applyFill="1"/>
    <xf numFmtId="0" fontId="5" fillId="2" borderId="0" xfId="0" applyFont="1" applyFill="1" applyAlignment="1">
      <alignment wrapText="1"/>
    </xf>
    <xf numFmtId="0" fontId="5" fillId="2" borderId="0" xfId="0" applyFont="1" applyFill="1"/>
    <xf numFmtId="166" fontId="6" fillId="2" borderId="0" xfId="1" applyNumberFormat="1" applyFont="1" applyFill="1" applyBorder="1" applyAlignment="1" applyProtection="1">
      <alignment horizontal="center" vertical="top" wrapText="1"/>
      <protection hidden="1"/>
    </xf>
    <xf numFmtId="166" fontId="6" fillId="2" borderId="0" xfId="1" applyNumberFormat="1" applyFont="1" applyFill="1" applyBorder="1" applyAlignment="1" applyProtection="1">
      <alignment horizontal="left" vertical="top" wrapText="1"/>
      <protection hidden="1"/>
    </xf>
    <xf numFmtId="0" fontId="3" fillId="2" borderId="0" xfId="0" applyFont="1" applyFill="1" applyBorder="1" applyAlignment="1">
      <alignment horizontal="left" vertical="top" wrapText="1"/>
    </xf>
    <xf numFmtId="165" fontId="3" fillId="2" borderId="0" xfId="0" applyNumberFormat="1" applyFont="1" applyFill="1" applyBorder="1" applyAlignment="1">
      <alignment horizontal="center" vertical="top"/>
    </xf>
    <xf numFmtId="49" fontId="7" fillId="2" borderId="0" xfId="0" applyNumberFormat="1" applyFont="1" applyFill="1" applyAlignment="1">
      <alignment horizontal="center" vertical="top"/>
    </xf>
    <xf numFmtId="0" fontId="7" fillId="2" borderId="0" xfId="0" applyFont="1" applyFill="1" applyAlignment="1"/>
    <xf numFmtId="0" fontId="7" fillId="2" borderId="0" xfId="0" applyFont="1" applyFill="1"/>
    <xf numFmtId="0" fontId="7" fillId="2" borderId="0" xfId="0" applyFont="1" applyFill="1" applyAlignment="1">
      <alignment wrapText="1"/>
    </xf>
    <xf numFmtId="49" fontId="7" fillId="2" borderId="0" xfId="0" applyNumberFormat="1" applyFont="1" applyFill="1" applyAlignment="1">
      <alignment horizontal="left" vertical="top"/>
    </xf>
    <xf numFmtId="49" fontId="3" fillId="2" borderId="0" xfId="0" applyNumberFormat="1" applyFont="1" applyFill="1" applyAlignment="1">
      <alignment horizontal="center" vertical="top"/>
    </xf>
    <xf numFmtId="0" fontId="3" fillId="2" borderId="0" xfId="0" applyFont="1" applyFill="1" applyAlignment="1"/>
    <xf numFmtId="49" fontId="6" fillId="2" borderId="1" xfId="0" applyNumberFormat="1" applyFont="1" applyFill="1" applyBorder="1" applyAlignment="1">
      <alignment horizontal="center" vertical="center"/>
    </xf>
    <xf numFmtId="49" fontId="6" fillId="2" borderId="4" xfId="0" applyNumberFormat="1" applyFont="1" applyFill="1" applyBorder="1" applyAlignment="1">
      <alignment horizontal="center" vertical="center"/>
    </xf>
    <xf numFmtId="49" fontId="6" fillId="2" borderId="5" xfId="0" applyNumberFormat="1" applyFont="1" applyFill="1" applyBorder="1" applyAlignment="1">
      <alignment horizontal="center" vertical="center"/>
    </xf>
    <xf numFmtId="166" fontId="6" fillId="2" borderId="1" xfId="1" applyNumberFormat="1" applyFont="1" applyFill="1" applyBorder="1" applyAlignment="1" applyProtection="1">
      <alignment horizontal="center" vertical="center" wrapText="1"/>
      <protection hidden="1"/>
    </xf>
    <xf numFmtId="0" fontId="6" fillId="2" borderId="1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vertical="center" wrapText="1"/>
    </xf>
    <xf numFmtId="166" fontId="6" fillId="2" borderId="1" xfId="1" applyNumberFormat="1" applyFont="1" applyFill="1" applyBorder="1" applyAlignment="1" applyProtection="1">
      <alignment vertical="center" wrapText="1"/>
      <protection hidden="1"/>
    </xf>
    <xf numFmtId="166" fontId="6" fillId="2" borderId="1" xfId="1" applyNumberFormat="1" applyFont="1" applyFill="1" applyBorder="1" applyAlignment="1" applyProtection="1">
      <alignment horizontal="left" vertical="center" wrapText="1"/>
      <protection hidden="1"/>
    </xf>
    <xf numFmtId="166" fontId="6" fillId="2" borderId="4" xfId="1" applyNumberFormat="1" applyFont="1" applyFill="1" applyBorder="1" applyAlignment="1" applyProtection="1">
      <alignment vertical="center" wrapText="1"/>
      <protection hidden="1"/>
    </xf>
    <xf numFmtId="166" fontId="6" fillId="2" borderId="5" xfId="1" applyNumberFormat="1" applyFont="1" applyFill="1" applyBorder="1" applyAlignment="1" applyProtection="1">
      <alignment horizontal="left" vertical="center" wrapText="1"/>
      <protection hidden="1"/>
    </xf>
    <xf numFmtId="0" fontId="2" fillId="4" borderId="1" xfId="0" applyFont="1" applyFill="1" applyBorder="1" applyAlignment="1">
      <alignment horizontal="center" vertical="center" wrapText="1"/>
    </xf>
    <xf numFmtId="167" fontId="2" fillId="5" borderId="1" xfId="0" applyNumberFormat="1" applyFont="1" applyFill="1" applyBorder="1" applyAlignment="1">
      <alignment horizontal="center" vertical="center"/>
    </xf>
    <xf numFmtId="3" fontId="2" fillId="5" borderId="1" xfId="0" applyNumberFormat="1" applyFont="1" applyFill="1" applyBorder="1" applyAlignment="1">
      <alignment horizontal="center" vertical="center"/>
    </xf>
    <xf numFmtId="167" fontId="6" fillId="6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165" fontId="6" fillId="2" borderId="1" xfId="0" applyNumberFormat="1" applyFont="1" applyFill="1" applyBorder="1" applyAlignment="1">
      <alignment horizontal="center" vertical="center"/>
    </xf>
    <xf numFmtId="1" fontId="6" fillId="2" borderId="1" xfId="0" applyNumberFormat="1" applyFont="1" applyFill="1" applyBorder="1" applyAlignment="1">
      <alignment horizontal="center" vertical="center"/>
    </xf>
    <xf numFmtId="165" fontId="6" fillId="2" borderId="1" xfId="0" applyNumberFormat="1" applyFont="1" applyFill="1" applyBorder="1" applyAlignment="1">
      <alignment horizontal="center" vertical="center" wrapText="1"/>
    </xf>
    <xf numFmtId="1" fontId="6" fillId="2" borderId="1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2" fillId="5" borderId="1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/>
    </xf>
    <xf numFmtId="164" fontId="2" fillId="5" borderId="1" xfId="2" applyNumberFormat="1" applyFont="1" applyFill="1" applyBorder="1" applyAlignment="1" applyProtection="1">
      <alignment horizontal="center" vertical="center" wrapText="1"/>
      <protection hidden="1"/>
    </xf>
    <xf numFmtId="164" fontId="2" fillId="5" borderId="1" xfId="2" applyNumberFormat="1" applyFont="1" applyFill="1" applyBorder="1" applyAlignment="1" applyProtection="1">
      <alignment vertical="center" wrapText="1"/>
      <protection hidden="1"/>
    </xf>
    <xf numFmtId="167" fontId="6" fillId="2" borderId="1" xfId="0" applyNumberFormat="1" applyFont="1" applyFill="1" applyBorder="1" applyAlignment="1">
      <alignment horizontal="center" vertical="center"/>
    </xf>
    <xf numFmtId="3" fontId="6" fillId="2" borderId="1" xfId="0" applyNumberFormat="1" applyFont="1" applyFill="1" applyBorder="1" applyAlignment="1">
      <alignment horizontal="center" vertical="center"/>
    </xf>
    <xf numFmtId="167" fontId="6" fillId="2" borderId="4" xfId="0" applyNumberFormat="1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165" fontId="2" fillId="5" borderId="1" xfId="0" applyNumberFormat="1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2" fillId="5" borderId="1" xfId="2" applyFont="1" applyFill="1" applyBorder="1" applyAlignment="1" applyProtection="1">
      <alignment horizontal="center" vertical="center" wrapText="1"/>
      <protection hidden="1"/>
    </xf>
    <xf numFmtId="0" fontId="2" fillId="5" borderId="1" xfId="2" applyFont="1" applyFill="1" applyBorder="1" applyAlignment="1" applyProtection="1">
      <alignment vertical="center" wrapText="1"/>
      <protection hidden="1"/>
    </xf>
    <xf numFmtId="165" fontId="2" fillId="5" borderId="1" xfId="0" applyNumberFormat="1" applyFont="1" applyFill="1" applyBorder="1" applyAlignment="1">
      <alignment horizontal="center" vertical="center" wrapText="1"/>
    </xf>
    <xf numFmtId="167" fontId="2" fillId="5" borderId="1" xfId="0" applyNumberFormat="1" applyFont="1" applyFill="1" applyBorder="1" applyAlignment="1">
      <alignment horizontal="center" vertical="center" wrapText="1"/>
    </xf>
    <xf numFmtId="167" fontId="6" fillId="2" borderId="1" xfId="0" applyNumberFormat="1" applyFont="1" applyFill="1" applyBorder="1" applyAlignment="1">
      <alignment horizontal="center" vertical="center" wrapText="1"/>
    </xf>
    <xf numFmtId="166" fontId="2" fillId="5" borderId="1" xfId="1" applyNumberFormat="1" applyFont="1" applyFill="1" applyBorder="1" applyAlignment="1" applyProtection="1">
      <alignment horizontal="center" vertical="center" wrapText="1"/>
      <protection hidden="1"/>
    </xf>
    <xf numFmtId="166" fontId="2" fillId="5" borderId="1" xfId="1" applyNumberFormat="1" applyFont="1" applyFill="1" applyBorder="1" applyAlignment="1" applyProtection="1">
      <alignment vertical="center" wrapText="1"/>
      <protection hidden="1"/>
    </xf>
    <xf numFmtId="0" fontId="10" fillId="0" borderId="1" xfId="0" applyFont="1" applyBorder="1" applyAlignment="1">
      <alignment horizontal="center" vertical="center"/>
    </xf>
    <xf numFmtId="3" fontId="6" fillId="2" borderId="1" xfId="0" applyNumberFormat="1" applyFont="1" applyFill="1" applyBorder="1" applyAlignment="1">
      <alignment horizontal="center" vertical="center" wrapText="1"/>
    </xf>
    <xf numFmtId="3" fontId="2" fillId="5" borderId="1" xfId="0" applyNumberFormat="1" applyFont="1" applyFill="1" applyBorder="1" applyAlignment="1">
      <alignment horizontal="center" vertical="center" wrapText="1"/>
    </xf>
    <xf numFmtId="166" fontId="2" fillId="5" borderId="5" xfId="1" applyNumberFormat="1" applyFont="1" applyFill="1" applyBorder="1" applyAlignment="1" applyProtection="1">
      <alignment horizontal="center" vertical="center" wrapText="1"/>
      <protection hidden="1"/>
    </xf>
    <xf numFmtId="166" fontId="2" fillId="5" borderId="5" xfId="1" applyNumberFormat="1" applyFont="1" applyFill="1" applyBorder="1" applyAlignment="1" applyProtection="1">
      <alignment vertical="center" wrapText="1"/>
      <protection hidden="1"/>
    </xf>
    <xf numFmtId="166" fontId="2" fillId="5" borderId="1" xfId="1" applyNumberFormat="1" applyFont="1" applyFill="1" applyBorder="1" applyAlignment="1" applyProtection="1">
      <alignment horizontal="left" vertical="center" wrapText="1"/>
      <protection hidden="1"/>
    </xf>
    <xf numFmtId="49" fontId="2" fillId="5" borderId="1" xfId="1" applyNumberFormat="1" applyFont="1" applyFill="1" applyBorder="1" applyAlignment="1" applyProtection="1">
      <alignment horizontal="center" vertical="center" wrapText="1"/>
      <protection hidden="1"/>
    </xf>
    <xf numFmtId="0" fontId="12" fillId="0" borderId="0" xfId="3"/>
    <xf numFmtId="0" fontId="3" fillId="0" borderId="0" xfId="3" applyFont="1"/>
    <xf numFmtId="0" fontId="5" fillId="0" borderId="0" xfId="3" applyFont="1" applyAlignment="1">
      <alignment horizontal="center" vertical="top" wrapText="1"/>
    </xf>
    <xf numFmtId="0" fontId="12" fillId="0" borderId="0" xfId="3" applyAlignment="1">
      <alignment horizontal="left" vertical="top" wrapText="1"/>
    </xf>
    <xf numFmtId="0" fontId="5" fillId="0" borderId="1" xfId="3" applyFont="1" applyBorder="1" applyAlignment="1">
      <alignment horizontal="center" vertical="top" wrapText="1"/>
    </xf>
    <xf numFmtId="0" fontId="5" fillId="0" borderId="1" xfId="3" applyFont="1" applyFill="1" applyBorder="1" applyAlignment="1">
      <alignment horizontal="center" vertical="top" wrapText="1"/>
    </xf>
    <xf numFmtId="0" fontId="11" fillId="0" borderId="0" xfId="3" applyFont="1"/>
    <xf numFmtId="0" fontId="3" fillId="0" borderId="0" xfId="3" applyFont="1" applyAlignment="1">
      <alignment horizontal="left" vertical="top" wrapText="1"/>
    </xf>
    <xf numFmtId="0" fontId="14" fillId="0" borderId="0" xfId="3" applyFont="1"/>
    <xf numFmtId="0" fontId="2" fillId="9" borderId="1" xfId="3" applyFont="1" applyFill="1" applyBorder="1" applyAlignment="1">
      <alignment horizontal="center" vertical="center"/>
    </xf>
    <xf numFmtId="164" fontId="2" fillId="9" borderId="1" xfId="4" applyNumberFormat="1" applyFont="1" applyFill="1" applyBorder="1" applyAlignment="1" applyProtection="1">
      <alignment horizontal="left" vertical="center" wrapText="1"/>
    </xf>
    <xf numFmtId="167" fontId="2" fillId="9" borderId="1" xfId="3" applyNumberFormat="1" applyFont="1" applyFill="1" applyBorder="1" applyAlignment="1">
      <alignment horizontal="center" vertical="center" wrapText="1"/>
    </xf>
    <xf numFmtId="0" fontId="6" fillId="7" borderId="1" xfId="3" applyFont="1" applyFill="1" applyBorder="1" applyAlignment="1">
      <alignment horizontal="center" vertical="center"/>
    </xf>
    <xf numFmtId="0" fontId="6" fillId="7" borderId="1" xfId="3" applyFont="1" applyFill="1" applyBorder="1" applyAlignment="1">
      <alignment horizontal="left" vertical="center" wrapText="1"/>
    </xf>
    <xf numFmtId="167" fontId="6" fillId="7" borderId="1" xfId="3" applyNumberFormat="1" applyFont="1" applyFill="1" applyBorder="1" applyAlignment="1">
      <alignment horizontal="center" vertical="center" wrapText="1"/>
    </xf>
    <xf numFmtId="168" fontId="6" fillId="0" borderId="0" xfId="3" applyNumberFormat="1" applyFont="1" applyFill="1" applyBorder="1" applyAlignment="1" applyProtection="1">
      <alignment horizontal="center" vertical="center"/>
      <protection hidden="1"/>
    </xf>
    <xf numFmtId="164" fontId="6" fillId="7" borderId="1" xfId="4" applyNumberFormat="1" applyFont="1" applyFill="1" applyBorder="1" applyAlignment="1" applyProtection="1">
      <alignment horizontal="center" vertical="center"/>
    </xf>
    <xf numFmtId="164" fontId="6" fillId="7" borderId="1" xfId="4" applyNumberFormat="1" applyFont="1" applyFill="1" applyBorder="1" applyAlignment="1" applyProtection="1">
      <alignment horizontal="left" vertical="center" wrapText="1"/>
    </xf>
    <xf numFmtId="167" fontId="6" fillId="7" borderId="1" xfId="3" applyNumberFormat="1" applyFont="1" applyFill="1" applyBorder="1" applyAlignment="1">
      <alignment horizontal="center" vertical="center"/>
    </xf>
    <xf numFmtId="164" fontId="2" fillId="9" borderId="1" xfId="4" applyNumberFormat="1" applyFont="1" applyFill="1" applyBorder="1" applyAlignment="1" applyProtection="1">
      <alignment horizontal="center" vertical="center"/>
    </xf>
    <xf numFmtId="0" fontId="2" fillId="9" borderId="1" xfId="4" applyNumberFormat="1" applyFont="1" applyFill="1" applyBorder="1" applyAlignment="1" applyProtection="1">
      <alignment horizontal="left" vertical="center" wrapText="1"/>
    </xf>
    <xf numFmtId="164" fontId="6" fillId="0" borderId="1" xfId="4" applyNumberFormat="1" applyFont="1" applyFill="1" applyBorder="1" applyAlignment="1" applyProtection="1">
      <alignment horizontal="center" vertical="center"/>
    </xf>
    <xf numFmtId="164" fontId="6" fillId="0" borderId="1" xfId="4" applyNumberFormat="1" applyFont="1" applyFill="1" applyBorder="1" applyAlignment="1" applyProtection="1">
      <alignment horizontal="left" vertical="center" wrapText="1"/>
    </xf>
    <xf numFmtId="0" fontId="2" fillId="9" borderId="1" xfId="3" applyFont="1" applyFill="1" applyBorder="1" applyAlignment="1">
      <alignment horizontal="left" vertical="center" wrapText="1"/>
    </xf>
    <xf numFmtId="0" fontId="6" fillId="0" borderId="0" xfId="3" applyFont="1" applyAlignment="1">
      <alignment horizontal="center" vertical="center" wrapText="1"/>
    </xf>
    <xf numFmtId="166" fontId="2" fillId="9" borderId="1" xfId="2" applyNumberFormat="1" applyFont="1" applyFill="1" applyBorder="1" applyAlignment="1" applyProtection="1">
      <alignment vertical="center" wrapText="1"/>
    </xf>
    <xf numFmtId="166" fontId="6" fillId="7" borderId="1" xfId="2" applyNumberFormat="1" applyFont="1" applyFill="1" applyBorder="1" applyAlignment="1" applyProtection="1">
      <alignment horizontal="left" vertical="center" wrapText="1"/>
    </xf>
    <xf numFmtId="166" fontId="2" fillId="9" borderId="1" xfId="2" applyNumberFormat="1" applyFont="1" applyFill="1" applyBorder="1" applyAlignment="1" applyProtection="1">
      <alignment horizontal="left" vertical="center" wrapText="1"/>
    </xf>
    <xf numFmtId="167" fontId="6" fillId="0" borderId="1" xfId="3" applyNumberFormat="1" applyFont="1" applyFill="1" applyBorder="1" applyAlignment="1">
      <alignment horizontal="center" vertical="center" wrapText="1"/>
    </xf>
    <xf numFmtId="166" fontId="2" fillId="9" borderId="1" xfId="2" applyNumberFormat="1" applyFont="1" applyFill="1" applyBorder="1" applyAlignment="1" applyProtection="1">
      <alignment horizontal="left" vertical="top" wrapText="1"/>
    </xf>
    <xf numFmtId="166" fontId="6" fillId="7" borderId="1" xfId="2" applyNumberFormat="1" applyFont="1" applyFill="1" applyBorder="1" applyAlignment="1" applyProtection="1">
      <alignment horizontal="left" vertical="top" wrapText="1"/>
    </xf>
    <xf numFmtId="166" fontId="6" fillId="7" borderId="1" xfId="2" applyNumberFormat="1" applyFont="1" applyFill="1" applyBorder="1" applyAlignment="1" applyProtection="1">
      <alignment vertical="center" wrapText="1"/>
    </xf>
    <xf numFmtId="164" fontId="2" fillId="9" borderId="1" xfId="4" applyNumberFormat="1" applyFont="1" applyFill="1" applyBorder="1" applyAlignment="1" applyProtection="1">
      <alignment vertical="top" wrapText="1"/>
    </xf>
    <xf numFmtId="164" fontId="6" fillId="0" borderId="1" xfId="4" applyNumberFormat="1" applyFont="1" applyFill="1" applyBorder="1" applyAlignment="1" applyProtection="1">
      <alignment horizontal="left" vertical="top" wrapText="1"/>
    </xf>
    <xf numFmtId="164" fontId="2" fillId="9" borderId="1" xfId="4" applyNumberFormat="1" applyFont="1" applyFill="1" applyBorder="1" applyAlignment="1" applyProtection="1">
      <alignment horizontal="left" vertical="top" wrapText="1"/>
    </xf>
    <xf numFmtId="0" fontId="6" fillId="0" borderId="1" xfId="3" applyFont="1" applyBorder="1"/>
    <xf numFmtId="166" fontId="2" fillId="9" borderId="1" xfId="2" applyNumberFormat="1" applyFont="1" applyFill="1" applyBorder="1" applyAlignment="1" applyProtection="1">
      <alignment vertical="top" wrapText="1"/>
    </xf>
    <xf numFmtId="166" fontId="2" fillId="7" borderId="1" xfId="2" applyNumberFormat="1" applyFont="1" applyFill="1" applyBorder="1" applyAlignment="1" applyProtection="1">
      <alignment vertical="top" wrapText="1"/>
    </xf>
    <xf numFmtId="167" fontId="2" fillId="0" borderId="1" xfId="4" applyNumberFormat="1" applyFont="1" applyFill="1" applyBorder="1" applyAlignment="1">
      <alignment horizontal="center" vertical="center"/>
    </xf>
    <xf numFmtId="0" fontId="2" fillId="8" borderId="1" xfId="3" applyFont="1" applyFill="1" applyBorder="1" applyAlignment="1">
      <alignment horizontal="center" vertical="center" wrapText="1"/>
    </xf>
    <xf numFmtId="0" fontId="6" fillId="10" borderId="1" xfId="3" applyFont="1" applyFill="1" applyBorder="1"/>
    <xf numFmtId="166" fontId="2" fillId="10" borderId="1" xfId="2" applyNumberFormat="1" applyFont="1" applyFill="1" applyBorder="1" applyAlignment="1" applyProtection="1">
      <alignment horizontal="left" vertical="top" wrapText="1"/>
    </xf>
    <xf numFmtId="167" fontId="2" fillId="10" borderId="1" xfId="3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left"/>
    </xf>
    <xf numFmtId="0" fontId="3" fillId="0" borderId="0" xfId="3" applyFont="1" applyAlignment="1">
      <alignment wrapText="1"/>
    </xf>
    <xf numFmtId="0" fontId="12" fillId="0" borderId="0" xfId="3" applyAlignment="1">
      <alignment wrapText="1"/>
    </xf>
    <xf numFmtId="0" fontId="8" fillId="0" borderId="0" xfId="3" applyFont="1" applyAlignment="1">
      <alignment horizontal="center" vertical="top" wrapText="1"/>
    </xf>
    <xf numFmtId="0" fontId="3" fillId="0" borderId="6" xfId="3" applyFont="1" applyBorder="1" applyAlignment="1">
      <alignment horizontal="right"/>
    </xf>
    <xf numFmtId="0" fontId="2" fillId="8" borderId="1" xfId="3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49" fontId="2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top" wrapText="1"/>
    </xf>
    <xf numFmtId="49" fontId="2" fillId="5" borderId="4" xfId="2" applyNumberFormat="1" applyFont="1" applyFill="1" applyBorder="1" applyAlignment="1" applyProtection="1">
      <alignment horizontal="center" vertical="center" wrapText="1"/>
      <protection hidden="1"/>
    </xf>
    <xf numFmtId="164" fontId="2" fillId="5" borderId="4" xfId="2" applyNumberFormat="1" applyFont="1" applyFill="1" applyBorder="1" applyAlignment="1" applyProtection="1">
      <alignment horizontal="left" vertical="center" wrapText="1"/>
      <protection hidden="1"/>
    </xf>
    <xf numFmtId="49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left" vertical="center" wrapText="1"/>
    </xf>
    <xf numFmtId="167" fontId="6" fillId="2" borderId="1" xfId="0" applyNumberFormat="1" applyFont="1" applyFill="1" applyBorder="1" applyAlignment="1">
      <alignment horizontal="center" vertical="center"/>
    </xf>
    <xf numFmtId="164" fontId="2" fillId="5" borderId="1" xfId="2" applyNumberFormat="1" applyFont="1" applyFill="1" applyBorder="1" applyAlignment="1" applyProtection="1">
      <alignment horizontal="center" vertical="center" wrapText="1"/>
      <protection hidden="1"/>
    </xf>
    <xf numFmtId="164" fontId="2" fillId="5" borderId="1" xfId="2" applyNumberFormat="1" applyFont="1" applyFill="1" applyBorder="1" applyAlignment="1" applyProtection="1">
      <alignment vertical="center" wrapText="1"/>
      <protection hidden="1"/>
    </xf>
    <xf numFmtId="49" fontId="6" fillId="2" borderId="4" xfId="0" applyNumberFormat="1" applyFont="1" applyFill="1" applyBorder="1" applyAlignment="1">
      <alignment horizontal="center" vertical="center"/>
    </xf>
    <xf numFmtId="49" fontId="6" fillId="2" borderId="5" xfId="0" applyNumberFormat="1" applyFont="1" applyFill="1" applyBorder="1" applyAlignment="1">
      <alignment horizontal="center" vertical="center"/>
    </xf>
    <xf numFmtId="0" fontId="2" fillId="5" borderId="1" xfId="2" applyFont="1" applyFill="1" applyBorder="1" applyAlignment="1" applyProtection="1">
      <alignment horizontal="center" vertical="center" wrapText="1"/>
      <protection hidden="1"/>
    </xf>
    <xf numFmtId="0" fontId="2" fillId="5" borderId="1" xfId="2" applyFont="1" applyFill="1" applyBorder="1" applyAlignment="1" applyProtection="1">
      <alignment vertical="center" wrapText="1"/>
      <protection hidden="1"/>
    </xf>
    <xf numFmtId="164" fontId="2" fillId="5" borderId="1" xfId="2" applyNumberFormat="1" applyFont="1" applyFill="1" applyBorder="1" applyAlignment="1" applyProtection="1">
      <alignment horizontal="left" vertical="center" wrapText="1"/>
      <protection hidden="1"/>
    </xf>
    <xf numFmtId="0" fontId="2" fillId="5" borderId="1" xfId="2" applyFont="1" applyFill="1" applyBorder="1" applyAlignment="1" applyProtection="1">
      <alignment horizontal="left" vertical="center" wrapText="1"/>
      <protection hidden="1"/>
    </xf>
    <xf numFmtId="166" fontId="2" fillId="5" borderId="4" xfId="1" applyNumberFormat="1" applyFont="1" applyFill="1" applyBorder="1" applyAlignment="1" applyProtection="1">
      <alignment horizontal="center" vertical="center" wrapText="1"/>
      <protection hidden="1"/>
    </xf>
    <xf numFmtId="166" fontId="2" fillId="5" borderId="4" xfId="1" applyNumberFormat="1" applyFont="1" applyFill="1" applyBorder="1" applyAlignment="1" applyProtection="1">
      <alignment horizontal="left" vertical="center" wrapText="1"/>
      <protection hidden="1"/>
    </xf>
    <xf numFmtId="0" fontId="3" fillId="2" borderId="0" xfId="0" applyFont="1" applyFill="1" applyBorder="1" applyAlignment="1">
      <alignment horizontal="left" wrapText="1"/>
    </xf>
    <xf numFmtId="0" fontId="7" fillId="2" borderId="0" xfId="0" applyFont="1" applyFill="1" applyBorder="1" applyAlignment="1">
      <alignment horizontal="left"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165" fontId="6" fillId="2" borderId="4" xfId="0" applyNumberFormat="1" applyFont="1" applyFill="1" applyBorder="1" applyAlignment="1">
      <alignment horizontal="center" vertical="center"/>
    </xf>
    <xf numFmtId="165" fontId="6" fillId="2" borderId="5" xfId="0" applyNumberFormat="1" applyFont="1" applyFill="1" applyBorder="1" applyAlignment="1">
      <alignment horizontal="center" vertical="center"/>
    </xf>
    <xf numFmtId="167" fontId="2" fillId="5" borderId="4" xfId="0" applyNumberFormat="1" applyFont="1" applyFill="1" applyBorder="1" applyAlignment="1">
      <alignment horizontal="center" vertical="center"/>
    </xf>
    <xf numFmtId="167" fontId="2" fillId="5" borderId="5" xfId="0" applyNumberFormat="1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left" vertical="center" wrapText="1"/>
    </xf>
    <xf numFmtId="0" fontId="2" fillId="5" borderId="5" xfId="0" applyFont="1" applyFill="1" applyBorder="1" applyAlignment="1">
      <alignment horizontal="left" vertical="center" wrapText="1"/>
    </xf>
    <xf numFmtId="164" fontId="2" fillId="5" borderId="4" xfId="2" applyNumberFormat="1" applyFont="1" applyFill="1" applyBorder="1" applyAlignment="1" applyProtection="1">
      <alignment vertical="center" wrapText="1"/>
      <protection hidden="1"/>
    </xf>
    <xf numFmtId="164" fontId="2" fillId="5" borderId="5" xfId="2" applyNumberFormat="1" applyFont="1" applyFill="1" applyBorder="1" applyAlignment="1" applyProtection="1">
      <alignment vertical="center" wrapText="1"/>
      <protection hidden="1"/>
    </xf>
    <xf numFmtId="164" fontId="2" fillId="5" borderId="4" xfId="2" applyNumberFormat="1" applyFont="1" applyFill="1" applyBorder="1" applyAlignment="1" applyProtection="1">
      <alignment horizontal="center" vertical="center" wrapText="1"/>
      <protection hidden="1"/>
    </xf>
    <xf numFmtId="164" fontId="2" fillId="5" borderId="5" xfId="2" applyNumberFormat="1" applyFont="1" applyFill="1" applyBorder="1" applyAlignment="1" applyProtection="1">
      <alignment horizontal="center" vertical="center" wrapText="1"/>
      <protection hidden="1"/>
    </xf>
    <xf numFmtId="166" fontId="2" fillId="5" borderId="1" xfId="1" applyNumberFormat="1" applyFont="1" applyFill="1" applyBorder="1" applyAlignment="1" applyProtection="1">
      <alignment horizontal="center" vertical="center" wrapText="1"/>
      <protection hidden="1"/>
    </xf>
    <xf numFmtId="166" fontId="2" fillId="5" borderId="1" xfId="1" applyNumberFormat="1" applyFont="1" applyFill="1" applyBorder="1" applyAlignment="1" applyProtection="1">
      <alignment horizontal="left" vertical="center" wrapText="1"/>
      <protection hidden="1"/>
    </xf>
    <xf numFmtId="166" fontId="6" fillId="2" borderId="1" xfId="1" applyNumberFormat="1" applyFont="1" applyFill="1" applyBorder="1" applyAlignment="1" applyProtection="1">
      <alignment horizontal="left" vertical="center" wrapText="1"/>
      <protection hidden="1"/>
    </xf>
    <xf numFmtId="166" fontId="6" fillId="2" borderId="1" xfId="1" applyNumberFormat="1" applyFont="1" applyFill="1" applyBorder="1" applyAlignment="1" applyProtection="1">
      <alignment horizontal="center" vertical="center" wrapText="1"/>
      <protection hidden="1"/>
    </xf>
    <xf numFmtId="166" fontId="6" fillId="2" borderId="1" xfId="1" applyNumberFormat="1" applyFont="1" applyFill="1" applyBorder="1" applyAlignment="1" applyProtection="1">
      <alignment vertical="center" wrapText="1"/>
      <protection hidden="1"/>
    </xf>
    <xf numFmtId="166" fontId="2" fillId="5" borderId="5" xfId="1" applyNumberFormat="1" applyFont="1" applyFill="1" applyBorder="1" applyAlignment="1" applyProtection="1">
      <alignment horizontal="center" vertical="center" wrapText="1"/>
      <protection hidden="1"/>
    </xf>
    <xf numFmtId="166" fontId="2" fillId="5" borderId="4" xfId="1" applyNumberFormat="1" applyFont="1" applyFill="1" applyBorder="1" applyAlignment="1" applyProtection="1">
      <alignment vertical="center" wrapText="1"/>
      <protection hidden="1"/>
    </xf>
    <xf numFmtId="166" fontId="2" fillId="5" borderId="5" xfId="1" applyNumberFormat="1" applyFont="1" applyFill="1" applyBorder="1" applyAlignment="1" applyProtection="1">
      <alignment vertical="center" wrapText="1"/>
      <protection hidden="1"/>
    </xf>
  </cellXfs>
  <cellStyles count="5">
    <cellStyle name="Обычный" xfId="0" builtinId="0"/>
    <cellStyle name="Обычный 2" xfId="3"/>
    <cellStyle name="Обычный 2 2" xfId="1"/>
    <cellStyle name="Обычный_tmp" xfId="2"/>
    <cellStyle name="Открывавшаяся гиперссылка" xfId="4" builtinId="9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95B3D7"/>
      <color rgb="FFDCE6F1"/>
      <color rgb="FFEAF0F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2"/>
  <sheetViews>
    <sheetView tabSelected="1" view="pageBreakPreview" zoomScale="80" zoomScaleSheetLayoutView="80" workbookViewId="0">
      <pane ySplit="6" topLeftCell="A7" activePane="bottomLeft" state="frozen"/>
      <selection pane="bottomLeft" activeCell="I10" sqref="I10"/>
    </sheetView>
  </sheetViews>
  <sheetFormatPr defaultRowHeight="15" customHeight="1" x14ac:dyDescent="0.25"/>
  <cols>
    <col min="1" max="1" width="17.28515625" style="72" customWidth="1"/>
    <col min="2" max="2" width="66.42578125" style="72" customWidth="1"/>
    <col min="3" max="3" width="16.140625" style="72" customWidth="1"/>
    <col min="4" max="4" width="15.85546875" style="72" customWidth="1"/>
    <col min="5" max="5" width="16" style="72" customWidth="1"/>
    <col min="6" max="6" width="15" style="78" customWidth="1"/>
    <col min="7" max="7" width="16.85546875" style="72" customWidth="1"/>
    <col min="8" max="16384" width="9.140625" style="71"/>
  </cols>
  <sheetData>
    <row r="1" spans="1:7" ht="18.75" x14ac:dyDescent="0.25">
      <c r="A1" s="117" t="s">
        <v>455</v>
      </c>
      <c r="B1" s="117"/>
      <c r="C1" s="117"/>
      <c r="D1" s="117"/>
      <c r="E1" s="117"/>
      <c r="F1" s="117"/>
      <c r="G1" s="117"/>
    </row>
    <row r="2" spans="1:7" ht="10.5" customHeight="1" x14ac:dyDescent="0.25">
      <c r="B2" s="73"/>
      <c r="C2" s="73"/>
      <c r="D2" s="73"/>
      <c r="E2" s="73"/>
      <c r="F2" s="73"/>
      <c r="G2" s="73"/>
    </row>
    <row r="3" spans="1:7" ht="15" customHeight="1" x14ac:dyDescent="0.25">
      <c r="F3" s="118" t="s">
        <v>456</v>
      </c>
      <c r="G3" s="118"/>
    </row>
    <row r="4" spans="1:7" s="74" customFormat="1" ht="22.5" customHeight="1" x14ac:dyDescent="0.25">
      <c r="A4" s="119" t="s">
        <v>457</v>
      </c>
      <c r="B4" s="119" t="s">
        <v>458</v>
      </c>
      <c r="C4" s="119" t="s">
        <v>459</v>
      </c>
      <c r="D4" s="119" t="s">
        <v>4</v>
      </c>
      <c r="E4" s="119" t="s">
        <v>632</v>
      </c>
      <c r="F4" s="119"/>
      <c r="G4" s="119"/>
    </row>
    <row r="5" spans="1:7" s="74" customFormat="1" ht="19.5" customHeight="1" x14ac:dyDescent="0.25">
      <c r="A5" s="119"/>
      <c r="B5" s="119"/>
      <c r="C5" s="119"/>
      <c r="D5" s="119"/>
      <c r="E5" s="110" t="s">
        <v>6</v>
      </c>
      <c r="F5" s="110" t="s">
        <v>633</v>
      </c>
      <c r="G5" s="110" t="s">
        <v>634</v>
      </c>
    </row>
    <row r="6" spans="1:7" s="74" customFormat="1" x14ac:dyDescent="0.25">
      <c r="A6" s="75">
        <v>1</v>
      </c>
      <c r="B6" s="75">
        <v>2</v>
      </c>
      <c r="C6" s="76">
        <v>3</v>
      </c>
      <c r="D6" s="75">
        <v>4</v>
      </c>
      <c r="E6" s="75">
        <v>5</v>
      </c>
      <c r="F6" s="75">
        <v>6</v>
      </c>
      <c r="G6" s="75">
        <v>7</v>
      </c>
    </row>
    <row r="7" spans="1:7" ht="47.25" x14ac:dyDescent="0.25">
      <c r="A7" s="80" t="s">
        <v>460</v>
      </c>
      <c r="B7" s="81" t="s">
        <v>461</v>
      </c>
      <c r="C7" s="82">
        <f>SUM(C8:C15)</f>
        <v>26733309.300000001</v>
      </c>
      <c r="D7" s="82">
        <f>SUM(D8:D15)</f>
        <v>27791351.899999999</v>
      </c>
      <c r="E7" s="82">
        <f>SUM(E8:E14)</f>
        <v>17470906.100000001</v>
      </c>
      <c r="F7" s="82">
        <f>SUM(F8:F15)</f>
        <v>17594371.100000001</v>
      </c>
      <c r="G7" s="82">
        <f>SUM(G8:G14)</f>
        <v>17736915.700000003</v>
      </c>
    </row>
    <row r="8" spans="1:7" ht="15.75" x14ac:dyDescent="0.25">
      <c r="A8" s="83" t="s">
        <v>462</v>
      </c>
      <c r="B8" s="84" t="s">
        <v>463</v>
      </c>
      <c r="C8" s="85">
        <v>19765506.399999999</v>
      </c>
      <c r="D8" s="85">
        <v>20264390.899999999</v>
      </c>
      <c r="E8" s="86">
        <v>10070503.5</v>
      </c>
      <c r="F8" s="85">
        <v>10193968.5</v>
      </c>
      <c r="G8" s="85">
        <v>10339513.1</v>
      </c>
    </row>
    <row r="9" spans="1:7" ht="15.75" x14ac:dyDescent="0.25">
      <c r="A9" s="83" t="s">
        <v>464</v>
      </c>
      <c r="B9" s="84" t="s">
        <v>50</v>
      </c>
      <c r="C9" s="85">
        <v>6334068.2999999998</v>
      </c>
      <c r="D9" s="85">
        <v>6760907.9000000004</v>
      </c>
      <c r="E9" s="85">
        <v>6823755.5</v>
      </c>
      <c r="F9" s="85">
        <v>6823755.5</v>
      </c>
      <c r="G9" s="85">
        <v>6823755.5</v>
      </c>
    </row>
    <row r="10" spans="1:7" ht="31.5" x14ac:dyDescent="0.25">
      <c r="A10" s="83" t="s">
        <v>465</v>
      </c>
      <c r="B10" s="84" t="s">
        <v>466</v>
      </c>
      <c r="C10" s="85">
        <v>387287.1</v>
      </c>
      <c r="D10" s="85">
        <v>528399.6</v>
      </c>
      <c r="E10" s="85">
        <v>555343</v>
      </c>
      <c r="F10" s="85">
        <v>556730.30000000005</v>
      </c>
      <c r="G10" s="85">
        <v>553730.30000000005</v>
      </c>
    </row>
    <row r="11" spans="1:7" ht="15.75" x14ac:dyDescent="0.25">
      <c r="A11" s="83" t="s">
        <v>467</v>
      </c>
      <c r="B11" s="84" t="s">
        <v>58</v>
      </c>
      <c r="C11" s="85">
        <v>196080.9</v>
      </c>
      <c r="D11" s="85">
        <v>186936.1</v>
      </c>
      <c r="E11" s="85">
        <v>4653.5</v>
      </c>
      <c r="F11" s="85">
        <v>3266.2</v>
      </c>
      <c r="G11" s="85">
        <v>3266.2</v>
      </c>
    </row>
    <row r="12" spans="1:7" ht="47.25" x14ac:dyDescent="0.25">
      <c r="A12" s="83" t="s">
        <v>468</v>
      </c>
      <c r="B12" s="84" t="s">
        <v>62</v>
      </c>
      <c r="C12" s="85">
        <v>31563.1</v>
      </c>
      <c r="D12" s="85">
        <v>32072.2</v>
      </c>
      <c r="E12" s="85">
        <v>16650.599999999999</v>
      </c>
      <c r="F12" s="85">
        <v>16650.599999999999</v>
      </c>
      <c r="G12" s="85">
        <v>16650.599999999999</v>
      </c>
    </row>
    <row r="13" spans="1:7" ht="107.25" hidden="1" customHeight="1" x14ac:dyDescent="0.25">
      <c r="A13" s="83" t="s">
        <v>469</v>
      </c>
      <c r="B13" s="84" t="s">
        <v>470</v>
      </c>
      <c r="C13" s="85"/>
      <c r="D13" s="85"/>
      <c r="E13" s="85"/>
      <c r="F13" s="85"/>
      <c r="G13" s="85"/>
    </row>
    <row r="14" spans="1:7" ht="178.5" hidden="1" customHeight="1" x14ac:dyDescent="0.25">
      <c r="A14" s="83" t="s">
        <v>471</v>
      </c>
      <c r="B14" s="84" t="s">
        <v>472</v>
      </c>
      <c r="C14" s="85"/>
      <c r="D14" s="85"/>
      <c r="E14" s="85"/>
      <c r="F14" s="85"/>
      <c r="G14" s="85"/>
    </row>
    <row r="15" spans="1:7" ht="47.25" x14ac:dyDescent="0.25">
      <c r="A15" s="87" t="s">
        <v>473</v>
      </c>
      <c r="B15" s="88" t="s">
        <v>67</v>
      </c>
      <c r="C15" s="85">
        <v>18803.5</v>
      </c>
      <c r="D15" s="85">
        <v>18645.2</v>
      </c>
      <c r="E15" s="85"/>
      <c r="F15" s="85"/>
      <c r="G15" s="85"/>
    </row>
    <row r="16" spans="1:7" ht="31.5" x14ac:dyDescent="0.25">
      <c r="A16" s="80" t="s">
        <v>474</v>
      </c>
      <c r="B16" s="81" t="s">
        <v>475</v>
      </c>
      <c r="C16" s="82">
        <f>SUM(C17:C29)</f>
        <v>3265836.4999999995</v>
      </c>
      <c r="D16" s="82">
        <f>SUM(D17:D29)</f>
        <v>4876334.6999999993</v>
      </c>
      <c r="E16" s="82">
        <f>SUM(E17:E29)</f>
        <v>2658487.5</v>
      </c>
      <c r="F16" s="82">
        <f>SUM(F17:F29)</f>
        <v>2541595.5</v>
      </c>
      <c r="G16" s="82">
        <f>SUM(G17:G29)</f>
        <v>2541595.5</v>
      </c>
    </row>
    <row r="17" spans="1:7" ht="15.75" x14ac:dyDescent="0.25">
      <c r="A17" s="83" t="s">
        <v>476</v>
      </c>
      <c r="B17" s="84" t="s">
        <v>477</v>
      </c>
      <c r="C17" s="89">
        <v>212681.7</v>
      </c>
      <c r="D17" s="85">
        <v>205980</v>
      </c>
      <c r="E17" s="85">
        <v>207627.1</v>
      </c>
      <c r="F17" s="85">
        <v>207627.1</v>
      </c>
      <c r="G17" s="85">
        <v>207627.1</v>
      </c>
    </row>
    <row r="18" spans="1:7" ht="15.75" x14ac:dyDescent="0.25">
      <c r="A18" s="83" t="s">
        <v>478</v>
      </c>
      <c r="B18" s="84" t="s">
        <v>479</v>
      </c>
      <c r="C18" s="89">
        <v>591468.80000000005</v>
      </c>
      <c r="D18" s="85">
        <v>643151.80000000005</v>
      </c>
      <c r="E18" s="85">
        <v>612912</v>
      </c>
      <c r="F18" s="85">
        <v>612912</v>
      </c>
      <c r="G18" s="85">
        <v>612912</v>
      </c>
    </row>
    <row r="19" spans="1:7" ht="15.75" x14ac:dyDescent="0.25">
      <c r="A19" s="83" t="s">
        <v>480</v>
      </c>
      <c r="B19" s="84" t="s">
        <v>139</v>
      </c>
      <c r="C19" s="89">
        <v>148898.70000000001</v>
      </c>
      <c r="D19" s="85">
        <v>196341.6</v>
      </c>
      <c r="E19" s="85">
        <v>198607</v>
      </c>
      <c r="F19" s="85">
        <v>198607</v>
      </c>
      <c r="G19" s="85">
        <v>198607</v>
      </c>
    </row>
    <row r="20" spans="1:7" ht="15.75" x14ac:dyDescent="0.25">
      <c r="A20" s="83" t="s">
        <v>481</v>
      </c>
      <c r="B20" s="84" t="s">
        <v>482</v>
      </c>
      <c r="C20" s="89">
        <v>132041.29999999999</v>
      </c>
      <c r="D20" s="85">
        <v>151289.29999999999</v>
      </c>
      <c r="E20" s="85">
        <v>133891.20000000001</v>
      </c>
      <c r="F20" s="85">
        <v>133891.20000000001</v>
      </c>
      <c r="G20" s="85">
        <v>133891.20000000001</v>
      </c>
    </row>
    <row r="21" spans="1:7" ht="15.75" x14ac:dyDescent="0.25">
      <c r="A21" s="83" t="s">
        <v>483</v>
      </c>
      <c r="B21" s="84" t="s">
        <v>484</v>
      </c>
      <c r="C21" s="89">
        <v>784205.9</v>
      </c>
      <c r="D21" s="85">
        <v>956850.8</v>
      </c>
      <c r="E21" s="85">
        <v>989075.5</v>
      </c>
      <c r="F21" s="85">
        <v>988835.5</v>
      </c>
      <c r="G21" s="85">
        <v>989075.5</v>
      </c>
    </row>
    <row r="22" spans="1:7" ht="15.75" x14ac:dyDescent="0.25">
      <c r="A22" s="83" t="s">
        <v>485</v>
      </c>
      <c r="B22" s="84" t="s">
        <v>486</v>
      </c>
      <c r="C22" s="89">
        <v>162986.20000000001</v>
      </c>
      <c r="D22" s="85">
        <v>173278.5</v>
      </c>
      <c r="E22" s="85">
        <v>173685.9</v>
      </c>
      <c r="F22" s="85">
        <v>173685.9</v>
      </c>
      <c r="G22" s="85">
        <v>173685.9</v>
      </c>
    </row>
    <row r="23" spans="1:7" ht="31.5" x14ac:dyDescent="0.25">
      <c r="A23" s="83" t="s">
        <v>487</v>
      </c>
      <c r="B23" s="84" t="s">
        <v>488</v>
      </c>
      <c r="C23" s="89">
        <v>226719.7</v>
      </c>
      <c r="D23" s="85">
        <v>38159</v>
      </c>
      <c r="E23" s="85">
        <v>38183.699999999997</v>
      </c>
      <c r="F23" s="85">
        <v>38183.699999999997</v>
      </c>
      <c r="G23" s="85">
        <v>38183.699999999997</v>
      </c>
    </row>
    <row r="24" spans="1:7" ht="15.75" x14ac:dyDescent="0.25">
      <c r="A24" s="83" t="s">
        <v>489</v>
      </c>
      <c r="B24" s="84" t="s">
        <v>490</v>
      </c>
      <c r="C24" s="89">
        <v>96834.9</v>
      </c>
      <c r="D24" s="85">
        <v>102865.7</v>
      </c>
      <c r="E24" s="85">
        <v>106153.4</v>
      </c>
      <c r="F24" s="85">
        <v>106153.4</v>
      </c>
      <c r="G24" s="85">
        <v>106153.4</v>
      </c>
    </row>
    <row r="25" spans="1:7" ht="33.75" customHeight="1" x14ac:dyDescent="0.25">
      <c r="A25" s="83" t="s">
        <v>491</v>
      </c>
      <c r="B25" s="84" t="s">
        <v>492</v>
      </c>
      <c r="C25" s="89">
        <v>6034.2</v>
      </c>
      <c r="D25" s="85">
        <v>5190.8</v>
      </c>
      <c r="E25" s="85">
        <v>5293.7</v>
      </c>
      <c r="F25" s="85">
        <v>5293.7</v>
      </c>
      <c r="G25" s="85">
        <v>5293.7</v>
      </c>
    </row>
    <row r="26" spans="1:7" ht="31.5" x14ac:dyDescent="0.25">
      <c r="A26" s="83" t="s">
        <v>493</v>
      </c>
      <c r="B26" s="84" t="s">
        <v>494</v>
      </c>
      <c r="C26" s="89">
        <v>885241.7</v>
      </c>
      <c r="D26" s="85">
        <v>2379189.2999999998</v>
      </c>
      <c r="E26" s="85">
        <v>177265.5</v>
      </c>
      <c r="F26" s="85">
        <v>60373.5</v>
      </c>
      <c r="G26" s="85">
        <v>60373.5</v>
      </c>
    </row>
    <row r="27" spans="1:7" ht="31.5" x14ac:dyDescent="0.25">
      <c r="A27" s="83" t="s">
        <v>495</v>
      </c>
      <c r="B27" s="84" t="s">
        <v>496</v>
      </c>
      <c r="C27" s="89">
        <v>7375.6</v>
      </c>
      <c r="D27" s="85">
        <v>7874.3</v>
      </c>
      <c r="E27" s="85">
        <v>7192.5</v>
      </c>
      <c r="F27" s="85">
        <v>7432.5</v>
      </c>
      <c r="G27" s="85">
        <v>7192.5</v>
      </c>
    </row>
    <row r="28" spans="1:7" ht="15.75" x14ac:dyDescent="0.25">
      <c r="A28" s="83" t="s">
        <v>497</v>
      </c>
      <c r="B28" s="84" t="s">
        <v>168</v>
      </c>
      <c r="C28" s="89">
        <v>9420.5</v>
      </c>
      <c r="D28" s="85">
        <v>8600</v>
      </c>
      <c r="E28" s="85">
        <v>8600</v>
      </c>
      <c r="F28" s="85">
        <v>8600</v>
      </c>
      <c r="G28" s="85">
        <v>8600</v>
      </c>
    </row>
    <row r="29" spans="1:7" ht="27" customHeight="1" x14ac:dyDescent="0.25">
      <c r="A29" s="83" t="s">
        <v>498</v>
      </c>
      <c r="B29" s="84" t="s">
        <v>171</v>
      </c>
      <c r="C29" s="89">
        <v>1927.3</v>
      </c>
      <c r="D29" s="85">
        <v>7563.6</v>
      </c>
      <c r="E29" s="85"/>
      <c r="F29" s="85"/>
      <c r="G29" s="85"/>
    </row>
    <row r="30" spans="1:7" ht="47.25" x14ac:dyDescent="0.25">
      <c r="A30" s="90" t="s">
        <v>499</v>
      </c>
      <c r="B30" s="91" t="s">
        <v>500</v>
      </c>
      <c r="C30" s="82">
        <f>SUM(C31:C34)</f>
        <v>1932489.2000000002</v>
      </c>
      <c r="D30" s="82">
        <f>SUM(D31:D34)</f>
        <v>2498998.4</v>
      </c>
      <c r="E30" s="82">
        <f>SUM(E31:E34)</f>
        <v>1319056.7000000002</v>
      </c>
      <c r="F30" s="82">
        <f>SUM(F31:F34)</f>
        <v>1318376.7000000002</v>
      </c>
      <c r="G30" s="82">
        <f>SUM(G31:G34)</f>
        <v>1318376.7000000002</v>
      </c>
    </row>
    <row r="31" spans="1:7" ht="31.5" x14ac:dyDescent="0.25">
      <c r="A31" s="92" t="s">
        <v>501</v>
      </c>
      <c r="B31" s="84" t="s">
        <v>178</v>
      </c>
      <c r="C31" s="85">
        <v>1337395.8</v>
      </c>
      <c r="D31" s="85">
        <v>1412950.2</v>
      </c>
      <c r="E31" s="85">
        <v>1252960</v>
      </c>
      <c r="F31" s="85">
        <v>1252960</v>
      </c>
      <c r="G31" s="85">
        <v>1252960</v>
      </c>
    </row>
    <row r="32" spans="1:7" ht="15.75" x14ac:dyDescent="0.25">
      <c r="A32" s="92" t="s">
        <v>502</v>
      </c>
      <c r="B32" s="84" t="s">
        <v>503</v>
      </c>
      <c r="C32" s="85">
        <v>8562.7999999999993</v>
      </c>
      <c r="D32" s="85">
        <v>8936.5</v>
      </c>
      <c r="E32" s="85">
        <v>8936.5</v>
      </c>
      <c r="F32" s="85">
        <v>8936.5</v>
      </c>
      <c r="G32" s="85">
        <v>8936.5</v>
      </c>
    </row>
    <row r="33" spans="1:7" ht="15.75" x14ac:dyDescent="0.25">
      <c r="A33" s="92" t="s">
        <v>504</v>
      </c>
      <c r="B33" s="84" t="s">
        <v>505</v>
      </c>
      <c r="C33" s="85">
        <v>32971.5</v>
      </c>
      <c r="D33" s="85">
        <v>37226.800000000003</v>
      </c>
      <c r="E33" s="85">
        <v>37121.599999999999</v>
      </c>
      <c r="F33" s="85">
        <v>37121.599999999999</v>
      </c>
      <c r="G33" s="85">
        <v>37121.599999999999</v>
      </c>
    </row>
    <row r="34" spans="1:7" ht="15.75" x14ac:dyDescent="0.25">
      <c r="A34" s="92" t="s">
        <v>506</v>
      </c>
      <c r="B34" s="84" t="s">
        <v>188</v>
      </c>
      <c r="C34" s="85">
        <v>553559.1</v>
      </c>
      <c r="D34" s="85">
        <v>1039884.9</v>
      </c>
      <c r="E34" s="85">
        <v>20038.599999999999</v>
      </c>
      <c r="F34" s="85">
        <v>19358.599999999999</v>
      </c>
      <c r="G34" s="85">
        <v>19358.599999999999</v>
      </c>
    </row>
    <row r="35" spans="1:7" ht="47.25" x14ac:dyDescent="0.25">
      <c r="A35" s="80" t="s">
        <v>507</v>
      </c>
      <c r="B35" s="91" t="s">
        <v>508</v>
      </c>
      <c r="C35" s="82">
        <f>SUM(C36:C40)</f>
        <v>798501.10000000009</v>
      </c>
      <c r="D35" s="82">
        <f>SUM(D36:D40)</f>
        <v>895544.2</v>
      </c>
      <c r="E35" s="82">
        <f>SUM(E36:E40)</f>
        <v>622464.29999999993</v>
      </c>
      <c r="F35" s="82">
        <f>SUM(F36:F40)</f>
        <v>622464.29999999993</v>
      </c>
      <c r="G35" s="82">
        <f t="shared" ref="G35" si="0">SUM(G36:G40)</f>
        <v>622464.29999999993</v>
      </c>
    </row>
    <row r="36" spans="1:7" ht="31.5" x14ac:dyDescent="0.25">
      <c r="A36" s="83" t="s">
        <v>509</v>
      </c>
      <c r="B36" s="84" t="s">
        <v>214</v>
      </c>
      <c r="C36" s="85">
        <v>23107.4</v>
      </c>
      <c r="D36" s="85">
        <v>1800</v>
      </c>
      <c r="E36" s="85">
        <v>1800</v>
      </c>
      <c r="F36" s="85">
        <v>1800</v>
      </c>
      <c r="G36" s="85">
        <v>1800</v>
      </c>
    </row>
    <row r="37" spans="1:7" ht="63" x14ac:dyDescent="0.25">
      <c r="A37" s="83" t="s">
        <v>510</v>
      </c>
      <c r="B37" s="93" t="s">
        <v>217</v>
      </c>
      <c r="C37" s="85">
        <v>69415.100000000006</v>
      </c>
      <c r="D37" s="85">
        <v>167491.9</v>
      </c>
      <c r="E37" s="85">
        <v>58746.1</v>
      </c>
      <c r="F37" s="85">
        <v>58746.1</v>
      </c>
      <c r="G37" s="85">
        <v>58746.1</v>
      </c>
    </row>
    <row r="38" spans="1:7" ht="31.5" x14ac:dyDescent="0.25">
      <c r="A38" s="83" t="s">
        <v>511</v>
      </c>
      <c r="B38" s="84" t="s">
        <v>512</v>
      </c>
      <c r="C38" s="85">
        <v>232942.7</v>
      </c>
      <c r="D38" s="85">
        <v>208650.2</v>
      </c>
      <c r="E38" s="85">
        <v>24475</v>
      </c>
      <c r="F38" s="85">
        <v>24475</v>
      </c>
      <c r="G38" s="85">
        <v>24475</v>
      </c>
    </row>
    <row r="39" spans="1:7" ht="31.5" x14ac:dyDescent="0.25">
      <c r="A39" s="83" t="s">
        <v>513</v>
      </c>
      <c r="B39" s="84" t="s">
        <v>514</v>
      </c>
      <c r="C39" s="85"/>
      <c r="D39" s="85">
        <v>70</v>
      </c>
      <c r="E39" s="85">
        <v>70</v>
      </c>
      <c r="F39" s="85">
        <v>70</v>
      </c>
      <c r="G39" s="85">
        <v>70</v>
      </c>
    </row>
    <row r="40" spans="1:7" ht="31.5" x14ac:dyDescent="0.25">
      <c r="A40" s="83" t="s">
        <v>515</v>
      </c>
      <c r="B40" s="84" t="s">
        <v>516</v>
      </c>
      <c r="C40" s="85">
        <v>473035.9</v>
      </c>
      <c r="D40" s="85">
        <v>517532.1</v>
      </c>
      <c r="E40" s="85">
        <v>537373.19999999995</v>
      </c>
      <c r="F40" s="85">
        <v>537373.19999999995</v>
      </c>
      <c r="G40" s="85">
        <v>537373.19999999995</v>
      </c>
    </row>
    <row r="41" spans="1:7" ht="28.9" customHeight="1" x14ac:dyDescent="0.25">
      <c r="A41" s="80" t="s">
        <v>517</v>
      </c>
      <c r="B41" s="94" t="s">
        <v>10</v>
      </c>
      <c r="C41" s="82">
        <f>SUM(C42:C49)</f>
        <v>31146491.800000004</v>
      </c>
      <c r="D41" s="82">
        <f>SUM(D42:D49)</f>
        <v>35315329.899999999</v>
      </c>
      <c r="E41" s="82">
        <f>SUM(E42:E49)</f>
        <v>29674679.899999999</v>
      </c>
      <c r="F41" s="82">
        <f>SUM(F42:F49)</f>
        <v>28923384.799999997</v>
      </c>
      <c r="G41" s="82">
        <f>SUM(G42:G49)</f>
        <v>28923384.799999997</v>
      </c>
    </row>
    <row r="42" spans="1:7" ht="15.75" x14ac:dyDescent="0.25">
      <c r="A42" s="83" t="s">
        <v>518</v>
      </c>
      <c r="B42" s="84" t="s">
        <v>15</v>
      </c>
      <c r="C42" s="85">
        <v>7486783.2000000002</v>
      </c>
      <c r="D42" s="85">
        <v>6644466.0999999996</v>
      </c>
      <c r="E42" s="85">
        <v>6605989.9000000004</v>
      </c>
      <c r="F42" s="85">
        <v>6375015.9000000004</v>
      </c>
      <c r="G42" s="85">
        <v>6375015.9000000004</v>
      </c>
    </row>
    <row r="43" spans="1:7" ht="31.5" x14ac:dyDescent="0.25">
      <c r="A43" s="83" t="s">
        <v>519</v>
      </c>
      <c r="B43" s="84" t="s">
        <v>19</v>
      </c>
      <c r="C43" s="85">
        <v>19690461.100000001</v>
      </c>
      <c r="D43" s="85">
        <v>24323996.399999999</v>
      </c>
      <c r="E43" s="85">
        <v>19205117.199999999</v>
      </c>
      <c r="F43" s="85">
        <v>18744576.100000001</v>
      </c>
      <c r="G43" s="85">
        <v>18744576.100000001</v>
      </c>
    </row>
    <row r="44" spans="1:7" ht="31.5" x14ac:dyDescent="0.25">
      <c r="A44" s="83" t="s">
        <v>520</v>
      </c>
      <c r="B44" s="84" t="s">
        <v>24</v>
      </c>
      <c r="C44" s="85">
        <v>8705.2000000000007</v>
      </c>
      <c r="D44" s="85">
        <v>10479.299999999999</v>
      </c>
      <c r="E44" s="85">
        <v>12469.7</v>
      </c>
      <c r="F44" s="85">
        <v>12469.7</v>
      </c>
      <c r="G44" s="85">
        <v>12469.7</v>
      </c>
    </row>
    <row r="45" spans="1:7" ht="15.75" x14ac:dyDescent="0.25">
      <c r="A45" s="83" t="s">
        <v>521</v>
      </c>
      <c r="B45" s="84" t="s">
        <v>27</v>
      </c>
      <c r="C45" s="85">
        <v>2611082.1</v>
      </c>
      <c r="D45" s="85">
        <v>2802721.1</v>
      </c>
      <c r="E45" s="85">
        <v>2664753.9</v>
      </c>
      <c r="F45" s="85">
        <v>2604973.9</v>
      </c>
      <c r="G45" s="85">
        <v>2604973.9</v>
      </c>
    </row>
    <row r="46" spans="1:7" ht="31.5" x14ac:dyDescent="0.25">
      <c r="A46" s="83" t="s">
        <v>522</v>
      </c>
      <c r="B46" s="84" t="s">
        <v>523</v>
      </c>
      <c r="C46" s="85">
        <v>1028301.1</v>
      </c>
      <c r="D46" s="85">
        <v>1188238.7</v>
      </c>
      <c r="E46" s="85">
        <v>1184349.2</v>
      </c>
      <c r="F46" s="85">
        <v>1184349.2</v>
      </c>
      <c r="G46" s="85">
        <v>1184349.2</v>
      </c>
    </row>
    <row r="47" spans="1:7" ht="31.5" x14ac:dyDescent="0.25">
      <c r="A47" s="83" t="s">
        <v>524</v>
      </c>
      <c r="B47" s="84" t="s">
        <v>37</v>
      </c>
      <c r="C47" s="85">
        <v>1346</v>
      </c>
      <c r="D47" s="85">
        <v>2000</v>
      </c>
      <c r="E47" s="85">
        <v>2000</v>
      </c>
      <c r="F47" s="85">
        <v>2000</v>
      </c>
      <c r="G47" s="85">
        <v>2000</v>
      </c>
    </row>
    <row r="48" spans="1:7" ht="31.5" hidden="1" x14ac:dyDescent="0.25">
      <c r="A48" s="83" t="s">
        <v>525</v>
      </c>
      <c r="B48" s="84" t="s">
        <v>526</v>
      </c>
      <c r="C48" s="85"/>
      <c r="D48" s="85"/>
      <c r="E48" s="85"/>
      <c r="F48" s="85"/>
      <c r="G48" s="85"/>
    </row>
    <row r="49" spans="1:7" ht="31.5" x14ac:dyDescent="0.25">
      <c r="A49" s="83" t="s">
        <v>527</v>
      </c>
      <c r="B49" s="84" t="s">
        <v>40</v>
      </c>
      <c r="C49" s="85">
        <v>319813.09999999998</v>
      </c>
      <c r="D49" s="85">
        <v>343428.3</v>
      </c>
      <c r="E49" s="85"/>
      <c r="F49" s="85"/>
      <c r="G49" s="85"/>
    </row>
    <row r="50" spans="1:7" s="77" customFormat="1" ht="63" x14ac:dyDescent="0.25">
      <c r="A50" s="80" t="s">
        <v>528</v>
      </c>
      <c r="B50" s="94" t="s">
        <v>529</v>
      </c>
      <c r="C50" s="82">
        <f>SUM(C51:C57)</f>
        <v>1294731.6000000001</v>
      </c>
      <c r="D50" s="82">
        <f>SUM(D51:D58)</f>
        <v>1607789.6</v>
      </c>
      <c r="E50" s="82">
        <f>SUM(E51:E57)</f>
        <v>101265.8</v>
      </c>
      <c r="F50" s="82">
        <f>SUM(F51:F57)</f>
        <v>101265.8</v>
      </c>
      <c r="G50" s="82">
        <f>SUM(G51:G57)</f>
        <v>101265.8</v>
      </c>
    </row>
    <row r="51" spans="1:7" ht="31.5" x14ac:dyDescent="0.25">
      <c r="A51" s="83" t="s">
        <v>530</v>
      </c>
      <c r="B51" s="84" t="s">
        <v>531</v>
      </c>
      <c r="C51" s="85">
        <v>1281143.2</v>
      </c>
      <c r="D51" s="85">
        <v>1096978.5</v>
      </c>
      <c r="E51" s="85">
        <v>90966.1</v>
      </c>
      <c r="F51" s="85">
        <v>90966.1</v>
      </c>
      <c r="G51" s="85">
        <v>90966.1</v>
      </c>
    </row>
    <row r="52" spans="1:7" ht="15.75" x14ac:dyDescent="0.25">
      <c r="A52" s="83" t="s">
        <v>532</v>
      </c>
      <c r="B52" s="84" t="s">
        <v>111</v>
      </c>
      <c r="C52" s="85">
        <v>871.3</v>
      </c>
      <c r="D52" s="85">
        <v>1326</v>
      </c>
      <c r="E52" s="85">
        <v>1326</v>
      </c>
      <c r="F52" s="85">
        <v>1326</v>
      </c>
      <c r="G52" s="85">
        <v>1326</v>
      </c>
    </row>
    <row r="53" spans="1:7" ht="47.25" x14ac:dyDescent="0.25">
      <c r="A53" s="83" t="s">
        <v>533</v>
      </c>
      <c r="B53" s="84" t="s">
        <v>534</v>
      </c>
      <c r="C53" s="85">
        <v>9000</v>
      </c>
      <c r="D53" s="85">
        <v>7860</v>
      </c>
      <c r="E53" s="85"/>
      <c r="F53" s="95"/>
      <c r="G53" s="85"/>
    </row>
    <row r="54" spans="1:7" ht="15.75" x14ac:dyDescent="0.25">
      <c r="A54" s="83" t="s">
        <v>535</v>
      </c>
      <c r="B54" s="84" t="s">
        <v>116</v>
      </c>
      <c r="C54" s="85">
        <v>46</v>
      </c>
      <c r="D54" s="85">
        <v>109.3</v>
      </c>
      <c r="E54" s="85">
        <v>109.3</v>
      </c>
      <c r="F54" s="85">
        <v>109.3</v>
      </c>
      <c r="G54" s="85">
        <v>109.3</v>
      </c>
    </row>
    <row r="55" spans="1:7" ht="15.75" x14ac:dyDescent="0.25">
      <c r="A55" s="83" t="s">
        <v>536</v>
      </c>
      <c r="B55" s="84" t="s">
        <v>119</v>
      </c>
      <c r="C55" s="85">
        <v>1506.6</v>
      </c>
      <c r="D55" s="85">
        <v>1936</v>
      </c>
      <c r="E55" s="85">
        <v>2418.4</v>
      </c>
      <c r="F55" s="85">
        <v>2418.4</v>
      </c>
      <c r="G55" s="85">
        <v>2418.4</v>
      </c>
    </row>
    <row r="56" spans="1:7" ht="31.5" x14ac:dyDescent="0.25">
      <c r="A56" s="83" t="s">
        <v>537</v>
      </c>
      <c r="B56" s="84" t="s">
        <v>122</v>
      </c>
      <c r="C56" s="85">
        <v>750</v>
      </c>
      <c r="D56" s="85">
        <v>1000</v>
      </c>
      <c r="E56" s="85">
        <v>2000</v>
      </c>
      <c r="F56" s="85">
        <v>2000</v>
      </c>
      <c r="G56" s="85">
        <v>2000</v>
      </c>
    </row>
    <row r="57" spans="1:7" ht="47.25" x14ac:dyDescent="0.25">
      <c r="A57" s="83" t="s">
        <v>538</v>
      </c>
      <c r="B57" s="84" t="s">
        <v>126</v>
      </c>
      <c r="C57" s="85">
        <v>1414.5</v>
      </c>
      <c r="D57" s="85">
        <v>574.6</v>
      </c>
      <c r="E57" s="85">
        <v>4446</v>
      </c>
      <c r="F57" s="85">
        <v>4446</v>
      </c>
      <c r="G57" s="85">
        <v>4446</v>
      </c>
    </row>
    <row r="58" spans="1:7" ht="47.25" x14ac:dyDescent="0.25">
      <c r="A58" s="83" t="s">
        <v>539</v>
      </c>
      <c r="B58" s="84" t="s">
        <v>540</v>
      </c>
      <c r="C58" s="85"/>
      <c r="D58" s="85">
        <v>498005.2</v>
      </c>
      <c r="E58" s="85"/>
      <c r="F58" s="85"/>
      <c r="G58" s="85"/>
    </row>
    <row r="59" spans="1:7" ht="63" x14ac:dyDescent="0.25">
      <c r="A59" s="80" t="s">
        <v>541</v>
      </c>
      <c r="B59" s="94" t="s">
        <v>271</v>
      </c>
      <c r="C59" s="82">
        <f>SUM(C60:C63)</f>
        <v>2961665.4</v>
      </c>
      <c r="D59" s="82">
        <f>SUM(D60:D64)</f>
        <v>3648281</v>
      </c>
      <c r="E59" s="82">
        <f>SUM(E60:E63)</f>
        <v>541827.29999999993</v>
      </c>
      <c r="F59" s="82">
        <f>SUM(F60:F63)</f>
        <v>522027.3</v>
      </c>
      <c r="G59" s="82">
        <f>SUM(G60:G63)</f>
        <v>522027.3</v>
      </c>
    </row>
    <row r="60" spans="1:7" ht="63" x14ac:dyDescent="0.25">
      <c r="A60" s="83" t="s">
        <v>542</v>
      </c>
      <c r="B60" s="84" t="s">
        <v>543</v>
      </c>
      <c r="C60" s="85">
        <v>2297702.9</v>
      </c>
      <c r="D60" s="85">
        <v>1694189.6</v>
      </c>
      <c r="E60" s="85">
        <v>7429.6</v>
      </c>
      <c r="F60" s="85">
        <v>7429.6</v>
      </c>
      <c r="G60" s="85">
        <v>7429.6</v>
      </c>
    </row>
    <row r="61" spans="1:7" ht="31.5" x14ac:dyDescent="0.25">
      <c r="A61" s="83" t="s">
        <v>544</v>
      </c>
      <c r="B61" s="84" t="s">
        <v>545</v>
      </c>
      <c r="C61" s="85">
        <v>229184.3</v>
      </c>
      <c r="D61" s="85"/>
      <c r="E61" s="85"/>
      <c r="F61" s="85"/>
      <c r="G61" s="85"/>
    </row>
    <row r="62" spans="1:7" ht="31.5" hidden="1" x14ac:dyDescent="0.25">
      <c r="A62" s="83" t="s">
        <v>546</v>
      </c>
      <c r="B62" s="84" t="s">
        <v>547</v>
      </c>
      <c r="C62" s="85"/>
      <c r="D62" s="85"/>
      <c r="E62" s="85"/>
      <c r="F62" s="85"/>
      <c r="G62" s="85"/>
    </row>
    <row r="63" spans="1:7" ht="63" x14ac:dyDescent="0.25">
      <c r="A63" s="83" t="s">
        <v>548</v>
      </c>
      <c r="B63" s="84" t="s">
        <v>281</v>
      </c>
      <c r="C63" s="85">
        <v>434778.2</v>
      </c>
      <c r="D63" s="85">
        <v>503097.7</v>
      </c>
      <c r="E63" s="85">
        <v>534397.69999999995</v>
      </c>
      <c r="F63" s="85">
        <v>514597.7</v>
      </c>
      <c r="G63" s="85">
        <v>514597.7</v>
      </c>
    </row>
    <row r="64" spans="1:7" ht="29.45" customHeight="1" x14ac:dyDescent="0.25">
      <c r="A64" s="83" t="s">
        <v>549</v>
      </c>
      <c r="B64" s="84" t="s">
        <v>284</v>
      </c>
      <c r="C64" s="85"/>
      <c r="D64" s="85">
        <v>1450993.7</v>
      </c>
      <c r="E64" s="85"/>
      <c r="F64" s="85"/>
      <c r="G64" s="85"/>
    </row>
    <row r="65" spans="1:7" ht="31.5" x14ac:dyDescent="0.25">
      <c r="A65" s="80" t="s">
        <v>550</v>
      </c>
      <c r="B65" s="94" t="s">
        <v>191</v>
      </c>
      <c r="C65" s="82">
        <f>SUM(C66:C68)</f>
        <v>31552437.300000001</v>
      </c>
      <c r="D65" s="82">
        <f>SUM(D66:D68)</f>
        <v>30783470.599999998</v>
      </c>
      <c r="E65" s="82">
        <f>SUM(E66:E68)</f>
        <v>19990849.700000003</v>
      </c>
      <c r="F65" s="82">
        <f>SUM(F66:F68)</f>
        <v>20887555.5</v>
      </c>
      <c r="G65" s="82">
        <f>SUM(G66:G68)</f>
        <v>21712100.699999996</v>
      </c>
    </row>
    <row r="66" spans="1:7" ht="47.25" x14ac:dyDescent="0.25">
      <c r="A66" s="83" t="s">
        <v>551</v>
      </c>
      <c r="B66" s="84" t="s">
        <v>552</v>
      </c>
      <c r="C66" s="85">
        <v>30906664</v>
      </c>
      <c r="D66" s="85">
        <v>29933602.399999999</v>
      </c>
      <c r="E66" s="85">
        <v>19599561.600000001</v>
      </c>
      <c r="F66" s="85">
        <v>20502165.800000001</v>
      </c>
      <c r="G66" s="85">
        <v>21327591.399999999</v>
      </c>
    </row>
    <row r="67" spans="1:7" ht="31.5" x14ac:dyDescent="0.25">
      <c r="A67" s="83" t="s">
        <v>553</v>
      </c>
      <c r="B67" s="84" t="s">
        <v>203</v>
      </c>
      <c r="C67" s="85">
        <v>257143.8</v>
      </c>
      <c r="D67" s="85">
        <v>321991.3</v>
      </c>
      <c r="E67" s="85">
        <v>246892</v>
      </c>
      <c r="F67" s="85">
        <v>237608.8</v>
      </c>
      <c r="G67" s="85">
        <v>236728.4</v>
      </c>
    </row>
    <row r="68" spans="1:7" ht="31.5" x14ac:dyDescent="0.25">
      <c r="A68" s="83" t="s">
        <v>554</v>
      </c>
      <c r="B68" s="84" t="s">
        <v>207</v>
      </c>
      <c r="C68" s="85">
        <v>388629.5</v>
      </c>
      <c r="D68" s="85">
        <v>527876.9</v>
      </c>
      <c r="E68" s="85">
        <v>144396.1</v>
      </c>
      <c r="F68" s="85">
        <v>147780.9</v>
      </c>
      <c r="G68" s="85">
        <v>147780.9</v>
      </c>
    </row>
    <row r="69" spans="1:7" ht="47.25" x14ac:dyDescent="0.25">
      <c r="A69" s="80" t="s">
        <v>555</v>
      </c>
      <c r="B69" s="94" t="s">
        <v>71</v>
      </c>
      <c r="C69" s="82">
        <f>SUM(C70:C79)</f>
        <v>6514123.3999999994</v>
      </c>
      <c r="D69" s="82">
        <f>SUM(D70:D79)</f>
        <v>7826506.1000000006</v>
      </c>
      <c r="E69" s="82">
        <f>SUM(E70:E79)</f>
        <v>3216040.4</v>
      </c>
      <c r="F69" s="82">
        <f>SUM(F70:F79)</f>
        <v>3301370.8999999994</v>
      </c>
      <c r="G69" s="82">
        <f>SUM(G70:G79)</f>
        <v>2929655.3</v>
      </c>
    </row>
    <row r="70" spans="1:7" ht="31.5" x14ac:dyDescent="0.25">
      <c r="A70" s="83" t="s">
        <v>556</v>
      </c>
      <c r="B70" s="84" t="s">
        <v>75</v>
      </c>
      <c r="C70" s="85">
        <v>591148.5</v>
      </c>
      <c r="D70" s="85">
        <v>2477778.5</v>
      </c>
      <c r="E70" s="85">
        <v>1492418.5</v>
      </c>
      <c r="F70" s="85">
        <v>1794918.5</v>
      </c>
      <c r="G70" s="85">
        <v>1422799</v>
      </c>
    </row>
    <row r="71" spans="1:7" ht="31.5" x14ac:dyDescent="0.25">
      <c r="A71" s="83" t="s">
        <v>557</v>
      </c>
      <c r="B71" s="84" t="s">
        <v>80</v>
      </c>
      <c r="C71" s="85">
        <v>170712.6</v>
      </c>
      <c r="D71" s="85">
        <v>187588.3</v>
      </c>
      <c r="E71" s="85">
        <v>168076.5</v>
      </c>
      <c r="F71" s="85">
        <v>168076.5</v>
      </c>
      <c r="G71" s="85">
        <v>168076.5</v>
      </c>
    </row>
    <row r="72" spans="1:7" ht="31.5" x14ac:dyDescent="0.25">
      <c r="A72" s="83" t="s">
        <v>558</v>
      </c>
      <c r="B72" s="84" t="s">
        <v>83</v>
      </c>
      <c r="C72" s="85">
        <v>62169.5</v>
      </c>
      <c r="D72" s="85">
        <v>59982.5</v>
      </c>
      <c r="E72" s="85">
        <v>750</v>
      </c>
      <c r="F72" s="85">
        <v>750</v>
      </c>
      <c r="G72" s="85">
        <v>750</v>
      </c>
    </row>
    <row r="73" spans="1:7" ht="31.5" x14ac:dyDescent="0.25">
      <c r="A73" s="83" t="s">
        <v>559</v>
      </c>
      <c r="B73" s="84" t="s">
        <v>86</v>
      </c>
      <c r="C73" s="85">
        <v>1443514.8</v>
      </c>
      <c r="D73" s="85">
        <v>2248608.7000000002</v>
      </c>
      <c r="E73" s="85">
        <v>865347.3</v>
      </c>
      <c r="F73" s="85">
        <v>869585.3</v>
      </c>
      <c r="G73" s="85">
        <v>869141</v>
      </c>
    </row>
    <row r="74" spans="1:7" ht="28.9" customHeight="1" x14ac:dyDescent="0.25">
      <c r="A74" s="83" t="s">
        <v>560</v>
      </c>
      <c r="B74" s="84" t="s">
        <v>89</v>
      </c>
      <c r="C74" s="85">
        <v>457999.4</v>
      </c>
      <c r="D74" s="85">
        <v>877287.7</v>
      </c>
      <c r="E74" s="85">
        <v>302657.09999999998</v>
      </c>
      <c r="F74" s="85">
        <v>299111.3</v>
      </c>
      <c r="G74" s="85">
        <v>299959.5</v>
      </c>
    </row>
    <row r="75" spans="1:7" ht="31.5" x14ac:dyDescent="0.25">
      <c r="A75" s="83" t="s">
        <v>561</v>
      </c>
      <c r="B75" s="84" t="s">
        <v>562</v>
      </c>
      <c r="C75" s="85">
        <v>143398.79999999999</v>
      </c>
      <c r="D75" s="85">
        <v>155179.29999999999</v>
      </c>
      <c r="E75" s="85">
        <v>168279.3</v>
      </c>
      <c r="F75" s="85">
        <v>168279.3</v>
      </c>
      <c r="G75" s="85">
        <v>168279.3</v>
      </c>
    </row>
    <row r="76" spans="1:7" ht="31.5" x14ac:dyDescent="0.25">
      <c r="A76" s="83" t="s">
        <v>563</v>
      </c>
      <c r="B76" s="84" t="s">
        <v>95</v>
      </c>
      <c r="C76" s="85">
        <v>15443.9</v>
      </c>
      <c r="D76" s="85">
        <v>90733.2</v>
      </c>
      <c r="E76" s="85">
        <v>50</v>
      </c>
      <c r="F76" s="85">
        <v>50</v>
      </c>
      <c r="G76" s="85">
        <v>50</v>
      </c>
    </row>
    <row r="77" spans="1:7" ht="31.5" x14ac:dyDescent="0.25">
      <c r="A77" s="83" t="s">
        <v>564</v>
      </c>
      <c r="B77" s="84" t="s">
        <v>98</v>
      </c>
      <c r="C77" s="85">
        <v>475273.4</v>
      </c>
      <c r="D77" s="85">
        <v>724743.7</v>
      </c>
      <c r="E77" s="85">
        <v>211621</v>
      </c>
      <c r="F77" s="85">
        <v>600</v>
      </c>
      <c r="G77" s="85">
        <v>600</v>
      </c>
    </row>
    <row r="78" spans="1:7" ht="47.25" x14ac:dyDescent="0.25">
      <c r="A78" s="83" t="s">
        <v>565</v>
      </c>
      <c r="B78" s="84" t="s">
        <v>78</v>
      </c>
      <c r="C78" s="85">
        <v>1171.5</v>
      </c>
      <c r="D78" s="85">
        <v>15000</v>
      </c>
      <c r="E78" s="85">
        <v>6840.7</v>
      </c>
      <c r="F78" s="85"/>
      <c r="G78" s="85"/>
    </row>
    <row r="79" spans="1:7" ht="31.5" x14ac:dyDescent="0.25">
      <c r="A79" s="83" t="s">
        <v>566</v>
      </c>
      <c r="B79" s="84" t="s">
        <v>567</v>
      </c>
      <c r="C79" s="85">
        <v>3153291</v>
      </c>
      <c r="D79" s="85">
        <v>989604.2</v>
      </c>
      <c r="E79" s="85"/>
      <c r="F79" s="85"/>
      <c r="G79" s="85"/>
    </row>
    <row r="80" spans="1:7" ht="31.5" x14ac:dyDescent="0.25">
      <c r="A80" s="80" t="s">
        <v>568</v>
      </c>
      <c r="B80" s="94" t="s">
        <v>253</v>
      </c>
      <c r="C80" s="82">
        <f>SUM(C81:C84)</f>
        <v>15847739.799999999</v>
      </c>
      <c r="D80" s="82">
        <f>SUM(D81:D84)</f>
        <v>23067559.100000001</v>
      </c>
      <c r="E80" s="82">
        <f>SUM(E81:E84)</f>
        <v>12761844.5</v>
      </c>
      <c r="F80" s="82">
        <f>SUM(F81:F84)</f>
        <v>13580098.800000001</v>
      </c>
      <c r="G80" s="82">
        <f>SUM(G81:G84)</f>
        <v>13798050.400000002</v>
      </c>
    </row>
    <row r="81" spans="1:7" ht="31.5" x14ac:dyDescent="0.25">
      <c r="A81" s="83" t="s">
        <v>569</v>
      </c>
      <c r="B81" s="84" t="s">
        <v>570</v>
      </c>
      <c r="C81" s="85">
        <v>833879.9</v>
      </c>
      <c r="D81" s="85">
        <v>963207.2</v>
      </c>
      <c r="E81" s="85">
        <v>1327694.5</v>
      </c>
      <c r="F81" s="85">
        <v>1908310.5</v>
      </c>
      <c r="G81" s="85">
        <v>1869373.8</v>
      </c>
    </row>
    <row r="82" spans="1:7" ht="31.5" x14ac:dyDescent="0.25">
      <c r="A82" s="83" t="s">
        <v>571</v>
      </c>
      <c r="B82" s="84" t="s">
        <v>259</v>
      </c>
      <c r="C82" s="85">
        <v>14623630.6</v>
      </c>
      <c r="D82" s="85">
        <v>21756535.600000001</v>
      </c>
      <c r="E82" s="85">
        <v>10562613.199999999</v>
      </c>
      <c r="F82" s="85">
        <v>10800431.5</v>
      </c>
      <c r="G82" s="85">
        <v>11057319.800000001</v>
      </c>
    </row>
    <row r="83" spans="1:7" ht="31.5" x14ac:dyDescent="0.25">
      <c r="A83" s="83" t="s">
        <v>572</v>
      </c>
      <c r="B83" s="84" t="s">
        <v>573</v>
      </c>
      <c r="C83" s="85">
        <v>305253.2</v>
      </c>
      <c r="D83" s="85">
        <v>222288.2</v>
      </c>
      <c r="E83" s="85">
        <v>871536.8</v>
      </c>
      <c r="F83" s="85">
        <v>871356.8</v>
      </c>
      <c r="G83" s="85">
        <v>871356.8</v>
      </c>
    </row>
    <row r="84" spans="1:7" ht="31.5" x14ac:dyDescent="0.25">
      <c r="A84" s="83" t="s">
        <v>574</v>
      </c>
      <c r="B84" s="84" t="s">
        <v>575</v>
      </c>
      <c r="C84" s="85">
        <v>84976.1</v>
      </c>
      <c r="D84" s="85">
        <v>125528.1</v>
      </c>
      <c r="E84" s="85"/>
      <c r="F84" s="85"/>
      <c r="G84" s="85"/>
    </row>
    <row r="85" spans="1:7" ht="31.5" x14ac:dyDescent="0.25">
      <c r="A85" s="80" t="s">
        <v>576</v>
      </c>
      <c r="B85" s="94" t="s">
        <v>396</v>
      </c>
      <c r="C85" s="82">
        <f>C86+C87</f>
        <v>89821.799999999988</v>
      </c>
      <c r="D85" s="82">
        <f>D86+D87</f>
        <v>201104.2</v>
      </c>
      <c r="E85" s="82">
        <f>E86+E87</f>
        <v>67466.899999999994</v>
      </c>
      <c r="F85" s="82">
        <f>F86+F87</f>
        <v>65969.899999999994</v>
      </c>
      <c r="G85" s="82">
        <f>G86+G87</f>
        <v>65969.899999999994</v>
      </c>
    </row>
    <row r="86" spans="1:7" ht="15.75" x14ac:dyDescent="0.25">
      <c r="A86" s="83" t="s">
        <v>577</v>
      </c>
      <c r="B86" s="84" t="s">
        <v>234</v>
      </c>
      <c r="C86" s="85">
        <v>32946.1</v>
      </c>
      <c r="D86" s="85">
        <v>34776.1</v>
      </c>
      <c r="E86" s="85">
        <v>35294.5</v>
      </c>
      <c r="F86" s="85">
        <v>35294.5</v>
      </c>
      <c r="G86" s="85">
        <v>35294.5</v>
      </c>
    </row>
    <row r="87" spans="1:7" ht="78.75" x14ac:dyDescent="0.25">
      <c r="A87" s="83" t="s">
        <v>578</v>
      </c>
      <c r="B87" s="84" t="s">
        <v>399</v>
      </c>
      <c r="C87" s="85">
        <v>56875.7</v>
      </c>
      <c r="D87" s="85">
        <v>166328.1</v>
      </c>
      <c r="E87" s="85">
        <v>32172.400000000001</v>
      </c>
      <c r="F87" s="85">
        <v>30675.4</v>
      </c>
      <c r="G87" s="85">
        <v>30675.4</v>
      </c>
    </row>
    <row r="88" spans="1:7" ht="47.25" x14ac:dyDescent="0.25">
      <c r="A88" s="80" t="s">
        <v>579</v>
      </c>
      <c r="B88" s="81" t="s">
        <v>580</v>
      </c>
      <c r="C88" s="82">
        <f>SUM(C89:C92)</f>
        <v>1792038.9999999998</v>
      </c>
      <c r="D88" s="82">
        <f>SUM(D89:D92)</f>
        <v>1048917.8</v>
      </c>
      <c r="E88" s="82">
        <f>SUM(E89:E92)</f>
        <v>138902.6</v>
      </c>
      <c r="F88" s="82">
        <f>SUM(F89:F92)</f>
        <v>108902.6</v>
      </c>
      <c r="G88" s="82">
        <f>SUM(G89:G92)</f>
        <v>108902.6</v>
      </c>
    </row>
    <row r="89" spans="1:7" ht="31.5" x14ac:dyDescent="0.25">
      <c r="A89" s="83" t="s">
        <v>581</v>
      </c>
      <c r="B89" s="84" t="s">
        <v>582</v>
      </c>
      <c r="C89" s="85">
        <v>79299.899999999994</v>
      </c>
      <c r="D89" s="85">
        <v>93403.199999999997</v>
      </c>
      <c r="E89" s="85">
        <v>41980.4</v>
      </c>
      <c r="F89" s="85">
        <v>41980.4</v>
      </c>
      <c r="G89" s="85">
        <v>41980.4</v>
      </c>
    </row>
    <row r="90" spans="1:7" ht="31.5" x14ac:dyDescent="0.25">
      <c r="A90" s="83" t="s">
        <v>583</v>
      </c>
      <c r="B90" s="84" t="s">
        <v>584</v>
      </c>
      <c r="C90" s="85">
        <v>1403413.2</v>
      </c>
      <c r="D90" s="85">
        <v>665489.9</v>
      </c>
      <c r="E90" s="85">
        <v>600</v>
      </c>
      <c r="F90" s="85">
        <v>600</v>
      </c>
      <c r="G90" s="85">
        <v>600</v>
      </c>
    </row>
    <row r="91" spans="1:7" ht="31.5" x14ac:dyDescent="0.25">
      <c r="A91" s="83" t="s">
        <v>585</v>
      </c>
      <c r="B91" s="84" t="s">
        <v>586</v>
      </c>
      <c r="C91" s="85">
        <v>273122.2</v>
      </c>
      <c r="D91" s="85">
        <v>280793.90000000002</v>
      </c>
      <c r="E91" s="85">
        <v>96322.2</v>
      </c>
      <c r="F91" s="85">
        <v>66322.2</v>
      </c>
      <c r="G91" s="85">
        <v>66322.2</v>
      </c>
    </row>
    <row r="92" spans="1:7" ht="47.25" x14ac:dyDescent="0.25">
      <c r="A92" s="83" t="s">
        <v>587</v>
      </c>
      <c r="B92" s="84" t="s">
        <v>588</v>
      </c>
      <c r="C92" s="85">
        <v>36203.699999999997</v>
      </c>
      <c r="D92" s="85">
        <v>9230.7999999999993</v>
      </c>
      <c r="E92" s="85"/>
      <c r="F92" s="85"/>
      <c r="G92" s="85"/>
    </row>
    <row r="93" spans="1:7" ht="47.25" x14ac:dyDescent="0.25">
      <c r="A93" s="80" t="s">
        <v>589</v>
      </c>
      <c r="B93" s="96" t="s">
        <v>287</v>
      </c>
      <c r="C93" s="82">
        <f>C94+C95</f>
        <v>151369.70000000001</v>
      </c>
      <c r="D93" s="82">
        <f>D94+D95</f>
        <v>130240</v>
      </c>
      <c r="E93" s="82">
        <f>E94+E95</f>
        <v>113161.60000000001</v>
      </c>
      <c r="F93" s="82">
        <f>F94+F95</f>
        <v>113161.60000000001</v>
      </c>
      <c r="G93" s="82">
        <f>G94+G95</f>
        <v>113161.60000000001</v>
      </c>
    </row>
    <row r="94" spans="1:7" ht="15.75" x14ac:dyDescent="0.25">
      <c r="A94" s="83" t="s">
        <v>590</v>
      </c>
      <c r="B94" s="97" t="s">
        <v>290</v>
      </c>
      <c r="C94" s="85"/>
      <c r="D94" s="85">
        <v>989.7</v>
      </c>
      <c r="E94" s="85">
        <v>1500</v>
      </c>
      <c r="F94" s="85">
        <v>1500</v>
      </c>
      <c r="G94" s="85">
        <v>1500</v>
      </c>
    </row>
    <row r="95" spans="1:7" ht="47.25" x14ac:dyDescent="0.25">
      <c r="A95" s="83" t="s">
        <v>591</v>
      </c>
      <c r="B95" s="97" t="s">
        <v>294</v>
      </c>
      <c r="C95" s="85">
        <v>151369.70000000001</v>
      </c>
      <c r="D95" s="85">
        <v>129250.3</v>
      </c>
      <c r="E95" s="85">
        <v>111661.6</v>
      </c>
      <c r="F95" s="85">
        <v>111661.6</v>
      </c>
      <c r="G95" s="85">
        <v>111661.6</v>
      </c>
    </row>
    <row r="96" spans="1:7" ht="47.25" x14ac:dyDescent="0.25">
      <c r="A96" s="80" t="s">
        <v>592</v>
      </c>
      <c r="B96" s="98" t="s">
        <v>593</v>
      </c>
      <c r="C96" s="82">
        <f>C97+C98+C99</f>
        <v>940008.2</v>
      </c>
      <c r="D96" s="82">
        <f>D97+D98+D99</f>
        <v>1096471.3</v>
      </c>
      <c r="E96" s="82">
        <f>E97+E98+E99</f>
        <v>1003429</v>
      </c>
      <c r="F96" s="82">
        <f>F97+F98+F99</f>
        <v>772941.7</v>
      </c>
      <c r="G96" s="82">
        <f>G97+G98+G99</f>
        <v>771949.2</v>
      </c>
    </row>
    <row r="97" spans="1:7" ht="31.5" x14ac:dyDescent="0.25">
      <c r="A97" s="83" t="s">
        <v>594</v>
      </c>
      <c r="B97" s="97" t="s">
        <v>302</v>
      </c>
      <c r="C97" s="85">
        <v>683227.2</v>
      </c>
      <c r="D97" s="85">
        <v>760037.8</v>
      </c>
      <c r="E97" s="85">
        <v>529903.30000000005</v>
      </c>
      <c r="F97" s="85">
        <v>486051.5</v>
      </c>
      <c r="G97" s="85">
        <v>485059</v>
      </c>
    </row>
    <row r="98" spans="1:7" ht="15.75" x14ac:dyDescent="0.25">
      <c r="A98" s="83" t="s">
        <v>595</v>
      </c>
      <c r="B98" s="97" t="s">
        <v>306</v>
      </c>
      <c r="C98" s="85">
        <v>226149.6</v>
      </c>
      <c r="D98" s="85">
        <v>239292.7</v>
      </c>
      <c r="E98" s="85">
        <v>274759.2</v>
      </c>
      <c r="F98" s="85">
        <v>258047.7</v>
      </c>
      <c r="G98" s="85">
        <v>258047.7</v>
      </c>
    </row>
    <row r="99" spans="1:7" ht="47.25" x14ac:dyDescent="0.25">
      <c r="A99" s="83" t="s">
        <v>596</v>
      </c>
      <c r="B99" s="97" t="s">
        <v>314</v>
      </c>
      <c r="C99" s="85">
        <v>30631.4</v>
      </c>
      <c r="D99" s="85">
        <v>97140.800000000003</v>
      </c>
      <c r="E99" s="85">
        <v>198766.5</v>
      </c>
      <c r="F99" s="85">
        <v>28842.5</v>
      </c>
      <c r="G99" s="85">
        <v>28842.5</v>
      </c>
    </row>
    <row r="100" spans="1:7" ht="63" x14ac:dyDescent="0.25">
      <c r="A100" s="80" t="s">
        <v>597</v>
      </c>
      <c r="B100" s="98" t="s">
        <v>598</v>
      </c>
      <c r="C100" s="82">
        <f>SUM(C101:C104)</f>
        <v>163520.90000000002</v>
      </c>
      <c r="D100" s="82">
        <f>SUM(D101:D105)</f>
        <v>269772.7</v>
      </c>
      <c r="E100" s="82">
        <f>SUM(E101:E105)</f>
        <v>178554.09999999998</v>
      </c>
      <c r="F100" s="82">
        <f>SUM(F101:F105)</f>
        <v>228554.09999999998</v>
      </c>
      <c r="G100" s="82">
        <f>SUM(G101:G105)</f>
        <v>228554.09999999998</v>
      </c>
    </row>
    <row r="101" spans="1:7" ht="31.5" x14ac:dyDescent="0.25">
      <c r="A101" s="83" t="s">
        <v>599</v>
      </c>
      <c r="B101" s="97" t="s">
        <v>321</v>
      </c>
      <c r="C101" s="85">
        <v>47445.7</v>
      </c>
      <c r="D101" s="85">
        <v>58806.5</v>
      </c>
      <c r="E101" s="85">
        <v>61125.8</v>
      </c>
      <c r="F101" s="85">
        <v>61125.8</v>
      </c>
      <c r="G101" s="85">
        <v>61125.8</v>
      </c>
    </row>
    <row r="102" spans="1:7" ht="31.5" x14ac:dyDescent="0.25">
      <c r="A102" s="83" t="s">
        <v>600</v>
      </c>
      <c r="B102" s="97" t="s">
        <v>601</v>
      </c>
      <c r="C102" s="99">
        <v>115565.5</v>
      </c>
      <c r="D102" s="85">
        <v>206870.9</v>
      </c>
      <c r="E102" s="85">
        <v>116847</v>
      </c>
      <c r="F102" s="85">
        <v>166847</v>
      </c>
      <c r="G102" s="85">
        <v>166847</v>
      </c>
    </row>
    <row r="103" spans="1:7" ht="47.25" x14ac:dyDescent="0.25">
      <c r="A103" s="83" t="s">
        <v>602</v>
      </c>
      <c r="B103" s="97" t="s">
        <v>603</v>
      </c>
      <c r="C103" s="85">
        <v>279.7</v>
      </c>
      <c r="D103" s="85">
        <v>301.3</v>
      </c>
      <c r="E103" s="85">
        <v>301.3</v>
      </c>
      <c r="F103" s="85">
        <v>301.3</v>
      </c>
      <c r="G103" s="85">
        <v>301.3</v>
      </c>
    </row>
    <row r="104" spans="1:7" ht="31.5" x14ac:dyDescent="0.25">
      <c r="A104" s="83" t="s">
        <v>604</v>
      </c>
      <c r="B104" s="97" t="s">
        <v>330</v>
      </c>
      <c r="C104" s="85">
        <v>230</v>
      </c>
      <c r="D104" s="85">
        <v>374</v>
      </c>
      <c r="E104" s="85">
        <v>260</v>
      </c>
      <c r="F104" s="85">
        <v>260</v>
      </c>
      <c r="G104" s="85">
        <v>260</v>
      </c>
    </row>
    <row r="105" spans="1:7" ht="31.5" x14ac:dyDescent="0.25">
      <c r="A105" s="83" t="s">
        <v>605</v>
      </c>
      <c r="B105" s="97" t="s">
        <v>333</v>
      </c>
      <c r="C105" s="85"/>
      <c r="D105" s="85">
        <v>3420</v>
      </c>
      <c r="E105" s="85">
        <v>20</v>
      </c>
      <c r="F105" s="85">
        <v>20</v>
      </c>
      <c r="G105" s="85">
        <v>20</v>
      </c>
    </row>
    <row r="106" spans="1:7" ht="31.5" x14ac:dyDescent="0.25">
      <c r="A106" s="80" t="s">
        <v>606</v>
      </c>
      <c r="B106" s="100" t="s">
        <v>607</v>
      </c>
      <c r="C106" s="82">
        <f>SUM(C107:C111)</f>
        <v>8799632</v>
      </c>
      <c r="D106" s="82">
        <f>SUM(D107:D111)</f>
        <v>8913580</v>
      </c>
      <c r="E106" s="82">
        <f>SUM(E107:E111)</f>
        <v>8850393.8000000007</v>
      </c>
      <c r="F106" s="82">
        <f>SUM(F107:F111)</f>
        <v>7606306.3000000007</v>
      </c>
      <c r="G106" s="82">
        <f>SUM(G107:G111)</f>
        <v>7644063.3000000007</v>
      </c>
    </row>
    <row r="107" spans="1:7" ht="31.5" x14ac:dyDescent="0.25">
      <c r="A107" s="83" t="s">
        <v>608</v>
      </c>
      <c r="B107" s="101" t="s">
        <v>339</v>
      </c>
      <c r="C107" s="85">
        <v>95549.3</v>
      </c>
      <c r="D107" s="85">
        <v>36829.599999999999</v>
      </c>
      <c r="E107" s="85">
        <v>1851.3</v>
      </c>
      <c r="F107" s="85">
        <v>1851.3</v>
      </c>
      <c r="G107" s="85">
        <v>1851.3</v>
      </c>
    </row>
    <row r="108" spans="1:7" ht="47.25" x14ac:dyDescent="0.25">
      <c r="A108" s="83" t="s">
        <v>609</v>
      </c>
      <c r="B108" s="102" t="s">
        <v>342</v>
      </c>
      <c r="C108" s="85">
        <v>387883.4</v>
      </c>
      <c r="D108" s="85">
        <v>408203.2</v>
      </c>
      <c r="E108" s="85">
        <v>490785.8</v>
      </c>
      <c r="F108" s="85">
        <v>401365.3</v>
      </c>
      <c r="G108" s="85">
        <v>401365.3</v>
      </c>
    </row>
    <row r="109" spans="1:7" ht="47.25" x14ac:dyDescent="0.25">
      <c r="A109" s="83" t="s">
        <v>610</v>
      </c>
      <c r="B109" s="102" t="s">
        <v>345</v>
      </c>
      <c r="C109" s="85">
        <v>107.1</v>
      </c>
      <c r="D109" s="85">
        <v>230.4</v>
      </c>
      <c r="E109" s="85">
        <v>230.4</v>
      </c>
      <c r="F109" s="85">
        <v>230.4</v>
      </c>
      <c r="G109" s="85">
        <v>230.4</v>
      </c>
    </row>
    <row r="110" spans="1:7" ht="31.5" x14ac:dyDescent="0.25">
      <c r="A110" s="83" t="s">
        <v>611</v>
      </c>
      <c r="B110" s="102" t="s">
        <v>348</v>
      </c>
      <c r="C110" s="85">
        <v>8214622.2000000002</v>
      </c>
      <c r="D110" s="85">
        <v>8315408</v>
      </c>
      <c r="E110" s="85">
        <v>8233963.4000000004</v>
      </c>
      <c r="F110" s="85">
        <v>7079296.4000000004</v>
      </c>
      <c r="G110" s="85">
        <v>7117053.4000000004</v>
      </c>
    </row>
    <row r="111" spans="1:7" ht="31.5" x14ac:dyDescent="0.25">
      <c r="A111" s="83" t="s">
        <v>612</v>
      </c>
      <c r="B111" s="102" t="s">
        <v>613</v>
      </c>
      <c r="C111" s="85">
        <v>101470</v>
      </c>
      <c r="D111" s="85">
        <v>152908.79999999999</v>
      </c>
      <c r="E111" s="85">
        <v>123562.9</v>
      </c>
      <c r="F111" s="85">
        <v>123562.9</v>
      </c>
      <c r="G111" s="85">
        <v>123562.9</v>
      </c>
    </row>
    <row r="112" spans="1:7" s="79" customFormat="1" ht="31.5" x14ac:dyDescent="0.25">
      <c r="A112" s="90" t="s">
        <v>614</v>
      </c>
      <c r="B112" s="100" t="s">
        <v>355</v>
      </c>
      <c r="C112" s="82">
        <f>SUM(C113)</f>
        <v>79675.3</v>
      </c>
      <c r="D112" s="82">
        <f>SUM(D113)</f>
        <v>129672.4</v>
      </c>
      <c r="E112" s="82">
        <f>SUM(E113)</f>
        <v>11442.1</v>
      </c>
      <c r="F112" s="82">
        <f>SUM(F113)</f>
        <v>11442.1</v>
      </c>
      <c r="G112" s="82">
        <f>SUM(G113)</f>
        <v>11442.1</v>
      </c>
    </row>
    <row r="113" spans="1:7" s="79" customFormat="1" ht="31.5" x14ac:dyDescent="0.25">
      <c r="A113" s="92" t="s">
        <v>615</v>
      </c>
      <c r="B113" s="102" t="s">
        <v>374</v>
      </c>
      <c r="C113" s="85">
        <v>79675.3</v>
      </c>
      <c r="D113" s="85">
        <v>129672.4</v>
      </c>
      <c r="E113" s="85">
        <v>11442.1</v>
      </c>
      <c r="F113" s="85">
        <v>11442.1</v>
      </c>
      <c r="G113" s="85">
        <v>11442.1</v>
      </c>
    </row>
    <row r="114" spans="1:7" ht="47.25" x14ac:dyDescent="0.25">
      <c r="A114" s="90" t="s">
        <v>616</v>
      </c>
      <c r="B114" s="103" t="s">
        <v>380</v>
      </c>
      <c r="C114" s="82">
        <f>SUM(C115:C116)</f>
        <v>1105.5999999999999</v>
      </c>
      <c r="D114" s="82">
        <f>SUM(D115:D116)</f>
        <v>30836.2</v>
      </c>
      <c r="E114" s="82">
        <f>SUM(E115:E116)</f>
        <v>1140</v>
      </c>
      <c r="F114" s="82">
        <f>SUM(F115:F116)</f>
        <v>1140</v>
      </c>
      <c r="G114" s="82">
        <f>SUM(G115:G116)</f>
        <v>1140</v>
      </c>
    </row>
    <row r="115" spans="1:7" ht="31.5" x14ac:dyDescent="0.25">
      <c r="A115" s="92" t="s">
        <v>617</v>
      </c>
      <c r="B115" s="104" t="s">
        <v>384</v>
      </c>
      <c r="C115" s="85">
        <v>367.7</v>
      </c>
      <c r="D115" s="85">
        <v>30076.2</v>
      </c>
      <c r="E115" s="85">
        <v>380</v>
      </c>
      <c r="F115" s="85">
        <v>380</v>
      </c>
      <c r="G115" s="85">
        <v>380</v>
      </c>
    </row>
    <row r="116" spans="1:7" ht="15.75" x14ac:dyDescent="0.25">
      <c r="A116" s="92" t="s">
        <v>618</v>
      </c>
      <c r="B116" s="104" t="s">
        <v>387</v>
      </c>
      <c r="C116" s="85">
        <v>737.9</v>
      </c>
      <c r="D116" s="85">
        <v>760</v>
      </c>
      <c r="E116" s="85">
        <v>760</v>
      </c>
      <c r="F116" s="85">
        <v>760</v>
      </c>
      <c r="G116" s="85">
        <v>760</v>
      </c>
    </row>
    <row r="117" spans="1:7" ht="47.25" x14ac:dyDescent="0.25">
      <c r="A117" s="90" t="s">
        <v>619</v>
      </c>
      <c r="B117" s="103" t="s">
        <v>620</v>
      </c>
      <c r="C117" s="82">
        <f>SUM(C118:C119)</f>
        <v>2686821.6</v>
      </c>
      <c r="D117" s="82">
        <f>SUM(D118:D119)</f>
        <v>1834273.1</v>
      </c>
      <c r="E117" s="82">
        <f>SUM(E118:E119)</f>
        <v>0</v>
      </c>
      <c r="F117" s="82">
        <f>SUM(F118:F119)</f>
        <v>0</v>
      </c>
      <c r="G117" s="82">
        <f>SUM(G118:G119)</f>
        <v>0</v>
      </c>
    </row>
    <row r="118" spans="1:7" ht="16.899999999999999" customHeight="1" x14ac:dyDescent="0.25">
      <c r="A118" s="92" t="s">
        <v>621</v>
      </c>
      <c r="B118" s="104" t="s">
        <v>393</v>
      </c>
      <c r="C118" s="85">
        <v>726691</v>
      </c>
      <c r="D118" s="85">
        <v>693373.1</v>
      </c>
      <c r="E118" s="85"/>
      <c r="F118" s="85"/>
      <c r="G118" s="85"/>
    </row>
    <row r="119" spans="1:7" ht="17.45" customHeight="1" x14ac:dyDescent="0.25">
      <c r="A119" s="92" t="s">
        <v>622</v>
      </c>
      <c r="B119" s="104" t="s">
        <v>623</v>
      </c>
      <c r="C119" s="85">
        <v>1960130.6</v>
      </c>
      <c r="D119" s="85">
        <v>1140900</v>
      </c>
      <c r="E119" s="85"/>
      <c r="F119" s="85"/>
      <c r="G119" s="85"/>
    </row>
    <row r="120" spans="1:7" ht="31.5" x14ac:dyDescent="0.25">
      <c r="A120" s="90" t="s">
        <v>624</v>
      </c>
      <c r="B120" s="105" t="s">
        <v>404</v>
      </c>
      <c r="C120" s="82">
        <f>SUM(C121:C123)</f>
        <v>346101.6</v>
      </c>
      <c r="D120" s="82">
        <f>SUM(D121:D123)</f>
        <v>195484.19999999998</v>
      </c>
      <c r="E120" s="82">
        <f>SUM(E121:E123)</f>
        <v>3356.7</v>
      </c>
      <c r="F120" s="82">
        <f>SUM(F121:F123)</f>
        <v>3356.7</v>
      </c>
      <c r="G120" s="82">
        <f>SUM(G121:G123)</f>
        <v>3356.7</v>
      </c>
    </row>
    <row r="121" spans="1:7" ht="31.5" x14ac:dyDescent="0.25">
      <c r="A121" s="87" t="s">
        <v>625</v>
      </c>
      <c r="B121" s="88" t="s">
        <v>412</v>
      </c>
      <c r="C121" s="85">
        <v>69048.3</v>
      </c>
      <c r="D121" s="85">
        <v>26441.8</v>
      </c>
      <c r="E121" s="85"/>
      <c r="F121" s="85"/>
      <c r="G121" s="85"/>
    </row>
    <row r="122" spans="1:7" ht="31.5" x14ac:dyDescent="0.25">
      <c r="A122" s="87" t="s">
        <v>626</v>
      </c>
      <c r="B122" s="88" t="s">
        <v>415</v>
      </c>
      <c r="C122" s="85">
        <v>2035.8</v>
      </c>
      <c r="D122" s="85">
        <v>4333</v>
      </c>
      <c r="E122" s="85"/>
      <c r="F122" s="85"/>
      <c r="G122" s="85"/>
    </row>
    <row r="123" spans="1:7" ht="31.5" x14ac:dyDescent="0.25">
      <c r="A123" s="87" t="s">
        <v>627</v>
      </c>
      <c r="B123" s="88" t="s">
        <v>418</v>
      </c>
      <c r="C123" s="85">
        <v>275017.5</v>
      </c>
      <c r="D123" s="85">
        <v>164709.4</v>
      </c>
      <c r="E123" s="85">
        <v>3356.7</v>
      </c>
      <c r="F123" s="85">
        <v>3356.7</v>
      </c>
      <c r="G123" s="85">
        <v>3356.7</v>
      </c>
    </row>
    <row r="124" spans="1:7" ht="15.75" x14ac:dyDescent="0.25">
      <c r="A124" s="106"/>
      <c r="B124" s="107" t="s">
        <v>628</v>
      </c>
      <c r="C124" s="82">
        <f>C7+C16+C30+C35+C41+C50+C59+C65+C69+C80+C85+C88+C93+C96+C100+C106+C112+C114+C117+C120</f>
        <v>137097421.09999999</v>
      </c>
      <c r="D124" s="82">
        <f>D7+D16+D30+D35+D41+D50+D59+D65+D69+D80+D85+D88+D93+D96+D100+D106+D112+D114+D117+D120</f>
        <v>152161517.39999995</v>
      </c>
      <c r="E124" s="82">
        <f>E7+E16+E30+E35+E41+E50+E59+E65+E69+E80+E85+E88+E93+E96+E100+E106+E112+E114+E117+E120</f>
        <v>98725268.999999985</v>
      </c>
      <c r="F124" s="82">
        <f>F7+F16+F30+F35+F41+F50+F59+F65+F69+F80+F85+F88+F93+F96+F100+F106+F112+F114+F117+F120</f>
        <v>98304285.699999988</v>
      </c>
      <c r="G124" s="82">
        <f>G7+G16+G30+G35+G41+G50+G59+G65+G69+G80+G85+G88+G93+G96+G100+G106+G112+G114+G117+G120</f>
        <v>99154375.99999997</v>
      </c>
    </row>
    <row r="125" spans="1:7" s="79" customFormat="1" ht="15.75" x14ac:dyDescent="0.25">
      <c r="A125" s="106"/>
      <c r="B125" s="108" t="s">
        <v>629</v>
      </c>
      <c r="C125" s="109">
        <v>4196018.7</v>
      </c>
      <c r="D125" s="89">
        <f>6164469.4+0.1</f>
        <v>6164469.5</v>
      </c>
      <c r="E125" s="89">
        <v>13276468.6</v>
      </c>
      <c r="F125" s="85">
        <v>10024796.6</v>
      </c>
      <c r="G125" s="89">
        <v>10026152.800000001</v>
      </c>
    </row>
    <row r="126" spans="1:7" s="79" customFormat="1" ht="15.75" x14ac:dyDescent="0.25">
      <c r="A126" s="111"/>
      <c r="B126" s="112" t="s">
        <v>630</v>
      </c>
      <c r="C126" s="113">
        <f>C124+C125</f>
        <v>141293439.79999998</v>
      </c>
      <c r="D126" s="113">
        <f>D124+D125</f>
        <v>158325986.89999995</v>
      </c>
      <c r="E126" s="113">
        <f>E124+E125</f>
        <v>112001737.59999998</v>
      </c>
      <c r="F126" s="113">
        <f>F124+F125</f>
        <v>108329082.29999998</v>
      </c>
      <c r="G126" s="113">
        <f>G124+G125</f>
        <v>109180528.79999997</v>
      </c>
    </row>
    <row r="128" spans="1:7" ht="15" customHeight="1" x14ac:dyDescent="0.25">
      <c r="A128" s="114" t="s">
        <v>631</v>
      </c>
      <c r="B128" s="114"/>
      <c r="C128" s="114"/>
      <c r="D128" s="114"/>
      <c r="E128" s="114"/>
      <c r="F128" s="114"/>
      <c r="G128" s="114"/>
    </row>
    <row r="129" spans="1:7" ht="17.25" customHeight="1" x14ac:dyDescent="0.25">
      <c r="A129" s="114" t="s">
        <v>635</v>
      </c>
      <c r="B129" s="114"/>
      <c r="C129" s="114"/>
      <c r="D129" s="114"/>
      <c r="E129" s="114"/>
      <c r="F129" s="114"/>
      <c r="G129" s="114"/>
    </row>
    <row r="130" spans="1:7" ht="33.6" customHeight="1" x14ac:dyDescent="0.25">
      <c r="A130" s="115"/>
      <c r="B130" s="116"/>
      <c r="C130" s="116"/>
      <c r="D130" s="116"/>
      <c r="E130" s="116"/>
      <c r="F130" s="116"/>
      <c r="G130" s="116"/>
    </row>
    <row r="132" spans="1:7" ht="43.5" customHeight="1" x14ac:dyDescent="0.25"/>
  </sheetData>
  <mergeCells count="10">
    <mergeCell ref="A129:G129"/>
    <mergeCell ref="A130:G130"/>
    <mergeCell ref="A128:G128"/>
    <mergeCell ref="A1:G1"/>
    <mergeCell ref="F3:G3"/>
    <mergeCell ref="A4:A5"/>
    <mergeCell ref="B4:B5"/>
    <mergeCell ref="C4:C5"/>
    <mergeCell ref="D4:D5"/>
    <mergeCell ref="E4:G4"/>
  </mergeCells>
  <pageMargins left="0.31496062992125984" right="0.31496062992125984" top="0.11811023622047245" bottom="0.11811023622047245" header="0" footer="0"/>
  <pageSetup paperSize="9" scale="59" fitToHeight="0" orientation="portrait" r:id="rId1"/>
  <headerFooter>
    <oddFooter>&amp;R&amp;8&amp;P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187"/>
  <sheetViews>
    <sheetView view="pageBreakPreview" zoomScale="70" zoomScaleNormal="100" zoomScaleSheetLayoutView="70" zoomScalePageLayoutView="80" workbookViewId="0">
      <pane xSplit="2" ySplit="3" topLeftCell="C4" activePane="bottomRight" state="frozen"/>
      <selection pane="topRight" activeCell="C1" sqref="C1"/>
      <selection pane="bottomLeft" activeCell="A115" sqref="A115"/>
      <selection pane="bottomRight" sqref="A1:H1"/>
    </sheetView>
  </sheetViews>
  <sheetFormatPr defaultColWidth="9.140625" defaultRowHeight="15" x14ac:dyDescent="0.25"/>
  <cols>
    <col min="1" max="1" width="9.140625" style="21"/>
    <col min="2" max="2" width="31.140625" style="22" customWidth="1"/>
    <col min="3" max="3" width="66.28515625" style="4" customWidth="1"/>
    <col min="4" max="4" width="11.28515625" style="4" customWidth="1"/>
    <col min="5" max="5" width="11.5703125" style="7" customWidth="1"/>
    <col min="6" max="6" width="12.140625" style="4" customWidth="1"/>
    <col min="7" max="7" width="11.85546875" style="4" customWidth="1"/>
    <col min="8" max="8" width="12.28515625" style="4" customWidth="1"/>
    <col min="9" max="1024" width="9.140625" style="1"/>
    <col min="1025" max="16384" width="9.140625" style="2"/>
  </cols>
  <sheetData>
    <row r="1" spans="1:8" ht="60" customHeight="1" x14ac:dyDescent="0.25">
      <c r="A1" s="120" t="s">
        <v>420</v>
      </c>
      <c r="B1" s="120"/>
      <c r="C1" s="120"/>
      <c r="D1" s="120"/>
      <c r="E1" s="120"/>
      <c r="F1" s="120"/>
      <c r="G1" s="120"/>
      <c r="H1" s="120"/>
    </row>
    <row r="2" spans="1:8" s="3" customFormat="1" ht="15.75" customHeight="1" x14ac:dyDescent="0.25">
      <c r="A2" s="121" t="s">
        <v>0</v>
      </c>
      <c r="B2" s="122" t="s">
        <v>1</v>
      </c>
      <c r="C2" s="122" t="s">
        <v>2</v>
      </c>
      <c r="D2" s="123" t="s">
        <v>3</v>
      </c>
      <c r="E2" s="124" t="s">
        <v>4</v>
      </c>
      <c r="F2" s="125" t="s">
        <v>5</v>
      </c>
      <c r="G2" s="125"/>
      <c r="H2" s="125"/>
    </row>
    <row r="3" spans="1:8" s="3" customFormat="1" ht="50.25" customHeight="1" x14ac:dyDescent="0.25">
      <c r="A3" s="121"/>
      <c r="B3" s="122"/>
      <c r="C3" s="122"/>
      <c r="D3" s="123"/>
      <c r="E3" s="124"/>
      <c r="F3" s="35" t="s">
        <v>6</v>
      </c>
      <c r="G3" s="35" t="s">
        <v>7</v>
      </c>
      <c r="H3" s="35" t="s">
        <v>8</v>
      </c>
    </row>
    <row r="4" spans="1:8" ht="35.25" customHeight="1" x14ac:dyDescent="0.25">
      <c r="A4" s="126" t="s">
        <v>9</v>
      </c>
      <c r="B4" s="127" t="s">
        <v>10</v>
      </c>
      <c r="C4" s="46" t="s">
        <v>11</v>
      </c>
      <c r="D4" s="36">
        <v>99.9</v>
      </c>
      <c r="E4" s="36">
        <v>100</v>
      </c>
      <c r="F4" s="36">
        <v>100</v>
      </c>
      <c r="G4" s="36">
        <v>100</v>
      </c>
      <c r="H4" s="36">
        <v>100</v>
      </c>
    </row>
    <row r="5" spans="1:8" ht="65.25" customHeight="1" x14ac:dyDescent="0.25">
      <c r="A5" s="126"/>
      <c r="B5" s="127"/>
      <c r="C5" s="46" t="s">
        <v>422</v>
      </c>
      <c r="D5" s="37">
        <v>5105</v>
      </c>
      <c r="E5" s="37">
        <v>5200</v>
      </c>
      <c r="F5" s="37">
        <v>5300</v>
      </c>
      <c r="G5" s="37">
        <v>5400</v>
      </c>
      <c r="H5" s="37">
        <v>5500</v>
      </c>
    </row>
    <row r="6" spans="1:8" ht="65.25" customHeight="1" x14ac:dyDescent="0.25">
      <c r="A6" s="126"/>
      <c r="B6" s="127"/>
      <c r="C6" s="46" t="s">
        <v>12</v>
      </c>
      <c r="D6" s="36">
        <v>92.8</v>
      </c>
      <c r="E6" s="36">
        <v>92.6</v>
      </c>
      <c r="F6" s="36">
        <v>92.6</v>
      </c>
      <c r="G6" s="36">
        <v>92.6</v>
      </c>
      <c r="H6" s="36">
        <v>92.6</v>
      </c>
    </row>
    <row r="7" spans="1:8" ht="81.75" customHeight="1" x14ac:dyDescent="0.25">
      <c r="A7" s="126"/>
      <c r="B7" s="127"/>
      <c r="C7" s="46" t="s">
        <v>13</v>
      </c>
      <c r="D7" s="36">
        <v>73.02</v>
      </c>
      <c r="E7" s="36">
        <v>62.5</v>
      </c>
      <c r="F7" s="36">
        <v>62.6</v>
      </c>
      <c r="G7" s="36">
        <v>62.7</v>
      </c>
      <c r="H7" s="36">
        <v>62.7</v>
      </c>
    </row>
    <row r="8" spans="1:8" ht="65.25" customHeight="1" x14ac:dyDescent="0.25">
      <c r="A8" s="128" t="s">
        <v>14</v>
      </c>
      <c r="B8" s="129" t="s">
        <v>15</v>
      </c>
      <c r="C8" s="29" t="s">
        <v>16</v>
      </c>
      <c r="D8" s="38">
        <v>18.5</v>
      </c>
      <c r="E8" s="38">
        <v>18.5</v>
      </c>
      <c r="F8" s="38">
        <v>18.5</v>
      </c>
      <c r="G8" s="38">
        <v>18.5</v>
      </c>
      <c r="H8" s="38">
        <v>18.5</v>
      </c>
    </row>
    <row r="9" spans="1:8" ht="51.75" customHeight="1" x14ac:dyDescent="0.25">
      <c r="A9" s="128"/>
      <c r="B9" s="129"/>
      <c r="C9" s="29" t="s">
        <v>17</v>
      </c>
      <c r="D9" s="38">
        <v>100</v>
      </c>
      <c r="E9" s="38">
        <v>100</v>
      </c>
      <c r="F9" s="38">
        <v>100</v>
      </c>
      <c r="G9" s="38">
        <v>100</v>
      </c>
      <c r="H9" s="38">
        <v>100</v>
      </c>
    </row>
    <row r="10" spans="1:8" ht="30" customHeight="1" x14ac:dyDescent="0.25">
      <c r="A10" s="128" t="s">
        <v>18</v>
      </c>
      <c r="B10" s="129" t="s">
        <v>19</v>
      </c>
      <c r="C10" s="29" t="s">
        <v>20</v>
      </c>
      <c r="D10" s="38">
        <v>76</v>
      </c>
      <c r="E10" s="38">
        <v>77</v>
      </c>
      <c r="F10" s="38">
        <v>77.099999999999994</v>
      </c>
      <c r="G10" s="38">
        <v>78.099999999999994</v>
      </c>
      <c r="H10" s="38">
        <v>78.400000000000006</v>
      </c>
    </row>
    <row r="11" spans="1:8" ht="63" x14ac:dyDescent="0.25">
      <c r="A11" s="128"/>
      <c r="B11" s="129"/>
      <c r="C11" s="29" t="s">
        <v>21</v>
      </c>
      <c r="D11" s="38">
        <v>46.9</v>
      </c>
      <c r="E11" s="38">
        <v>52</v>
      </c>
      <c r="F11" s="38">
        <v>55</v>
      </c>
      <c r="G11" s="38">
        <v>55</v>
      </c>
      <c r="H11" s="38" t="s">
        <v>66</v>
      </c>
    </row>
    <row r="12" spans="1:8" ht="63.75" customHeight="1" x14ac:dyDescent="0.25">
      <c r="A12" s="128"/>
      <c r="B12" s="129"/>
      <c r="C12" s="29" t="s">
        <v>22</v>
      </c>
      <c r="D12" s="38">
        <v>23</v>
      </c>
      <c r="E12" s="38">
        <v>22.9</v>
      </c>
      <c r="F12" s="38">
        <v>22.9</v>
      </c>
      <c r="G12" s="38">
        <v>22.9</v>
      </c>
      <c r="H12" s="38">
        <v>22.9</v>
      </c>
    </row>
    <row r="13" spans="1:8" ht="47.25" x14ac:dyDescent="0.25">
      <c r="A13" s="23" t="s">
        <v>23</v>
      </c>
      <c r="B13" s="27" t="s">
        <v>24</v>
      </c>
      <c r="C13" s="29" t="s">
        <v>25</v>
      </c>
      <c r="D13" s="39">
        <v>32</v>
      </c>
      <c r="E13" s="39">
        <v>28</v>
      </c>
      <c r="F13" s="39">
        <v>29</v>
      </c>
      <c r="G13" s="39">
        <v>30</v>
      </c>
      <c r="H13" s="39">
        <v>31</v>
      </c>
    </row>
    <row r="14" spans="1:8" ht="100.5" customHeight="1" x14ac:dyDescent="0.25">
      <c r="A14" s="128" t="s">
        <v>26</v>
      </c>
      <c r="B14" s="130" t="s">
        <v>27</v>
      </c>
      <c r="C14" s="29" t="s">
        <v>28</v>
      </c>
      <c r="D14" s="38">
        <v>80</v>
      </c>
      <c r="E14" s="38">
        <v>78.599999999999994</v>
      </c>
      <c r="F14" s="38">
        <v>78.599999999999994</v>
      </c>
      <c r="G14" s="38">
        <v>78.599999999999994</v>
      </c>
      <c r="H14" s="38">
        <v>78.599999999999994</v>
      </c>
    </row>
    <row r="15" spans="1:8" ht="67.5" customHeight="1" x14ac:dyDescent="0.25">
      <c r="A15" s="128"/>
      <c r="B15" s="130"/>
      <c r="C15" s="29" t="s">
        <v>29</v>
      </c>
      <c r="D15" s="38">
        <v>25.5</v>
      </c>
      <c r="E15" s="38">
        <v>26</v>
      </c>
      <c r="F15" s="38">
        <v>27</v>
      </c>
      <c r="G15" s="38">
        <v>27.5</v>
      </c>
      <c r="H15" s="38">
        <v>28</v>
      </c>
    </row>
    <row r="16" spans="1:8" ht="68.25" customHeight="1" x14ac:dyDescent="0.25">
      <c r="A16" s="128"/>
      <c r="B16" s="130"/>
      <c r="C16" s="29" t="s">
        <v>30</v>
      </c>
      <c r="D16" s="38">
        <v>43.5</v>
      </c>
      <c r="E16" s="38">
        <v>44</v>
      </c>
      <c r="F16" s="38">
        <v>44.5</v>
      </c>
      <c r="G16" s="38">
        <v>45</v>
      </c>
      <c r="H16" s="38">
        <v>45.5</v>
      </c>
    </row>
    <row r="17" spans="1:8" ht="70.5" customHeight="1" x14ac:dyDescent="0.25">
      <c r="A17" s="128" t="s">
        <v>31</v>
      </c>
      <c r="B17" s="130" t="s">
        <v>32</v>
      </c>
      <c r="C17" s="29" t="s">
        <v>33</v>
      </c>
      <c r="D17" s="38">
        <v>28.5</v>
      </c>
      <c r="E17" s="38">
        <v>42.5</v>
      </c>
      <c r="F17" s="38">
        <v>43</v>
      </c>
      <c r="G17" s="38">
        <v>43</v>
      </c>
      <c r="H17" s="38">
        <v>43</v>
      </c>
    </row>
    <row r="18" spans="1:8" ht="99.75" customHeight="1" x14ac:dyDescent="0.25">
      <c r="A18" s="128"/>
      <c r="B18" s="130"/>
      <c r="C18" s="29" t="s">
        <v>34</v>
      </c>
      <c r="D18" s="41">
        <v>90</v>
      </c>
      <c r="E18" s="41">
        <v>91</v>
      </c>
      <c r="F18" s="41">
        <v>93</v>
      </c>
      <c r="G18" s="41">
        <v>95</v>
      </c>
      <c r="H18" s="41">
        <v>97</v>
      </c>
    </row>
    <row r="19" spans="1:8" ht="93.75" customHeight="1" x14ac:dyDescent="0.25">
      <c r="A19" s="128"/>
      <c r="B19" s="130"/>
      <c r="C19" s="29" t="s">
        <v>35</v>
      </c>
      <c r="D19" s="41">
        <v>79</v>
      </c>
      <c r="E19" s="41">
        <v>83</v>
      </c>
      <c r="F19" s="41">
        <v>88</v>
      </c>
      <c r="G19" s="41">
        <v>92</v>
      </c>
      <c r="H19" s="41">
        <v>96</v>
      </c>
    </row>
    <row r="20" spans="1:8" ht="54" customHeight="1" x14ac:dyDescent="0.25">
      <c r="A20" s="23" t="s">
        <v>36</v>
      </c>
      <c r="B20" s="27" t="s">
        <v>37</v>
      </c>
      <c r="C20" s="29" t="s">
        <v>38</v>
      </c>
      <c r="D20" s="40" t="s">
        <v>39</v>
      </c>
      <c r="E20" s="41">
        <v>50</v>
      </c>
      <c r="F20" s="41">
        <v>50</v>
      </c>
      <c r="G20" s="41">
        <v>50</v>
      </c>
      <c r="H20" s="41">
        <v>50</v>
      </c>
    </row>
    <row r="21" spans="1:8" ht="49.5" customHeight="1" x14ac:dyDescent="0.25">
      <c r="A21" s="128" t="s">
        <v>419</v>
      </c>
      <c r="B21" s="131" t="s">
        <v>40</v>
      </c>
      <c r="C21" s="29" t="s">
        <v>41</v>
      </c>
      <c r="D21" s="40">
        <v>400</v>
      </c>
      <c r="E21" s="40">
        <v>400</v>
      </c>
      <c r="F21" s="40">
        <v>400</v>
      </c>
      <c r="G21" s="40">
        <v>400</v>
      </c>
      <c r="H21" s="40">
        <v>400</v>
      </c>
    </row>
    <row r="22" spans="1:8" ht="35.25" customHeight="1" x14ac:dyDescent="0.25">
      <c r="A22" s="128"/>
      <c r="B22" s="132"/>
      <c r="C22" s="29" t="s">
        <v>42</v>
      </c>
      <c r="D22" s="40" t="s">
        <v>66</v>
      </c>
      <c r="E22" s="40">
        <v>180</v>
      </c>
      <c r="F22" s="40">
        <v>300</v>
      </c>
      <c r="G22" s="40">
        <v>137</v>
      </c>
      <c r="H22" s="40" t="s">
        <v>66</v>
      </c>
    </row>
    <row r="23" spans="1:8" ht="96.6" customHeight="1" x14ac:dyDescent="0.25">
      <c r="A23" s="49" t="s">
        <v>43</v>
      </c>
      <c r="B23" s="50" t="s">
        <v>44</v>
      </c>
      <c r="C23" s="46" t="s">
        <v>45</v>
      </c>
      <c r="D23" s="36">
        <v>100</v>
      </c>
      <c r="E23" s="36">
        <v>100</v>
      </c>
      <c r="F23" s="36">
        <v>100</v>
      </c>
      <c r="G23" s="36">
        <v>100</v>
      </c>
      <c r="H23" s="36">
        <v>100</v>
      </c>
    </row>
    <row r="24" spans="1:8" ht="48.75" customHeight="1" x14ac:dyDescent="0.25">
      <c r="A24" s="24" t="s">
        <v>46</v>
      </c>
      <c r="B24" s="28" t="s">
        <v>47</v>
      </c>
      <c r="C24" s="29" t="s">
        <v>48</v>
      </c>
      <c r="D24" s="52">
        <v>66427</v>
      </c>
      <c r="E24" s="52">
        <v>66427</v>
      </c>
      <c r="F24" s="52">
        <v>66427</v>
      </c>
      <c r="G24" s="52">
        <v>66427</v>
      </c>
      <c r="H24" s="52">
        <v>66427</v>
      </c>
    </row>
    <row r="25" spans="1:8" ht="32.25" customHeight="1" x14ac:dyDescent="0.25">
      <c r="A25" s="128" t="s">
        <v>49</v>
      </c>
      <c r="B25" s="130" t="s">
        <v>50</v>
      </c>
      <c r="C25" s="29" t="s">
        <v>51</v>
      </c>
      <c r="D25" s="51">
        <v>100</v>
      </c>
      <c r="E25" s="51">
        <v>100</v>
      </c>
      <c r="F25" s="51">
        <v>100</v>
      </c>
      <c r="G25" s="51">
        <v>100</v>
      </c>
      <c r="H25" s="51">
        <v>100</v>
      </c>
    </row>
    <row r="26" spans="1:8" ht="69.75" customHeight="1" x14ac:dyDescent="0.25">
      <c r="A26" s="128"/>
      <c r="B26" s="130"/>
      <c r="C26" s="29" t="s">
        <v>52</v>
      </c>
      <c r="D26" s="51">
        <v>19</v>
      </c>
      <c r="E26" s="51">
        <v>18</v>
      </c>
      <c r="F26" s="51">
        <v>18</v>
      </c>
      <c r="G26" s="51">
        <v>18</v>
      </c>
      <c r="H26" s="51">
        <v>18</v>
      </c>
    </row>
    <row r="27" spans="1:8" ht="70.5" customHeight="1" x14ac:dyDescent="0.25">
      <c r="A27" s="128" t="s">
        <v>53</v>
      </c>
      <c r="B27" s="130" t="s">
        <v>54</v>
      </c>
      <c r="C27" s="29" t="s">
        <v>55</v>
      </c>
      <c r="D27" s="51">
        <v>34.5</v>
      </c>
      <c r="E27" s="51">
        <v>23</v>
      </c>
      <c r="F27" s="51">
        <v>23</v>
      </c>
      <c r="G27" s="51">
        <v>23.5</v>
      </c>
      <c r="H27" s="51">
        <v>23.5</v>
      </c>
    </row>
    <row r="28" spans="1:8" ht="66.75" customHeight="1" x14ac:dyDescent="0.25">
      <c r="A28" s="128"/>
      <c r="B28" s="130"/>
      <c r="C28" s="29" t="s">
        <v>56</v>
      </c>
      <c r="D28" s="51">
        <v>80</v>
      </c>
      <c r="E28" s="51">
        <v>80.400000000000006</v>
      </c>
      <c r="F28" s="51">
        <v>80.8</v>
      </c>
      <c r="G28" s="51">
        <v>81.2</v>
      </c>
      <c r="H28" s="51">
        <v>81.599999999999994</v>
      </c>
    </row>
    <row r="29" spans="1:8" ht="36.75" customHeight="1" x14ac:dyDescent="0.25">
      <c r="A29" s="128" t="s">
        <v>57</v>
      </c>
      <c r="B29" s="130" t="s">
        <v>58</v>
      </c>
      <c r="C29" s="29" t="s">
        <v>59</v>
      </c>
      <c r="D29" s="52">
        <v>2400</v>
      </c>
      <c r="E29" s="52">
        <v>2400</v>
      </c>
      <c r="F29" s="52">
        <v>2400</v>
      </c>
      <c r="G29" s="52">
        <v>2400</v>
      </c>
      <c r="H29" s="52">
        <v>2400</v>
      </c>
    </row>
    <row r="30" spans="1:8" ht="49.5" customHeight="1" x14ac:dyDescent="0.25">
      <c r="A30" s="128"/>
      <c r="B30" s="130"/>
      <c r="C30" s="29" t="s">
        <v>60</v>
      </c>
      <c r="D30" s="40">
        <v>20.7</v>
      </c>
      <c r="E30" s="40">
        <v>20.9</v>
      </c>
      <c r="F30" s="40">
        <v>20.9</v>
      </c>
      <c r="G30" s="40">
        <v>20.9</v>
      </c>
      <c r="H30" s="40">
        <v>20.9</v>
      </c>
    </row>
    <row r="31" spans="1:8" ht="48.75" customHeight="1" x14ac:dyDescent="0.25">
      <c r="A31" s="128" t="s">
        <v>61</v>
      </c>
      <c r="B31" s="129" t="s">
        <v>62</v>
      </c>
      <c r="C31" s="29" t="s">
        <v>63</v>
      </c>
      <c r="D31" s="39">
        <v>240</v>
      </c>
      <c r="E31" s="39">
        <v>32</v>
      </c>
      <c r="F31" s="39">
        <v>32</v>
      </c>
      <c r="G31" s="39">
        <v>32</v>
      </c>
      <c r="H31" s="39">
        <v>165</v>
      </c>
    </row>
    <row r="32" spans="1:8" ht="78.75" x14ac:dyDescent="0.25">
      <c r="A32" s="128"/>
      <c r="B32" s="129"/>
      <c r="C32" s="29" t="s">
        <v>64</v>
      </c>
      <c r="D32" s="39">
        <v>42</v>
      </c>
      <c r="E32" s="39">
        <v>18</v>
      </c>
      <c r="F32" s="39">
        <v>18</v>
      </c>
      <c r="G32" s="39">
        <v>18</v>
      </c>
      <c r="H32" s="39">
        <v>19</v>
      </c>
    </row>
    <row r="33" spans="1:8" ht="81.75" customHeight="1" x14ac:dyDescent="0.25">
      <c r="A33" s="128" t="s">
        <v>65</v>
      </c>
      <c r="B33" s="129" t="s">
        <v>67</v>
      </c>
      <c r="C33" s="47" t="s">
        <v>68</v>
      </c>
      <c r="D33" s="51">
        <v>80</v>
      </c>
      <c r="E33" s="51">
        <v>80</v>
      </c>
      <c r="F33" s="51">
        <v>80</v>
      </c>
      <c r="G33" s="51">
        <v>80</v>
      </c>
      <c r="H33" s="51">
        <v>80</v>
      </c>
    </row>
    <row r="34" spans="1:8" ht="81" customHeight="1" x14ac:dyDescent="0.25">
      <c r="A34" s="128"/>
      <c r="B34" s="129"/>
      <c r="C34" s="47" t="s">
        <v>69</v>
      </c>
      <c r="D34" s="51">
        <v>86</v>
      </c>
      <c r="E34" s="51">
        <v>84</v>
      </c>
      <c r="F34" s="51">
        <v>84</v>
      </c>
      <c r="G34" s="51">
        <v>84</v>
      </c>
      <c r="H34" s="51">
        <v>84</v>
      </c>
    </row>
    <row r="35" spans="1:8" ht="56.25" customHeight="1" x14ac:dyDescent="0.25">
      <c r="A35" s="134" t="s">
        <v>70</v>
      </c>
      <c r="B35" s="135" t="s">
        <v>71</v>
      </c>
      <c r="C35" s="46" t="s">
        <v>72</v>
      </c>
      <c r="D35" s="36">
        <v>1181</v>
      </c>
      <c r="E35" s="36">
        <v>1295</v>
      </c>
      <c r="F35" s="36">
        <v>1350</v>
      </c>
      <c r="G35" s="36">
        <v>1455</v>
      </c>
      <c r="H35" s="36">
        <v>1455</v>
      </c>
    </row>
    <row r="36" spans="1:8" ht="57.75" customHeight="1" x14ac:dyDescent="0.25">
      <c r="A36" s="134"/>
      <c r="B36" s="135"/>
      <c r="C36" s="46" t="s">
        <v>73</v>
      </c>
      <c r="D36" s="36">
        <v>25.7</v>
      </c>
      <c r="E36" s="36">
        <v>22</v>
      </c>
      <c r="F36" s="36">
        <v>19</v>
      </c>
      <c r="G36" s="36">
        <v>19</v>
      </c>
      <c r="H36" s="36">
        <v>19</v>
      </c>
    </row>
    <row r="37" spans="1:8" ht="61.5" customHeight="1" x14ac:dyDescent="0.25">
      <c r="A37" s="24" t="s">
        <v>74</v>
      </c>
      <c r="B37" s="28" t="s">
        <v>75</v>
      </c>
      <c r="C37" s="28" t="s">
        <v>76</v>
      </c>
      <c r="D37" s="53">
        <v>30</v>
      </c>
      <c r="E37" s="53">
        <v>40</v>
      </c>
      <c r="F37" s="53">
        <v>50</v>
      </c>
      <c r="G37" s="53">
        <v>75</v>
      </c>
      <c r="H37" s="53">
        <v>100</v>
      </c>
    </row>
    <row r="38" spans="1:8" s="1" customFormat="1" ht="21.6" customHeight="1" x14ac:dyDescent="0.25">
      <c r="A38" s="136" t="s">
        <v>77</v>
      </c>
      <c r="B38" s="131" t="s">
        <v>78</v>
      </c>
      <c r="C38" s="131" t="s">
        <v>423</v>
      </c>
      <c r="D38" s="148">
        <v>100</v>
      </c>
      <c r="E38" s="146" t="s">
        <v>66</v>
      </c>
      <c r="F38" s="148">
        <v>100</v>
      </c>
      <c r="G38" s="146" t="s">
        <v>39</v>
      </c>
      <c r="H38" s="146" t="s">
        <v>39</v>
      </c>
    </row>
    <row r="39" spans="1:8" s="1" customFormat="1" ht="78.75" customHeight="1" x14ac:dyDescent="0.25">
      <c r="A39" s="137"/>
      <c r="B39" s="132"/>
      <c r="C39" s="132"/>
      <c r="D39" s="149"/>
      <c r="E39" s="147"/>
      <c r="F39" s="149"/>
      <c r="G39" s="147"/>
      <c r="H39" s="147"/>
    </row>
    <row r="40" spans="1:8" s="1" customFormat="1" ht="68.25" customHeight="1" x14ac:dyDescent="0.25">
      <c r="A40" s="23" t="s">
        <v>79</v>
      </c>
      <c r="B40" s="29" t="s">
        <v>80</v>
      </c>
      <c r="C40" s="29" t="s">
        <v>81</v>
      </c>
      <c r="D40" s="40">
        <v>542</v>
      </c>
      <c r="E40" s="40">
        <v>500</v>
      </c>
      <c r="F40" s="40">
        <v>500</v>
      </c>
      <c r="G40" s="40">
        <v>500</v>
      </c>
      <c r="H40" s="40">
        <v>500</v>
      </c>
    </row>
    <row r="41" spans="1:8" ht="77.25" customHeight="1" x14ac:dyDescent="0.25">
      <c r="A41" s="23" t="s">
        <v>82</v>
      </c>
      <c r="B41" s="27" t="s">
        <v>83</v>
      </c>
      <c r="C41" s="29" t="s">
        <v>84</v>
      </c>
      <c r="D41" s="41">
        <v>24</v>
      </c>
      <c r="E41" s="41">
        <v>26.5</v>
      </c>
      <c r="F41" s="41">
        <v>26.5</v>
      </c>
      <c r="G41" s="41">
        <v>26.5</v>
      </c>
      <c r="H41" s="41">
        <v>26.5</v>
      </c>
    </row>
    <row r="42" spans="1:8" ht="63" x14ac:dyDescent="0.25">
      <c r="A42" s="23" t="s">
        <v>85</v>
      </c>
      <c r="B42" s="27" t="s">
        <v>86</v>
      </c>
      <c r="C42" s="29" t="s">
        <v>87</v>
      </c>
      <c r="D42" s="52">
        <v>4305</v>
      </c>
      <c r="E42" s="52">
        <v>4305</v>
      </c>
      <c r="F42" s="52">
        <v>2340</v>
      </c>
      <c r="G42" s="52">
        <v>1602</v>
      </c>
      <c r="H42" s="52">
        <v>1052</v>
      </c>
    </row>
    <row r="43" spans="1:8" ht="99.75" customHeight="1" x14ac:dyDescent="0.25">
      <c r="A43" s="23" t="s">
        <v>88</v>
      </c>
      <c r="B43" s="27" t="s">
        <v>89</v>
      </c>
      <c r="C43" s="29" t="s">
        <v>90</v>
      </c>
      <c r="D43" s="42">
        <v>62</v>
      </c>
      <c r="E43" s="42">
        <v>34</v>
      </c>
      <c r="F43" s="42">
        <v>20</v>
      </c>
      <c r="G43" s="42">
        <v>30</v>
      </c>
      <c r="H43" s="42">
        <v>30</v>
      </c>
    </row>
    <row r="44" spans="1:8" ht="111.75" customHeight="1" x14ac:dyDescent="0.25">
      <c r="A44" s="23" t="s">
        <v>91</v>
      </c>
      <c r="B44" s="27" t="s">
        <v>92</v>
      </c>
      <c r="C44" s="29" t="s">
        <v>93</v>
      </c>
      <c r="D44" s="52">
        <v>9620</v>
      </c>
      <c r="E44" s="52">
        <v>9500</v>
      </c>
      <c r="F44" s="52">
        <v>9500</v>
      </c>
      <c r="G44" s="52">
        <v>9500</v>
      </c>
      <c r="H44" s="52">
        <v>9500</v>
      </c>
    </row>
    <row r="45" spans="1:8" ht="78.75" customHeight="1" x14ac:dyDescent="0.25">
      <c r="A45" s="25" t="s">
        <v>94</v>
      </c>
      <c r="B45" s="30" t="s">
        <v>95</v>
      </c>
      <c r="C45" s="29" t="s">
        <v>96</v>
      </c>
      <c r="D45" s="52">
        <v>2</v>
      </c>
      <c r="E45" s="52">
        <v>48</v>
      </c>
      <c r="F45" s="52">
        <v>31</v>
      </c>
      <c r="G45" s="52">
        <v>30</v>
      </c>
      <c r="H45" s="52">
        <v>10</v>
      </c>
    </row>
    <row r="46" spans="1:8" ht="67.5" customHeight="1" x14ac:dyDescent="0.25">
      <c r="A46" s="24" t="s">
        <v>97</v>
      </c>
      <c r="B46" s="28" t="s">
        <v>98</v>
      </c>
      <c r="C46" s="29" t="s">
        <v>99</v>
      </c>
      <c r="D46" s="51">
        <v>95</v>
      </c>
      <c r="E46" s="51">
        <v>99.1</v>
      </c>
      <c r="F46" s="51">
        <v>97.8</v>
      </c>
      <c r="G46" s="51">
        <v>98</v>
      </c>
      <c r="H46" s="51">
        <v>98</v>
      </c>
    </row>
    <row r="47" spans="1:8" s="4" customFormat="1" ht="77.25" customHeight="1" x14ac:dyDescent="0.25">
      <c r="A47" s="23" t="s">
        <v>100</v>
      </c>
      <c r="B47" s="27" t="s">
        <v>101</v>
      </c>
      <c r="C47" s="29" t="s">
        <v>102</v>
      </c>
      <c r="D47" s="51">
        <v>8.0879999999999992</v>
      </c>
      <c r="E47" s="51">
        <v>1.1000000000000001</v>
      </c>
      <c r="F47" s="51">
        <v>6.9</v>
      </c>
      <c r="G47" s="51">
        <v>6.7</v>
      </c>
      <c r="H47" s="51">
        <v>7.3</v>
      </c>
    </row>
    <row r="48" spans="1:8" ht="53.25" customHeight="1" x14ac:dyDescent="0.25">
      <c r="A48" s="134" t="s">
        <v>103</v>
      </c>
      <c r="B48" s="135" t="s">
        <v>104</v>
      </c>
      <c r="C48" s="46" t="s">
        <v>105</v>
      </c>
      <c r="D48" s="36">
        <v>5.0999999999999996</v>
      </c>
      <c r="E48" s="36">
        <v>5.0999999999999996</v>
      </c>
      <c r="F48" s="36">
        <v>4.9000000000000004</v>
      </c>
      <c r="G48" s="36">
        <v>4.8</v>
      </c>
      <c r="H48" s="36">
        <v>4.7</v>
      </c>
    </row>
    <row r="49" spans="1:9" ht="39" customHeight="1" x14ac:dyDescent="0.25">
      <c r="A49" s="134"/>
      <c r="B49" s="135"/>
      <c r="C49" s="46" t="s">
        <v>106</v>
      </c>
      <c r="D49" s="36">
        <v>0.8</v>
      </c>
      <c r="E49" s="36">
        <v>1.7</v>
      </c>
      <c r="F49" s="36">
        <v>1.5</v>
      </c>
      <c r="G49" s="36">
        <v>1.3</v>
      </c>
      <c r="H49" s="36">
        <v>1</v>
      </c>
    </row>
    <row r="50" spans="1:9" ht="79.5" customHeight="1" x14ac:dyDescent="0.25">
      <c r="A50" s="134"/>
      <c r="B50" s="135"/>
      <c r="C50" s="46" t="s">
        <v>424</v>
      </c>
      <c r="D50" s="36">
        <v>71</v>
      </c>
      <c r="E50" s="36">
        <v>70</v>
      </c>
      <c r="F50" s="36">
        <v>70</v>
      </c>
      <c r="G50" s="36">
        <v>70</v>
      </c>
      <c r="H50" s="36">
        <v>70</v>
      </c>
    </row>
    <row r="51" spans="1:9" s="1" customFormat="1" ht="39.75" customHeight="1" x14ac:dyDescent="0.25">
      <c r="A51" s="128" t="s">
        <v>107</v>
      </c>
      <c r="B51" s="130" t="s">
        <v>108</v>
      </c>
      <c r="C51" s="29" t="s">
        <v>425</v>
      </c>
      <c r="D51" s="40">
        <v>0.3</v>
      </c>
      <c r="E51" s="40">
        <v>1</v>
      </c>
      <c r="F51" s="41">
        <v>0.9</v>
      </c>
      <c r="G51" s="40">
        <v>0.8</v>
      </c>
      <c r="H51" s="40">
        <v>0.7</v>
      </c>
    </row>
    <row r="52" spans="1:9" ht="50.25" customHeight="1" x14ac:dyDescent="0.25">
      <c r="A52" s="128"/>
      <c r="B52" s="130"/>
      <c r="C52" s="29" t="s">
        <v>109</v>
      </c>
      <c r="D52" s="40">
        <v>73.599999999999994</v>
      </c>
      <c r="E52" s="41">
        <v>75</v>
      </c>
      <c r="F52" s="41">
        <v>75</v>
      </c>
      <c r="G52" s="41">
        <v>75</v>
      </c>
      <c r="H52" s="41">
        <v>75</v>
      </c>
    </row>
    <row r="53" spans="1:9" ht="48.75" customHeight="1" x14ac:dyDescent="0.25">
      <c r="A53" s="23" t="s">
        <v>110</v>
      </c>
      <c r="B53" s="27" t="s">
        <v>111</v>
      </c>
      <c r="C53" s="29" t="s">
        <v>112</v>
      </c>
      <c r="D53" s="40">
        <v>90.1</v>
      </c>
      <c r="E53" s="41">
        <v>90</v>
      </c>
      <c r="F53" s="41">
        <v>90</v>
      </c>
      <c r="G53" s="41">
        <v>90</v>
      </c>
      <c r="H53" s="41">
        <v>90</v>
      </c>
    </row>
    <row r="54" spans="1:9" ht="45" customHeight="1" x14ac:dyDescent="0.25">
      <c r="A54" s="128" t="s">
        <v>113</v>
      </c>
      <c r="B54" s="129" t="s">
        <v>114</v>
      </c>
      <c r="C54" s="129" t="s">
        <v>426</v>
      </c>
      <c r="D54" s="133">
        <v>71</v>
      </c>
      <c r="E54" s="133">
        <v>70</v>
      </c>
      <c r="F54" s="133">
        <v>70</v>
      </c>
      <c r="G54" s="133">
        <v>70</v>
      </c>
      <c r="H54" s="133">
        <v>70</v>
      </c>
      <c r="I54" s="4"/>
    </row>
    <row r="55" spans="1:9" ht="48" customHeight="1" x14ac:dyDescent="0.25">
      <c r="A55" s="128"/>
      <c r="B55" s="129"/>
      <c r="C55" s="129"/>
      <c r="D55" s="133"/>
      <c r="E55" s="133"/>
      <c r="F55" s="133"/>
      <c r="G55" s="133"/>
      <c r="H55" s="133"/>
      <c r="I55" s="4"/>
    </row>
    <row r="56" spans="1:9" ht="67.5" customHeight="1" x14ac:dyDescent="0.25">
      <c r="A56" s="23" t="s">
        <v>115</v>
      </c>
      <c r="B56" s="27" t="s">
        <v>116</v>
      </c>
      <c r="C56" s="29" t="s">
        <v>117</v>
      </c>
      <c r="D56" s="51">
        <v>81.099999999999994</v>
      </c>
      <c r="E56" s="51">
        <v>58</v>
      </c>
      <c r="F56" s="51">
        <v>59</v>
      </c>
      <c r="G56" s="51">
        <v>60</v>
      </c>
      <c r="H56" s="51">
        <v>60</v>
      </c>
    </row>
    <row r="57" spans="1:9" ht="51.75" customHeight="1" x14ac:dyDescent="0.25">
      <c r="A57" s="23" t="s">
        <v>118</v>
      </c>
      <c r="B57" s="27" t="s">
        <v>119</v>
      </c>
      <c r="C57" s="29" t="s">
        <v>120</v>
      </c>
      <c r="D57" s="51">
        <v>98</v>
      </c>
      <c r="E57" s="51">
        <v>98</v>
      </c>
      <c r="F57" s="51">
        <v>98</v>
      </c>
      <c r="G57" s="51">
        <v>98</v>
      </c>
      <c r="H57" s="51">
        <v>98</v>
      </c>
    </row>
    <row r="58" spans="1:9" ht="70.5" customHeight="1" x14ac:dyDescent="0.25">
      <c r="A58" s="23" t="s">
        <v>121</v>
      </c>
      <c r="B58" s="27" t="s">
        <v>122</v>
      </c>
      <c r="C58" s="29" t="s">
        <v>123</v>
      </c>
      <c r="D58" s="51">
        <v>70.599999999999994</v>
      </c>
      <c r="E58" s="51">
        <v>50</v>
      </c>
      <c r="F58" s="51" t="s">
        <v>124</v>
      </c>
      <c r="G58" s="51" t="s">
        <v>124</v>
      </c>
      <c r="H58" s="51" t="s">
        <v>124</v>
      </c>
    </row>
    <row r="59" spans="1:9" ht="80.25" customHeight="1" x14ac:dyDescent="0.25">
      <c r="A59" s="23" t="s">
        <v>125</v>
      </c>
      <c r="B59" s="27" t="s">
        <v>126</v>
      </c>
      <c r="C59" s="29" t="s">
        <v>427</v>
      </c>
      <c r="D59" s="51">
        <v>174.4</v>
      </c>
      <c r="E59" s="51">
        <v>138</v>
      </c>
      <c r="F59" s="51">
        <v>139</v>
      </c>
      <c r="G59" s="51">
        <v>140</v>
      </c>
      <c r="H59" s="51">
        <v>141</v>
      </c>
    </row>
    <row r="60" spans="1:9" ht="46.5" customHeight="1" x14ac:dyDescent="0.25">
      <c r="A60" s="156" t="s">
        <v>127</v>
      </c>
      <c r="B60" s="154" t="s">
        <v>128</v>
      </c>
      <c r="C60" s="152" t="s">
        <v>129</v>
      </c>
      <c r="D60" s="150">
        <v>14688</v>
      </c>
      <c r="E60" s="150">
        <v>26900.400000000001</v>
      </c>
      <c r="F60" s="150">
        <v>29333.599999999999</v>
      </c>
      <c r="G60" s="150">
        <v>33719.300000000003</v>
      </c>
      <c r="H60" s="150">
        <v>42010.1</v>
      </c>
    </row>
    <row r="61" spans="1:9" ht="14.45" customHeight="1" x14ac:dyDescent="0.25">
      <c r="A61" s="157"/>
      <c r="B61" s="155"/>
      <c r="C61" s="153"/>
      <c r="D61" s="151"/>
      <c r="E61" s="151"/>
      <c r="F61" s="151"/>
      <c r="G61" s="151"/>
      <c r="H61" s="151"/>
    </row>
    <row r="62" spans="1:9" ht="29.25" customHeight="1" x14ac:dyDescent="0.25">
      <c r="A62" s="128" t="s">
        <v>130</v>
      </c>
      <c r="B62" s="130" t="s">
        <v>131</v>
      </c>
      <c r="C62" s="29" t="s">
        <v>132</v>
      </c>
      <c r="D62" s="41">
        <v>912</v>
      </c>
      <c r="E62" s="40">
        <v>683.4</v>
      </c>
      <c r="F62" s="40">
        <v>719.4</v>
      </c>
      <c r="G62" s="40">
        <v>755.4</v>
      </c>
      <c r="H62" s="40">
        <v>791.3</v>
      </c>
    </row>
    <row r="63" spans="1:9" ht="15.75" x14ac:dyDescent="0.25">
      <c r="A63" s="128"/>
      <c r="B63" s="130"/>
      <c r="C63" s="29" t="s">
        <v>133</v>
      </c>
      <c r="D63" s="52">
        <v>8600</v>
      </c>
      <c r="E63" s="52">
        <v>8600</v>
      </c>
      <c r="F63" s="52">
        <v>8600</v>
      </c>
      <c r="G63" s="52">
        <v>8600</v>
      </c>
      <c r="H63" s="52">
        <v>8600</v>
      </c>
    </row>
    <row r="64" spans="1:9" ht="21.75" customHeight="1" x14ac:dyDescent="0.25">
      <c r="A64" s="136" t="s">
        <v>134</v>
      </c>
      <c r="B64" s="131" t="s">
        <v>135</v>
      </c>
      <c r="C64" s="29" t="s">
        <v>136</v>
      </c>
      <c r="D64" s="52">
        <v>50</v>
      </c>
      <c r="E64" s="52">
        <v>50</v>
      </c>
      <c r="F64" s="52">
        <v>52</v>
      </c>
      <c r="G64" s="52">
        <v>54</v>
      </c>
      <c r="H64" s="52">
        <v>55</v>
      </c>
    </row>
    <row r="65" spans="1:8" ht="19.5" customHeight="1" x14ac:dyDescent="0.25">
      <c r="A65" s="136"/>
      <c r="B65" s="131"/>
      <c r="C65" s="29" t="s">
        <v>137</v>
      </c>
      <c r="D65" s="52">
        <v>1900</v>
      </c>
      <c r="E65" s="52">
        <v>1952</v>
      </c>
      <c r="F65" s="52">
        <v>2000</v>
      </c>
      <c r="G65" s="52">
        <v>2100</v>
      </c>
      <c r="H65" s="52">
        <v>2150</v>
      </c>
    </row>
    <row r="66" spans="1:8" ht="47.25" customHeight="1" x14ac:dyDescent="0.25">
      <c r="A66" s="23" t="s">
        <v>138</v>
      </c>
      <c r="B66" s="27" t="s">
        <v>139</v>
      </c>
      <c r="C66" s="29" t="s">
        <v>140</v>
      </c>
      <c r="D66" s="41">
        <v>65.900000000000006</v>
      </c>
      <c r="E66" s="43">
        <v>151.4</v>
      </c>
      <c r="F66" s="41">
        <v>159.4</v>
      </c>
      <c r="G66" s="41">
        <v>167.4</v>
      </c>
      <c r="H66" s="41">
        <v>175.3</v>
      </c>
    </row>
    <row r="67" spans="1:8" ht="33" customHeight="1" x14ac:dyDescent="0.25">
      <c r="A67" s="23" t="s">
        <v>141</v>
      </c>
      <c r="B67" s="27" t="s">
        <v>142</v>
      </c>
      <c r="C67" s="29" t="s">
        <v>143</v>
      </c>
      <c r="D67" s="41">
        <v>86</v>
      </c>
      <c r="E67" s="41">
        <v>87</v>
      </c>
      <c r="F67" s="41">
        <v>88</v>
      </c>
      <c r="G67" s="41">
        <v>89</v>
      </c>
      <c r="H67" s="41">
        <v>90</v>
      </c>
    </row>
    <row r="68" spans="1:8" ht="45.75" customHeight="1" x14ac:dyDescent="0.25">
      <c r="A68" s="128" t="s">
        <v>144</v>
      </c>
      <c r="B68" s="130" t="s">
        <v>145</v>
      </c>
      <c r="C68" s="29" t="s">
        <v>421</v>
      </c>
      <c r="D68" s="40">
        <v>385</v>
      </c>
      <c r="E68" s="40">
        <v>385</v>
      </c>
      <c r="F68" s="40">
        <v>385</v>
      </c>
      <c r="G68" s="40">
        <v>385</v>
      </c>
      <c r="H68" s="40">
        <v>385</v>
      </c>
    </row>
    <row r="69" spans="1:8" ht="47.25" customHeight="1" x14ac:dyDescent="0.25">
      <c r="A69" s="128"/>
      <c r="B69" s="130"/>
      <c r="C69" s="29" t="s">
        <v>146</v>
      </c>
      <c r="D69" s="40">
        <v>600</v>
      </c>
      <c r="E69" s="40">
        <v>620</v>
      </c>
      <c r="F69" s="40">
        <v>760</v>
      </c>
      <c r="G69" s="40">
        <v>770</v>
      </c>
      <c r="H69" s="40">
        <v>780</v>
      </c>
    </row>
    <row r="70" spans="1:8" ht="39" customHeight="1" x14ac:dyDescent="0.25">
      <c r="A70" s="24" t="s">
        <v>147</v>
      </c>
      <c r="B70" s="28" t="s">
        <v>148</v>
      </c>
      <c r="C70" s="29" t="s">
        <v>149</v>
      </c>
      <c r="D70" s="52">
        <v>50000</v>
      </c>
      <c r="E70" s="52">
        <v>165500</v>
      </c>
      <c r="F70" s="52">
        <v>165700</v>
      </c>
      <c r="G70" s="52">
        <v>166000</v>
      </c>
      <c r="H70" s="52">
        <v>166500</v>
      </c>
    </row>
    <row r="71" spans="1:8" ht="81.75" customHeight="1" x14ac:dyDescent="0.25">
      <c r="A71" s="23" t="s">
        <v>150</v>
      </c>
      <c r="B71" s="27" t="s">
        <v>151</v>
      </c>
      <c r="C71" s="29" t="s">
        <v>152</v>
      </c>
      <c r="D71" s="40">
        <v>652</v>
      </c>
      <c r="E71" s="40">
        <v>698</v>
      </c>
      <c r="F71" s="40">
        <v>744</v>
      </c>
      <c r="G71" s="40">
        <v>790</v>
      </c>
      <c r="H71" s="40">
        <v>790</v>
      </c>
    </row>
    <row r="72" spans="1:8" ht="48.75" customHeight="1" x14ac:dyDescent="0.25">
      <c r="A72" s="23" t="s">
        <v>153</v>
      </c>
      <c r="B72" s="27" t="s">
        <v>154</v>
      </c>
      <c r="C72" s="29" t="s">
        <v>155</v>
      </c>
      <c r="D72" s="41">
        <v>97.5</v>
      </c>
      <c r="E72" s="41">
        <v>98</v>
      </c>
      <c r="F72" s="41">
        <v>98</v>
      </c>
      <c r="G72" s="41">
        <v>98</v>
      </c>
      <c r="H72" s="41">
        <v>98</v>
      </c>
    </row>
    <row r="73" spans="1:8" ht="66" customHeight="1" x14ac:dyDescent="0.25">
      <c r="A73" s="128" t="s">
        <v>156</v>
      </c>
      <c r="B73" s="130" t="s">
        <v>157</v>
      </c>
      <c r="C73" s="29" t="s">
        <v>158</v>
      </c>
      <c r="D73" s="52">
        <v>14440</v>
      </c>
      <c r="E73" s="52">
        <v>14740</v>
      </c>
      <c r="F73" s="52">
        <v>14740</v>
      </c>
      <c r="G73" s="52">
        <v>14750</v>
      </c>
      <c r="H73" s="52">
        <v>14800</v>
      </c>
    </row>
    <row r="74" spans="1:8" ht="63.75" customHeight="1" x14ac:dyDescent="0.25">
      <c r="A74" s="128"/>
      <c r="B74" s="130"/>
      <c r="C74" s="29" t="s">
        <v>159</v>
      </c>
      <c r="D74" s="52">
        <v>7890</v>
      </c>
      <c r="E74" s="52">
        <v>7960</v>
      </c>
      <c r="F74" s="52">
        <v>7968</v>
      </c>
      <c r="G74" s="52">
        <v>7969</v>
      </c>
      <c r="H74" s="52">
        <v>7969</v>
      </c>
    </row>
    <row r="75" spans="1:8" ht="50.25" customHeight="1" x14ac:dyDescent="0.25">
      <c r="A75" s="128" t="s">
        <v>160</v>
      </c>
      <c r="B75" s="129" t="s">
        <v>161</v>
      </c>
      <c r="C75" s="29" t="s">
        <v>162</v>
      </c>
      <c r="D75" s="40">
        <v>29</v>
      </c>
      <c r="E75" s="40">
        <v>63</v>
      </c>
      <c r="F75" s="40">
        <v>12</v>
      </c>
      <c r="G75" s="40">
        <v>12</v>
      </c>
      <c r="H75" s="40">
        <v>12</v>
      </c>
    </row>
    <row r="76" spans="1:8" ht="36" customHeight="1" x14ac:dyDescent="0.25">
      <c r="A76" s="128"/>
      <c r="B76" s="129"/>
      <c r="C76" s="29" t="s">
        <v>163</v>
      </c>
      <c r="D76" s="40">
        <v>6</v>
      </c>
      <c r="E76" s="40">
        <v>8</v>
      </c>
      <c r="F76" s="40">
        <v>10</v>
      </c>
      <c r="G76" s="40">
        <v>12</v>
      </c>
      <c r="H76" s="40">
        <v>12</v>
      </c>
    </row>
    <row r="77" spans="1:8" ht="31.5" customHeight="1" x14ac:dyDescent="0.25">
      <c r="A77" s="128" t="s">
        <v>164</v>
      </c>
      <c r="B77" s="129" t="s">
        <v>165</v>
      </c>
      <c r="C77" s="29" t="s">
        <v>428</v>
      </c>
      <c r="D77" s="52">
        <v>667</v>
      </c>
      <c r="E77" s="52">
        <v>4221</v>
      </c>
      <c r="F77" s="52">
        <v>4864</v>
      </c>
      <c r="G77" s="52">
        <v>5507</v>
      </c>
      <c r="H77" s="52">
        <v>6000</v>
      </c>
    </row>
    <row r="78" spans="1:8" ht="47.25" customHeight="1" x14ac:dyDescent="0.25">
      <c r="A78" s="128"/>
      <c r="B78" s="129"/>
      <c r="C78" s="29" t="s">
        <v>166</v>
      </c>
      <c r="D78" s="52">
        <v>1300</v>
      </c>
      <c r="E78" s="52">
        <v>1300</v>
      </c>
      <c r="F78" s="52">
        <v>1350</v>
      </c>
      <c r="G78" s="52">
        <v>1360</v>
      </c>
      <c r="H78" s="52">
        <v>1360</v>
      </c>
    </row>
    <row r="79" spans="1:8" ht="65.25" customHeight="1" x14ac:dyDescent="0.25">
      <c r="A79" s="23" t="s">
        <v>167</v>
      </c>
      <c r="B79" s="27" t="s">
        <v>168</v>
      </c>
      <c r="C79" s="29" t="s">
        <v>169</v>
      </c>
      <c r="D79" s="52">
        <v>20</v>
      </c>
      <c r="E79" s="52">
        <v>25</v>
      </c>
      <c r="F79" s="52">
        <v>25</v>
      </c>
      <c r="G79" s="52">
        <v>26</v>
      </c>
      <c r="H79" s="52">
        <v>26</v>
      </c>
    </row>
    <row r="80" spans="1:8" ht="102" customHeight="1" x14ac:dyDescent="0.25">
      <c r="A80" s="24" t="s">
        <v>170</v>
      </c>
      <c r="B80" s="28" t="s">
        <v>171</v>
      </c>
      <c r="C80" s="29" t="s">
        <v>172</v>
      </c>
      <c r="D80" s="52">
        <v>76000</v>
      </c>
      <c r="E80" s="52">
        <v>78000</v>
      </c>
      <c r="F80" s="52">
        <v>78000</v>
      </c>
      <c r="G80" s="52">
        <v>80000</v>
      </c>
      <c r="H80" s="52">
        <v>80200</v>
      </c>
    </row>
    <row r="81" spans="1:8" ht="51" customHeight="1" x14ac:dyDescent="0.25">
      <c r="A81" s="138" t="s">
        <v>173</v>
      </c>
      <c r="B81" s="139" t="s">
        <v>174</v>
      </c>
      <c r="C81" s="46" t="s">
        <v>175</v>
      </c>
      <c r="D81" s="55">
        <v>48.2</v>
      </c>
      <c r="E81" s="55">
        <v>49.1</v>
      </c>
      <c r="F81" s="55">
        <v>53</v>
      </c>
      <c r="G81" s="55">
        <v>55</v>
      </c>
      <c r="H81" s="55">
        <v>57.5</v>
      </c>
    </row>
    <row r="82" spans="1:8" ht="84" customHeight="1" x14ac:dyDescent="0.25">
      <c r="A82" s="138"/>
      <c r="B82" s="139"/>
      <c r="C82" s="46" t="s">
        <v>176</v>
      </c>
      <c r="D82" s="37">
        <v>1551</v>
      </c>
      <c r="E82" s="37">
        <v>1794</v>
      </c>
      <c r="F82" s="37">
        <v>1844</v>
      </c>
      <c r="G82" s="37">
        <v>1964</v>
      </c>
      <c r="H82" s="37">
        <v>2034</v>
      </c>
    </row>
    <row r="83" spans="1:8" ht="62.25" customHeight="1" x14ac:dyDescent="0.25">
      <c r="A83" s="128" t="s">
        <v>177</v>
      </c>
      <c r="B83" s="129" t="s">
        <v>178</v>
      </c>
      <c r="C83" s="29" t="s">
        <v>179</v>
      </c>
      <c r="D83" s="41">
        <v>29.2</v>
      </c>
      <c r="E83" s="41">
        <v>24</v>
      </c>
      <c r="F83" s="41">
        <v>24.3</v>
      </c>
      <c r="G83" s="41">
        <v>24.6</v>
      </c>
      <c r="H83" s="41">
        <v>24.9</v>
      </c>
    </row>
    <row r="84" spans="1:8" ht="34.5" customHeight="1" x14ac:dyDescent="0.25">
      <c r="A84" s="128"/>
      <c r="B84" s="129"/>
      <c r="C84" s="29" t="s">
        <v>180</v>
      </c>
      <c r="D84" s="40">
        <v>266</v>
      </c>
      <c r="E84" s="40">
        <v>247</v>
      </c>
      <c r="F84" s="40">
        <v>247</v>
      </c>
      <c r="G84" s="40">
        <v>247</v>
      </c>
      <c r="H84" s="40">
        <v>250</v>
      </c>
    </row>
    <row r="85" spans="1:8" ht="30.75" customHeight="1" x14ac:dyDescent="0.25">
      <c r="A85" s="23" t="s">
        <v>181</v>
      </c>
      <c r="B85" s="27" t="s">
        <v>182</v>
      </c>
      <c r="C85" s="29" t="s">
        <v>183</v>
      </c>
      <c r="D85" s="52">
        <v>420000</v>
      </c>
      <c r="E85" s="52">
        <v>1776000</v>
      </c>
      <c r="F85" s="52">
        <v>1882560</v>
      </c>
      <c r="G85" s="52">
        <v>19955136</v>
      </c>
      <c r="H85" s="52">
        <v>2115244</v>
      </c>
    </row>
    <row r="86" spans="1:8" ht="47.25" customHeight="1" x14ac:dyDescent="0.25">
      <c r="A86" s="23" t="s">
        <v>184</v>
      </c>
      <c r="B86" s="27" t="s">
        <v>185</v>
      </c>
      <c r="C86" s="29" t="s">
        <v>186</v>
      </c>
      <c r="D86" s="52">
        <v>481</v>
      </c>
      <c r="E86" s="52">
        <v>483</v>
      </c>
      <c r="F86" s="52">
        <v>485</v>
      </c>
      <c r="G86" s="52">
        <v>487</v>
      </c>
      <c r="H86" s="52">
        <v>489</v>
      </c>
    </row>
    <row r="87" spans="1:8" ht="46.5" customHeight="1" x14ac:dyDescent="0.25">
      <c r="A87" s="23" t="s">
        <v>187</v>
      </c>
      <c r="B87" s="27" t="s">
        <v>188</v>
      </c>
      <c r="C87" s="29" t="s">
        <v>189</v>
      </c>
      <c r="D87" s="41">
        <v>69.2</v>
      </c>
      <c r="E87" s="41">
        <v>69.3</v>
      </c>
      <c r="F87" s="41">
        <v>69.7</v>
      </c>
      <c r="G87" s="41">
        <v>70</v>
      </c>
      <c r="H87" s="41">
        <v>70</v>
      </c>
    </row>
    <row r="88" spans="1:8" ht="30.75" customHeight="1" x14ac:dyDescent="0.25">
      <c r="A88" s="134" t="s">
        <v>190</v>
      </c>
      <c r="B88" s="140" t="s">
        <v>191</v>
      </c>
      <c r="C88" s="46" t="s">
        <v>192</v>
      </c>
      <c r="D88" s="55">
        <v>630.9</v>
      </c>
      <c r="E88" s="55">
        <v>600</v>
      </c>
      <c r="F88" s="55">
        <v>576.4</v>
      </c>
      <c r="G88" s="55">
        <v>551</v>
      </c>
      <c r="H88" s="55">
        <v>546.5</v>
      </c>
    </row>
    <row r="89" spans="1:8" ht="31.5" x14ac:dyDescent="0.25">
      <c r="A89" s="134"/>
      <c r="B89" s="140"/>
      <c r="C89" s="46" t="s">
        <v>193</v>
      </c>
      <c r="D89" s="54">
        <v>890.2</v>
      </c>
      <c r="E89" s="54">
        <v>713.9</v>
      </c>
      <c r="F89" s="54">
        <v>694.1</v>
      </c>
      <c r="G89" s="54">
        <v>674.3</v>
      </c>
      <c r="H89" s="54">
        <v>654.5</v>
      </c>
    </row>
    <row r="90" spans="1:8" ht="31.5" x14ac:dyDescent="0.25">
      <c r="A90" s="134"/>
      <c r="B90" s="140"/>
      <c r="C90" s="46" t="s">
        <v>194</v>
      </c>
      <c r="D90" s="54">
        <v>210.6</v>
      </c>
      <c r="E90" s="54">
        <v>207.1</v>
      </c>
      <c r="F90" s="54">
        <v>204.3</v>
      </c>
      <c r="G90" s="54">
        <v>201.6</v>
      </c>
      <c r="H90" s="54">
        <v>198.8</v>
      </c>
    </row>
    <row r="91" spans="1:8" ht="31.5" x14ac:dyDescent="0.25">
      <c r="A91" s="134"/>
      <c r="B91" s="140"/>
      <c r="C91" s="46" t="s">
        <v>195</v>
      </c>
      <c r="D91" s="55">
        <v>4.7</v>
      </c>
      <c r="E91" s="55">
        <v>4</v>
      </c>
      <c r="F91" s="55">
        <v>3.9</v>
      </c>
      <c r="G91" s="55">
        <v>3.8</v>
      </c>
      <c r="H91" s="55">
        <v>3.7</v>
      </c>
    </row>
    <row r="92" spans="1:8" ht="19.5" customHeight="1" x14ac:dyDescent="0.25">
      <c r="A92" s="134"/>
      <c r="B92" s="140"/>
      <c r="C92" s="46" t="s">
        <v>196</v>
      </c>
      <c r="D92" s="55">
        <v>69.900000000000006</v>
      </c>
      <c r="E92" s="55">
        <v>70.599999999999994</v>
      </c>
      <c r="F92" s="55">
        <v>72.8</v>
      </c>
      <c r="G92" s="55">
        <v>73.3</v>
      </c>
      <c r="H92" s="55">
        <v>73.900000000000006</v>
      </c>
    </row>
    <row r="93" spans="1:8" ht="22.5" customHeight="1" x14ac:dyDescent="0.25">
      <c r="A93" s="128" t="s">
        <v>197</v>
      </c>
      <c r="B93" s="129" t="s">
        <v>198</v>
      </c>
      <c r="C93" s="29" t="s">
        <v>199</v>
      </c>
      <c r="D93" s="41">
        <v>20.6</v>
      </c>
      <c r="E93" s="41">
        <v>16.600000000000001</v>
      </c>
      <c r="F93" s="41">
        <v>16</v>
      </c>
      <c r="G93" s="41">
        <v>15.4</v>
      </c>
      <c r="H93" s="41">
        <v>14.8</v>
      </c>
    </row>
    <row r="94" spans="1:8" ht="34.9" customHeight="1" x14ac:dyDescent="0.25">
      <c r="A94" s="128"/>
      <c r="B94" s="129"/>
      <c r="C94" s="29" t="s">
        <v>200</v>
      </c>
      <c r="D94" s="41">
        <v>30</v>
      </c>
      <c r="E94" s="41">
        <v>31</v>
      </c>
      <c r="F94" s="41">
        <v>32</v>
      </c>
      <c r="G94" s="41">
        <v>33</v>
      </c>
      <c r="H94" s="41">
        <v>34</v>
      </c>
    </row>
    <row r="95" spans="1:8" ht="38.25" customHeight="1" x14ac:dyDescent="0.25">
      <c r="A95" s="128"/>
      <c r="B95" s="129"/>
      <c r="C95" s="29" t="s">
        <v>201</v>
      </c>
      <c r="D95" s="41">
        <v>12.9</v>
      </c>
      <c r="E95" s="41">
        <v>11.5</v>
      </c>
      <c r="F95" s="41">
        <v>10.7</v>
      </c>
      <c r="G95" s="41">
        <v>10</v>
      </c>
      <c r="H95" s="41">
        <v>9.3000000000000007</v>
      </c>
    </row>
    <row r="96" spans="1:8" ht="63" customHeight="1" x14ac:dyDescent="0.25">
      <c r="A96" s="128" t="s">
        <v>202</v>
      </c>
      <c r="B96" s="130" t="s">
        <v>203</v>
      </c>
      <c r="C96" s="29" t="s">
        <v>204</v>
      </c>
      <c r="D96" s="52">
        <v>2515</v>
      </c>
      <c r="E96" s="39" t="s">
        <v>429</v>
      </c>
      <c r="F96" s="39" t="s">
        <v>430</v>
      </c>
      <c r="G96" s="39" t="s">
        <v>432</v>
      </c>
      <c r="H96" s="39" t="s">
        <v>431</v>
      </c>
    </row>
    <row r="97" spans="1:8" ht="66.75" customHeight="1" x14ac:dyDescent="0.25">
      <c r="A97" s="128"/>
      <c r="B97" s="130"/>
      <c r="C97" s="29" t="s">
        <v>205</v>
      </c>
      <c r="D97" s="41">
        <v>51.4</v>
      </c>
      <c r="E97" s="41">
        <v>100</v>
      </c>
      <c r="F97" s="41">
        <v>100</v>
      </c>
      <c r="G97" s="41">
        <v>100</v>
      </c>
      <c r="H97" s="41">
        <v>100</v>
      </c>
    </row>
    <row r="98" spans="1:8" ht="64.5" customHeight="1" x14ac:dyDescent="0.25">
      <c r="A98" s="23" t="s">
        <v>206</v>
      </c>
      <c r="B98" s="27" t="s">
        <v>207</v>
      </c>
      <c r="C98" s="29" t="s">
        <v>208</v>
      </c>
      <c r="D98" s="41">
        <v>433.9</v>
      </c>
      <c r="E98" s="41">
        <v>485.7</v>
      </c>
      <c r="F98" s="41">
        <v>619.86</v>
      </c>
      <c r="G98" s="41">
        <v>703.11</v>
      </c>
      <c r="H98" s="41">
        <v>703.11</v>
      </c>
    </row>
    <row r="99" spans="1:8" ht="70.5" customHeight="1" x14ac:dyDescent="0.25">
      <c r="A99" s="138" t="s">
        <v>209</v>
      </c>
      <c r="B99" s="141" t="s">
        <v>210</v>
      </c>
      <c r="C99" s="46" t="s">
        <v>211</v>
      </c>
      <c r="D99" s="36">
        <v>35.6</v>
      </c>
      <c r="E99" s="36">
        <v>28.5</v>
      </c>
      <c r="F99" s="36">
        <v>28.7</v>
      </c>
      <c r="G99" s="36">
        <v>29</v>
      </c>
      <c r="H99" s="36">
        <v>29.2</v>
      </c>
    </row>
    <row r="100" spans="1:8" ht="59.25" customHeight="1" x14ac:dyDescent="0.25">
      <c r="A100" s="138"/>
      <c r="B100" s="141"/>
      <c r="C100" s="46" t="s">
        <v>212</v>
      </c>
      <c r="D100" s="36">
        <v>13</v>
      </c>
      <c r="E100" s="36">
        <v>13</v>
      </c>
      <c r="F100" s="36">
        <v>13</v>
      </c>
      <c r="G100" s="36">
        <v>13</v>
      </c>
      <c r="H100" s="36">
        <v>13</v>
      </c>
    </row>
    <row r="101" spans="1:8" ht="101.25" customHeight="1" x14ac:dyDescent="0.25">
      <c r="A101" s="23" t="s">
        <v>213</v>
      </c>
      <c r="B101" s="27" t="s">
        <v>214</v>
      </c>
      <c r="C101" s="29" t="s">
        <v>215</v>
      </c>
      <c r="D101" s="41">
        <v>96</v>
      </c>
      <c r="E101" s="41">
        <v>96</v>
      </c>
      <c r="F101" s="41">
        <v>96</v>
      </c>
      <c r="G101" s="41">
        <v>96</v>
      </c>
      <c r="H101" s="41">
        <v>96</v>
      </c>
    </row>
    <row r="102" spans="1:8" ht="50.25" customHeight="1" x14ac:dyDescent="0.25">
      <c r="A102" s="128" t="s">
        <v>216</v>
      </c>
      <c r="B102" s="129" t="s">
        <v>217</v>
      </c>
      <c r="C102" s="48" t="s">
        <v>218</v>
      </c>
      <c r="D102" s="40">
        <v>28</v>
      </c>
      <c r="E102" s="40">
        <v>32</v>
      </c>
      <c r="F102" s="40">
        <v>34</v>
      </c>
      <c r="G102" s="40">
        <v>37</v>
      </c>
      <c r="H102" s="40">
        <v>41</v>
      </c>
    </row>
    <row r="103" spans="1:8" ht="76.5" customHeight="1" x14ac:dyDescent="0.25">
      <c r="A103" s="128"/>
      <c r="B103" s="129"/>
      <c r="C103" s="29" t="s">
        <v>219</v>
      </c>
      <c r="D103" s="40">
        <v>22</v>
      </c>
      <c r="E103" s="40">
        <v>22</v>
      </c>
      <c r="F103" s="40">
        <v>23</v>
      </c>
      <c r="G103" s="40">
        <v>23</v>
      </c>
      <c r="H103" s="40">
        <v>24</v>
      </c>
    </row>
    <row r="104" spans="1:8" ht="48" customHeight="1" x14ac:dyDescent="0.25">
      <c r="A104" s="128" t="s">
        <v>220</v>
      </c>
      <c r="B104" s="129" t="s">
        <v>221</v>
      </c>
      <c r="C104" s="29" t="s">
        <v>222</v>
      </c>
      <c r="D104" s="41">
        <v>113</v>
      </c>
      <c r="E104" s="41">
        <v>115</v>
      </c>
      <c r="F104" s="41">
        <v>117</v>
      </c>
      <c r="G104" s="41">
        <v>119</v>
      </c>
      <c r="H104" s="41">
        <v>125</v>
      </c>
    </row>
    <row r="105" spans="1:8" ht="49.5" customHeight="1" x14ac:dyDescent="0.25">
      <c r="A105" s="128"/>
      <c r="B105" s="129"/>
      <c r="C105" s="29" t="s">
        <v>223</v>
      </c>
      <c r="D105" s="52">
        <v>3962</v>
      </c>
      <c r="E105" s="52">
        <v>3500</v>
      </c>
      <c r="F105" s="52">
        <v>3700</v>
      </c>
      <c r="G105" s="52">
        <v>3900</v>
      </c>
      <c r="H105" s="52">
        <v>4000</v>
      </c>
    </row>
    <row r="106" spans="1:8" ht="79.5" customHeight="1" x14ac:dyDescent="0.25">
      <c r="A106" s="23" t="s">
        <v>224</v>
      </c>
      <c r="B106" s="27" t="s">
        <v>225</v>
      </c>
      <c r="C106" s="29" t="s">
        <v>226</v>
      </c>
      <c r="D106" s="40">
        <v>187.5</v>
      </c>
      <c r="E106" s="40">
        <v>157.30000000000001</v>
      </c>
      <c r="F106" s="40">
        <v>161.80000000000001</v>
      </c>
      <c r="G106" s="40">
        <v>166.4</v>
      </c>
      <c r="H106" s="41">
        <v>171</v>
      </c>
    </row>
    <row r="107" spans="1:8" ht="84" customHeight="1" x14ac:dyDescent="0.25">
      <c r="A107" s="23" t="s">
        <v>227</v>
      </c>
      <c r="B107" s="27" t="s">
        <v>228</v>
      </c>
      <c r="C107" s="29" t="s">
        <v>229</v>
      </c>
      <c r="D107" s="41">
        <v>98</v>
      </c>
      <c r="E107" s="41">
        <v>98</v>
      </c>
      <c r="F107" s="41" t="s">
        <v>230</v>
      </c>
      <c r="G107" s="41">
        <v>98</v>
      </c>
      <c r="H107" s="41">
        <v>98</v>
      </c>
    </row>
    <row r="108" spans="1:8" ht="117" customHeight="1" x14ac:dyDescent="0.25">
      <c r="A108" s="23" t="s">
        <v>231</v>
      </c>
      <c r="B108" s="27" t="s">
        <v>232</v>
      </c>
      <c r="C108" s="29" t="s">
        <v>233</v>
      </c>
      <c r="D108" s="40">
        <v>3.1</v>
      </c>
      <c r="E108" s="41">
        <v>2.5</v>
      </c>
      <c r="F108" s="40">
        <v>2.6</v>
      </c>
      <c r="G108" s="40">
        <v>2.7</v>
      </c>
      <c r="H108" s="40">
        <v>2.8</v>
      </c>
    </row>
    <row r="109" spans="1:8" ht="77.25" customHeight="1" x14ac:dyDescent="0.25">
      <c r="A109" s="134" t="s">
        <v>236</v>
      </c>
      <c r="B109" s="140" t="s">
        <v>237</v>
      </c>
      <c r="C109" s="46" t="s">
        <v>238</v>
      </c>
      <c r="D109" s="56">
        <v>1.4590000000000001</v>
      </c>
      <c r="E109" s="56" t="s">
        <v>66</v>
      </c>
      <c r="F109" s="56">
        <v>1.48</v>
      </c>
      <c r="G109" s="56">
        <v>1.49</v>
      </c>
      <c r="H109" s="56">
        <v>1.51</v>
      </c>
    </row>
    <row r="110" spans="1:8" ht="67.5" customHeight="1" x14ac:dyDescent="0.25">
      <c r="A110" s="134"/>
      <c r="B110" s="140"/>
      <c r="C110" s="46" t="s">
        <v>239</v>
      </c>
      <c r="D110" s="56">
        <v>336.7</v>
      </c>
      <c r="E110" s="56">
        <v>314.89999999999998</v>
      </c>
      <c r="F110" s="56">
        <v>304.5</v>
      </c>
      <c r="G110" s="56">
        <v>288.10000000000002</v>
      </c>
      <c r="H110" s="56" t="s">
        <v>66</v>
      </c>
    </row>
    <row r="111" spans="1:8" ht="62.25" customHeight="1" x14ac:dyDescent="0.25">
      <c r="A111" s="23" t="s">
        <v>240</v>
      </c>
      <c r="B111" s="27" t="s">
        <v>241</v>
      </c>
      <c r="C111" s="29" t="s">
        <v>242</v>
      </c>
      <c r="D111" s="51">
        <v>4519.3999999999996</v>
      </c>
      <c r="E111" s="51">
        <v>4519.3999999999996</v>
      </c>
      <c r="F111" s="51">
        <v>5477.4</v>
      </c>
      <c r="G111" s="51">
        <v>5477.4</v>
      </c>
      <c r="H111" s="51">
        <v>5477.4</v>
      </c>
    </row>
    <row r="112" spans="1:8" ht="60.75" customHeight="1" x14ac:dyDescent="0.25">
      <c r="A112" s="23" t="s">
        <v>243</v>
      </c>
      <c r="B112" s="27" t="s">
        <v>244</v>
      </c>
      <c r="C112" s="29" t="s">
        <v>245</v>
      </c>
      <c r="D112" s="40">
        <v>200.7</v>
      </c>
      <c r="E112" s="40">
        <v>200.7</v>
      </c>
      <c r="F112" s="40">
        <v>200.7</v>
      </c>
      <c r="G112" s="40">
        <v>200.7</v>
      </c>
      <c r="H112" s="40">
        <v>216.9</v>
      </c>
    </row>
    <row r="113" spans="1:8" ht="52.5" customHeight="1" x14ac:dyDescent="0.25">
      <c r="A113" s="23" t="s">
        <v>246</v>
      </c>
      <c r="B113" s="27" t="s">
        <v>247</v>
      </c>
      <c r="C113" s="29" t="s">
        <v>248</v>
      </c>
      <c r="D113" s="41">
        <v>100</v>
      </c>
      <c r="E113" s="41">
        <v>86</v>
      </c>
      <c r="F113" s="41">
        <v>86</v>
      </c>
      <c r="G113" s="41">
        <v>86</v>
      </c>
      <c r="H113" s="41">
        <v>86</v>
      </c>
    </row>
    <row r="114" spans="1:8" ht="96.75" customHeight="1" x14ac:dyDescent="0.25">
      <c r="A114" s="23" t="s">
        <v>249</v>
      </c>
      <c r="B114" s="27" t="s">
        <v>250</v>
      </c>
      <c r="C114" s="29" t="s">
        <v>251</v>
      </c>
      <c r="D114" s="41">
        <v>82.7</v>
      </c>
      <c r="E114" s="41">
        <v>52.4</v>
      </c>
      <c r="F114" s="41">
        <v>52.4</v>
      </c>
      <c r="G114" s="41">
        <v>69.900000000000006</v>
      </c>
      <c r="H114" s="41">
        <v>100</v>
      </c>
    </row>
    <row r="115" spans="1:8" ht="68.25" customHeight="1" x14ac:dyDescent="0.25">
      <c r="A115" s="57" t="s">
        <v>252</v>
      </c>
      <c r="B115" s="58" t="s">
        <v>253</v>
      </c>
      <c r="C115" s="46" t="s">
        <v>254</v>
      </c>
      <c r="D115" s="60">
        <v>55300</v>
      </c>
      <c r="E115" s="36">
        <v>59044.5</v>
      </c>
      <c r="F115" s="36">
        <v>60967.5</v>
      </c>
      <c r="G115" s="36">
        <v>62871.7</v>
      </c>
      <c r="H115" s="36">
        <v>64499.9</v>
      </c>
    </row>
    <row r="116" spans="1:8" ht="62.25" customHeight="1" x14ac:dyDescent="0.25">
      <c r="A116" s="23" t="s">
        <v>255</v>
      </c>
      <c r="B116" s="27" t="s">
        <v>256</v>
      </c>
      <c r="C116" s="29" t="s">
        <v>257</v>
      </c>
      <c r="D116" s="43">
        <v>170.3</v>
      </c>
      <c r="E116" s="40">
        <v>270.5</v>
      </c>
      <c r="F116" s="40">
        <v>272.8</v>
      </c>
      <c r="G116" s="40">
        <v>274.5</v>
      </c>
      <c r="H116" s="40">
        <v>276.7</v>
      </c>
    </row>
    <row r="117" spans="1:8" ht="53.25" customHeight="1" x14ac:dyDescent="0.25">
      <c r="A117" s="128" t="s">
        <v>258</v>
      </c>
      <c r="B117" s="129" t="s">
        <v>259</v>
      </c>
      <c r="C117" s="29" t="s">
        <v>260</v>
      </c>
      <c r="D117" s="41">
        <v>77.099999999999994</v>
      </c>
      <c r="E117" s="41">
        <v>99.08</v>
      </c>
      <c r="F117" s="41">
        <v>99.44</v>
      </c>
      <c r="G117" s="41">
        <v>99.91</v>
      </c>
      <c r="H117" s="41" t="s">
        <v>66</v>
      </c>
    </row>
    <row r="118" spans="1:8" ht="81" customHeight="1" x14ac:dyDescent="0.25">
      <c r="A118" s="128"/>
      <c r="B118" s="129"/>
      <c r="C118" s="29" t="s">
        <v>433</v>
      </c>
      <c r="D118" s="41">
        <v>44.78</v>
      </c>
      <c r="E118" s="41">
        <v>45.35</v>
      </c>
      <c r="F118" s="41">
        <v>45.91</v>
      </c>
      <c r="G118" s="41">
        <v>46.25</v>
      </c>
      <c r="H118" s="41">
        <v>46.75</v>
      </c>
    </row>
    <row r="119" spans="1:8" ht="63" customHeight="1" x14ac:dyDescent="0.25">
      <c r="A119" s="23" t="s">
        <v>261</v>
      </c>
      <c r="B119" s="27" t="s">
        <v>262</v>
      </c>
      <c r="C119" s="29" t="s">
        <v>263</v>
      </c>
      <c r="D119" s="51">
        <v>1648.7</v>
      </c>
      <c r="E119" s="51">
        <v>2107</v>
      </c>
      <c r="F119" s="51">
        <v>2400</v>
      </c>
      <c r="G119" s="51">
        <v>1750</v>
      </c>
      <c r="H119" s="51">
        <v>1800</v>
      </c>
    </row>
    <row r="120" spans="1:8" ht="159.75" customHeight="1" x14ac:dyDescent="0.25">
      <c r="A120" s="23" t="s">
        <v>264</v>
      </c>
      <c r="B120" s="27" t="s">
        <v>265</v>
      </c>
      <c r="C120" s="29" t="s">
        <v>266</v>
      </c>
      <c r="D120" s="40">
        <v>15</v>
      </c>
      <c r="E120" s="40">
        <v>14.5</v>
      </c>
      <c r="F120" s="40">
        <v>14</v>
      </c>
      <c r="G120" s="40">
        <v>13.5</v>
      </c>
      <c r="H120" s="40">
        <v>13</v>
      </c>
    </row>
    <row r="121" spans="1:8" ht="60.75" customHeight="1" x14ac:dyDescent="0.25">
      <c r="A121" s="23" t="s">
        <v>267</v>
      </c>
      <c r="B121" s="27" t="s">
        <v>268</v>
      </c>
      <c r="C121" s="29" t="s">
        <v>269</v>
      </c>
      <c r="D121" s="40">
        <v>14</v>
      </c>
      <c r="E121" s="40">
        <v>19</v>
      </c>
      <c r="F121" s="40">
        <v>21</v>
      </c>
      <c r="G121" s="40">
        <v>23</v>
      </c>
      <c r="H121" s="40">
        <v>25</v>
      </c>
    </row>
    <row r="122" spans="1:8" s="5" customFormat="1" ht="71.25" customHeight="1" x14ac:dyDescent="0.25">
      <c r="A122" s="142" t="s">
        <v>270</v>
      </c>
      <c r="B122" s="143" t="s">
        <v>271</v>
      </c>
      <c r="C122" s="46" t="s">
        <v>435</v>
      </c>
      <c r="D122" s="59">
        <v>99.8</v>
      </c>
      <c r="E122" s="59">
        <v>100</v>
      </c>
      <c r="F122" s="59">
        <v>100.3</v>
      </c>
      <c r="G122" s="59">
        <v>100.6</v>
      </c>
      <c r="H122" s="59">
        <v>100.9</v>
      </c>
    </row>
    <row r="123" spans="1:8" s="5" customFormat="1" ht="70.150000000000006" customHeight="1" x14ac:dyDescent="0.25">
      <c r="A123" s="142"/>
      <c r="B123" s="143"/>
      <c r="C123" s="46" t="s">
        <v>434</v>
      </c>
      <c r="D123" s="59">
        <v>130.1</v>
      </c>
      <c r="E123" s="59">
        <v>115.9</v>
      </c>
      <c r="F123" s="59">
        <v>121.1</v>
      </c>
      <c r="G123" s="59">
        <v>126.9</v>
      </c>
      <c r="H123" s="59">
        <v>133.19999999999999</v>
      </c>
    </row>
    <row r="124" spans="1:8" s="5" customFormat="1" ht="98.25" customHeight="1" x14ac:dyDescent="0.25">
      <c r="A124" s="128" t="s">
        <v>272</v>
      </c>
      <c r="B124" s="160" t="s">
        <v>273</v>
      </c>
      <c r="C124" s="29" t="s">
        <v>274</v>
      </c>
      <c r="D124" s="61">
        <v>1697.7</v>
      </c>
      <c r="E124" s="41">
        <v>400</v>
      </c>
      <c r="F124" s="41">
        <v>400</v>
      </c>
      <c r="G124" s="41">
        <v>400</v>
      </c>
      <c r="H124" s="41">
        <v>400</v>
      </c>
    </row>
    <row r="125" spans="1:8" s="5" customFormat="1" ht="39" customHeight="1" x14ac:dyDescent="0.25">
      <c r="A125" s="128"/>
      <c r="B125" s="160"/>
      <c r="C125" s="29" t="s">
        <v>275</v>
      </c>
      <c r="D125" s="43">
        <v>294.3</v>
      </c>
      <c r="E125" s="43">
        <v>267</v>
      </c>
      <c r="F125" s="43">
        <v>267.5</v>
      </c>
      <c r="G125" s="43">
        <v>268</v>
      </c>
      <c r="H125" s="43">
        <v>268</v>
      </c>
    </row>
    <row r="126" spans="1:8" s="5" customFormat="1" ht="82.5" customHeight="1" x14ac:dyDescent="0.25">
      <c r="A126" s="128"/>
      <c r="B126" s="160"/>
      <c r="C126" s="29" t="s">
        <v>276</v>
      </c>
      <c r="D126" s="43">
        <v>118.9</v>
      </c>
      <c r="E126" s="40">
        <v>106.3</v>
      </c>
      <c r="F126" s="40">
        <v>106.8</v>
      </c>
      <c r="G126" s="41">
        <v>107</v>
      </c>
      <c r="H126" s="41">
        <v>107</v>
      </c>
    </row>
    <row r="127" spans="1:8" s="5" customFormat="1" ht="21" customHeight="1" x14ac:dyDescent="0.25">
      <c r="A127" s="128"/>
      <c r="B127" s="160"/>
      <c r="C127" s="29" t="s">
        <v>277</v>
      </c>
      <c r="D127" s="43">
        <v>4.9000000000000004</v>
      </c>
      <c r="E127" s="43">
        <v>2.8</v>
      </c>
      <c r="F127" s="43">
        <v>2.8</v>
      </c>
      <c r="G127" s="43">
        <v>2.8</v>
      </c>
      <c r="H127" s="43">
        <v>2.8</v>
      </c>
    </row>
    <row r="128" spans="1:8" s="5" customFormat="1" ht="18.75" customHeight="1" x14ac:dyDescent="0.25">
      <c r="A128" s="128"/>
      <c r="B128" s="160"/>
      <c r="C128" s="29" t="s">
        <v>278</v>
      </c>
      <c r="D128" s="43">
        <v>65.19</v>
      </c>
      <c r="E128" s="43">
        <v>57.8</v>
      </c>
      <c r="F128" s="43">
        <v>57.8</v>
      </c>
      <c r="G128" s="43">
        <v>58</v>
      </c>
      <c r="H128" s="43">
        <v>58</v>
      </c>
    </row>
    <row r="129" spans="1:8" s="5" customFormat="1" ht="20.25" customHeight="1" x14ac:dyDescent="0.25">
      <c r="A129" s="128"/>
      <c r="B129" s="160"/>
      <c r="C129" s="29" t="s">
        <v>279</v>
      </c>
      <c r="D129" s="43">
        <v>955.5</v>
      </c>
      <c r="E129" s="43">
        <v>930</v>
      </c>
      <c r="F129" s="43">
        <v>931</v>
      </c>
      <c r="G129" s="43">
        <v>932</v>
      </c>
      <c r="H129" s="43">
        <v>933</v>
      </c>
    </row>
    <row r="130" spans="1:8" ht="166.5" customHeight="1" x14ac:dyDescent="0.25">
      <c r="A130" s="23" t="s">
        <v>280</v>
      </c>
      <c r="B130" s="31" t="s">
        <v>281</v>
      </c>
      <c r="C130" s="29" t="s">
        <v>282</v>
      </c>
      <c r="D130" s="44">
        <v>820</v>
      </c>
      <c r="E130" s="44">
        <v>850</v>
      </c>
      <c r="F130" s="44">
        <v>860</v>
      </c>
      <c r="G130" s="44">
        <v>870</v>
      </c>
      <c r="H130" s="44">
        <v>880</v>
      </c>
    </row>
    <row r="131" spans="1:8" ht="100.5" customHeight="1" x14ac:dyDescent="0.25">
      <c r="A131" s="23" t="s">
        <v>283</v>
      </c>
      <c r="B131" s="31" t="s">
        <v>284</v>
      </c>
      <c r="C131" s="29" t="s">
        <v>285</v>
      </c>
      <c r="D131" s="61" t="s">
        <v>39</v>
      </c>
      <c r="E131" s="61">
        <v>8734.7999999999993</v>
      </c>
      <c r="F131" s="61">
        <v>6104</v>
      </c>
      <c r="G131" s="61">
        <v>6229</v>
      </c>
      <c r="H131" s="61">
        <v>7000</v>
      </c>
    </row>
    <row r="132" spans="1:8" ht="95.25" customHeight="1" x14ac:dyDescent="0.25">
      <c r="A132" s="62" t="s">
        <v>286</v>
      </c>
      <c r="B132" s="63" t="s">
        <v>287</v>
      </c>
      <c r="C132" s="46" t="s">
        <v>288</v>
      </c>
      <c r="D132" s="56">
        <v>28.1</v>
      </c>
      <c r="E132" s="56">
        <v>27.5</v>
      </c>
      <c r="F132" s="59">
        <v>27</v>
      </c>
      <c r="G132" s="56">
        <v>26.5</v>
      </c>
      <c r="H132" s="59">
        <v>26</v>
      </c>
    </row>
    <row r="133" spans="1:8" s="4" customFormat="1" ht="31.5" customHeight="1" x14ac:dyDescent="0.25">
      <c r="A133" s="26" t="s">
        <v>289</v>
      </c>
      <c r="B133" s="31" t="s">
        <v>290</v>
      </c>
      <c r="C133" s="29" t="s">
        <v>291</v>
      </c>
      <c r="D133" s="43" t="s">
        <v>66</v>
      </c>
      <c r="E133" s="44">
        <v>250</v>
      </c>
      <c r="F133" s="44" t="s">
        <v>292</v>
      </c>
      <c r="G133" s="39">
        <v>250</v>
      </c>
      <c r="H133" s="39">
        <v>250</v>
      </c>
    </row>
    <row r="134" spans="1:8" ht="50.25" customHeight="1" x14ac:dyDescent="0.25">
      <c r="A134" s="128" t="s">
        <v>293</v>
      </c>
      <c r="B134" s="162" t="s">
        <v>294</v>
      </c>
      <c r="C134" s="29" t="s">
        <v>295</v>
      </c>
      <c r="D134" s="39" t="s">
        <v>440</v>
      </c>
      <c r="E134" s="39" t="s">
        <v>439</v>
      </c>
      <c r="F134" s="39" t="s">
        <v>438</v>
      </c>
      <c r="G134" s="39" t="s">
        <v>437</v>
      </c>
      <c r="H134" s="39" t="s">
        <v>436</v>
      </c>
    </row>
    <row r="135" spans="1:8" ht="61.5" customHeight="1" x14ac:dyDescent="0.25">
      <c r="A135" s="128"/>
      <c r="B135" s="162"/>
      <c r="C135" s="29" t="s">
        <v>296</v>
      </c>
      <c r="D135" s="39">
        <v>43.8</v>
      </c>
      <c r="E135" s="39">
        <v>47.2</v>
      </c>
      <c r="F135" s="39">
        <v>50</v>
      </c>
      <c r="G135" s="39">
        <v>52</v>
      </c>
      <c r="H135" s="39">
        <v>54</v>
      </c>
    </row>
    <row r="136" spans="1:8" ht="40.5" customHeight="1" x14ac:dyDescent="0.25">
      <c r="A136" s="142" t="s">
        <v>297</v>
      </c>
      <c r="B136" s="164" t="s">
        <v>298</v>
      </c>
      <c r="C136" s="46" t="s">
        <v>299</v>
      </c>
      <c r="D136" s="59">
        <v>91</v>
      </c>
      <c r="E136" s="59">
        <v>91</v>
      </c>
      <c r="F136" s="59">
        <v>91</v>
      </c>
      <c r="G136" s="59">
        <v>91</v>
      </c>
      <c r="H136" s="59">
        <v>91</v>
      </c>
    </row>
    <row r="137" spans="1:8" ht="67.5" customHeight="1" x14ac:dyDescent="0.25">
      <c r="A137" s="163"/>
      <c r="B137" s="165"/>
      <c r="C137" s="46" t="s">
        <v>300</v>
      </c>
      <c r="D137" s="56" t="s">
        <v>441</v>
      </c>
      <c r="E137" s="56" t="s">
        <v>442</v>
      </c>
      <c r="F137" s="56" t="s">
        <v>443</v>
      </c>
      <c r="G137" s="56" t="s">
        <v>444</v>
      </c>
      <c r="H137" s="56" t="s">
        <v>445</v>
      </c>
    </row>
    <row r="138" spans="1:8" ht="46.5" customHeight="1" x14ac:dyDescent="0.25">
      <c r="A138" s="128" t="s">
        <v>301</v>
      </c>
      <c r="B138" s="160" t="s">
        <v>302</v>
      </c>
      <c r="C138" s="29" t="s">
        <v>303</v>
      </c>
      <c r="D138" s="43">
        <v>50</v>
      </c>
      <c r="E138" s="43">
        <v>50</v>
      </c>
      <c r="F138" s="43">
        <v>50</v>
      </c>
      <c r="G138" s="43">
        <v>50</v>
      </c>
      <c r="H138" s="43">
        <v>50</v>
      </c>
    </row>
    <row r="139" spans="1:8" ht="38.25" customHeight="1" x14ac:dyDescent="0.25">
      <c r="A139" s="128"/>
      <c r="B139" s="160"/>
      <c r="C139" s="29" t="s">
        <v>304</v>
      </c>
      <c r="D139" s="39">
        <v>27</v>
      </c>
      <c r="E139" s="39">
        <v>24</v>
      </c>
      <c r="F139" s="39">
        <v>22</v>
      </c>
      <c r="G139" s="39">
        <v>21</v>
      </c>
      <c r="H139" s="39">
        <v>20</v>
      </c>
    </row>
    <row r="140" spans="1:8" ht="19.5" customHeight="1" x14ac:dyDescent="0.25">
      <c r="A140" s="128" t="s">
        <v>305</v>
      </c>
      <c r="B140" s="162" t="s">
        <v>306</v>
      </c>
      <c r="C140" s="29" t="s">
        <v>447</v>
      </c>
      <c r="D140" s="65">
        <v>2531</v>
      </c>
      <c r="E140" s="65">
        <v>2461</v>
      </c>
      <c r="F140" s="65">
        <v>2452</v>
      </c>
      <c r="G140" s="65">
        <v>2441</v>
      </c>
      <c r="H140" s="65">
        <v>2438</v>
      </c>
    </row>
    <row r="141" spans="1:8" ht="17.25" customHeight="1" x14ac:dyDescent="0.25">
      <c r="A141" s="128"/>
      <c r="B141" s="162"/>
      <c r="C141" s="29" t="s">
        <v>307</v>
      </c>
      <c r="D141" s="65" t="s">
        <v>308</v>
      </c>
      <c r="E141" s="65" t="s">
        <v>309</v>
      </c>
      <c r="F141" s="65" t="s">
        <v>310</v>
      </c>
      <c r="G141" s="65" t="s">
        <v>311</v>
      </c>
      <c r="H141" s="65" t="s">
        <v>312</v>
      </c>
    </row>
    <row r="142" spans="1:8" ht="96" customHeight="1" x14ac:dyDescent="0.25">
      <c r="A142" s="23" t="s">
        <v>313</v>
      </c>
      <c r="B142" s="31" t="s">
        <v>314</v>
      </c>
      <c r="C142" s="29" t="s">
        <v>315</v>
      </c>
      <c r="D142" s="45" t="s">
        <v>446</v>
      </c>
      <c r="E142" s="64" t="s">
        <v>446</v>
      </c>
      <c r="F142" s="64" t="s">
        <v>446</v>
      </c>
      <c r="G142" s="64" t="s">
        <v>446</v>
      </c>
      <c r="H142" s="64" t="s">
        <v>446</v>
      </c>
    </row>
    <row r="143" spans="1:8" ht="43.5" customHeight="1" x14ac:dyDescent="0.25">
      <c r="A143" s="158" t="s">
        <v>316</v>
      </c>
      <c r="B143" s="159" t="s">
        <v>317</v>
      </c>
      <c r="C143" s="46" t="s">
        <v>318</v>
      </c>
      <c r="D143" s="56">
        <v>28.5</v>
      </c>
      <c r="E143" s="56">
        <v>21.9</v>
      </c>
      <c r="F143" s="56">
        <v>21.9</v>
      </c>
      <c r="G143" s="56">
        <v>21.9</v>
      </c>
      <c r="H143" s="56">
        <v>21.9</v>
      </c>
    </row>
    <row r="144" spans="1:8" ht="88.5" customHeight="1" x14ac:dyDescent="0.25">
      <c r="A144" s="158"/>
      <c r="B144" s="159"/>
      <c r="C144" s="46" t="s">
        <v>319</v>
      </c>
      <c r="D144" s="59">
        <v>100</v>
      </c>
      <c r="E144" s="59">
        <v>100</v>
      </c>
      <c r="F144" s="59">
        <v>100</v>
      </c>
      <c r="G144" s="59">
        <v>100</v>
      </c>
      <c r="H144" s="59">
        <v>100</v>
      </c>
    </row>
    <row r="145" spans="1:8" ht="98.25" customHeight="1" x14ac:dyDescent="0.25">
      <c r="A145" s="24" t="s">
        <v>320</v>
      </c>
      <c r="B145" s="32" t="s">
        <v>321</v>
      </c>
      <c r="C145" s="29" t="s">
        <v>322</v>
      </c>
      <c r="D145" s="65">
        <v>2974</v>
      </c>
      <c r="E145" s="65">
        <v>2900</v>
      </c>
      <c r="F145" s="65">
        <v>2900</v>
      </c>
      <c r="G145" s="65">
        <v>2900</v>
      </c>
      <c r="H145" s="65">
        <v>2900</v>
      </c>
    </row>
    <row r="146" spans="1:8" ht="67.5" customHeight="1" x14ac:dyDescent="0.25">
      <c r="A146" s="24" t="s">
        <v>323</v>
      </c>
      <c r="B146" s="33" t="s">
        <v>324</v>
      </c>
      <c r="C146" s="29" t="s">
        <v>325</v>
      </c>
      <c r="D146" s="65">
        <v>2540</v>
      </c>
      <c r="E146" s="65">
        <v>2540</v>
      </c>
      <c r="F146" s="65">
        <v>2500</v>
      </c>
      <c r="G146" s="65">
        <v>2500</v>
      </c>
      <c r="H146" s="65">
        <v>2500</v>
      </c>
    </row>
    <row r="147" spans="1:8" ht="95.25" customHeight="1" x14ac:dyDescent="0.25">
      <c r="A147" s="23" t="s">
        <v>326</v>
      </c>
      <c r="B147" s="31" t="s">
        <v>327</v>
      </c>
      <c r="C147" s="29" t="s">
        <v>328</v>
      </c>
      <c r="D147" s="65">
        <v>1482</v>
      </c>
      <c r="E147" s="65">
        <v>1350</v>
      </c>
      <c r="F147" s="65">
        <v>1350</v>
      </c>
      <c r="G147" s="65">
        <v>1305</v>
      </c>
      <c r="H147" s="65">
        <v>1315</v>
      </c>
    </row>
    <row r="148" spans="1:8" ht="68.25" customHeight="1" x14ac:dyDescent="0.25">
      <c r="A148" s="23" t="s">
        <v>329</v>
      </c>
      <c r="B148" s="31" t="s">
        <v>330</v>
      </c>
      <c r="C148" s="29" t="s">
        <v>331</v>
      </c>
      <c r="D148" s="43">
        <v>100</v>
      </c>
      <c r="E148" s="43">
        <v>100</v>
      </c>
      <c r="F148" s="43">
        <v>100</v>
      </c>
      <c r="G148" s="43">
        <v>100</v>
      </c>
      <c r="H148" s="43">
        <v>100</v>
      </c>
    </row>
    <row r="149" spans="1:8" ht="80.25" customHeight="1" x14ac:dyDescent="0.25">
      <c r="A149" s="23" t="s">
        <v>332</v>
      </c>
      <c r="B149" s="31" t="s">
        <v>333</v>
      </c>
      <c r="C149" s="29" t="s">
        <v>334</v>
      </c>
      <c r="D149" s="43">
        <v>15.5</v>
      </c>
      <c r="E149" s="43">
        <v>18.399999999999999</v>
      </c>
      <c r="F149" s="43">
        <v>18.399999999999999</v>
      </c>
      <c r="G149" s="43">
        <v>18.399999999999999</v>
      </c>
      <c r="H149" s="43">
        <v>18.399999999999999</v>
      </c>
    </row>
    <row r="150" spans="1:8" ht="103.5" customHeight="1" x14ac:dyDescent="0.25">
      <c r="A150" s="62" t="s">
        <v>335</v>
      </c>
      <c r="B150" s="63" t="s">
        <v>336</v>
      </c>
      <c r="C150" s="46" t="s">
        <v>337</v>
      </c>
      <c r="D150" s="59">
        <v>100</v>
      </c>
      <c r="E150" s="59">
        <v>100</v>
      </c>
      <c r="F150" s="59">
        <v>100</v>
      </c>
      <c r="G150" s="59">
        <v>100</v>
      </c>
      <c r="H150" s="59">
        <v>100</v>
      </c>
    </row>
    <row r="151" spans="1:8" ht="47.25" x14ac:dyDescent="0.25">
      <c r="A151" s="23" t="s">
        <v>338</v>
      </c>
      <c r="B151" s="31" t="s">
        <v>339</v>
      </c>
      <c r="C151" s="29" t="s">
        <v>340</v>
      </c>
      <c r="D151" s="41">
        <v>100</v>
      </c>
      <c r="E151" s="41">
        <v>100</v>
      </c>
      <c r="F151" s="41">
        <v>100</v>
      </c>
      <c r="G151" s="41">
        <v>100</v>
      </c>
      <c r="H151" s="41">
        <v>100</v>
      </c>
    </row>
    <row r="152" spans="1:8" ht="98.25" customHeight="1" x14ac:dyDescent="0.25">
      <c r="A152" s="23" t="s">
        <v>341</v>
      </c>
      <c r="B152" s="31" t="s">
        <v>342</v>
      </c>
      <c r="C152" s="29" t="s">
        <v>343</v>
      </c>
      <c r="D152" s="41">
        <v>100</v>
      </c>
      <c r="E152" s="41">
        <v>100</v>
      </c>
      <c r="F152" s="41">
        <v>100</v>
      </c>
      <c r="G152" s="41">
        <v>100</v>
      </c>
      <c r="H152" s="41">
        <v>100</v>
      </c>
    </row>
    <row r="153" spans="1:8" ht="108" customHeight="1" x14ac:dyDescent="0.25">
      <c r="A153" s="23" t="s">
        <v>344</v>
      </c>
      <c r="B153" s="31" t="s">
        <v>345</v>
      </c>
      <c r="C153" s="29" t="s">
        <v>346</v>
      </c>
      <c r="D153" s="41">
        <v>40</v>
      </c>
      <c r="E153" s="41">
        <v>40</v>
      </c>
      <c r="F153" s="41">
        <v>40</v>
      </c>
      <c r="G153" s="41">
        <v>40</v>
      </c>
      <c r="H153" s="41">
        <v>40</v>
      </c>
    </row>
    <row r="154" spans="1:8" ht="52.5" customHeight="1" x14ac:dyDescent="0.25">
      <c r="A154" s="128" t="s">
        <v>347</v>
      </c>
      <c r="B154" s="160" t="s">
        <v>348</v>
      </c>
      <c r="C154" s="29" t="s">
        <v>349</v>
      </c>
      <c r="D154" s="41">
        <v>100</v>
      </c>
      <c r="E154" s="41">
        <v>100</v>
      </c>
      <c r="F154" s="41">
        <v>100</v>
      </c>
      <c r="G154" s="41">
        <v>100</v>
      </c>
      <c r="H154" s="41">
        <v>100</v>
      </c>
    </row>
    <row r="155" spans="1:8" ht="66.75" customHeight="1" x14ac:dyDescent="0.25">
      <c r="A155" s="128"/>
      <c r="B155" s="160"/>
      <c r="C155" s="29" t="s">
        <v>350</v>
      </c>
      <c r="D155" s="41">
        <v>100</v>
      </c>
      <c r="E155" s="41">
        <v>100</v>
      </c>
      <c r="F155" s="41">
        <v>100</v>
      </c>
      <c r="G155" s="41">
        <v>100</v>
      </c>
      <c r="H155" s="41">
        <v>100</v>
      </c>
    </row>
    <row r="156" spans="1:8" ht="63" customHeight="1" x14ac:dyDescent="0.25">
      <c r="A156" s="25" t="s">
        <v>351</v>
      </c>
      <c r="B156" s="34" t="s">
        <v>352</v>
      </c>
      <c r="C156" s="29" t="s">
        <v>353</v>
      </c>
      <c r="D156" s="52">
        <v>5000</v>
      </c>
      <c r="E156" s="52">
        <v>5000</v>
      </c>
      <c r="F156" s="52">
        <v>5000</v>
      </c>
      <c r="G156" s="52">
        <v>5000</v>
      </c>
      <c r="H156" s="52">
        <v>5000</v>
      </c>
    </row>
    <row r="157" spans="1:8" ht="85.5" customHeight="1" x14ac:dyDescent="0.25">
      <c r="A157" s="62" t="s">
        <v>354</v>
      </c>
      <c r="B157" s="63" t="s">
        <v>355</v>
      </c>
      <c r="C157" s="46" t="s">
        <v>356</v>
      </c>
      <c r="D157" s="59">
        <v>767</v>
      </c>
      <c r="E157" s="59">
        <v>840</v>
      </c>
      <c r="F157" s="59">
        <v>885</v>
      </c>
      <c r="G157" s="59">
        <v>920</v>
      </c>
      <c r="H157" s="59">
        <v>965</v>
      </c>
    </row>
    <row r="158" spans="1:8" ht="78.75" customHeight="1" x14ac:dyDescent="0.25">
      <c r="A158" s="23" t="s">
        <v>357</v>
      </c>
      <c r="B158" s="27" t="s">
        <v>358</v>
      </c>
      <c r="C158" s="29" t="s">
        <v>359</v>
      </c>
      <c r="D158" s="43">
        <v>121.4</v>
      </c>
      <c r="E158" s="43">
        <v>108</v>
      </c>
      <c r="F158" s="43">
        <v>105</v>
      </c>
      <c r="G158" s="43">
        <v>105</v>
      </c>
      <c r="H158" s="43">
        <v>103</v>
      </c>
    </row>
    <row r="159" spans="1:8" ht="58.5" customHeight="1" x14ac:dyDescent="0.25">
      <c r="A159" s="23" t="s">
        <v>360</v>
      </c>
      <c r="B159" s="27" t="s">
        <v>361</v>
      </c>
      <c r="C159" s="29" t="s">
        <v>448</v>
      </c>
      <c r="D159" s="43">
        <v>33.6</v>
      </c>
      <c r="E159" s="43">
        <v>29</v>
      </c>
      <c r="F159" s="43">
        <v>30</v>
      </c>
      <c r="G159" s="43">
        <v>31</v>
      </c>
      <c r="H159" s="43">
        <v>33</v>
      </c>
    </row>
    <row r="160" spans="1:8" ht="61.5" customHeight="1" x14ac:dyDescent="0.25">
      <c r="A160" s="23" t="s">
        <v>362</v>
      </c>
      <c r="B160" s="27" t="s">
        <v>363</v>
      </c>
      <c r="C160" s="29" t="s">
        <v>449</v>
      </c>
      <c r="D160" s="39">
        <v>10.5</v>
      </c>
      <c r="E160" s="43">
        <v>11</v>
      </c>
      <c r="F160" s="43">
        <v>12</v>
      </c>
      <c r="G160" s="43">
        <v>12.5</v>
      </c>
      <c r="H160" s="43">
        <v>13</v>
      </c>
    </row>
    <row r="161" spans="1:9" ht="35.25" customHeight="1" x14ac:dyDescent="0.25">
      <c r="A161" s="23" t="s">
        <v>364</v>
      </c>
      <c r="B161" s="27" t="s">
        <v>365</v>
      </c>
      <c r="C161" s="29" t="s">
        <v>366</v>
      </c>
      <c r="D161" s="65">
        <v>2959</v>
      </c>
      <c r="E161" s="65">
        <v>3500</v>
      </c>
      <c r="F161" s="65">
        <v>4500</v>
      </c>
      <c r="G161" s="65">
        <v>5000</v>
      </c>
      <c r="H161" s="65">
        <v>5050</v>
      </c>
    </row>
    <row r="162" spans="1:9" ht="79.5" customHeight="1" x14ac:dyDescent="0.25">
      <c r="A162" s="23" t="s">
        <v>367</v>
      </c>
      <c r="B162" s="27" t="s">
        <v>368</v>
      </c>
      <c r="C162" s="29" t="s">
        <v>450</v>
      </c>
      <c r="D162" s="43">
        <v>155.5</v>
      </c>
      <c r="E162" s="43">
        <v>200</v>
      </c>
      <c r="F162" s="43">
        <v>215</v>
      </c>
      <c r="G162" s="43">
        <v>230</v>
      </c>
      <c r="H162" s="43">
        <v>240</v>
      </c>
    </row>
    <row r="163" spans="1:9" ht="69.75" customHeight="1" x14ac:dyDescent="0.25">
      <c r="A163" s="23" t="s">
        <v>369</v>
      </c>
      <c r="B163" s="27" t="s">
        <v>370</v>
      </c>
      <c r="C163" s="29" t="s">
        <v>451</v>
      </c>
      <c r="D163" s="43">
        <v>18</v>
      </c>
      <c r="E163" s="43">
        <v>17</v>
      </c>
      <c r="F163" s="43">
        <v>17.5</v>
      </c>
      <c r="G163" s="43">
        <v>18.2</v>
      </c>
      <c r="H163" s="43">
        <v>19</v>
      </c>
    </row>
    <row r="164" spans="1:9" ht="94.5" customHeight="1" x14ac:dyDescent="0.25">
      <c r="A164" s="23" t="s">
        <v>371</v>
      </c>
      <c r="B164" s="27" t="s">
        <v>372</v>
      </c>
      <c r="C164" s="29" t="s">
        <v>452</v>
      </c>
      <c r="D164" s="61">
        <v>3415.4</v>
      </c>
      <c r="E164" s="61">
        <v>2600</v>
      </c>
      <c r="F164" s="61">
        <v>2800</v>
      </c>
      <c r="G164" s="61">
        <v>3000</v>
      </c>
      <c r="H164" s="61">
        <v>3100</v>
      </c>
    </row>
    <row r="165" spans="1:9" ht="49.5" customHeight="1" x14ac:dyDescent="0.25">
      <c r="A165" s="128" t="s">
        <v>373</v>
      </c>
      <c r="B165" s="160" t="s">
        <v>374</v>
      </c>
      <c r="C165" s="29" t="s">
        <v>375</v>
      </c>
      <c r="D165" s="61">
        <v>5965.6</v>
      </c>
      <c r="E165" s="61">
        <v>6750</v>
      </c>
      <c r="F165" s="61">
        <v>7050</v>
      </c>
      <c r="G165" s="61">
        <v>7350</v>
      </c>
      <c r="H165" s="61">
        <v>7700</v>
      </c>
    </row>
    <row r="166" spans="1:9" ht="51" customHeight="1" x14ac:dyDescent="0.25">
      <c r="A166" s="128"/>
      <c r="B166" s="160"/>
      <c r="C166" s="29" t="s">
        <v>376</v>
      </c>
      <c r="D166" s="44">
        <v>51</v>
      </c>
      <c r="E166" s="43" t="s">
        <v>377</v>
      </c>
      <c r="F166" s="43" t="s">
        <v>378</v>
      </c>
      <c r="G166" s="43" t="s">
        <v>378</v>
      </c>
      <c r="H166" s="43" t="s">
        <v>378</v>
      </c>
    </row>
    <row r="167" spans="1:9" ht="66" customHeight="1" x14ac:dyDescent="0.25">
      <c r="A167" s="158" t="s">
        <v>379</v>
      </c>
      <c r="B167" s="159" t="s">
        <v>380</v>
      </c>
      <c r="C167" s="46" t="s">
        <v>381</v>
      </c>
      <c r="D167" s="59">
        <v>37.200000000000003</v>
      </c>
      <c r="E167" s="59">
        <v>13.8</v>
      </c>
      <c r="F167" s="59">
        <v>14</v>
      </c>
      <c r="G167" s="59">
        <v>14.2</v>
      </c>
      <c r="H167" s="59">
        <v>14.4</v>
      </c>
      <c r="I167" s="6"/>
    </row>
    <row r="168" spans="1:9" ht="81.75" customHeight="1" x14ac:dyDescent="0.25">
      <c r="A168" s="158"/>
      <c r="B168" s="159"/>
      <c r="C168" s="46" t="s">
        <v>382</v>
      </c>
      <c r="D168" s="66">
        <v>2278</v>
      </c>
      <c r="E168" s="66">
        <v>1065</v>
      </c>
      <c r="F168" s="66">
        <v>1070</v>
      </c>
      <c r="G168" s="66">
        <v>1075</v>
      </c>
      <c r="H168" s="66">
        <v>1080</v>
      </c>
      <c r="I168" s="6"/>
    </row>
    <row r="169" spans="1:9" s="4" customFormat="1" ht="54.75" customHeight="1" x14ac:dyDescent="0.25">
      <c r="A169" s="26" t="s">
        <v>383</v>
      </c>
      <c r="B169" s="32" t="s">
        <v>384</v>
      </c>
      <c r="C169" s="29" t="s">
        <v>385</v>
      </c>
      <c r="D169" s="41">
        <v>27.3</v>
      </c>
      <c r="E169" s="41">
        <v>9.1</v>
      </c>
      <c r="F169" s="41">
        <v>9.1999999999999993</v>
      </c>
      <c r="G169" s="41">
        <v>9.3000000000000007</v>
      </c>
      <c r="H169" s="41">
        <v>9.4</v>
      </c>
      <c r="I169" s="7"/>
    </row>
    <row r="170" spans="1:9" s="4" customFormat="1" ht="47.25" x14ac:dyDescent="0.25">
      <c r="A170" s="26" t="s">
        <v>386</v>
      </c>
      <c r="B170" s="32" t="s">
        <v>387</v>
      </c>
      <c r="C170" s="29" t="s">
        <v>388</v>
      </c>
      <c r="D170" s="41">
        <v>9.9</v>
      </c>
      <c r="E170" s="41">
        <v>4.7</v>
      </c>
      <c r="F170" s="41">
        <v>4.8</v>
      </c>
      <c r="G170" s="41">
        <v>4.9000000000000004</v>
      </c>
      <c r="H170" s="41">
        <v>5</v>
      </c>
      <c r="I170" s="7"/>
    </row>
    <row r="171" spans="1:9" s="4" customFormat="1" ht="77.25" customHeight="1" x14ac:dyDescent="0.25">
      <c r="A171" s="67" t="s">
        <v>389</v>
      </c>
      <c r="B171" s="68" t="s">
        <v>390</v>
      </c>
      <c r="C171" s="46" t="s">
        <v>391</v>
      </c>
      <c r="D171" s="59">
        <v>15.7</v>
      </c>
      <c r="E171" s="59">
        <v>20</v>
      </c>
      <c r="F171" s="59">
        <v>25</v>
      </c>
      <c r="G171" s="59">
        <v>30</v>
      </c>
      <c r="H171" s="59">
        <v>35</v>
      </c>
      <c r="I171" s="7"/>
    </row>
    <row r="172" spans="1:9" s="4" customFormat="1" ht="47.25" x14ac:dyDescent="0.25">
      <c r="A172" s="26" t="s">
        <v>392</v>
      </c>
      <c r="B172" s="32" t="s">
        <v>393</v>
      </c>
      <c r="C172" s="29" t="s">
        <v>394</v>
      </c>
      <c r="D172" s="42">
        <v>60</v>
      </c>
      <c r="E172" s="42">
        <v>86</v>
      </c>
      <c r="F172" s="42">
        <v>50</v>
      </c>
      <c r="G172" s="42">
        <v>50</v>
      </c>
      <c r="H172" s="42">
        <v>50</v>
      </c>
      <c r="I172" s="7"/>
    </row>
    <row r="173" spans="1:9" s="9" customFormat="1" ht="76.5" customHeight="1" x14ac:dyDescent="0.2">
      <c r="A173" s="62" t="s">
        <v>395</v>
      </c>
      <c r="B173" s="69" t="s">
        <v>396</v>
      </c>
      <c r="C173" s="46" t="s">
        <v>235</v>
      </c>
      <c r="D173" s="55">
        <v>70</v>
      </c>
      <c r="E173" s="55">
        <v>70</v>
      </c>
      <c r="F173" s="55">
        <v>70</v>
      </c>
      <c r="G173" s="55">
        <v>70</v>
      </c>
      <c r="H173" s="55">
        <v>70</v>
      </c>
      <c r="I173" s="8"/>
    </row>
    <row r="174" spans="1:9" s="11" customFormat="1" ht="46.5" customHeight="1" x14ac:dyDescent="0.2">
      <c r="A174" s="26" t="s">
        <v>397</v>
      </c>
      <c r="B174" s="32" t="s">
        <v>234</v>
      </c>
      <c r="C174" s="29" t="s">
        <v>453</v>
      </c>
      <c r="D174" s="41">
        <v>95</v>
      </c>
      <c r="E174" s="41">
        <v>95</v>
      </c>
      <c r="F174" s="41">
        <v>95</v>
      </c>
      <c r="G174" s="41">
        <v>95</v>
      </c>
      <c r="H174" s="41">
        <v>95</v>
      </c>
      <c r="I174" s="10"/>
    </row>
    <row r="175" spans="1:9" s="11" customFormat="1" ht="81.75" customHeight="1" x14ac:dyDescent="0.2">
      <c r="A175" s="161" t="s">
        <v>398</v>
      </c>
      <c r="B175" s="160" t="s">
        <v>399</v>
      </c>
      <c r="C175" s="29" t="s">
        <v>400</v>
      </c>
      <c r="D175" s="41">
        <v>47.6</v>
      </c>
      <c r="E175" s="41">
        <v>87.3</v>
      </c>
      <c r="F175" s="41">
        <v>100</v>
      </c>
      <c r="G175" s="41">
        <v>100</v>
      </c>
      <c r="H175" s="41">
        <v>100</v>
      </c>
      <c r="I175" s="10"/>
    </row>
    <row r="176" spans="1:9" s="11" customFormat="1" ht="83.25" customHeight="1" x14ac:dyDescent="0.2">
      <c r="A176" s="161"/>
      <c r="B176" s="160"/>
      <c r="C176" s="29" t="s">
        <v>401</v>
      </c>
      <c r="D176" s="41">
        <v>100</v>
      </c>
      <c r="E176" s="41">
        <v>100</v>
      </c>
      <c r="F176" s="41">
        <v>100</v>
      </c>
      <c r="G176" s="41">
        <v>100</v>
      </c>
      <c r="H176" s="41">
        <v>100</v>
      </c>
      <c r="I176" s="10"/>
    </row>
    <row r="177" spans="1:9" s="4" customFormat="1" ht="47.25" customHeight="1" x14ac:dyDescent="0.25">
      <c r="A177" s="161"/>
      <c r="B177" s="160"/>
      <c r="C177" s="29" t="s">
        <v>402</v>
      </c>
      <c r="D177" s="41">
        <v>100</v>
      </c>
      <c r="E177" s="41">
        <v>100</v>
      </c>
      <c r="F177" s="41">
        <v>100</v>
      </c>
      <c r="G177" s="41">
        <v>100</v>
      </c>
      <c r="H177" s="41">
        <v>100</v>
      </c>
      <c r="I177" s="7"/>
    </row>
    <row r="178" spans="1:9" s="11" customFormat="1" ht="78.75" x14ac:dyDescent="0.2">
      <c r="A178" s="62" t="s">
        <v>403</v>
      </c>
      <c r="B178" s="69" t="s">
        <v>404</v>
      </c>
      <c r="C178" s="69" t="s">
        <v>405</v>
      </c>
      <c r="D178" s="70" t="s">
        <v>406</v>
      </c>
      <c r="E178" s="70" t="s">
        <v>407</v>
      </c>
      <c r="F178" s="70" t="s">
        <v>408</v>
      </c>
      <c r="G178" s="70" t="s">
        <v>409</v>
      </c>
      <c r="H178" s="70" t="s">
        <v>410</v>
      </c>
      <c r="I178" s="10"/>
    </row>
    <row r="179" spans="1:9" s="1" customFormat="1" ht="70.5" customHeight="1" x14ac:dyDescent="0.25">
      <c r="A179" s="26" t="s">
        <v>411</v>
      </c>
      <c r="B179" s="32" t="s">
        <v>412</v>
      </c>
      <c r="C179" s="32" t="s">
        <v>413</v>
      </c>
      <c r="D179" s="51">
        <v>135</v>
      </c>
      <c r="E179" s="51">
        <v>1150.8</v>
      </c>
      <c r="F179" s="51">
        <v>1159</v>
      </c>
      <c r="G179" s="51">
        <v>1169</v>
      </c>
      <c r="H179" s="51">
        <v>1180</v>
      </c>
      <c r="I179" s="6"/>
    </row>
    <row r="180" spans="1:9" s="4" customFormat="1" ht="66.75" customHeight="1" x14ac:dyDescent="0.25">
      <c r="A180" s="26" t="s">
        <v>414</v>
      </c>
      <c r="B180" s="32" t="s">
        <v>415</v>
      </c>
      <c r="C180" s="29" t="s">
        <v>416</v>
      </c>
      <c r="D180" s="41">
        <v>69.3</v>
      </c>
      <c r="E180" s="41">
        <v>48.4</v>
      </c>
      <c r="F180" s="41">
        <v>48.6</v>
      </c>
      <c r="G180" s="41">
        <v>48.8</v>
      </c>
      <c r="H180" s="41">
        <v>50</v>
      </c>
      <c r="I180" s="7"/>
    </row>
    <row r="181" spans="1:9" s="4" customFormat="1" ht="56.25" customHeight="1" x14ac:dyDescent="0.25">
      <c r="A181" s="26" t="s">
        <v>417</v>
      </c>
      <c r="B181" s="31" t="s">
        <v>418</v>
      </c>
      <c r="C181" s="29" t="s">
        <v>454</v>
      </c>
      <c r="D181" s="42">
        <v>58</v>
      </c>
      <c r="E181" s="42">
        <v>26</v>
      </c>
      <c r="F181" s="42">
        <v>27</v>
      </c>
      <c r="G181" s="42">
        <v>28</v>
      </c>
      <c r="H181" s="42">
        <v>29</v>
      </c>
      <c r="I181" s="7"/>
    </row>
    <row r="182" spans="1:9" s="4" customFormat="1" ht="15.75" x14ac:dyDescent="0.25">
      <c r="A182" s="12"/>
      <c r="B182" s="13"/>
      <c r="C182" s="14"/>
      <c r="D182" s="15"/>
      <c r="E182" s="15"/>
      <c r="F182" s="15"/>
      <c r="G182" s="15"/>
      <c r="H182" s="15"/>
      <c r="I182" s="7"/>
    </row>
    <row r="183" spans="1:9" ht="14.25" customHeight="1" x14ac:dyDescent="0.25">
      <c r="A183" s="144"/>
      <c r="B183" s="144"/>
      <c r="C183" s="144"/>
      <c r="D183" s="144"/>
      <c r="E183" s="144"/>
      <c r="F183" s="144"/>
      <c r="G183" s="144"/>
      <c r="H183" s="144"/>
    </row>
    <row r="184" spans="1:9" ht="14.25" customHeight="1" x14ac:dyDescent="0.25">
      <c r="A184" s="144"/>
      <c r="B184" s="144"/>
      <c r="C184" s="144"/>
      <c r="D184" s="144"/>
      <c r="E184" s="144"/>
      <c r="F184" s="144"/>
      <c r="G184" s="144"/>
      <c r="H184" s="144"/>
    </row>
    <row r="185" spans="1:9" x14ac:dyDescent="0.25">
      <c r="A185" s="16"/>
      <c r="B185" s="17"/>
      <c r="C185" s="18"/>
      <c r="D185" s="18"/>
      <c r="E185" s="19"/>
      <c r="F185" s="18"/>
      <c r="G185" s="18"/>
      <c r="H185" s="18"/>
    </row>
    <row r="186" spans="1:9" ht="14.25" customHeight="1" x14ac:dyDescent="0.25">
      <c r="A186" s="145"/>
      <c r="B186" s="145"/>
      <c r="C186" s="145"/>
      <c r="D186" s="145"/>
      <c r="E186" s="145"/>
      <c r="F186" s="145"/>
      <c r="G186" s="145"/>
      <c r="H186" s="145"/>
    </row>
    <row r="187" spans="1:9" x14ac:dyDescent="0.25">
      <c r="A187" s="20"/>
      <c r="B187" s="17"/>
      <c r="C187" s="18"/>
      <c r="D187" s="18"/>
      <c r="E187" s="19"/>
      <c r="F187" s="18"/>
      <c r="G187" s="18"/>
      <c r="H187" s="18"/>
    </row>
  </sheetData>
  <mergeCells count="116">
    <mergeCell ref="B154:B155"/>
    <mergeCell ref="A165:A166"/>
    <mergeCell ref="A175:A177"/>
    <mergeCell ref="B175:B177"/>
    <mergeCell ref="B165:B166"/>
    <mergeCell ref="A167:A168"/>
    <mergeCell ref="B167:B168"/>
    <mergeCell ref="A124:A129"/>
    <mergeCell ref="B124:B129"/>
    <mergeCell ref="A134:A135"/>
    <mergeCell ref="B134:B135"/>
    <mergeCell ref="A136:A137"/>
    <mergeCell ref="B136:B137"/>
    <mergeCell ref="A138:A139"/>
    <mergeCell ref="B138:B139"/>
    <mergeCell ref="A140:A141"/>
    <mergeCell ref="B140:B141"/>
    <mergeCell ref="A117:A118"/>
    <mergeCell ref="B117:B118"/>
    <mergeCell ref="A122:A123"/>
    <mergeCell ref="B122:B123"/>
    <mergeCell ref="A183:H183"/>
    <mergeCell ref="A184:H184"/>
    <mergeCell ref="A186:H186"/>
    <mergeCell ref="H38:H39"/>
    <mergeCell ref="G38:G39"/>
    <mergeCell ref="F38:F39"/>
    <mergeCell ref="E38:E39"/>
    <mergeCell ref="C38:C39"/>
    <mergeCell ref="D38:D39"/>
    <mergeCell ref="H60:H61"/>
    <mergeCell ref="G60:G61"/>
    <mergeCell ref="F60:F61"/>
    <mergeCell ref="E60:E61"/>
    <mergeCell ref="D60:D61"/>
    <mergeCell ref="C60:C61"/>
    <mergeCell ref="B60:B61"/>
    <mergeCell ref="A60:A61"/>
    <mergeCell ref="A143:A144"/>
    <mergeCell ref="B143:B144"/>
    <mergeCell ref="A154:A155"/>
    <mergeCell ref="A96:A97"/>
    <mergeCell ref="B96:B97"/>
    <mergeCell ref="A99:A100"/>
    <mergeCell ref="B99:B100"/>
    <mergeCell ref="A102:A103"/>
    <mergeCell ref="B102:B103"/>
    <mergeCell ref="B104:B105"/>
    <mergeCell ref="A109:A110"/>
    <mergeCell ref="B109:B110"/>
    <mergeCell ref="A104:A105"/>
    <mergeCell ref="A77:A78"/>
    <mergeCell ref="B77:B78"/>
    <mergeCell ref="A81:A82"/>
    <mergeCell ref="B81:B82"/>
    <mergeCell ref="A83:A84"/>
    <mergeCell ref="B83:B84"/>
    <mergeCell ref="A88:A92"/>
    <mergeCell ref="B88:B92"/>
    <mergeCell ref="A93:A95"/>
    <mergeCell ref="B93:B95"/>
    <mergeCell ref="A62:A63"/>
    <mergeCell ref="B62:B63"/>
    <mergeCell ref="A64:A65"/>
    <mergeCell ref="B64:B65"/>
    <mergeCell ref="A68:A69"/>
    <mergeCell ref="B68:B69"/>
    <mergeCell ref="A73:A74"/>
    <mergeCell ref="B73:B74"/>
    <mergeCell ref="A75:A76"/>
    <mergeCell ref="B75:B76"/>
    <mergeCell ref="A54:A55"/>
    <mergeCell ref="B54:B55"/>
    <mergeCell ref="C54:C55"/>
    <mergeCell ref="D54:D55"/>
    <mergeCell ref="E54:E55"/>
    <mergeCell ref="F54:F55"/>
    <mergeCell ref="G54:G55"/>
    <mergeCell ref="H54:H55"/>
    <mergeCell ref="A35:A36"/>
    <mergeCell ref="B35:B36"/>
    <mergeCell ref="A38:A39"/>
    <mergeCell ref="B38:B39"/>
    <mergeCell ref="A48:A50"/>
    <mergeCell ref="B48:B50"/>
    <mergeCell ref="A51:A52"/>
    <mergeCell ref="B51:B52"/>
    <mergeCell ref="A25:A26"/>
    <mergeCell ref="B25:B26"/>
    <mergeCell ref="A27:A28"/>
    <mergeCell ref="B27:B28"/>
    <mergeCell ref="A29:A30"/>
    <mergeCell ref="B29:B30"/>
    <mergeCell ref="A31:A32"/>
    <mergeCell ref="B31:B32"/>
    <mergeCell ref="A33:A34"/>
    <mergeCell ref="B33:B34"/>
    <mergeCell ref="A8:A9"/>
    <mergeCell ref="B8:B9"/>
    <mergeCell ref="A10:A12"/>
    <mergeCell ref="B10:B12"/>
    <mergeCell ref="A14:A16"/>
    <mergeCell ref="B14:B16"/>
    <mergeCell ref="A17:A19"/>
    <mergeCell ref="B17:B19"/>
    <mergeCell ref="A21:A22"/>
    <mergeCell ref="B21:B22"/>
    <mergeCell ref="A1:H1"/>
    <mergeCell ref="A2:A3"/>
    <mergeCell ref="B2:B3"/>
    <mergeCell ref="C2:C3"/>
    <mergeCell ref="D2:D3"/>
    <mergeCell ref="E2:E3"/>
    <mergeCell ref="F2:H2"/>
    <mergeCell ref="A4:A7"/>
    <mergeCell ref="B4:B7"/>
  </mergeCells>
  <hyperlinks>
    <hyperlink ref="D142" location="P456" display="1033/40"/>
    <hyperlink ref="E142:H142" location="P456" display="1033/40"/>
  </hyperlinks>
  <pageMargins left="0.51181102362204722" right="0.31496062992125984" top="0.35433070866141736" bottom="0.35433070866141736" header="0.51181102362204722" footer="0.51181102362204722"/>
  <pageSetup paperSize="9" scale="57" firstPageNumber="0" fitToHeight="0" orientation="portrait" horizontalDpi="300" verticalDpi="300" r:id="rId1"/>
  <rowBreaks count="7" manualBreakCount="7">
    <brk id="23" max="7" man="1"/>
    <brk id="43" max="7" man="1"/>
    <brk id="69" max="7" man="1"/>
    <brk id="97" max="7" man="1"/>
    <brk id="116" max="7" man="1"/>
    <brk id="134" max="7" man="1"/>
    <brk id="153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Финансирование</vt:lpstr>
      <vt:lpstr>Показатели</vt:lpstr>
      <vt:lpstr>Показатели!Заголовки_для_печати</vt:lpstr>
      <vt:lpstr>Финансирование!Заголовки_для_печати</vt:lpstr>
      <vt:lpstr>Показатели!Область_печати</vt:lpstr>
      <vt:lpstr>Финансирование!Область_печати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karaseva</dc:creator>
  <dc:description/>
  <cp:lastModifiedBy>Хохлова Анна Юрьевна</cp:lastModifiedBy>
  <cp:revision>0</cp:revision>
  <cp:lastPrinted>2022-10-13T06:02:54Z</cp:lastPrinted>
  <dcterms:created xsi:type="dcterms:W3CDTF">2018-10-05T06:08:59Z</dcterms:created>
  <dcterms:modified xsi:type="dcterms:W3CDTF">2022-10-11T16:03:11Z</dcterms:modified>
  <dc:language>ru-RU</dc:language>
</cp:coreProperties>
</file>