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145" yWindow="-45" windowWidth="15240" windowHeight="12540"/>
  </bookViews>
  <sheets>
    <sheet name="Расходы областного бюджета " sheetId="5" r:id="rId1"/>
  </sheets>
  <definedNames>
    <definedName name="_xlnm.Print_Titles" localSheetId="0">'Расходы областного бюджета '!$4:$6</definedName>
    <definedName name="_xlnm.Print_Area" localSheetId="0">'Расходы областного бюджета '!$A$1:$G$91</definedName>
  </definedNames>
  <calcPr calcId="145621"/>
</workbook>
</file>

<file path=xl/calcChain.xml><?xml version="1.0" encoding="utf-8"?>
<calcChain xmlns="http://schemas.openxmlformats.org/spreadsheetml/2006/main">
  <c r="D18" i="5" l="1"/>
  <c r="E18" i="5"/>
  <c r="F18" i="5"/>
  <c r="G18" i="5"/>
  <c r="C7" i="5" l="1"/>
  <c r="D7" i="5"/>
  <c r="E7" i="5"/>
  <c r="F7" i="5"/>
  <c r="G7" i="5"/>
  <c r="C18" i="5"/>
  <c r="C21" i="5"/>
  <c r="D21" i="5"/>
  <c r="E21" i="5"/>
  <c r="F21" i="5"/>
  <c r="G21" i="5"/>
  <c r="C26" i="5"/>
  <c r="D26" i="5"/>
  <c r="E26" i="5"/>
  <c r="F26" i="5"/>
  <c r="G26" i="5"/>
  <c r="C37" i="5"/>
  <c r="D37" i="5"/>
  <c r="E37" i="5"/>
  <c r="F37" i="5"/>
  <c r="G37" i="5"/>
  <c r="C43" i="5"/>
  <c r="D43" i="5"/>
  <c r="E43" i="5"/>
  <c r="F43" i="5"/>
  <c r="G43" i="5"/>
  <c r="C48" i="5"/>
  <c r="D48" i="5"/>
  <c r="E48" i="5"/>
  <c r="F48" i="5"/>
  <c r="G48" i="5"/>
  <c r="C56" i="5"/>
  <c r="D56" i="5"/>
  <c r="E56" i="5"/>
  <c r="F56" i="5"/>
  <c r="G56" i="5"/>
  <c r="C59" i="5"/>
  <c r="D59" i="5"/>
  <c r="E59" i="5"/>
  <c r="F59" i="5"/>
  <c r="G59" i="5"/>
  <c r="C67" i="5"/>
  <c r="D67" i="5"/>
  <c r="E67" i="5"/>
  <c r="F67" i="5"/>
  <c r="G67" i="5"/>
  <c r="C73" i="5"/>
  <c r="D73" i="5"/>
  <c r="E73" i="5"/>
  <c r="F73" i="5"/>
  <c r="G73" i="5"/>
  <c r="C78" i="5"/>
  <c r="D78" i="5"/>
  <c r="E78" i="5"/>
  <c r="F78" i="5"/>
  <c r="G78" i="5"/>
  <c r="C82" i="5"/>
  <c r="D82" i="5"/>
  <c r="E82" i="5"/>
  <c r="F82" i="5"/>
  <c r="G82" i="5"/>
  <c r="C84" i="5"/>
  <c r="D84" i="5"/>
  <c r="E84" i="5"/>
  <c r="F84" i="5"/>
  <c r="G84" i="5"/>
  <c r="D88" i="5" l="1"/>
  <c r="G88" i="5"/>
  <c r="C88" i="5"/>
  <c r="F88" i="5"/>
  <c r="E88" i="5" l="1"/>
</calcChain>
</file>

<file path=xl/sharedStrings.xml><?xml version="1.0" encoding="utf-8"?>
<sst xmlns="http://schemas.openxmlformats.org/spreadsheetml/2006/main" count="175" uniqueCount="175">
  <si>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</si>
  <si>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</si>
  <si>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</si>
  <si>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</si>
  <si>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</si>
  <si>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</si>
  <si>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</si>
  <si>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</si>
  <si>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</si>
  <si>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</si>
  <si>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</si>
  <si>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</si>
  <si>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</si>
  <si>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</si>
  <si>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</si>
  <si>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</si>
  <si>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</si>
  <si>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</si>
  <si>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</si>
  <si>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</si>
  <si>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</si>
  <si>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</si>
  <si>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</si>
  <si>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</si>
  <si>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</si>
  <si>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</si>
  <si>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</si>
  <si>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</si>
  <si>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</si>
  <si>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</si>
  <si>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</si>
  <si>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</si>
  <si>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</si>
  <si>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</si>
  <si>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</si>
  <si>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</si>
  <si>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</si>
  <si>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</si>
  <si>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</si>
  <si>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</si>
  <si>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</si>
  <si>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</si>
  <si>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</si>
  <si>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</si>
  <si>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</si>
  <si>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</si>
  <si>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</si>
  <si>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</si>
  <si>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</si>
  <si>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</si>
  <si>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</si>
  <si>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</si>
  <si>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</si>
  <si>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</si>
  <si>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</si>
  <si>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</si>
  <si>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</si>
  <si>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</si>
  <si>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</si>
  <si>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</si>
  <si>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</si>
  <si>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</si>
  <si>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</si>
  <si>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</si>
  <si>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</si>
  <si>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</si>
  <si>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</si>
  <si>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</si>
  <si>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</si>
  <si>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</si>
  <si>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</si>
  <si>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</si>
  <si>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</si>
  <si>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</si>
  <si>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</si>
  <si>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</si>
  <si>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</si>
  <si>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</si>
  <si>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</si>
  <si>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</si>
  <si>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</si>
  <si>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</si>
  <si>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</si>
  <si>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</si>
  <si>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</si>
  <si>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</si>
  <si>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</si>
  <si>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</si>
  <si>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</si>
  <si>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</si>
  <si>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</si>
  <si>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</si>
  <si>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</si>
  <si>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</si>
  <si>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</si>
  <si>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</si>
  <si>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</si>
  <si>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Миграционная политика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</si>
  <si>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</si>
  <si>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</si>
  <si>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</si>
  <si>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</si>
  <si>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</si>
  <si>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</si>
  <si>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</si>
  <si>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</si>
  <si>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</si>
  <si>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</si>
  <si>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</si>
  <si>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</si>
  <si>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</si>
  <si>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</si>
  <si>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</si>
  <si>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</si>
  <si>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</si>
  <si>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</si>
  <si>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</si>
  <si>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</si>
  <si>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</si>
  <si>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</si>
  <si>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</si>
  <si>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</si>
  <si>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</si>
  <si>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</si>
  <si>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</si>
  <si>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</si>
  <si>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</si>
  <si>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</si>
  <si>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</si>
  <si>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</si>
  <si>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</si>
  <si>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</si>
  <si>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</si>
  <si>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</si>
  <si>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</si>
  <si>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</si>
  <si>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</si>
  <si>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</si>
  <si>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</si>
  <si>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</si>
  <si>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</si>
  <si>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</si>
  <si>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</si>
  <si>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</si>
  <si>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</si>
  <si>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</si>
  <si>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</si>
  <si>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</si>
  <si>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</si>
  <si>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</si>
  <si>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</si>
  <si>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</si>
  <si>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0704</t>
  </si>
  <si>
    <t>тыс. рублей</t>
  </si>
  <si>
    <t>0703</t>
  </si>
  <si>
    <t>Дополнительное образование детей</t>
  </si>
  <si>
    <t>ВСЕГО:</t>
  </si>
  <si>
    <t>0602</t>
  </si>
  <si>
    <t>Сбор, удаление отходов и очистка сточных вод</t>
  </si>
  <si>
    <t>0504</t>
  </si>
  <si>
    <t>Прикладные научные исследования в области жилищно-коммунального хозяйства</t>
  </si>
  <si>
    <t xml:space="preserve">2021 год (отчет) </t>
  </si>
  <si>
    <t xml:space="preserve">2022 год (оценка) </t>
  </si>
  <si>
    <t>2023  год</t>
  </si>
  <si>
    <t xml:space="preserve"> Мобилизационная и вневойсковая подготовка</t>
  </si>
  <si>
    <t xml:space="preserve"> Мобилизационная подготовка экономики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</si>
  <si>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</si>
  <si>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</si>
  <si>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0108</t>
  </si>
  <si>
    <t>Международные отношения и международное сотрудничество</t>
  </si>
  <si>
    <t>Прогноз*</t>
  </si>
  <si>
    <t>2024 год**</t>
  </si>
  <si>
    <t>2025 год**</t>
  </si>
  <si>
    <t>* без учета распределения целевых федеральных средств</t>
  </si>
  <si>
    <t>** расходы 2024-2025 годов без условно утверждаемых расходов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</si>
</sst>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8"/>
      <name val="Arial Cyr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b/>
      <sz val="12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i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" fillId="0" borderId="2">
      <alignment horizontal="right"/>
    </xf>
  </cellStyleXfs>
  <cellXfs count="41">
    <xf numFmtId="0" fontId="0" fillId="0" borderId="0" xfId="0"/>
    <xf numFmtId="0" fontId="3" fillId="2" borderId="0" xfId="0" applyFont="1" applyFill="1" applyAlignment="1"/>
    <xf numFmtId="0" fontId="3" fillId="0" borderId="0" xfId="0" applyFont="1" applyAlignme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64" fontId="3" fillId="0" borderId="0" xfId="0" applyNumberFormat="1" applyFont="1" applyBorder="1"/>
    <xf numFmtId="0" fontId="3" fillId="2" borderId="0" xfId="0" applyFont="1" applyFill="1"/>
    <xf numFmtId="0" fontId="5" fillId="0" borderId="0" xfId="0" applyFont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49" fontId="11" fillId="2" borderId="1" xfId="0" applyNumberFormat="1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 applyProtection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shrinkToFit="1"/>
    </xf>
    <xf numFmtId="164" fontId="4" fillId="2" borderId="1" xfId="0" applyNumberFormat="1" applyFont="1" applyFill="1" applyBorder="1" applyAlignment="1">
      <alignment horizontal="center"/>
    </xf>
    <xf numFmtId="164" fontId="8" fillId="2" borderId="1" xfId="1" applyNumberFormat="1" applyFont="1" applyFill="1" applyBorder="1" applyAlignment="1" applyProtection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49" fontId="12" fillId="2" borderId="0" xfId="0" applyNumberFormat="1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/>
    <xf numFmtId="0" fontId="6" fillId="4" borderId="1" xfId="0" applyFont="1" applyFill="1" applyBorder="1" applyAlignment="1">
      <alignment horizontal="center" vertical="center" wrapText="1"/>
    </xf>
  </cellXfs>
  <cellStyles count="2">
    <cellStyle name="xl6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1"/>
  <sheetViews>
    <sheetView tabSelected="1" view="pageBreakPreview" zoomScale="85" zoomScaleNormal="110" zoomScaleSheetLayoutView="85" workbookViewId="0">
      <selection activeCell="I5" sqref="I5"/>
    </sheetView>
  </sheetViews>
  <sheetFormatPr defaultRowHeight="11.25" x14ac:dyDescent="0.2"/>
  <cols>
    <col min="1" max="1" width="21" style="3" customWidth="1"/>
    <col min="2" max="2" width="61.6640625" style="1" customWidth="1"/>
    <col min="3" max="3" width="17.5" style="1" customWidth="1"/>
    <col min="4" max="5" width="17.1640625" style="1" customWidth="1"/>
    <col min="6" max="6" width="17.33203125" style="1" customWidth="1"/>
    <col min="7" max="7" width="17.5" style="31" customWidth="1"/>
    <col min="8" max="8" width="11.6640625" style="7" bestFit="1" customWidth="1"/>
    <col min="9" max="32" width="9.33203125" style="7"/>
    <col min="33" max="16384" width="9.33203125" style="3"/>
  </cols>
  <sheetData>
    <row r="1" spans="1:32" s="2" customFormat="1" ht="20.25" customHeight="1" x14ac:dyDescent="0.2">
      <c r="A1" s="33" t="s">
        <v>151</v>
      </c>
      <c r="B1" s="33"/>
      <c r="C1" s="33"/>
      <c r="D1" s="33"/>
      <c r="E1" s="33"/>
      <c r="F1" s="33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2">
      <c r="B2" s="4"/>
      <c r="C2" s="4"/>
      <c r="D2" s="4"/>
      <c r="E2" s="5"/>
      <c r="F2" s="5"/>
      <c r="G2" s="6"/>
    </row>
    <row r="3" spans="1:32" s="2" customFormat="1" ht="15" x14ac:dyDescent="0.25">
      <c r="B3" s="1"/>
      <c r="C3" s="1"/>
      <c r="D3" s="1"/>
      <c r="E3" s="1"/>
      <c r="F3" s="1"/>
      <c r="G3" s="8" t="s">
        <v>153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2" customFormat="1" ht="24.75" customHeight="1" x14ac:dyDescent="0.2">
      <c r="A4" s="40" t="s">
        <v>15</v>
      </c>
      <c r="B4" s="38" t="s">
        <v>2</v>
      </c>
      <c r="C4" s="34" t="s">
        <v>161</v>
      </c>
      <c r="D4" s="38" t="s">
        <v>162</v>
      </c>
      <c r="E4" s="38" t="s">
        <v>170</v>
      </c>
      <c r="F4" s="38"/>
      <c r="G4" s="3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11" customFormat="1" ht="63" customHeight="1" x14ac:dyDescent="0.2">
      <c r="A5" s="39"/>
      <c r="B5" s="39"/>
      <c r="C5" s="35"/>
      <c r="D5" s="38"/>
      <c r="E5" s="9" t="s">
        <v>163</v>
      </c>
      <c r="F5" s="9" t="s">
        <v>171</v>
      </c>
      <c r="G5" s="9" t="s">
        <v>172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s="11" customFormat="1" ht="12" customHeight="1" x14ac:dyDescent="0.2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7" customFormat="1" ht="15.75" x14ac:dyDescent="0.2">
      <c r="A7" s="14" t="s">
        <v>17</v>
      </c>
      <c r="B7" s="15" t="s">
        <v>0</v>
      </c>
      <c r="C7" s="16">
        <f>SUM(C8:C17)</f>
        <v>3357191.4</v>
      </c>
      <c r="D7" s="16">
        <f t="shared" ref="D7:G7" si="0">SUM(D8:D17)</f>
        <v>5224384.3000000007</v>
      </c>
      <c r="E7" s="16">
        <f t="shared" si="0"/>
        <v>13286308</v>
      </c>
      <c r="F7" s="16">
        <f t="shared" si="0"/>
        <v>9945562.8000000007</v>
      </c>
      <c r="G7" s="16">
        <f t="shared" si="0"/>
        <v>9946893.6999999993</v>
      </c>
      <c r="H7" s="1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7.25" x14ac:dyDescent="0.2">
      <c r="A8" s="18" t="s">
        <v>16</v>
      </c>
      <c r="B8" s="19" t="s">
        <v>89</v>
      </c>
      <c r="C8" s="20">
        <v>173186.9</v>
      </c>
      <c r="D8" s="21">
        <v>234766.1</v>
      </c>
      <c r="E8" s="21">
        <v>249491.9</v>
      </c>
      <c r="F8" s="21">
        <v>249491.9</v>
      </c>
      <c r="G8" s="22">
        <v>249491.9</v>
      </c>
      <c r="H8" s="1"/>
    </row>
    <row r="9" spans="1:32" ht="63" x14ac:dyDescent="0.2">
      <c r="A9" s="18" t="s">
        <v>18</v>
      </c>
      <c r="B9" s="19" t="s">
        <v>90</v>
      </c>
      <c r="C9" s="20">
        <v>214445.3</v>
      </c>
      <c r="D9" s="21">
        <v>275588.90000000002</v>
      </c>
      <c r="E9" s="21">
        <v>240763.6</v>
      </c>
      <c r="F9" s="21">
        <v>240763.6</v>
      </c>
      <c r="G9" s="22">
        <v>240763.6</v>
      </c>
      <c r="H9" s="1"/>
    </row>
    <row r="10" spans="1:32" ht="63" x14ac:dyDescent="0.2">
      <c r="A10" s="18" t="s">
        <v>19</v>
      </c>
      <c r="B10" s="19" t="s">
        <v>91</v>
      </c>
      <c r="C10" s="20">
        <v>95769.3</v>
      </c>
      <c r="D10" s="21">
        <v>127092.3</v>
      </c>
      <c r="E10" s="21">
        <v>124999.6</v>
      </c>
      <c r="F10" s="21">
        <v>124999.6</v>
      </c>
      <c r="G10" s="22">
        <v>124999.6</v>
      </c>
      <c r="H10" s="1"/>
    </row>
    <row r="11" spans="1:32" ht="15.75" x14ac:dyDescent="0.2">
      <c r="A11" s="18" t="s">
        <v>20</v>
      </c>
      <c r="B11" s="19" t="s">
        <v>93</v>
      </c>
      <c r="C11" s="20">
        <v>465858.4</v>
      </c>
      <c r="D11" s="21">
        <v>672220.4</v>
      </c>
      <c r="E11" s="21">
        <v>545495.4</v>
      </c>
      <c r="F11" s="21">
        <v>545495.4</v>
      </c>
      <c r="G11" s="22">
        <v>545495.4</v>
      </c>
      <c r="H11" s="1"/>
    </row>
    <row r="12" spans="1:32" ht="47.25" x14ac:dyDescent="0.2">
      <c r="A12" s="18" t="s">
        <v>21</v>
      </c>
      <c r="B12" s="19" t="s">
        <v>92</v>
      </c>
      <c r="C12" s="20">
        <v>241555.4</v>
      </c>
      <c r="D12" s="21">
        <v>330806.90000000002</v>
      </c>
      <c r="E12" s="21">
        <v>318040.8</v>
      </c>
      <c r="F12" s="21">
        <v>318040.8</v>
      </c>
      <c r="G12" s="22">
        <v>318040.8</v>
      </c>
      <c r="H12" s="1"/>
    </row>
    <row r="13" spans="1:32" ht="31.5" x14ac:dyDescent="0.2">
      <c r="A13" s="18" t="s">
        <v>22</v>
      </c>
      <c r="B13" s="19" t="s">
        <v>94</v>
      </c>
      <c r="C13" s="20">
        <v>153931.5</v>
      </c>
      <c r="D13" s="21">
        <v>488631.7</v>
      </c>
      <c r="E13" s="21">
        <v>141897.9</v>
      </c>
      <c r="F13" s="21">
        <v>141897.9</v>
      </c>
      <c r="G13" s="22">
        <v>141897.9</v>
      </c>
      <c r="H13" s="1"/>
    </row>
    <row r="14" spans="1:32" ht="31.5" x14ac:dyDescent="0.2">
      <c r="A14" s="18" t="s">
        <v>168</v>
      </c>
      <c r="B14" s="19" t="s">
        <v>169</v>
      </c>
      <c r="C14" s="20"/>
      <c r="D14" s="21">
        <v>168995.6</v>
      </c>
      <c r="E14" s="21"/>
      <c r="F14" s="21"/>
      <c r="G14" s="22"/>
      <c r="H14" s="1"/>
    </row>
    <row r="15" spans="1:32" ht="15.75" x14ac:dyDescent="0.2">
      <c r="A15" s="18" t="s">
        <v>23</v>
      </c>
      <c r="B15" s="19" t="s">
        <v>95</v>
      </c>
      <c r="C15" s="20"/>
      <c r="D15" s="21">
        <v>138324</v>
      </c>
      <c r="E15" s="21">
        <v>500000</v>
      </c>
      <c r="F15" s="21">
        <v>500000</v>
      </c>
      <c r="G15" s="22">
        <v>500000</v>
      </c>
      <c r="H15" s="1"/>
    </row>
    <row r="16" spans="1:32" ht="31.5" x14ac:dyDescent="0.2">
      <c r="A16" s="18" t="s">
        <v>144</v>
      </c>
      <c r="B16" s="19" t="s">
        <v>143</v>
      </c>
      <c r="C16" s="20">
        <v>196.1</v>
      </c>
      <c r="D16" s="21">
        <v>199.7</v>
      </c>
      <c r="E16" s="21">
        <v>202.5</v>
      </c>
      <c r="F16" s="21">
        <v>202.5</v>
      </c>
      <c r="G16" s="22">
        <v>202.5</v>
      </c>
      <c r="H16" s="1"/>
    </row>
    <row r="17" spans="1:32" ht="15.75" x14ac:dyDescent="0.2">
      <c r="A17" s="18" t="s">
        <v>24</v>
      </c>
      <c r="B17" s="19" t="s">
        <v>96</v>
      </c>
      <c r="C17" s="20">
        <v>2012248.5</v>
      </c>
      <c r="D17" s="21">
        <v>2787758.7</v>
      </c>
      <c r="E17" s="21">
        <v>11165416.299999999</v>
      </c>
      <c r="F17" s="21">
        <v>7824671.0999999996</v>
      </c>
      <c r="G17" s="22">
        <v>7826002</v>
      </c>
      <c r="H17" s="1"/>
    </row>
    <row r="18" spans="1:32" s="17" customFormat="1" ht="15.75" x14ac:dyDescent="0.2">
      <c r="A18" s="23" t="s">
        <v>25</v>
      </c>
      <c r="B18" s="15" t="s">
        <v>7</v>
      </c>
      <c r="C18" s="16">
        <f t="shared" ref="C18:G18" si="1">C19+C20</f>
        <v>51647.799999999996</v>
      </c>
      <c r="D18" s="16">
        <f t="shared" si="1"/>
        <v>54635.1</v>
      </c>
      <c r="E18" s="16">
        <f t="shared" si="1"/>
        <v>200</v>
      </c>
      <c r="F18" s="16">
        <f t="shared" si="1"/>
        <v>152.4</v>
      </c>
      <c r="G18" s="16">
        <f t="shared" si="1"/>
        <v>156.9</v>
      </c>
      <c r="H18" s="1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5.75" x14ac:dyDescent="0.2">
      <c r="A19" s="18" t="s">
        <v>26</v>
      </c>
      <c r="B19" s="19" t="s">
        <v>164</v>
      </c>
      <c r="C19" s="20">
        <v>51492.6</v>
      </c>
      <c r="D19" s="21">
        <v>54465.1</v>
      </c>
      <c r="E19" s="21"/>
      <c r="F19" s="21"/>
      <c r="G19" s="22"/>
      <c r="H19" s="1"/>
    </row>
    <row r="20" spans="1:32" ht="15.75" x14ac:dyDescent="0.2">
      <c r="A20" s="18" t="s">
        <v>27</v>
      </c>
      <c r="B20" s="19" t="s">
        <v>165</v>
      </c>
      <c r="C20" s="20">
        <v>155.19999999999999</v>
      </c>
      <c r="D20" s="21">
        <v>170</v>
      </c>
      <c r="E20" s="21">
        <v>200</v>
      </c>
      <c r="F20" s="21">
        <v>152.4</v>
      </c>
      <c r="G20" s="22">
        <v>156.9</v>
      </c>
      <c r="H20" s="1"/>
    </row>
    <row r="21" spans="1:32" s="17" customFormat="1" ht="37.5" customHeight="1" x14ac:dyDescent="0.2">
      <c r="A21" s="23" t="s">
        <v>28</v>
      </c>
      <c r="B21" s="15" t="s">
        <v>8</v>
      </c>
      <c r="C21" s="16">
        <f>SUM(C22:C25)</f>
        <v>644136.10000000009</v>
      </c>
      <c r="D21" s="16">
        <f>SUM(D22:D25)</f>
        <v>794037.7</v>
      </c>
      <c r="E21" s="16">
        <f>SUM(E22:E25)</f>
        <v>752827.3</v>
      </c>
      <c r="F21" s="16">
        <f>SUM(F22:F25)</f>
        <v>579345.30000000005</v>
      </c>
      <c r="G21" s="16">
        <f>SUM(G22:G25)</f>
        <v>579345.30000000005</v>
      </c>
      <c r="H21" s="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8" customHeight="1" x14ac:dyDescent="0.2">
      <c r="A22" s="18" t="s">
        <v>29</v>
      </c>
      <c r="B22" s="19" t="s">
        <v>98</v>
      </c>
      <c r="C22" s="20">
        <v>138546.6</v>
      </c>
      <c r="D22" s="21">
        <v>183909.5</v>
      </c>
      <c r="E22" s="21">
        <v>44611.9</v>
      </c>
      <c r="F22" s="21">
        <v>44611.9</v>
      </c>
      <c r="G22" s="22">
        <v>44611.9</v>
      </c>
      <c r="H22" s="1"/>
    </row>
    <row r="23" spans="1:32" ht="15.75" x14ac:dyDescent="0.2">
      <c r="A23" s="18" t="s">
        <v>30</v>
      </c>
      <c r="B23" s="19" t="s">
        <v>166</v>
      </c>
      <c r="C23" s="20">
        <v>3869.1</v>
      </c>
      <c r="D23" s="21">
        <v>72045.3</v>
      </c>
      <c r="E23" s="21">
        <v>173625.4</v>
      </c>
      <c r="F23" s="21">
        <v>3701.4</v>
      </c>
      <c r="G23" s="22">
        <v>3701.4</v>
      </c>
      <c r="H23" s="1"/>
    </row>
    <row r="24" spans="1:32" ht="47.25" x14ac:dyDescent="0.2">
      <c r="A24" s="18" t="s">
        <v>31</v>
      </c>
      <c r="B24" s="19" t="s">
        <v>167</v>
      </c>
      <c r="C24" s="20">
        <v>492720.4</v>
      </c>
      <c r="D24" s="21">
        <v>530222.9</v>
      </c>
      <c r="E24" s="21">
        <v>534590</v>
      </c>
      <c r="F24" s="21">
        <v>531032</v>
      </c>
      <c r="G24" s="22">
        <v>531032</v>
      </c>
      <c r="H24" s="1"/>
    </row>
    <row r="25" spans="1:32" ht="21.75" customHeight="1" x14ac:dyDescent="0.2">
      <c r="A25" s="18" t="s">
        <v>32</v>
      </c>
      <c r="B25" s="19" t="s">
        <v>97</v>
      </c>
      <c r="C25" s="20">
        <v>9000</v>
      </c>
      <c r="D25" s="21">
        <v>7860</v>
      </c>
      <c r="E25" s="21"/>
      <c r="F25" s="21"/>
      <c r="G25" s="22"/>
      <c r="H25" s="1"/>
    </row>
    <row r="26" spans="1:32" s="17" customFormat="1" ht="21" customHeight="1" x14ac:dyDescent="0.2">
      <c r="A26" s="23" t="s">
        <v>33</v>
      </c>
      <c r="B26" s="15" t="s">
        <v>1</v>
      </c>
      <c r="C26" s="16">
        <f>SUM(C27:C36)</f>
        <v>21724141</v>
      </c>
      <c r="D26" s="16">
        <f t="shared" ref="D26:G26" si="2">SUM(D27:D36)</f>
        <v>31407739.5</v>
      </c>
      <c r="E26" s="16">
        <f t="shared" si="2"/>
        <v>15866274.400000002</v>
      </c>
      <c r="F26" s="16">
        <f t="shared" si="2"/>
        <v>16979022.899999999</v>
      </c>
      <c r="G26" s="16">
        <f t="shared" si="2"/>
        <v>16824855</v>
      </c>
      <c r="H26" s="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5.75" x14ac:dyDescent="0.2">
      <c r="A27" s="18" t="s">
        <v>34</v>
      </c>
      <c r="B27" s="19" t="s">
        <v>106</v>
      </c>
      <c r="C27" s="20">
        <v>385150.7</v>
      </c>
      <c r="D27" s="21">
        <v>942662.6</v>
      </c>
      <c r="E27" s="21">
        <v>453592.7</v>
      </c>
      <c r="F27" s="21">
        <v>453592.7</v>
      </c>
      <c r="G27" s="22">
        <v>453592.7</v>
      </c>
      <c r="H27" s="1"/>
    </row>
    <row r="28" spans="1:32" ht="15.75" x14ac:dyDescent="0.2">
      <c r="A28" s="18" t="s">
        <v>35</v>
      </c>
      <c r="B28" s="19" t="s">
        <v>105</v>
      </c>
      <c r="C28" s="20">
        <v>72000</v>
      </c>
      <c r="D28" s="21">
        <v>108989.7</v>
      </c>
      <c r="E28" s="21">
        <v>1500</v>
      </c>
      <c r="F28" s="21">
        <v>1500</v>
      </c>
      <c r="G28" s="22">
        <v>1500</v>
      </c>
      <c r="H28" s="1"/>
    </row>
    <row r="29" spans="1:32" ht="15.75" x14ac:dyDescent="0.2">
      <c r="A29" s="18" t="s">
        <v>36</v>
      </c>
      <c r="B29" s="19" t="s">
        <v>104</v>
      </c>
      <c r="C29" s="20">
        <v>3004253.7</v>
      </c>
      <c r="D29" s="21">
        <v>3704650.5</v>
      </c>
      <c r="E29" s="21">
        <v>571894.5</v>
      </c>
      <c r="F29" s="21">
        <v>571894.5</v>
      </c>
      <c r="G29" s="22">
        <v>571894.5</v>
      </c>
      <c r="H29" s="1"/>
    </row>
    <row r="30" spans="1:32" ht="15.75" x14ac:dyDescent="0.2">
      <c r="A30" s="18" t="s">
        <v>37</v>
      </c>
      <c r="B30" s="24" t="s">
        <v>145</v>
      </c>
      <c r="C30" s="20">
        <v>319700.7</v>
      </c>
      <c r="D30" s="21">
        <v>340400.7</v>
      </c>
      <c r="E30" s="21">
        <v>600</v>
      </c>
      <c r="F30" s="21">
        <v>600</v>
      </c>
      <c r="G30" s="22">
        <v>600</v>
      </c>
      <c r="H30" s="1"/>
    </row>
    <row r="31" spans="1:32" ht="15.75" x14ac:dyDescent="0.2">
      <c r="A31" s="18" t="s">
        <v>38</v>
      </c>
      <c r="B31" s="24" t="s">
        <v>103</v>
      </c>
      <c r="C31" s="20">
        <v>278392.09999999998</v>
      </c>
      <c r="D31" s="21">
        <v>297085.59999999998</v>
      </c>
      <c r="E31" s="21">
        <v>115937.60000000001</v>
      </c>
      <c r="F31" s="21">
        <v>85937.600000000006</v>
      </c>
      <c r="G31" s="22">
        <v>85937.600000000006</v>
      </c>
      <c r="H31" s="1"/>
    </row>
    <row r="32" spans="1:32" ht="15.75" x14ac:dyDescent="0.2">
      <c r="A32" s="18" t="s">
        <v>39</v>
      </c>
      <c r="B32" s="24" t="s">
        <v>102</v>
      </c>
      <c r="C32" s="20">
        <v>921835.2</v>
      </c>
      <c r="D32" s="21">
        <v>1049643.3</v>
      </c>
      <c r="E32" s="21">
        <v>1400582.9</v>
      </c>
      <c r="F32" s="21">
        <v>1981198.9</v>
      </c>
      <c r="G32" s="22">
        <v>1942262.2</v>
      </c>
      <c r="H32" s="1"/>
    </row>
    <row r="33" spans="1:32" ht="15.75" x14ac:dyDescent="0.2">
      <c r="A33" s="18" t="s">
        <v>40</v>
      </c>
      <c r="B33" s="24" t="s">
        <v>101</v>
      </c>
      <c r="C33" s="20">
        <v>15028364.5</v>
      </c>
      <c r="D33" s="21">
        <v>22330072.100000001</v>
      </c>
      <c r="E33" s="21">
        <v>11536536.4</v>
      </c>
      <c r="F33" s="21">
        <v>11824174.699999999</v>
      </c>
      <c r="G33" s="22">
        <v>12081063</v>
      </c>
      <c r="H33" s="1"/>
    </row>
    <row r="34" spans="1:32" ht="15.75" x14ac:dyDescent="0.2">
      <c r="A34" s="18" t="s">
        <v>41</v>
      </c>
      <c r="B34" s="24" t="s">
        <v>100</v>
      </c>
      <c r="C34" s="20">
        <v>74643.8</v>
      </c>
      <c r="D34" s="21">
        <v>99841.2</v>
      </c>
      <c r="E34" s="21">
        <v>76426.3</v>
      </c>
      <c r="F34" s="21">
        <v>76426.3</v>
      </c>
      <c r="G34" s="22">
        <v>76426.3</v>
      </c>
      <c r="H34" s="1"/>
    </row>
    <row r="35" spans="1:32" ht="31.5" x14ac:dyDescent="0.2">
      <c r="A35" s="18" t="s">
        <v>147</v>
      </c>
      <c r="B35" s="24" t="s">
        <v>146</v>
      </c>
      <c r="C35" s="20">
        <v>180</v>
      </c>
      <c r="D35" s="21">
        <v>3400</v>
      </c>
      <c r="E35" s="21">
        <v>20000</v>
      </c>
      <c r="F35" s="21">
        <v>200</v>
      </c>
      <c r="G35" s="22">
        <v>200</v>
      </c>
      <c r="H35" s="1"/>
    </row>
    <row r="36" spans="1:32" ht="35.25" customHeight="1" x14ac:dyDescent="0.2">
      <c r="A36" s="18" t="s">
        <v>42</v>
      </c>
      <c r="B36" s="19" t="s">
        <v>99</v>
      </c>
      <c r="C36" s="20">
        <v>1639620.3</v>
      </c>
      <c r="D36" s="21">
        <v>2530993.7999999998</v>
      </c>
      <c r="E36" s="21">
        <v>1689204</v>
      </c>
      <c r="F36" s="21">
        <v>1983498.2</v>
      </c>
      <c r="G36" s="22">
        <v>1611378.7</v>
      </c>
      <c r="H36" s="1"/>
    </row>
    <row r="37" spans="1:32" s="17" customFormat="1" ht="15.75" x14ac:dyDescent="0.2">
      <c r="A37" s="23" t="s">
        <v>43</v>
      </c>
      <c r="B37" s="15" t="s">
        <v>3</v>
      </c>
      <c r="C37" s="16">
        <f>SUM(C38:C42)</f>
        <v>6821876.5</v>
      </c>
      <c r="D37" s="16">
        <f t="shared" ref="D37:G37" si="3">SUM(D38:D42)</f>
        <v>3981656.8050000002</v>
      </c>
      <c r="E37" s="16">
        <f t="shared" si="3"/>
        <v>879856.3</v>
      </c>
      <c r="F37" s="16">
        <f t="shared" si="3"/>
        <v>653416.69999999995</v>
      </c>
      <c r="G37" s="16">
        <f t="shared" si="3"/>
        <v>632828.1</v>
      </c>
      <c r="H37" s="1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15.75" x14ac:dyDescent="0.2">
      <c r="A38" s="18" t="s">
        <v>44</v>
      </c>
      <c r="B38" s="19" t="s">
        <v>107</v>
      </c>
      <c r="C38" s="20">
        <v>3796123.4</v>
      </c>
      <c r="D38" s="21">
        <v>1567644.7</v>
      </c>
      <c r="E38" s="21">
        <v>297169.59999999998</v>
      </c>
      <c r="F38" s="21">
        <v>297169.59999999998</v>
      </c>
      <c r="G38" s="22">
        <v>297169.59999999998</v>
      </c>
      <c r="H38" s="1"/>
    </row>
    <row r="39" spans="1:32" ht="15.75" x14ac:dyDescent="0.2">
      <c r="A39" s="18" t="s">
        <v>45</v>
      </c>
      <c r="B39" s="19" t="s">
        <v>108</v>
      </c>
      <c r="C39" s="20">
        <v>529792.19999999995</v>
      </c>
      <c r="D39" s="21">
        <v>665389.4</v>
      </c>
      <c r="E39" s="21">
        <v>211021</v>
      </c>
      <c r="F39" s="21"/>
      <c r="G39" s="22"/>
      <c r="H39" s="1"/>
    </row>
    <row r="40" spans="1:32" ht="15.75" x14ac:dyDescent="0.2">
      <c r="A40" s="18" t="s">
        <v>46</v>
      </c>
      <c r="B40" s="19" t="s">
        <v>109</v>
      </c>
      <c r="C40" s="20">
        <v>1987895.5</v>
      </c>
      <c r="D40" s="21">
        <v>1211359.8999999999</v>
      </c>
      <c r="E40" s="21">
        <v>120861.9</v>
      </c>
      <c r="F40" s="21">
        <v>125333.8</v>
      </c>
      <c r="G40" s="22">
        <v>125333.8</v>
      </c>
      <c r="H40" s="1"/>
    </row>
    <row r="41" spans="1:32" ht="31.5" x14ac:dyDescent="0.2">
      <c r="A41" s="18" t="s">
        <v>159</v>
      </c>
      <c r="B41" s="19" t="s">
        <v>160</v>
      </c>
      <c r="C41" s="20">
        <v>11000</v>
      </c>
      <c r="D41" s="21"/>
      <c r="E41" s="21"/>
      <c r="F41" s="21"/>
      <c r="G41" s="22"/>
      <c r="H41" s="1"/>
    </row>
    <row r="42" spans="1:32" ht="31.5" x14ac:dyDescent="0.2">
      <c r="A42" s="18" t="s">
        <v>47</v>
      </c>
      <c r="B42" s="19" t="s">
        <v>110</v>
      </c>
      <c r="C42" s="20">
        <v>497065.4</v>
      </c>
      <c r="D42" s="21">
        <v>537262.80500000005</v>
      </c>
      <c r="E42" s="21">
        <v>250803.8</v>
      </c>
      <c r="F42" s="21">
        <v>230913.3</v>
      </c>
      <c r="G42" s="22">
        <v>210324.7</v>
      </c>
      <c r="H42" s="1"/>
    </row>
    <row r="43" spans="1:32" s="17" customFormat="1" ht="15.75" x14ac:dyDescent="0.2">
      <c r="A43" s="23" t="s">
        <v>48</v>
      </c>
      <c r="B43" s="15" t="s">
        <v>4</v>
      </c>
      <c r="C43" s="16">
        <f>SUM(C44:C47)</f>
        <v>161282.4</v>
      </c>
      <c r="D43" s="16">
        <f>SUM(D44:D47)</f>
        <v>186781.2</v>
      </c>
      <c r="E43" s="16">
        <f t="shared" ref="E43:G43" si="4">SUM(E44:E47)</f>
        <v>109369.9</v>
      </c>
      <c r="F43" s="16">
        <f t="shared" si="4"/>
        <v>109369.9</v>
      </c>
      <c r="G43" s="16">
        <f t="shared" si="4"/>
        <v>109369.9</v>
      </c>
      <c r="H43" s="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s="17" customFormat="1" ht="15.75" x14ac:dyDescent="0.2">
      <c r="A44" s="18" t="s">
        <v>157</v>
      </c>
      <c r="B44" s="25" t="s">
        <v>158</v>
      </c>
      <c r="C44" s="22">
        <v>34078.699999999997</v>
      </c>
      <c r="D44" s="22">
        <v>70366.399999999994</v>
      </c>
      <c r="E44" s="22"/>
      <c r="F44" s="22"/>
      <c r="G44" s="22"/>
      <c r="H44" s="1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31.5" x14ac:dyDescent="0.2">
      <c r="A45" s="18" t="s">
        <v>49</v>
      </c>
      <c r="B45" s="19" t="s">
        <v>111</v>
      </c>
      <c r="C45" s="20">
        <v>43359.6</v>
      </c>
      <c r="D45" s="21">
        <v>43880.6</v>
      </c>
      <c r="E45" s="21">
        <v>41880.400000000001</v>
      </c>
      <c r="F45" s="21">
        <v>41880.400000000001</v>
      </c>
      <c r="G45" s="22">
        <v>41880.400000000001</v>
      </c>
      <c r="H45" s="1"/>
    </row>
    <row r="46" spans="1:32" ht="31.5" x14ac:dyDescent="0.2">
      <c r="A46" s="26" t="s">
        <v>148</v>
      </c>
      <c r="B46" s="24" t="s">
        <v>149</v>
      </c>
      <c r="C46" s="20">
        <v>235</v>
      </c>
      <c r="D46" s="21">
        <v>300</v>
      </c>
      <c r="E46" s="21">
        <v>100</v>
      </c>
      <c r="F46" s="21">
        <v>100</v>
      </c>
      <c r="G46" s="22">
        <v>100</v>
      </c>
      <c r="H46" s="1"/>
    </row>
    <row r="47" spans="1:32" ht="31.5" x14ac:dyDescent="0.2">
      <c r="A47" s="18" t="s">
        <v>50</v>
      </c>
      <c r="B47" s="19" t="s">
        <v>112</v>
      </c>
      <c r="C47" s="20">
        <v>83609.100000000006</v>
      </c>
      <c r="D47" s="21">
        <v>72234.2</v>
      </c>
      <c r="E47" s="21">
        <v>67389.5</v>
      </c>
      <c r="F47" s="21">
        <v>67389.5</v>
      </c>
      <c r="G47" s="22">
        <v>67389.5</v>
      </c>
      <c r="H47" s="1"/>
    </row>
    <row r="48" spans="1:32" ht="15.75" x14ac:dyDescent="0.2">
      <c r="A48" s="23" t="s">
        <v>51</v>
      </c>
      <c r="B48" s="15" t="s">
        <v>5</v>
      </c>
      <c r="C48" s="16">
        <f>SUM(C49:C55)</f>
        <v>32130166.900000002</v>
      </c>
      <c r="D48" s="16">
        <f t="shared" ref="D48:G48" si="5">SUM(D49:D55)</f>
        <v>36512632.300000004</v>
      </c>
      <c r="E48" s="16">
        <f t="shared" si="5"/>
        <v>30816549.899999999</v>
      </c>
      <c r="F48" s="16">
        <f t="shared" si="5"/>
        <v>30012019.900000002</v>
      </c>
      <c r="G48" s="16">
        <f t="shared" si="5"/>
        <v>30011360.299999997</v>
      </c>
      <c r="H48" s="1"/>
    </row>
    <row r="49" spans="1:8" ht="15.75" x14ac:dyDescent="0.2">
      <c r="A49" s="18" t="s">
        <v>52</v>
      </c>
      <c r="B49" s="19" t="s">
        <v>113</v>
      </c>
      <c r="C49" s="20">
        <v>6977979.2999999998</v>
      </c>
      <c r="D49" s="21">
        <v>6018547.4000000004</v>
      </c>
      <c r="E49" s="21">
        <v>5957029.2000000002</v>
      </c>
      <c r="F49" s="21">
        <v>5726055.2000000002</v>
      </c>
      <c r="G49" s="22">
        <v>5726055.2000000002</v>
      </c>
      <c r="H49" s="1"/>
    </row>
    <row r="50" spans="1:8" ht="15.75" x14ac:dyDescent="0.2">
      <c r="A50" s="18" t="s">
        <v>53</v>
      </c>
      <c r="B50" s="19" t="s">
        <v>114</v>
      </c>
      <c r="C50" s="20">
        <v>20066054.5</v>
      </c>
      <c r="D50" s="21">
        <v>24580464.5</v>
      </c>
      <c r="E50" s="21">
        <v>19208570.800000001</v>
      </c>
      <c r="F50" s="21">
        <v>18807098.699999999</v>
      </c>
      <c r="G50" s="22">
        <v>18807098.699999999</v>
      </c>
      <c r="H50" s="1"/>
    </row>
    <row r="51" spans="1:8" ht="15.75" x14ac:dyDescent="0.2">
      <c r="A51" s="18" t="s">
        <v>154</v>
      </c>
      <c r="B51" s="19" t="s">
        <v>155</v>
      </c>
      <c r="C51" s="20">
        <v>716427</v>
      </c>
      <c r="D51" s="21">
        <v>1083315.6000000001</v>
      </c>
      <c r="E51" s="21">
        <v>902139.2</v>
      </c>
      <c r="F51" s="21">
        <v>803588.2</v>
      </c>
      <c r="G51" s="22">
        <v>803588.2</v>
      </c>
      <c r="H51" s="1"/>
    </row>
    <row r="52" spans="1:8" ht="15.75" x14ac:dyDescent="0.2">
      <c r="A52" s="18" t="s">
        <v>152</v>
      </c>
      <c r="B52" s="19" t="s">
        <v>115</v>
      </c>
      <c r="C52" s="20">
        <v>3264679.3</v>
      </c>
      <c r="D52" s="21">
        <v>3552993</v>
      </c>
      <c r="E52" s="21">
        <v>3358597</v>
      </c>
      <c r="F52" s="21">
        <v>3285603.8</v>
      </c>
      <c r="G52" s="22">
        <v>3284723.4</v>
      </c>
      <c r="H52" s="1"/>
    </row>
    <row r="53" spans="1:8" ht="31.5" x14ac:dyDescent="0.2">
      <c r="A53" s="18" t="s">
        <v>54</v>
      </c>
      <c r="B53" s="19" t="s">
        <v>116</v>
      </c>
      <c r="C53" s="20">
        <v>238914.2</v>
      </c>
      <c r="D53" s="21">
        <v>251650.7</v>
      </c>
      <c r="E53" s="21">
        <v>237345.9</v>
      </c>
      <c r="F53" s="21">
        <v>236918.6</v>
      </c>
      <c r="G53" s="22">
        <v>237139.4</v>
      </c>
      <c r="H53" s="1"/>
    </row>
    <row r="54" spans="1:8" ht="15.75" x14ac:dyDescent="0.2">
      <c r="A54" s="18" t="s">
        <v>55</v>
      </c>
      <c r="B54" s="19" t="s">
        <v>150</v>
      </c>
      <c r="C54" s="20">
        <v>555741.5</v>
      </c>
      <c r="D54" s="21">
        <v>671741.6</v>
      </c>
      <c r="E54" s="21">
        <v>130376.1</v>
      </c>
      <c r="F54" s="21">
        <v>130376.1</v>
      </c>
      <c r="G54" s="22">
        <v>130376.1</v>
      </c>
      <c r="H54" s="1"/>
    </row>
    <row r="55" spans="1:8" ht="15.75" x14ac:dyDescent="0.2">
      <c r="A55" s="18" t="s">
        <v>56</v>
      </c>
      <c r="B55" s="19" t="s">
        <v>117</v>
      </c>
      <c r="C55" s="20">
        <v>310371.09999999998</v>
      </c>
      <c r="D55" s="21">
        <v>353919.5</v>
      </c>
      <c r="E55" s="21">
        <v>1022491.7</v>
      </c>
      <c r="F55" s="21">
        <v>1022379.3</v>
      </c>
      <c r="G55" s="22">
        <v>1022379.3</v>
      </c>
      <c r="H55" s="1"/>
    </row>
    <row r="56" spans="1:8" ht="15.75" x14ac:dyDescent="0.25">
      <c r="A56" s="23" t="s">
        <v>57</v>
      </c>
      <c r="B56" s="15" t="s">
        <v>9</v>
      </c>
      <c r="C56" s="27">
        <f t="shared" ref="C56:G56" si="6">C57+C58</f>
        <v>2478383.8000000003</v>
      </c>
      <c r="D56" s="27">
        <f t="shared" si="6"/>
        <v>3708937.7</v>
      </c>
      <c r="E56" s="27">
        <f t="shared" si="6"/>
        <v>1617103.2</v>
      </c>
      <c r="F56" s="27">
        <f t="shared" si="6"/>
        <v>1543183.2</v>
      </c>
      <c r="G56" s="27">
        <f t="shared" si="6"/>
        <v>1542943.2</v>
      </c>
      <c r="H56" s="1"/>
    </row>
    <row r="57" spans="1:8" ht="15.75" x14ac:dyDescent="0.25">
      <c r="A57" s="18" t="s">
        <v>58</v>
      </c>
      <c r="B57" s="19" t="s">
        <v>118</v>
      </c>
      <c r="C57" s="20">
        <v>2424473.1</v>
      </c>
      <c r="D57" s="28">
        <v>3632719.6</v>
      </c>
      <c r="E57" s="28">
        <v>1523764.8</v>
      </c>
      <c r="F57" s="28">
        <v>1449844.8</v>
      </c>
      <c r="G57" s="29">
        <v>1449604.8</v>
      </c>
      <c r="H57" s="1"/>
    </row>
    <row r="58" spans="1:8" ht="31.5" x14ac:dyDescent="0.25">
      <c r="A58" s="18" t="s">
        <v>59</v>
      </c>
      <c r="B58" s="19" t="s">
        <v>119</v>
      </c>
      <c r="C58" s="20">
        <v>53910.7</v>
      </c>
      <c r="D58" s="28">
        <v>76218.100000000006</v>
      </c>
      <c r="E58" s="28">
        <v>93338.4</v>
      </c>
      <c r="F58" s="28">
        <v>93338.4</v>
      </c>
      <c r="G58" s="29">
        <v>93338.4</v>
      </c>
      <c r="H58" s="1"/>
    </row>
    <row r="59" spans="1:8" ht="15.75" x14ac:dyDescent="0.2">
      <c r="A59" s="23" t="s">
        <v>60</v>
      </c>
      <c r="B59" s="15" t="s">
        <v>10</v>
      </c>
      <c r="C59" s="16">
        <f>SUM(C60:C66)</f>
        <v>20900712.900000002</v>
      </c>
      <c r="D59" s="16">
        <f t="shared" ref="D59:G59" si="7">SUM(D60:D66)</f>
        <v>19322322.700000003</v>
      </c>
      <c r="E59" s="16">
        <f t="shared" si="7"/>
        <v>7582999.8999999985</v>
      </c>
      <c r="F59" s="16">
        <f t="shared" si="7"/>
        <v>7579145.7999999998</v>
      </c>
      <c r="G59" s="16">
        <f t="shared" si="7"/>
        <v>7580026.1999999993</v>
      </c>
      <c r="H59" s="1"/>
    </row>
    <row r="60" spans="1:8" ht="15.75" x14ac:dyDescent="0.2">
      <c r="A60" s="18" t="s">
        <v>61</v>
      </c>
      <c r="B60" s="19" t="s">
        <v>120</v>
      </c>
      <c r="C60" s="20">
        <v>11001752.300000001</v>
      </c>
      <c r="D60" s="21">
        <v>12229232.199999999</v>
      </c>
      <c r="E60" s="21">
        <v>3539211.9</v>
      </c>
      <c r="F60" s="21">
        <v>3558348.6</v>
      </c>
      <c r="G60" s="22">
        <v>3576796.6</v>
      </c>
      <c r="H60" s="1"/>
    </row>
    <row r="61" spans="1:8" ht="15.75" x14ac:dyDescent="0.2">
      <c r="A61" s="18" t="s">
        <v>62</v>
      </c>
      <c r="B61" s="19" t="s">
        <v>121</v>
      </c>
      <c r="C61" s="20">
        <v>1496538.9</v>
      </c>
      <c r="D61" s="21">
        <v>1459732.6</v>
      </c>
      <c r="E61" s="21">
        <v>243638.2</v>
      </c>
      <c r="F61" s="21">
        <v>241337.5</v>
      </c>
      <c r="G61" s="22">
        <v>242934.5</v>
      </c>
      <c r="H61" s="1"/>
    </row>
    <row r="62" spans="1:8" ht="15.75" x14ac:dyDescent="0.2">
      <c r="A62" s="18" t="s">
        <v>63</v>
      </c>
      <c r="B62" s="19" t="s">
        <v>122</v>
      </c>
      <c r="C62" s="20">
        <v>563107.6</v>
      </c>
      <c r="D62" s="21">
        <v>526972.30000000005</v>
      </c>
      <c r="E62" s="21">
        <v>482801.5</v>
      </c>
      <c r="F62" s="21">
        <v>483286</v>
      </c>
      <c r="G62" s="22">
        <v>483286</v>
      </c>
      <c r="H62" s="1"/>
    </row>
    <row r="63" spans="1:8" ht="15.75" x14ac:dyDescent="0.2">
      <c r="A63" s="18" t="s">
        <v>64</v>
      </c>
      <c r="B63" s="19" t="s">
        <v>123</v>
      </c>
      <c r="C63" s="20">
        <v>95213</v>
      </c>
      <c r="D63" s="21">
        <v>102149.9</v>
      </c>
      <c r="E63" s="21">
        <v>103730.3</v>
      </c>
      <c r="F63" s="21">
        <v>104462.7</v>
      </c>
      <c r="G63" s="22">
        <v>104462.7</v>
      </c>
      <c r="H63" s="1"/>
    </row>
    <row r="64" spans="1:8" ht="31.5" x14ac:dyDescent="0.2">
      <c r="A64" s="18" t="s">
        <v>65</v>
      </c>
      <c r="B64" s="19" t="s">
        <v>124</v>
      </c>
      <c r="C64" s="20">
        <v>203684.9</v>
      </c>
      <c r="D64" s="21">
        <v>218666.8</v>
      </c>
      <c r="E64" s="21">
        <v>238577.1</v>
      </c>
      <c r="F64" s="21">
        <v>239657.9</v>
      </c>
      <c r="G64" s="22">
        <v>239860.4</v>
      </c>
      <c r="H64" s="1"/>
    </row>
    <row r="65" spans="1:8" ht="15.75" x14ac:dyDescent="0.2">
      <c r="A65" s="18" t="s">
        <v>66</v>
      </c>
      <c r="B65" s="19" t="s">
        <v>125</v>
      </c>
      <c r="C65" s="20">
        <v>7557.5</v>
      </c>
      <c r="D65" s="21">
        <v>8482</v>
      </c>
      <c r="E65" s="21">
        <v>7897.1</v>
      </c>
      <c r="F65" s="21">
        <v>7968.1</v>
      </c>
      <c r="G65" s="22">
        <v>7968.1</v>
      </c>
      <c r="H65" s="1"/>
    </row>
    <row r="66" spans="1:8" ht="15.75" x14ac:dyDescent="0.2">
      <c r="A66" s="18" t="s">
        <v>67</v>
      </c>
      <c r="B66" s="19" t="s">
        <v>126</v>
      </c>
      <c r="C66" s="20">
        <v>7532858.7000000002</v>
      </c>
      <c r="D66" s="21">
        <v>4777086.9000000004</v>
      </c>
      <c r="E66" s="21">
        <v>2967143.8</v>
      </c>
      <c r="F66" s="21">
        <v>2944085</v>
      </c>
      <c r="G66" s="22">
        <v>2924717.9</v>
      </c>
      <c r="H66" s="1"/>
    </row>
    <row r="67" spans="1:8" ht="15.75" x14ac:dyDescent="0.2">
      <c r="A67" s="23" t="s">
        <v>68</v>
      </c>
      <c r="B67" s="15" t="s">
        <v>6</v>
      </c>
      <c r="C67" s="16">
        <f>SUM(C68:C72)</f>
        <v>42282809.300000004</v>
      </c>
      <c r="D67" s="16">
        <f t="shared" ref="D67:G67" si="8">SUM(D68:D72)</f>
        <v>44672663.5</v>
      </c>
      <c r="E67" s="16">
        <f t="shared" si="8"/>
        <v>32032337.699999999</v>
      </c>
      <c r="F67" s="16">
        <f t="shared" si="8"/>
        <v>33024619.400000002</v>
      </c>
      <c r="G67" s="16">
        <f t="shared" si="8"/>
        <v>34011709.200000003</v>
      </c>
      <c r="H67" s="1"/>
    </row>
    <row r="68" spans="1:8" ht="15.75" x14ac:dyDescent="0.2">
      <c r="A68" s="18" t="s">
        <v>69</v>
      </c>
      <c r="B68" s="19" t="s">
        <v>138</v>
      </c>
      <c r="C68" s="20">
        <v>148697.4</v>
      </c>
      <c r="D68" s="21">
        <v>205047.1</v>
      </c>
      <c r="E68" s="21">
        <v>125670.8</v>
      </c>
      <c r="F68" s="21">
        <v>125670.8</v>
      </c>
      <c r="G68" s="22">
        <v>125670.8</v>
      </c>
      <c r="H68" s="1"/>
    </row>
    <row r="69" spans="1:8" ht="15.75" x14ac:dyDescent="0.2">
      <c r="A69" s="18" t="s">
        <v>70</v>
      </c>
      <c r="B69" s="19" t="s">
        <v>139</v>
      </c>
      <c r="C69" s="20">
        <v>6431573.5999999996</v>
      </c>
      <c r="D69" s="21">
        <v>6691767.5999999996</v>
      </c>
      <c r="E69" s="21">
        <v>6760663.7999999998</v>
      </c>
      <c r="F69" s="21">
        <v>6760663.7999999998</v>
      </c>
      <c r="G69" s="22">
        <v>6760663.7999999998</v>
      </c>
      <c r="H69" s="1"/>
    </row>
    <row r="70" spans="1:8" ht="15.75" x14ac:dyDescent="0.2">
      <c r="A70" s="18" t="s">
        <v>71</v>
      </c>
      <c r="B70" s="19" t="s">
        <v>140</v>
      </c>
      <c r="C70" s="20">
        <v>19856413.800000001</v>
      </c>
      <c r="D70" s="21">
        <v>20997347</v>
      </c>
      <c r="E70" s="21">
        <v>18400038</v>
      </c>
      <c r="F70" s="21">
        <v>19283010.899999999</v>
      </c>
      <c r="G70" s="22">
        <v>20145589</v>
      </c>
      <c r="H70" s="1"/>
    </row>
    <row r="71" spans="1:8" ht="15.75" x14ac:dyDescent="0.2">
      <c r="A71" s="18" t="s">
        <v>72</v>
      </c>
      <c r="B71" s="19" t="s">
        <v>141</v>
      </c>
      <c r="C71" s="20">
        <v>14462339.9</v>
      </c>
      <c r="D71" s="21">
        <v>15227809</v>
      </c>
      <c r="E71" s="21">
        <v>5363656.4000000004</v>
      </c>
      <c r="F71" s="21">
        <v>5471600.0999999996</v>
      </c>
      <c r="G71" s="22">
        <v>5596111.7999999998</v>
      </c>
      <c r="H71" s="1"/>
    </row>
    <row r="72" spans="1:8" ht="15.75" x14ac:dyDescent="0.2">
      <c r="A72" s="18" t="s">
        <v>73</v>
      </c>
      <c r="B72" s="19" t="s">
        <v>142</v>
      </c>
      <c r="C72" s="20">
        <v>1383784.6</v>
      </c>
      <c r="D72" s="21">
        <v>1550692.8</v>
      </c>
      <c r="E72" s="21">
        <v>1382308.7</v>
      </c>
      <c r="F72" s="21">
        <v>1383673.8</v>
      </c>
      <c r="G72" s="22">
        <v>1383673.8</v>
      </c>
      <c r="H72" s="1"/>
    </row>
    <row r="73" spans="1:8" ht="15.75" x14ac:dyDescent="0.2">
      <c r="A73" s="23" t="s">
        <v>74</v>
      </c>
      <c r="B73" s="15" t="s">
        <v>11</v>
      </c>
      <c r="C73" s="16">
        <f>SUM(C74:C77)</f>
        <v>1903201.2000000002</v>
      </c>
      <c r="D73" s="16">
        <f t="shared" ref="D73:G73" si="9">SUM(D74:D77)</f>
        <v>2468856.5300000003</v>
      </c>
      <c r="E73" s="16">
        <f t="shared" si="9"/>
        <v>1281211.7</v>
      </c>
      <c r="F73" s="16">
        <f t="shared" si="9"/>
        <v>1281211.7</v>
      </c>
      <c r="G73" s="16">
        <f t="shared" si="9"/>
        <v>1281211.7</v>
      </c>
      <c r="H73" s="1"/>
    </row>
    <row r="74" spans="1:8" ht="15.75" x14ac:dyDescent="0.2">
      <c r="A74" s="18" t="s">
        <v>75</v>
      </c>
      <c r="B74" s="19" t="s">
        <v>137</v>
      </c>
      <c r="C74" s="20">
        <v>611029.5</v>
      </c>
      <c r="D74" s="21">
        <v>641257.6</v>
      </c>
      <c r="E74" s="21">
        <v>687733.1</v>
      </c>
      <c r="F74" s="21">
        <v>687733.1</v>
      </c>
      <c r="G74" s="22">
        <v>687733.1</v>
      </c>
      <c r="H74" s="1"/>
    </row>
    <row r="75" spans="1:8" ht="15.75" x14ac:dyDescent="0.2">
      <c r="A75" s="18" t="s">
        <v>76</v>
      </c>
      <c r="B75" s="19" t="s">
        <v>136</v>
      </c>
      <c r="C75" s="20">
        <v>607852.1</v>
      </c>
      <c r="D75" s="21">
        <v>1191227.6000000001</v>
      </c>
      <c r="E75" s="21">
        <v>84228.9</v>
      </c>
      <c r="F75" s="21">
        <v>84228.9</v>
      </c>
      <c r="G75" s="22">
        <v>84228.9</v>
      </c>
      <c r="H75" s="1"/>
    </row>
    <row r="76" spans="1:8" ht="15.75" x14ac:dyDescent="0.2">
      <c r="A76" s="18" t="s">
        <v>77</v>
      </c>
      <c r="B76" s="19" t="s">
        <v>135</v>
      </c>
      <c r="C76" s="20">
        <v>656311.30000000005</v>
      </c>
      <c r="D76" s="21">
        <v>603112.23</v>
      </c>
      <c r="E76" s="21">
        <v>475696.2</v>
      </c>
      <c r="F76" s="21">
        <v>475696.2</v>
      </c>
      <c r="G76" s="22">
        <v>475696.2</v>
      </c>
      <c r="H76" s="1"/>
    </row>
    <row r="77" spans="1:8" ht="31.5" x14ac:dyDescent="0.2">
      <c r="A77" s="18" t="s">
        <v>78</v>
      </c>
      <c r="B77" s="19" t="s">
        <v>134</v>
      </c>
      <c r="C77" s="20">
        <v>28008.3</v>
      </c>
      <c r="D77" s="21">
        <v>33259.1</v>
      </c>
      <c r="E77" s="21">
        <v>33553.5</v>
      </c>
      <c r="F77" s="21">
        <v>33553.5</v>
      </c>
      <c r="G77" s="22">
        <v>33553.5</v>
      </c>
      <c r="H77" s="1"/>
    </row>
    <row r="78" spans="1:8" ht="15.75" x14ac:dyDescent="0.2">
      <c r="A78" s="23" t="s">
        <v>79</v>
      </c>
      <c r="B78" s="15" t="s">
        <v>12</v>
      </c>
      <c r="C78" s="16">
        <f t="shared" ref="C78:G78" si="10">C79+C80+C81</f>
        <v>122638.20000000001</v>
      </c>
      <c r="D78" s="16">
        <f t="shared" si="10"/>
        <v>183437.3</v>
      </c>
      <c r="E78" s="16">
        <f t="shared" si="10"/>
        <v>153123.90000000002</v>
      </c>
      <c r="F78" s="16">
        <f t="shared" si="10"/>
        <v>153123.90000000002</v>
      </c>
      <c r="G78" s="16">
        <f t="shared" si="10"/>
        <v>153123.90000000002</v>
      </c>
      <c r="H78" s="1"/>
    </row>
    <row r="79" spans="1:8" ht="15.75" x14ac:dyDescent="0.2">
      <c r="A79" s="18" t="s">
        <v>80</v>
      </c>
      <c r="B79" s="19" t="s">
        <v>133</v>
      </c>
      <c r="C79" s="20">
        <v>32889.300000000003</v>
      </c>
      <c r="D79" s="21">
        <v>54074.6</v>
      </c>
      <c r="E79" s="21">
        <v>38733.300000000003</v>
      </c>
      <c r="F79" s="21">
        <v>41261.300000000003</v>
      </c>
      <c r="G79" s="22">
        <v>41261.300000000003</v>
      </c>
      <c r="H79" s="1"/>
    </row>
    <row r="80" spans="1:8" ht="15.75" x14ac:dyDescent="0.2">
      <c r="A80" s="18" t="s">
        <v>81</v>
      </c>
      <c r="B80" s="19" t="s">
        <v>132</v>
      </c>
      <c r="C80" s="20">
        <v>17024.400000000001</v>
      </c>
      <c r="D80" s="21">
        <v>16742</v>
      </c>
      <c r="E80" s="21">
        <v>19194.5</v>
      </c>
      <c r="F80" s="21">
        <v>19194.5</v>
      </c>
      <c r="G80" s="22">
        <v>19194.5</v>
      </c>
      <c r="H80" s="1"/>
    </row>
    <row r="81" spans="1:8" ht="31.5" x14ac:dyDescent="0.2">
      <c r="A81" s="18" t="s">
        <v>82</v>
      </c>
      <c r="B81" s="19" t="s">
        <v>131</v>
      </c>
      <c r="C81" s="20">
        <v>72724.5</v>
      </c>
      <c r="D81" s="21">
        <v>112620.7</v>
      </c>
      <c r="E81" s="21">
        <v>95196.1</v>
      </c>
      <c r="F81" s="21">
        <v>92668.1</v>
      </c>
      <c r="G81" s="22">
        <v>92668.1</v>
      </c>
      <c r="H81" s="1"/>
    </row>
    <row r="82" spans="1:8" ht="15.75" x14ac:dyDescent="0.2">
      <c r="A82" s="23" t="s">
        <v>83</v>
      </c>
      <c r="B82" s="15" t="s">
        <v>13</v>
      </c>
      <c r="C82" s="16">
        <f t="shared" ref="C82:G82" si="11">C83</f>
        <v>1257632.7</v>
      </c>
      <c r="D82" s="16">
        <f t="shared" si="11"/>
        <v>1882460.6</v>
      </c>
      <c r="E82" s="16">
        <f t="shared" si="11"/>
        <v>1486930.6</v>
      </c>
      <c r="F82" s="16">
        <f t="shared" si="11"/>
        <v>1801411.7</v>
      </c>
      <c r="G82" s="16">
        <f t="shared" si="11"/>
        <v>1848379.6</v>
      </c>
      <c r="H82" s="1"/>
    </row>
    <row r="83" spans="1:8" ht="31.5" x14ac:dyDescent="0.2">
      <c r="A83" s="18" t="s">
        <v>84</v>
      </c>
      <c r="B83" s="19" t="s">
        <v>130</v>
      </c>
      <c r="C83" s="20">
        <v>1257632.7</v>
      </c>
      <c r="D83" s="21">
        <v>1882460.6</v>
      </c>
      <c r="E83" s="21">
        <v>1486930.6</v>
      </c>
      <c r="F83" s="21">
        <v>1801411.7</v>
      </c>
      <c r="G83" s="22">
        <v>1848379.6</v>
      </c>
      <c r="H83" s="1"/>
    </row>
    <row r="84" spans="1:8" ht="31.5" x14ac:dyDescent="0.2">
      <c r="A84" s="23" t="s">
        <v>85</v>
      </c>
      <c r="B84" s="15" t="s">
        <v>14</v>
      </c>
      <c r="C84" s="16">
        <f t="shared" ref="C84:G84" si="12">C85+C86+C87</f>
        <v>7457619.6000000006</v>
      </c>
      <c r="D84" s="16">
        <f t="shared" si="12"/>
        <v>7925441.5999999996</v>
      </c>
      <c r="E84" s="16">
        <f t="shared" si="12"/>
        <v>6136644.8000000007</v>
      </c>
      <c r="F84" s="16">
        <f t="shared" si="12"/>
        <v>4667496.6999999993</v>
      </c>
      <c r="G84" s="16">
        <f t="shared" si="12"/>
        <v>4658325.8000000007</v>
      </c>
      <c r="H84" s="1"/>
    </row>
    <row r="85" spans="1:8" ht="47.25" x14ac:dyDescent="0.2">
      <c r="A85" s="18" t="s">
        <v>86</v>
      </c>
      <c r="B85" s="19" t="s">
        <v>129</v>
      </c>
      <c r="C85" s="20">
        <v>3427282.1</v>
      </c>
      <c r="D85" s="21">
        <v>3500996</v>
      </c>
      <c r="E85" s="21">
        <v>4261763.7</v>
      </c>
      <c r="F85" s="21">
        <v>4328106.5999999996</v>
      </c>
      <c r="G85" s="22">
        <v>4314056.6000000006</v>
      </c>
      <c r="H85" s="1"/>
    </row>
    <row r="86" spans="1:8" ht="15.75" x14ac:dyDescent="0.2">
      <c r="A86" s="18" t="s">
        <v>87</v>
      </c>
      <c r="B86" s="19" t="s">
        <v>128</v>
      </c>
      <c r="C86" s="20">
        <v>916109.8</v>
      </c>
      <c r="D86" s="21">
        <v>545086.1</v>
      </c>
      <c r="E86" s="21">
        <v>206776.9</v>
      </c>
      <c r="F86" s="21"/>
      <c r="G86" s="22"/>
      <c r="H86" s="1"/>
    </row>
    <row r="87" spans="1:8" ht="31.5" x14ac:dyDescent="0.2">
      <c r="A87" s="18" t="s">
        <v>88</v>
      </c>
      <c r="B87" s="19" t="s">
        <v>127</v>
      </c>
      <c r="C87" s="20">
        <v>3114227.7</v>
      </c>
      <c r="D87" s="21">
        <v>3879359.5</v>
      </c>
      <c r="E87" s="21">
        <v>1668104.2</v>
      </c>
      <c r="F87" s="21">
        <v>339390.1</v>
      </c>
      <c r="G87" s="22">
        <v>344269.2</v>
      </c>
      <c r="H87" s="1"/>
    </row>
    <row r="88" spans="1:8" ht="15.75" x14ac:dyDescent="0.2">
      <c r="A88" s="36" t="s">
        <v>156</v>
      </c>
      <c r="B88" s="37"/>
      <c r="C88" s="30">
        <f>SUM(C7+C18+C21+C26+C37+C43+C48+C56+C59+C67+C73+C78+C82+C84)</f>
        <v>141293439.80000004</v>
      </c>
      <c r="D88" s="30">
        <f>SUM(D7+D18+D21+D26+D37+D43+D48+D56+D59+D67+D73+D78+D82+D84)</f>
        <v>158325986.83500001</v>
      </c>
      <c r="E88" s="30">
        <f>SUM(E7+E18+E21+E26+E37+E43+E48+E56+E59+E67+E73+E78+E82+E84)</f>
        <v>112001737.60000001</v>
      </c>
      <c r="F88" s="30">
        <f>SUM(F7+F18+F21+F26+F37+F43+F48+F56+F59+F67+F73+F78+F82+F84)</f>
        <v>108329082.30000003</v>
      </c>
      <c r="G88" s="30">
        <f>SUM(G7+G18+G21+G26+G37+G43+G48+G56+G59+G67+G73+G78+G82+G84)</f>
        <v>109180528.8</v>
      </c>
      <c r="H88" s="1"/>
    </row>
    <row r="90" spans="1:8" ht="15.75" x14ac:dyDescent="0.2">
      <c r="A90" s="32" t="s">
        <v>173</v>
      </c>
      <c r="B90" s="32"/>
      <c r="C90" s="32"/>
      <c r="D90" s="32"/>
      <c r="E90" s="32"/>
      <c r="F90" s="32"/>
      <c r="G90" s="32"/>
    </row>
    <row r="91" spans="1:8" ht="15.75" x14ac:dyDescent="0.2">
      <c r="A91" s="32" t="s">
        <v>174</v>
      </c>
      <c r="B91" s="32"/>
      <c r="C91" s="32"/>
      <c r="D91" s="32"/>
      <c r="E91" s="32"/>
      <c r="F91" s="32"/>
      <c r="G91" s="32"/>
    </row>
  </sheetData>
  <mergeCells count="9">
    <mergeCell ref="A91:G91"/>
    <mergeCell ref="A90:G90"/>
    <mergeCell ref="A1:G1"/>
    <mergeCell ref="C4:C5"/>
    <mergeCell ref="A88:B88"/>
    <mergeCell ref="B4:B5"/>
    <mergeCell ref="A4:A5"/>
    <mergeCell ref="E4:G4"/>
    <mergeCell ref="D4:D5"/>
  </mergeCells>
  <pageMargins left="0.31496062992125984" right="0.31496062992125984" top="0.55118110236220474" bottom="0.59055118110236227" header="0.59055118110236227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областного бюджета </vt:lpstr>
      <vt:lpstr>'Расходы областного бюджета '!Заголовки_для_печати</vt:lpstr>
      <vt:lpstr>'Расходы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Хохлова Анна Юрьевна</cp:lastModifiedBy>
  <cp:lastPrinted>2022-10-11T08:55:56Z</cp:lastPrinted>
  <dcterms:created xsi:type="dcterms:W3CDTF">2009-04-17T07:03:32Z</dcterms:created>
  <dcterms:modified xsi:type="dcterms:W3CDTF">2022-10-11T08:57:31Z</dcterms:modified>
</cp:coreProperties>
</file>