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65" windowWidth="15285" windowHeight="11265"/>
  </bookViews>
  <sheets>
    <sheet name="Доходы областного бюджета " sheetId="1" r:id="rId1"/>
  </sheets>
  <definedNames>
    <definedName name="_xlnm.Print_Area" localSheetId="0">'Доходы областного бюджета '!$A$1:$G$48</definedName>
  </definedNames>
  <calcPr calcId="145621"/>
</workbook>
</file>

<file path=xl/calcChain.xml><?xml version="1.0" encoding="utf-8"?>
<calcChain xmlns="http://schemas.openxmlformats.org/spreadsheetml/2006/main">
  <c r="D37" i="1" l="1"/>
  <c r="E37" i="1"/>
  <c r="F37" i="1"/>
  <c r="G37" i="1"/>
  <c r="C37" i="1"/>
  <c r="C38" i="1"/>
  <c r="G7" i="1" l="1"/>
  <c r="G20" i="1"/>
  <c r="D20" i="1"/>
  <c r="E20" i="1"/>
  <c r="F20" i="1"/>
  <c r="D12" i="1"/>
  <c r="E12" i="1"/>
  <c r="E7" i="1" s="1"/>
  <c r="F12" i="1"/>
  <c r="F7" i="1" s="1"/>
  <c r="G12" i="1"/>
  <c r="G8" i="1" s="1"/>
  <c r="D9" i="1"/>
  <c r="F8" i="1" l="1"/>
  <c r="E8" i="1"/>
  <c r="D24" i="1" l="1"/>
  <c r="E24" i="1"/>
  <c r="F24" i="1"/>
  <c r="G24" i="1"/>
  <c r="C24" i="1"/>
  <c r="D16" i="1"/>
  <c r="D7" i="1" s="1"/>
  <c r="E16" i="1"/>
  <c r="F16" i="1"/>
  <c r="G16" i="1"/>
  <c r="C16" i="1"/>
  <c r="D38" i="1" l="1"/>
  <c r="D48" i="1" s="1"/>
  <c r="E38" i="1"/>
  <c r="F38" i="1"/>
  <c r="G38" i="1"/>
  <c r="D29" i="1" l="1"/>
  <c r="E29" i="1"/>
  <c r="F29" i="1"/>
  <c r="G29" i="1"/>
  <c r="C29" i="1"/>
  <c r="D8" i="1" l="1"/>
  <c r="C20" i="1" l="1"/>
  <c r="C12" i="1"/>
  <c r="C9" i="1"/>
  <c r="E9" i="1"/>
  <c r="F9" i="1"/>
  <c r="G9" i="1"/>
  <c r="C8" i="1" l="1"/>
  <c r="C7" i="1"/>
  <c r="C48" i="1" s="1"/>
  <c r="G48" i="1"/>
  <c r="F48" i="1"/>
  <c r="E48" i="1"/>
</calcChain>
</file>

<file path=xl/sharedStrings.xml><?xml version="1.0" encoding="utf-8"?>
<sst xmlns="http://schemas.openxmlformats.org/spreadsheetml/2006/main" count="89" uniqueCount="89">
  <si>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</si>
  <si>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</si>
  <si>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</si>
  <si>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</si>
  <si>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</si>
  <si>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</si>
  <si>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</si>
  <si>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</si>
  <si>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</si>
  <si>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</si>
  <si>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</si>
  <si>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</si>
  <si>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</si>
  <si>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</si>
  <si>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</si>
  <si>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</si>
  <si>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</si>
  <si>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</si>
  <si>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</si>
  <si>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</si>
  <si>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</si>
  <si>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</si>
  <si>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</si>
  <si>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</si>
  <si>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</si>
  <si>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</si>
  <si>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</si>
  <si>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</si>
  <si>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Код</t>
  </si>
  <si>
    <t>Наименование доходного источника</t>
  </si>
  <si>
    <t>Иные межбюджетные трансферты</t>
  </si>
  <si>
    <t>Прогноз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</si>
  <si>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</si>
  <si>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</si>
  <si>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</si>
  <si>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</si>
  <si>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</si>
  <si>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</si>
  <si>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</si>
  <si>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</si>
  <si>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</si>
  <si>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</si>
  <si>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</si>
  <si>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</si>
  <si>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</si>
  <si>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</si>
  <si>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</si>
  <si>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</si>
  <si>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</si>
  <si>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2 02 09000 00 0000 151</t>
  </si>
  <si>
    <t>Прочие безвозмездные поступления от других бюджетов бюджетной системы</t>
  </si>
  <si>
    <t>2 03 00000 00 0000 180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</si>
  <si>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</si>
  <si>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</si>
  <si>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</si>
  <si>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</si>
  <si>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</si>
  <si>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</si>
  <si>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</si>
  <si>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</si>
  <si>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</si>
  <si>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</si>
  <si>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</si>
  <si>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</si>
  <si>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</si>
  <si>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</si>
  <si>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</si>
  <si>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</si>
  <si>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</si>
  <si>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</si>
  <si>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</si>
  <si>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Сведения о доходах бюджета Саратовской области по видам доходов </t>
  </si>
  <si>
    <t>Единый сельскохозяйственный налог</t>
  </si>
  <si>
    <t>1 05 03000 01 0000 110</t>
  </si>
  <si>
    <t>Акцизы на алкогольную продукцию</t>
  </si>
  <si>
    <t>Акцизы на нефтепродукты</t>
  </si>
  <si>
    <t>НЕНАЛОГОВЫЕ ДОХОДЫ</t>
  </si>
  <si>
    <t>НАЛОГОВЫЕ ДОХОДЫ</t>
  </si>
  <si>
    <t>тыс. рублей</t>
  </si>
  <si>
    <t>ВСЕГО:</t>
  </si>
  <si>
    <t>2023 год</t>
  </si>
  <si>
    <t>2024 год</t>
  </si>
  <si>
    <t>1 05 06000 01 0000 110</t>
  </si>
  <si>
    <t>Налог на профессиональный доход</t>
  </si>
  <si>
    <t xml:space="preserve">2021 год (отчет) </t>
  </si>
  <si>
    <t xml:space="preserve">2022 год (оценка) </t>
  </si>
  <si>
    <t>2025 год</t>
  </si>
  <si>
    <t>2 04 00000 00 0000 000</t>
  </si>
  <si>
    <t>БЕЗВОЗМЕЗДНЫЕ ПОСТУПЛЕНИЯ ОТ НЕГОСУДАРСТВЕННЫХ ОРГАНИЗАЦИЙ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</si>
</sst>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0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b/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i/>
      <sz val="12"/>
      <name val="PT Astra Serif"/>
      <family val="1"/>
      <charset val="204"/>
    </font>
    <font>
      <sz val="12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2"/>
      <color rgb="FFFF000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5" fontId="4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165" fontId="7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165" fontId="3" fillId="0" borderId="0" xfId="0" applyNumberFormat="1" applyFont="1"/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showZeros="0" tabSelected="1" view="pageBreakPreview" zoomScale="70" zoomScaleNormal="100" zoomScaleSheetLayoutView="70" workbookViewId="0">
      <selection activeCell="K9" sqref="K9"/>
    </sheetView>
  </sheetViews>
  <sheetFormatPr defaultRowHeight="15" x14ac:dyDescent="0.25"/>
  <cols>
    <col min="1" max="1" width="33.6640625" style="2" customWidth="1"/>
    <col min="2" max="2" width="78.5" style="2" customWidth="1"/>
    <col min="3" max="3" width="19.1640625" style="2" customWidth="1"/>
    <col min="4" max="4" width="18.1640625" style="2" customWidth="1"/>
    <col min="5" max="5" width="18.5" style="2" customWidth="1"/>
    <col min="6" max="6" width="18.33203125" style="2" customWidth="1"/>
    <col min="7" max="7" width="17.5" style="2" customWidth="1"/>
    <col min="8" max="16384" width="9.33203125" style="2"/>
  </cols>
  <sheetData>
    <row r="1" spans="1:7" ht="20.25" x14ac:dyDescent="0.3">
      <c r="A1" s="1" t="s">
        <v>71</v>
      </c>
      <c r="B1" s="1"/>
      <c r="C1" s="1"/>
      <c r="D1" s="1"/>
      <c r="E1" s="1"/>
      <c r="F1" s="1"/>
      <c r="G1" s="1"/>
    </row>
    <row r="3" spans="1:7" x14ac:dyDescent="0.25">
      <c r="G3" s="3" t="s">
        <v>78</v>
      </c>
    </row>
    <row r="4" spans="1:7" ht="21" customHeight="1" x14ac:dyDescent="0.25">
      <c r="A4" s="4" t="s">
        <v>28</v>
      </c>
      <c r="B4" s="4" t="s">
        <v>29</v>
      </c>
      <c r="C4" s="4" t="s">
        <v>84</v>
      </c>
      <c r="D4" s="4" t="s">
        <v>85</v>
      </c>
      <c r="E4" s="4" t="s">
        <v>31</v>
      </c>
      <c r="F4" s="4"/>
      <c r="G4" s="4"/>
    </row>
    <row r="5" spans="1:7" ht="23.25" customHeight="1" x14ac:dyDescent="0.25">
      <c r="A5" s="4"/>
      <c r="B5" s="4"/>
      <c r="C5" s="4"/>
      <c r="D5" s="4"/>
      <c r="E5" s="5" t="s">
        <v>80</v>
      </c>
      <c r="F5" s="5" t="s">
        <v>81</v>
      </c>
      <c r="G5" s="5" t="s">
        <v>86</v>
      </c>
    </row>
    <row r="6" spans="1:7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20.25" customHeight="1" x14ac:dyDescent="0.25">
      <c r="A7" s="7" t="s">
        <v>0</v>
      </c>
      <c r="B7" s="8" t="s">
        <v>58</v>
      </c>
      <c r="C7" s="9">
        <f>C9+C12+C16+C20+C24+C27+C28+C30+C31+C32+C33+C34+C35+C36</f>
        <v>86293669.540000007</v>
      </c>
      <c r="D7" s="9">
        <f>D9+D12+D16+D20+D24+D27+D28+D30+D31+D32+D33+D34+D35+D36</f>
        <v>83728651.200000018</v>
      </c>
      <c r="E7" s="9">
        <f t="shared" ref="E7:G7" si="0">E9+E12+E16+E20+E24+E27+E28+E30+E31+E32+E33+E34+E35+E36</f>
        <v>90281008.530000001</v>
      </c>
      <c r="F7" s="9">
        <f t="shared" si="0"/>
        <v>96946470.63000001</v>
      </c>
      <c r="G7" s="9">
        <f t="shared" si="0"/>
        <v>102445098.53000002</v>
      </c>
    </row>
    <row r="8" spans="1:7" ht="20.25" customHeight="1" x14ac:dyDescent="0.25">
      <c r="A8" s="7"/>
      <c r="B8" s="8" t="s">
        <v>77</v>
      </c>
      <c r="C8" s="9">
        <f>C9+C12+C16+C20+C24+C27+C28</f>
        <v>84451072.710000008</v>
      </c>
      <c r="D8" s="10">
        <f t="shared" ref="D8:G8" si="1">D9+D12+D16+D20+D24+D27+D28</f>
        <v>82482304.400000006</v>
      </c>
      <c r="E8" s="10">
        <f t="shared" si="1"/>
        <v>88872359.200000003</v>
      </c>
      <c r="F8" s="10">
        <f t="shared" si="1"/>
        <v>95534605</v>
      </c>
      <c r="G8" s="10">
        <f t="shared" si="1"/>
        <v>101034603.50000001</v>
      </c>
    </row>
    <row r="9" spans="1:7" ht="20.25" customHeight="1" x14ac:dyDescent="0.25">
      <c r="A9" s="11" t="s">
        <v>33</v>
      </c>
      <c r="B9" s="12" t="s">
        <v>59</v>
      </c>
      <c r="C9" s="13">
        <f t="shared" ref="C9:G9" si="2">C10+C11</f>
        <v>57099208.859999999</v>
      </c>
      <c r="D9" s="13">
        <f t="shared" si="2"/>
        <v>55114407.299999997</v>
      </c>
      <c r="E9" s="14">
        <f t="shared" si="2"/>
        <v>59287514.900000006</v>
      </c>
      <c r="F9" s="14">
        <f t="shared" si="2"/>
        <v>65043789.5</v>
      </c>
      <c r="G9" s="14">
        <f t="shared" si="2"/>
        <v>70163819.800000012</v>
      </c>
    </row>
    <row r="10" spans="1:7" ht="19.5" customHeight="1" x14ac:dyDescent="0.25">
      <c r="A10" s="15" t="s">
        <v>1</v>
      </c>
      <c r="B10" s="12" t="s">
        <v>2</v>
      </c>
      <c r="C10" s="13">
        <v>29577514.840000004</v>
      </c>
      <c r="D10" s="14">
        <v>25179571.100000001</v>
      </c>
      <c r="E10" s="14">
        <v>27775995.500000007</v>
      </c>
      <c r="F10" s="14">
        <v>30527226.100000005</v>
      </c>
      <c r="G10" s="14">
        <v>32798645.500000004</v>
      </c>
    </row>
    <row r="11" spans="1:7" ht="19.5" customHeight="1" x14ac:dyDescent="0.25">
      <c r="A11" s="15" t="s">
        <v>3</v>
      </c>
      <c r="B11" s="12" t="s">
        <v>4</v>
      </c>
      <c r="C11" s="13">
        <v>27521694.02</v>
      </c>
      <c r="D11" s="14">
        <v>29934836.199999999</v>
      </c>
      <c r="E11" s="14">
        <v>31511519.399999999</v>
      </c>
      <c r="F11" s="14">
        <v>34516563.399999999</v>
      </c>
      <c r="G11" s="14">
        <v>37365174.300000004</v>
      </c>
    </row>
    <row r="12" spans="1:7" ht="39" customHeight="1" x14ac:dyDescent="0.25">
      <c r="A12" s="15" t="s">
        <v>34</v>
      </c>
      <c r="B12" s="16" t="s">
        <v>35</v>
      </c>
      <c r="C12" s="13">
        <f t="shared" ref="C12:G12" si="3">C13</f>
        <v>12371440.57</v>
      </c>
      <c r="D12" s="13">
        <f t="shared" si="3"/>
        <v>11781013</v>
      </c>
      <c r="E12" s="13">
        <f t="shared" si="3"/>
        <v>13447785.300000001</v>
      </c>
      <c r="F12" s="13">
        <f t="shared" si="3"/>
        <v>13853362.5</v>
      </c>
      <c r="G12" s="13">
        <f t="shared" si="3"/>
        <v>14120225.699999999</v>
      </c>
    </row>
    <row r="13" spans="1:7" ht="37.5" customHeight="1" x14ac:dyDescent="0.25">
      <c r="A13" s="15" t="s">
        <v>5</v>
      </c>
      <c r="B13" s="12" t="s">
        <v>6</v>
      </c>
      <c r="C13" s="13">
        <v>12371440.57</v>
      </c>
      <c r="D13" s="13">
        <v>11781013</v>
      </c>
      <c r="E13" s="13">
        <v>13447785.300000001</v>
      </c>
      <c r="F13" s="13">
        <v>13853362.5</v>
      </c>
      <c r="G13" s="13">
        <v>14120225.699999999</v>
      </c>
    </row>
    <row r="14" spans="1:7" ht="15.75" x14ac:dyDescent="0.25">
      <c r="A14" s="15"/>
      <c r="B14" s="12" t="s">
        <v>74</v>
      </c>
      <c r="C14" s="13">
        <v>1981311.57</v>
      </c>
      <c r="D14" s="14">
        <v>2316074.2999999998</v>
      </c>
      <c r="E14" s="14">
        <v>2453794.1000000006</v>
      </c>
      <c r="F14" s="14">
        <v>2571708.1000000006</v>
      </c>
      <c r="G14" s="14">
        <v>2581708.1000000006</v>
      </c>
    </row>
    <row r="15" spans="1:7" ht="15.75" x14ac:dyDescent="0.25">
      <c r="A15" s="15"/>
      <c r="B15" s="12" t="s">
        <v>75</v>
      </c>
      <c r="C15" s="13">
        <v>10390129</v>
      </c>
      <c r="D15" s="14">
        <v>9464938.6999999993</v>
      </c>
      <c r="E15" s="14">
        <v>10823991.199999999</v>
      </c>
      <c r="F15" s="14">
        <v>11111654.4</v>
      </c>
      <c r="G15" s="14">
        <v>11368517.6</v>
      </c>
    </row>
    <row r="16" spans="1:7" ht="19.5" customHeight="1" x14ac:dyDescent="0.25">
      <c r="A16" s="11" t="s">
        <v>36</v>
      </c>
      <c r="B16" s="12" t="s">
        <v>37</v>
      </c>
      <c r="C16" s="13">
        <f>SUM(C17:C19)</f>
        <v>6630201.8399999999</v>
      </c>
      <c r="D16" s="13">
        <f t="shared" ref="D16:G16" si="4">SUM(D17:D19)</f>
        <v>6928623.7999999998</v>
      </c>
      <c r="E16" s="13">
        <f t="shared" si="4"/>
        <v>7477003</v>
      </c>
      <c r="F16" s="13">
        <f t="shared" si="4"/>
        <v>7755000</v>
      </c>
      <c r="G16" s="13">
        <f t="shared" si="4"/>
        <v>7810000</v>
      </c>
    </row>
    <row r="17" spans="1:7" ht="35.25" customHeight="1" x14ac:dyDescent="0.25">
      <c r="A17" s="15" t="s">
        <v>7</v>
      </c>
      <c r="B17" s="12" t="s">
        <v>8</v>
      </c>
      <c r="C17" s="13">
        <v>6554909.9699999997</v>
      </c>
      <c r="D17" s="14">
        <v>6872433.7999999998</v>
      </c>
      <c r="E17" s="14">
        <v>7357003</v>
      </c>
      <c r="F17" s="14">
        <v>7630000</v>
      </c>
      <c r="G17" s="14">
        <v>7680000</v>
      </c>
    </row>
    <row r="18" spans="1:7" ht="27.75" customHeight="1" x14ac:dyDescent="0.25">
      <c r="A18" s="15" t="s">
        <v>73</v>
      </c>
      <c r="B18" s="12" t="s">
        <v>72</v>
      </c>
      <c r="C18" s="13">
        <v>-32.630000000000003</v>
      </c>
      <c r="D18" s="14"/>
      <c r="E18" s="14">
        <v>0</v>
      </c>
      <c r="F18" s="14">
        <v>0</v>
      </c>
      <c r="G18" s="14">
        <v>0</v>
      </c>
    </row>
    <row r="19" spans="1:7" ht="27.75" customHeight="1" x14ac:dyDescent="0.25">
      <c r="A19" s="15" t="s">
        <v>82</v>
      </c>
      <c r="B19" s="12" t="s">
        <v>83</v>
      </c>
      <c r="C19" s="13">
        <v>75324.5</v>
      </c>
      <c r="D19" s="14">
        <v>56190</v>
      </c>
      <c r="E19" s="14">
        <v>120000</v>
      </c>
      <c r="F19" s="14">
        <v>125000</v>
      </c>
      <c r="G19" s="14">
        <v>130000</v>
      </c>
    </row>
    <row r="20" spans="1:7" ht="19.5" customHeight="1" x14ac:dyDescent="0.25">
      <c r="A20" s="17" t="s">
        <v>38</v>
      </c>
      <c r="B20" s="12" t="s">
        <v>39</v>
      </c>
      <c r="C20" s="13">
        <f t="shared" ref="C20:G20" si="5">C21+C22+C23</f>
        <v>7969146.5600000005</v>
      </c>
      <c r="D20" s="13">
        <f t="shared" si="5"/>
        <v>8259068.9000000004</v>
      </c>
      <c r="E20" s="13">
        <f t="shared" si="5"/>
        <v>8295474</v>
      </c>
      <c r="F20" s="13">
        <f t="shared" si="5"/>
        <v>8505208</v>
      </c>
      <c r="G20" s="13">
        <f t="shared" si="5"/>
        <v>8555208</v>
      </c>
    </row>
    <row r="21" spans="1:7" ht="18" customHeight="1" x14ac:dyDescent="0.25">
      <c r="A21" s="15" t="s">
        <v>9</v>
      </c>
      <c r="B21" s="12" t="s">
        <v>10</v>
      </c>
      <c r="C21" s="13">
        <v>7963177.0800000001</v>
      </c>
      <c r="D21" s="14">
        <v>8253188.9000000004</v>
      </c>
      <c r="E21" s="14">
        <v>8290266</v>
      </c>
      <c r="F21" s="14">
        <v>8500000</v>
      </c>
      <c r="G21" s="14">
        <v>8550000</v>
      </c>
    </row>
    <row r="22" spans="1:7" ht="18" customHeight="1" x14ac:dyDescent="0.25">
      <c r="A22" s="15" t="s">
        <v>11</v>
      </c>
      <c r="B22" s="12" t="s">
        <v>12</v>
      </c>
      <c r="C22" s="13"/>
      <c r="D22" s="14"/>
      <c r="E22" s="14"/>
      <c r="F22" s="14"/>
      <c r="G22" s="14"/>
    </row>
    <row r="23" spans="1:7" ht="18.75" customHeight="1" x14ac:dyDescent="0.25">
      <c r="A23" s="15" t="s">
        <v>13</v>
      </c>
      <c r="B23" s="12" t="s">
        <v>14</v>
      </c>
      <c r="C23" s="13">
        <v>5969.48</v>
      </c>
      <c r="D23" s="14">
        <v>5880</v>
      </c>
      <c r="E23" s="14">
        <v>5208</v>
      </c>
      <c r="F23" s="14">
        <v>5208</v>
      </c>
      <c r="G23" s="14">
        <v>5208</v>
      </c>
    </row>
    <row r="24" spans="1:7" ht="33" customHeight="1" x14ac:dyDescent="0.25">
      <c r="A24" s="17" t="s">
        <v>40</v>
      </c>
      <c r="B24" s="12" t="s">
        <v>41</v>
      </c>
      <c r="C24" s="13">
        <f>C25+C26</f>
        <v>78375.709999999992</v>
      </c>
      <c r="D24" s="13">
        <f t="shared" ref="D24:G24" si="6">D25+D26</f>
        <v>71811</v>
      </c>
      <c r="E24" s="13">
        <f t="shared" si="6"/>
        <v>95841</v>
      </c>
      <c r="F24" s="13">
        <f t="shared" si="6"/>
        <v>96164</v>
      </c>
      <c r="G24" s="13">
        <f t="shared" si="6"/>
        <v>96659</v>
      </c>
    </row>
    <row r="25" spans="1:7" ht="20.25" customHeight="1" x14ac:dyDescent="0.25">
      <c r="A25" s="15" t="s">
        <v>15</v>
      </c>
      <c r="B25" s="12" t="s">
        <v>16</v>
      </c>
      <c r="C25" s="13">
        <v>75496.259999999995</v>
      </c>
      <c r="D25" s="14">
        <v>69651</v>
      </c>
      <c r="E25" s="14">
        <v>93531</v>
      </c>
      <c r="F25" s="14">
        <v>93854</v>
      </c>
      <c r="G25" s="14">
        <v>94349</v>
      </c>
    </row>
    <row r="26" spans="1:7" ht="51" customHeight="1" x14ac:dyDescent="0.25">
      <c r="A26" s="15" t="s">
        <v>17</v>
      </c>
      <c r="B26" s="12" t="s">
        <v>18</v>
      </c>
      <c r="C26" s="13">
        <v>2879.45</v>
      </c>
      <c r="D26" s="14">
        <v>2160</v>
      </c>
      <c r="E26" s="14">
        <v>2310</v>
      </c>
      <c r="F26" s="14">
        <v>2310</v>
      </c>
      <c r="G26" s="14">
        <v>2310</v>
      </c>
    </row>
    <row r="27" spans="1:7" ht="21.75" customHeight="1" x14ac:dyDescent="0.25">
      <c r="A27" s="11" t="s">
        <v>19</v>
      </c>
      <c r="B27" s="12" t="s">
        <v>60</v>
      </c>
      <c r="C27" s="13">
        <v>301532.01</v>
      </c>
      <c r="D27" s="14">
        <v>326001.2</v>
      </c>
      <c r="E27" s="14">
        <v>268741</v>
      </c>
      <c r="F27" s="14">
        <v>281081</v>
      </c>
      <c r="G27" s="14">
        <v>288691</v>
      </c>
    </row>
    <row r="28" spans="1:7" ht="40.5" customHeight="1" x14ac:dyDescent="0.25">
      <c r="A28" s="11" t="s">
        <v>20</v>
      </c>
      <c r="B28" s="12" t="s">
        <v>61</v>
      </c>
      <c r="C28" s="13">
        <v>1167.1600000000001</v>
      </c>
      <c r="D28" s="14">
        <v>1379.2</v>
      </c>
      <c r="E28" s="14"/>
      <c r="F28" s="14"/>
      <c r="G28" s="14"/>
    </row>
    <row r="29" spans="1:7" ht="28.5" customHeight="1" x14ac:dyDescent="0.25">
      <c r="A29" s="11"/>
      <c r="B29" s="18" t="s">
        <v>76</v>
      </c>
      <c r="C29" s="9">
        <f>SUM(C30:C36)</f>
        <v>1842596.8299999998</v>
      </c>
      <c r="D29" s="19">
        <f t="shared" ref="D29:G29" si="7">SUM(D30:D36)</f>
        <v>1246346.7999999998</v>
      </c>
      <c r="E29" s="19">
        <f t="shared" si="7"/>
        <v>1408649.3299999998</v>
      </c>
      <c r="F29" s="19">
        <f t="shared" si="7"/>
        <v>1411865.6300000001</v>
      </c>
      <c r="G29" s="19">
        <f t="shared" si="7"/>
        <v>1410495.0300000003</v>
      </c>
    </row>
    <row r="30" spans="1:7" ht="51" customHeight="1" x14ac:dyDescent="0.25">
      <c r="A30" s="11" t="s">
        <v>21</v>
      </c>
      <c r="B30" s="12" t="s">
        <v>62</v>
      </c>
      <c r="C30" s="13">
        <v>368198.73</v>
      </c>
      <c r="D30" s="13">
        <v>95217.9</v>
      </c>
      <c r="E30" s="13">
        <v>323748.63</v>
      </c>
      <c r="F30" s="13">
        <v>320555.73000000004</v>
      </c>
      <c r="G30" s="13">
        <v>319917.83</v>
      </c>
    </row>
    <row r="31" spans="1:7" ht="33.75" customHeight="1" x14ac:dyDescent="0.25">
      <c r="A31" s="11" t="s">
        <v>22</v>
      </c>
      <c r="B31" s="12" t="s">
        <v>63</v>
      </c>
      <c r="C31" s="13">
        <v>124090.86</v>
      </c>
      <c r="D31" s="13">
        <v>101192.4</v>
      </c>
      <c r="E31" s="13">
        <v>113037.70000000001</v>
      </c>
      <c r="F31" s="13">
        <v>113050.70000000001</v>
      </c>
      <c r="G31" s="13">
        <v>113053.70000000001</v>
      </c>
    </row>
    <row r="32" spans="1:7" ht="33.75" customHeight="1" x14ac:dyDescent="0.25">
      <c r="A32" s="20" t="s">
        <v>23</v>
      </c>
      <c r="B32" s="12" t="s">
        <v>64</v>
      </c>
      <c r="C32" s="13">
        <v>268951.99</v>
      </c>
      <c r="D32" s="13">
        <v>224390.8</v>
      </c>
      <c r="E32" s="13">
        <v>165972.69999999998</v>
      </c>
      <c r="F32" s="13">
        <v>165946.69999999998</v>
      </c>
      <c r="G32" s="13">
        <v>165951.80000000002</v>
      </c>
    </row>
    <row r="33" spans="1:7" ht="31.5" x14ac:dyDescent="0.25">
      <c r="A33" s="15" t="s">
        <v>24</v>
      </c>
      <c r="B33" s="12" t="s">
        <v>65</v>
      </c>
      <c r="C33" s="13">
        <v>2400.16</v>
      </c>
      <c r="D33" s="13"/>
      <c r="E33" s="13">
        <v>0</v>
      </c>
      <c r="F33" s="13">
        <v>0</v>
      </c>
      <c r="G33" s="13">
        <v>0</v>
      </c>
    </row>
    <row r="34" spans="1:7" ht="21" customHeight="1" x14ac:dyDescent="0.25">
      <c r="A34" s="11" t="s">
        <v>25</v>
      </c>
      <c r="B34" s="12" t="s">
        <v>66</v>
      </c>
      <c r="C34" s="13">
        <v>17446.189999999999</v>
      </c>
      <c r="D34" s="13">
        <v>13150</v>
      </c>
      <c r="E34" s="13">
        <v>16375</v>
      </c>
      <c r="F34" s="13">
        <v>16375</v>
      </c>
      <c r="G34" s="13">
        <v>16375</v>
      </c>
    </row>
    <row r="35" spans="1:7" ht="18.75" customHeight="1" x14ac:dyDescent="0.25">
      <c r="A35" s="11" t="s">
        <v>26</v>
      </c>
      <c r="B35" s="12" t="s">
        <v>67</v>
      </c>
      <c r="C35" s="13">
        <v>1056456.25</v>
      </c>
      <c r="D35" s="13">
        <v>808395.7</v>
      </c>
      <c r="E35" s="13">
        <v>785259.99999999988</v>
      </c>
      <c r="F35" s="13">
        <v>791427.00000000012</v>
      </c>
      <c r="G35" s="13">
        <v>790430.90000000014</v>
      </c>
    </row>
    <row r="36" spans="1:7" ht="19.5" customHeight="1" x14ac:dyDescent="0.25">
      <c r="A36" s="11" t="s">
        <v>27</v>
      </c>
      <c r="B36" s="12" t="s">
        <v>68</v>
      </c>
      <c r="C36" s="13">
        <v>5052.6499999999996</v>
      </c>
      <c r="D36" s="13">
        <v>4000</v>
      </c>
      <c r="E36" s="13">
        <v>4255.3</v>
      </c>
      <c r="F36" s="13">
        <v>4510.5</v>
      </c>
      <c r="G36" s="13">
        <v>4765.8</v>
      </c>
    </row>
    <row r="37" spans="1:7" ht="15.75" x14ac:dyDescent="0.25">
      <c r="A37" s="7" t="s">
        <v>32</v>
      </c>
      <c r="B37" s="8" t="s">
        <v>69</v>
      </c>
      <c r="C37" s="9">
        <f>C38+C44+C45+C46+C47</f>
        <v>59033888.700000003</v>
      </c>
      <c r="D37" s="9">
        <f t="shared" ref="D37:G37" si="8">D38+D44+D45+D46+D47</f>
        <v>61705924.399999991</v>
      </c>
      <c r="E37" s="9">
        <f t="shared" si="8"/>
        <v>12541871.4</v>
      </c>
      <c r="F37" s="9">
        <f t="shared" si="8"/>
        <v>10527398.4</v>
      </c>
      <c r="G37" s="9">
        <f t="shared" si="8"/>
        <v>10527398.4</v>
      </c>
    </row>
    <row r="38" spans="1:7" ht="48" customHeight="1" x14ac:dyDescent="0.25">
      <c r="A38" s="11" t="s">
        <v>57</v>
      </c>
      <c r="B38" s="21" t="s">
        <v>70</v>
      </c>
      <c r="C38" s="13">
        <f>C39+C40+C41+C42+C43</f>
        <v>56284454.200000003</v>
      </c>
      <c r="D38" s="14">
        <f t="shared" ref="D38:G38" si="9">D39+D40+D41+D42+D43</f>
        <v>60757681.599999994</v>
      </c>
      <c r="E38" s="14">
        <f t="shared" si="9"/>
        <v>12541871.4</v>
      </c>
      <c r="F38" s="14">
        <f t="shared" si="9"/>
        <v>10527398.4</v>
      </c>
      <c r="G38" s="14">
        <f t="shared" si="9"/>
        <v>10527398.4</v>
      </c>
    </row>
    <row r="39" spans="1:7" ht="31.5" x14ac:dyDescent="0.25">
      <c r="A39" s="15" t="s">
        <v>42</v>
      </c>
      <c r="B39" s="12" t="s">
        <v>43</v>
      </c>
      <c r="C39" s="13">
        <v>16592268.5</v>
      </c>
      <c r="D39" s="13">
        <v>13528219.1</v>
      </c>
      <c r="E39" s="13">
        <v>12541871.4</v>
      </c>
      <c r="F39" s="13">
        <v>10527398.4</v>
      </c>
      <c r="G39" s="13">
        <v>10527398.4</v>
      </c>
    </row>
    <row r="40" spans="1:7" ht="36.75" customHeight="1" x14ac:dyDescent="0.25">
      <c r="A40" s="15" t="s">
        <v>44</v>
      </c>
      <c r="B40" s="12" t="s">
        <v>45</v>
      </c>
      <c r="C40" s="13">
        <v>20499597.100000001</v>
      </c>
      <c r="D40" s="13">
        <v>27691209.899999999</v>
      </c>
      <c r="E40" s="13"/>
      <c r="F40" s="13"/>
      <c r="G40" s="13"/>
    </row>
    <row r="41" spans="1:7" ht="31.5" x14ac:dyDescent="0.25">
      <c r="A41" s="15" t="s">
        <v>46</v>
      </c>
      <c r="B41" s="12" t="s">
        <v>47</v>
      </c>
      <c r="C41" s="13">
        <v>5943227.5999999996</v>
      </c>
      <c r="D41" s="13">
        <v>4814531.9000000004</v>
      </c>
      <c r="E41" s="13"/>
      <c r="F41" s="13"/>
      <c r="G41" s="13"/>
    </row>
    <row r="42" spans="1:7" ht="15.75" x14ac:dyDescent="0.25">
      <c r="A42" s="15" t="s">
        <v>48</v>
      </c>
      <c r="B42" s="12" t="s">
        <v>30</v>
      </c>
      <c r="C42" s="13">
        <v>13249361</v>
      </c>
      <c r="D42" s="13">
        <v>14723720.699999999</v>
      </c>
      <c r="E42" s="13"/>
      <c r="F42" s="13"/>
      <c r="G42" s="13"/>
    </row>
    <row r="43" spans="1:7" ht="31.5" x14ac:dyDescent="0.25">
      <c r="A43" s="15" t="s">
        <v>49</v>
      </c>
      <c r="B43" s="12" t="s">
        <v>50</v>
      </c>
      <c r="C43" s="22"/>
      <c r="D43" s="13"/>
      <c r="E43" s="13"/>
      <c r="F43" s="13"/>
      <c r="G43" s="13"/>
    </row>
    <row r="44" spans="1:7" ht="52.5" customHeight="1" x14ac:dyDescent="0.25">
      <c r="A44" s="11" t="s">
        <v>51</v>
      </c>
      <c r="B44" s="21" t="s">
        <v>52</v>
      </c>
      <c r="C44" s="13">
        <v>2578521.6</v>
      </c>
      <c r="D44" s="13">
        <v>906312.6</v>
      </c>
      <c r="E44" s="13"/>
      <c r="F44" s="13"/>
      <c r="G44" s="13"/>
    </row>
    <row r="45" spans="1:7" ht="52.5" customHeight="1" x14ac:dyDescent="0.25">
      <c r="A45" s="11" t="s">
        <v>87</v>
      </c>
      <c r="B45" s="21" t="s">
        <v>88</v>
      </c>
      <c r="C45" s="13">
        <v>14982</v>
      </c>
      <c r="D45" s="13">
        <v>18334.8</v>
      </c>
      <c r="E45" s="13"/>
      <c r="F45" s="13"/>
      <c r="G45" s="13"/>
    </row>
    <row r="46" spans="1:7" ht="98.25" customHeight="1" x14ac:dyDescent="0.25">
      <c r="A46" s="11" t="s">
        <v>53</v>
      </c>
      <c r="B46" s="21" t="s">
        <v>54</v>
      </c>
      <c r="C46" s="13">
        <v>328131.5</v>
      </c>
      <c r="D46" s="13">
        <v>27818</v>
      </c>
      <c r="E46" s="13"/>
      <c r="F46" s="13"/>
      <c r="G46" s="13"/>
    </row>
    <row r="47" spans="1:7" ht="52.5" customHeight="1" x14ac:dyDescent="0.25">
      <c r="A47" s="11" t="s">
        <v>55</v>
      </c>
      <c r="B47" s="21" t="s">
        <v>56</v>
      </c>
      <c r="C47" s="13">
        <v>-172200.6</v>
      </c>
      <c r="D47" s="13">
        <v>-4222.6000000000004</v>
      </c>
      <c r="E47" s="13"/>
      <c r="F47" s="13"/>
      <c r="G47" s="13"/>
    </row>
    <row r="48" spans="1:7" ht="22.5" customHeight="1" x14ac:dyDescent="0.25">
      <c r="A48" s="23" t="s">
        <v>79</v>
      </c>
      <c r="B48" s="23"/>
      <c r="C48" s="24">
        <f>C7+C37</f>
        <v>145327558.24000001</v>
      </c>
      <c r="D48" s="25">
        <f t="shared" ref="D48:G48" si="10">D7+D37</f>
        <v>145434575.60000002</v>
      </c>
      <c r="E48" s="25">
        <f t="shared" si="10"/>
        <v>102822879.93000001</v>
      </c>
      <c r="F48" s="25">
        <f t="shared" si="10"/>
        <v>107473869.03000002</v>
      </c>
      <c r="G48" s="25">
        <f t="shared" si="10"/>
        <v>112972496.93000002</v>
      </c>
    </row>
    <row r="53" spans="2:5" x14ac:dyDescent="0.25">
      <c r="B53" s="26"/>
      <c r="E53" s="26"/>
    </row>
  </sheetData>
  <mergeCells count="7">
    <mergeCell ref="A48:B48"/>
    <mergeCell ref="A1:G1"/>
    <mergeCell ref="E4:G4"/>
    <mergeCell ref="C4:C5"/>
    <mergeCell ref="B4:B5"/>
    <mergeCell ref="A4:A5"/>
    <mergeCell ref="D4:D5"/>
  </mergeCells>
  <printOptions horizontalCentered="1"/>
  <pageMargins left="0.19685039370078741" right="0.19685039370078741" top="0.15748031496062992" bottom="0.15748031496062992" header="0" footer="0"/>
  <pageSetup paperSize="9" scale="62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 областного бюджета </vt:lpstr>
      <vt:lpstr>'Доходы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2022-09-19T07:07:20Z</cp:lastPrinted>
  <dcterms:created xsi:type="dcterms:W3CDTF">2015-12-04T12:59:35Z</dcterms:created>
  <dcterms:modified xsi:type="dcterms:W3CDTF">2022-10-11T08:51:48Z</dcterms:modified>
</cp:coreProperties>
</file>