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15" yWindow="15" windowWidth="20415" windowHeight="12405"/>
  </bookViews>
  <sheets>
    <sheet name="Расходы ОБ" sheetId="2" r:id="rId1"/>
  </sheets>
  <definedNames>
    <definedName name="_xlnm.Print_Area" localSheetId="0">'Расходы ОБ'!$A$1:$I$87</definedName>
  </definedNames>
  <calcPr calcId="145621"/>
</workbook>
</file>

<file path=xl/calcChain.xml><?xml version="1.0" encoding="utf-8"?>
<calcChain xmlns="http://schemas.openxmlformats.org/spreadsheetml/2006/main">
  <c r="G45" i="2" l="1"/>
  <c r="E87" i="2"/>
  <c r="E83" i="2"/>
  <c r="E81" i="2"/>
  <c r="E77" i="2"/>
  <c r="E72" i="2"/>
  <c r="E66" i="2"/>
  <c r="E55" i="2"/>
  <c r="E58" i="2"/>
  <c r="E47" i="2"/>
  <c r="E42" i="2"/>
  <c r="E36" i="2"/>
  <c r="E25" i="2"/>
  <c r="E20" i="2"/>
  <c r="E17" i="2"/>
  <c r="E7" i="2"/>
  <c r="D87" i="2" l="1"/>
  <c r="D83" i="2"/>
  <c r="D81" i="2"/>
  <c r="D77" i="2"/>
  <c r="D72" i="2"/>
  <c r="D66" i="2"/>
  <c r="D58" i="2"/>
  <c r="D55" i="2"/>
  <c r="D47" i="2"/>
  <c r="D42" i="2"/>
  <c r="D36" i="2"/>
  <c r="D25" i="2"/>
  <c r="D20" i="2"/>
  <c r="G40" i="2"/>
  <c r="C36" i="2"/>
  <c r="C42" i="2"/>
  <c r="F8" i="2" l="1"/>
  <c r="F9" i="2"/>
  <c r="F10" i="2"/>
  <c r="F11" i="2"/>
  <c r="F12" i="2"/>
  <c r="F13" i="2"/>
  <c r="F15" i="2"/>
  <c r="F16" i="2"/>
  <c r="F18" i="2"/>
  <c r="F19" i="2"/>
  <c r="F21" i="2"/>
  <c r="F23" i="2"/>
  <c r="F24" i="2"/>
  <c r="F26" i="2"/>
  <c r="F27" i="2"/>
  <c r="F28" i="2"/>
  <c r="F29" i="2"/>
  <c r="F30" i="2"/>
  <c r="F31" i="2"/>
  <c r="F32" i="2"/>
  <c r="F33" i="2"/>
  <c r="F34" i="2"/>
  <c r="F35" i="2"/>
  <c r="F37" i="2"/>
  <c r="F38" i="2"/>
  <c r="F39" i="2"/>
  <c r="F41" i="2"/>
  <c r="F42" i="2"/>
  <c r="F43" i="2"/>
  <c r="F44" i="2"/>
  <c r="F45" i="2"/>
  <c r="F46" i="2"/>
  <c r="F48" i="2"/>
  <c r="F49" i="2"/>
  <c r="F50" i="2"/>
  <c r="F51" i="2"/>
  <c r="F52" i="2"/>
  <c r="F53" i="2"/>
  <c r="F54" i="2"/>
  <c r="F56" i="2"/>
  <c r="F57" i="2"/>
  <c r="F59" i="2"/>
  <c r="F60" i="2"/>
  <c r="F61" i="2"/>
  <c r="F62" i="2"/>
  <c r="F63" i="2"/>
  <c r="F64" i="2"/>
  <c r="F65" i="2"/>
  <c r="F67" i="2"/>
  <c r="F68" i="2"/>
  <c r="F69" i="2"/>
  <c r="F70" i="2"/>
  <c r="F71" i="2"/>
  <c r="F73" i="2"/>
  <c r="F74" i="2"/>
  <c r="F75" i="2"/>
  <c r="F76" i="2"/>
  <c r="F78" i="2"/>
  <c r="F79" i="2"/>
  <c r="F80" i="2"/>
  <c r="F82" i="2"/>
  <c r="F84" i="2"/>
  <c r="F85" i="2"/>
  <c r="F86" i="2"/>
  <c r="G8" i="2" l="1"/>
  <c r="G9" i="2"/>
  <c r="G10" i="2"/>
  <c r="G11" i="2"/>
  <c r="G12" i="2"/>
  <c r="G13" i="2"/>
  <c r="G15" i="2"/>
  <c r="G16" i="2"/>
  <c r="G18" i="2"/>
  <c r="G19" i="2"/>
  <c r="G21" i="2"/>
  <c r="G22" i="2"/>
  <c r="G23" i="2"/>
  <c r="G24" i="2"/>
  <c r="G26" i="2"/>
  <c r="G27" i="2"/>
  <c r="G28" i="2"/>
  <c r="G29" i="2"/>
  <c r="G30" i="2"/>
  <c r="G31" i="2"/>
  <c r="G32" i="2"/>
  <c r="G33" i="2"/>
  <c r="G34" i="2"/>
  <c r="G35" i="2"/>
  <c r="G37" i="2"/>
  <c r="G38" i="2"/>
  <c r="G39" i="2"/>
  <c r="G41" i="2"/>
  <c r="G43" i="2"/>
  <c r="G44" i="2"/>
  <c r="G46" i="2"/>
  <c r="G48" i="2"/>
  <c r="G49" i="2"/>
  <c r="G50" i="2"/>
  <c r="G51" i="2"/>
  <c r="G52" i="2"/>
  <c r="G53" i="2"/>
  <c r="G54" i="2"/>
  <c r="G56" i="2"/>
  <c r="G57" i="2"/>
  <c r="G59" i="2"/>
  <c r="G60" i="2"/>
  <c r="G61" i="2"/>
  <c r="G62" i="2"/>
  <c r="G63" i="2"/>
  <c r="G64" i="2"/>
  <c r="G65" i="2"/>
  <c r="G67" i="2"/>
  <c r="G68" i="2"/>
  <c r="G69" i="2"/>
  <c r="G70" i="2"/>
  <c r="G71" i="2"/>
  <c r="G73" i="2"/>
  <c r="G74" i="2"/>
  <c r="G75" i="2"/>
  <c r="G76" i="2"/>
  <c r="G78" i="2"/>
  <c r="G79" i="2"/>
  <c r="G80" i="2"/>
  <c r="G82" i="2"/>
  <c r="G84" i="2"/>
  <c r="G85" i="2"/>
  <c r="G86" i="2"/>
  <c r="C83" i="2"/>
  <c r="F83" i="2" s="1"/>
  <c r="C81" i="2"/>
  <c r="F81" i="2" s="1"/>
  <c r="C77" i="2"/>
  <c r="F77" i="2" s="1"/>
  <c r="C72" i="2"/>
  <c r="F72" i="2" s="1"/>
  <c r="C66" i="2"/>
  <c r="F66" i="2" s="1"/>
  <c r="C58" i="2"/>
  <c r="F58" i="2" s="1"/>
  <c r="C55" i="2"/>
  <c r="F55" i="2" s="1"/>
  <c r="C47" i="2"/>
  <c r="F47" i="2" s="1"/>
  <c r="F36" i="2"/>
  <c r="C25" i="2"/>
  <c r="F25" i="2" s="1"/>
  <c r="C20" i="2"/>
  <c r="F20" i="2" s="1"/>
  <c r="C17" i="2"/>
  <c r="F17" i="2" s="1"/>
  <c r="C7" i="2"/>
  <c r="C87" i="2" l="1"/>
  <c r="F87" i="2" s="1"/>
  <c r="G83" i="2" l="1"/>
  <c r="G66" i="2"/>
  <c r="G42" i="2"/>
  <c r="D17" i="2"/>
  <c r="F7" i="2"/>
  <c r="D7" i="2"/>
  <c r="G17" i="2" l="1"/>
  <c r="G20" i="2"/>
  <c r="G47" i="2"/>
  <c r="G72" i="2"/>
  <c r="G55" i="2"/>
  <c r="G7" i="2"/>
  <c r="G81" i="2"/>
  <c r="G25" i="2"/>
  <c r="G36" i="2"/>
  <c r="G58" i="2"/>
  <c r="G77" i="2"/>
  <c r="G87" i="2" l="1"/>
</calcChain>
</file>

<file path=xl/sharedStrings.xml><?xml version="1.0" encoding="utf-8"?>
<sst xmlns="http://schemas.openxmlformats.org/spreadsheetml/2006/main" count="244" uniqueCount="239">
  <si>
    <t xml:space="preserve">Исполнение </t>
  </si>
  <si>
    <t xml:space="preserve">% исполнения </t>
  </si>
  <si>
    <t>Код бюджетной 
классификации</t>
  </si>
  <si>
    <t>тыс. рублей</t>
  </si>
  <si>
    <t xml:space="preserve">Сведения об исполнении расходов областного бюджета Саратовской области </t>
  </si>
  <si>
    <t>Наименование разделов, подразделов</t>
  </si>
  <si>
    <t>0100</t>
  </si>
  <si>
    <t>Общегосударственные вопросы</t>
  </si>
  <si>
    <t>0102</t>
  </si>
  <si>
    <t>Функционирование высшего должностного лица субъекта Российской Федерации и муниципального образования</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</si>
  <si>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</si>
  <si>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</si>
  <si>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</si>
  <si>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</si>
  <si>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0105</t>
  </si>
  <si>
    <t>Судебная система</t>
  </si>
  <si>
    <t>0106</t>
  </si>
  <si>
    <t>Обеспечение деятельности финансовых, налоговых и таможенных органов и органов финансового (финансово-бюджетного) надзора</t>
  </si>
  <si>
    <t>0107</t>
  </si>
  <si>
    <t>Обеспечение проведения выборов и референдумов</t>
  </si>
  <si>
    <t>0111</t>
  </si>
  <si>
    <t>Резервные фонды</t>
  </si>
  <si>
    <t>0112</t>
  </si>
  <si>
    <t>Прикладные научные исследования в области общегосударственных вопросов</t>
  </si>
  <si>
    <t>0113</t>
  </si>
  <si>
    <t>Другие общегосударственные вопросы</t>
  </si>
  <si>
    <t>0200</t>
  </si>
  <si>
    <t>Национальная оборона</t>
  </si>
  <si>
    <t>0203</t>
  </si>
  <si>
    <t>0204</t>
  </si>
  <si>
    <t>0300</t>
  </si>
  <si>
    <t>Национальная безопасность и правоохранительная деятельность</t>
  </si>
  <si>
    <t>0304</t>
  </si>
  <si>
    <t>Органы юстиции</t>
  </si>
  <si>
    <t>0309</t>
  </si>
  <si>
    <t>0310</t>
  </si>
  <si>
    <t>0311</t>
  </si>
  <si>
    <t>Миграционная политика</t>
  </si>
  <si>
    <t>0400</t>
  </si>
  <si>
    <t>Национальная экономика</t>
  </si>
  <si>
    <t>0401</t>
  </si>
  <si>
    <t>Общеэкономические вопросы</t>
  </si>
  <si>
    <t>0402</t>
  </si>
  <si>
    <t>Топливно-энергетический комплекс</t>
  </si>
  <si>
    <t>0405</t>
  </si>
  <si>
    <t>Сельское хозяйство и рыболовство</t>
  </si>
  <si>
    <t>0406</t>
  </si>
  <si>
    <t>Водное хозяйство</t>
  </si>
  <si>
    <t>0407</t>
  </si>
  <si>
    <t>Лесное хозяйство</t>
  </si>
  <si>
    <t>0408</t>
  </si>
  <si>
    <t>Транспорт</t>
  </si>
  <si>
    <t>0409</t>
  </si>
  <si>
    <t>Дорожное хозяйство (дорожные фонды)</t>
  </si>
  <si>
    <t>0410</t>
  </si>
  <si>
    <t>Связь и информатика</t>
  </si>
  <si>
    <t>0411</t>
  </si>
  <si>
    <t>Прикладные научные исследования в области национальной экономики</t>
  </si>
  <si>
    <t>0412</t>
  </si>
  <si>
    <t>Другие вопросы в области национальной экономики</t>
  </si>
  <si>
    <t>0500</t>
  </si>
  <si>
    <t>Жилищно-коммунальное хозяйство</t>
  </si>
  <si>
    <t>0501</t>
  </si>
  <si>
    <t>Жилищное хозяйство</t>
  </si>
  <si>
    <t>0502</t>
  </si>
  <si>
    <t>Коммунальное хозяйство</t>
  </si>
  <si>
    <t>0503</t>
  </si>
  <si>
    <t>Благоустройство</t>
  </si>
  <si>
    <t>0505</t>
  </si>
  <si>
    <t>Другие вопросы в области жилищно-коммунального хозяйства</t>
  </si>
  <si>
    <t>0600</t>
  </si>
  <si>
    <t>Охрана окружающей среды</t>
  </si>
  <si>
    <t>0602</t>
  </si>
  <si>
    <t>Сбор, удаление отходов и очистка сточных вод</t>
  </si>
  <si>
    <t>0603</t>
  </si>
  <si>
    <t>Охрана объектов растительного и животного мира и среды их обитания</t>
  </si>
  <si>
    <t>0604</t>
  </si>
  <si>
    <t>Прикладные научные исследования в области охраны окружающей среды</t>
  </si>
  <si>
    <t>0605</t>
  </si>
  <si>
    <t>Другие вопросы в области охраны окружающей среды</t>
  </si>
  <si>
    <t>0700</t>
  </si>
  <si>
    <t>Образование</t>
  </si>
  <si>
    <t>0701</t>
  </si>
  <si>
    <t>Дошкольное образование</t>
  </si>
  <si>
    <t>0702</t>
  </si>
  <si>
    <t>Общее образование</t>
  </si>
  <si>
    <t>0703</t>
  </si>
  <si>
    <t>Дополнительное образование детей</t>
  </si>
  <si>
    <t>0704</t>
  </si>
  <si>
    <t>Среднее профессиональное образование</t>
  </si>
  <si>
    <t>0705</t>
  </si>
  <si>
    <t>Профессиональная подготовка, переподготовка и повышение квалификации</t>
  </si>
  <si>
    <t>0707</t>
  </si>
  <si>
    <t>0709</t>
  </si>
  <si>
    <t>Другие вопросы в области образования</t>
  </si>
  <si>
    <t>0800</t>
  </si>
  <si>
    <t>Культура, кинематография</t>
  </si>
  <si>
    <t>0801</t>
  </si>
  <si>
    <t>Культура</t>
  </si>
  <si>
    <t>0804</t>
  </si>
  <si>
    <t>Другие вопросы в области культуры, кинематографии</t>
  </si>
  <si>
    <t>0900</t>
  </si>
  <si>
    <t>Здравоохранение</t>
  </si>
  <si>
    <t>0901</t>
  </si>
  <si>
    <t>Стационарная медицинская помощь</t>
  </si>
  <si>
    <t>0902</t>
  </si>
  <si>
    <t>Амбулаторная помощь</t>
  </si>
  <si>
    <t>0904</t>
  </si>
  <si>
    <t>Скорая медицинская помощь</t>
  </si>
  <si>
    <t>0905</t>
  </si>
  <si>
    <t>Санаторно-оздоровительная помощь</t>
  </si>
  <si>
    <t>0906</t>
  </si>
  <si>
    <t>Заготовка, переработка, хранение и обеспечение безопасности донорской крови и её компонентов</t>
  </si>
  <si>
    <t>0907</t>
  </si>
  <si>
    <t>Санитарно-эпидемиологическое благополучие</t>
  </si>
  <si>
    <t>0909</t>
  </si>
  <si>
    <t>Другие вопросы в области здравоохранения</t>
  </si>
  <si>
    <t>1000</t>
  </si>
  <si>
    <t>Социальная политика</t>
  </si>
  <si>
    <t>1001</t>
  </si>
  <si>
    <t>Пенсионное обеспечение</t>
  </si>
  <si>
    <t>1002</t>
  </si>
  <si>
    <t>Социальное обслуживание населения</t>
  </si>
  <si>
    <t>1003</t>
  </si>
  <si>
    <t>Социальное обеспечение населения</t>
  </si>
  <si>
    <t>1004</t>
  </si>
  <si>
    <t>Охрана семьи и детства</t>
  </si>
  <si>
    <t>1006</t>
  </si>
  <si>
    <t>Другие вопросы в области социальной политики</t>
  </si>
  <si>
    <t>1100</t>
  </si>
  <si>
    <t>Физическая культура и спорт</t>
  </si>
  <si>
    <t>1101</t>
  </si>
  <si>
    <t>Физическая культура</t>
  </si>
  <si>
    <t>1102</t>
  </si>
  <si>
    <t>Массовый спорт</t>
  </si>
  <si>
    <t>1103</t>
  </si>
  <si>
    <t>Спорт высших достижений</t>
  </si>
  <si>
    <t>1105</t>
  </si>
  <si>
    <t>Другие вопросы в области физической культуры и спорта</t>
  </si>
  <si>
    <t>1200</t>
  </si>
  <si>
    <t>Средства массовой информации</t>
  </si>
  <si>
    <t>1201</t>
  </si>
  <si>
    <t>Телевидение и радиовещание</t>
  </si>
  <si>
    <t>1202</t>
  </si>
  <si>
    <t>Периодическая печать и издательства</t>
  </si>
  <si>
    <t>1204</t>
  </si>
  <si>
    <t>Другие вопросы в области средств массовой информации</t>
  </si>
  <si>
    <t>1300</t>
  </si>
  <si>
    <t>Обслуживание государственного долга</t>
  </si>
  <si>
    <t>1301</t>
  </si>
  <si>
    <t>Обслуживание государственного внутреннего и муниципального долга</t>
  </si>
  <si>
    <t>1400</t>
  </si>
  <si>
    <t>Межбюджетные трансферты общего характера бюджетам муниципальных образований</t>
  </si>
  <si>
    <t>1401</t>
  </si>
  <si>
    <t>Дотации на выравнивание бюджетной обеспеченности субъектов Российской Федерации и муниципальных образований</t>
  </si>
  <si>
    <t>1402</t>
  </si>
  <si>
    <t>Иные дотации</t>
  </si>
  <si>
    <t>1403</t>
  </si>
  <si>
    <t>Прочие межбюджетные трансферты общего характера</t>
  </si>
  <si>
    <t>ВСЕГО РАСХОДОВ:</t>
  </si>
  <si>
    <t>исполнения от уточненного бюджета</t>
  </si>
  <si>
    <t>Молодежная политика</t>
  </si>
  <si>
    <t>по разделам и подразделам классификации расходов бюджета за 2021 год</t>
  </si>
  <si>
    <t xml:space="preserve">Закон Саратовской области «Об областном бюджете на 2021 год и на плановый период 2022 и 2023 годов» </t>
  </si>
  <si>
    <t xml:space="preserve">первоначальный бюджет              (ред. 141-ЗСО      от 01.12.2020) </t>
  </si>
  <si>
    <t xml:space="preserve">уточненный бюджет           (ред. 154-ЗСО от 23.12.2021)  </t>
  </si>
  <si>
    <t>к первоначаль-ному бюджету</t>
  </si>
  <si>
    <t>к уточненному бюджету</t>
  </si>
  <si>
    <t>6=5/3</t>
  </si>
  <si>
    <t>7=5/4</t>
  </si>
  <si>
    <t xml:space="preserve"> Мобилизационная и вневойсковая подготовка</t>
  </si>
  <si>
    <t xml:space="preserve"> Мобилизационная подготовка экономики</t>
  </si>
  <si>
    <t>Гражданская оборона</t>
  </si>
  <si>
    <t>Защита населения и территории от чрезвычайных ситуаций природного и техногенного характера, пожарная безопасность</t>
  </si>
  <si>
    <t>Прикладные научные исследования в области жилищно-коммунального хозяйства</t>
  </si>
  <si>
    <t>0504</t>
  </si>
  <si>
    <t>Увеличение бюджетных ассигнований на проведение дополнительных выборов депутатов Саратовской областной Думы шестого созыва в связи с досрочным прекращением полномочий депутатов по отдельным одномандатным округам</t>
  </si>
  <si>
    <t>Увеличение бюджетных ассигнований на повышение размера стимулирующих выплат спасателям, на приобретение аварийно-спасательной и пожарной техники и оборудования, на приобретение горюче-смазочных материалов для спасательных и пожарных машин, на обеспечение функционирования Системы-112</t>
  </si>
  <si>
    <t>В связи с увеличением объема ассигнований дорожного фонда за счет неиспользованных остатков прошлых лет и за счет межбюджетных трансфертов из федерального бюджета</t>
  </si>
  <si>
    <t xml:space="preserve">Выделение средств резервного фонда Правительства области на проведение дератизационных мероприятий </t>
  </si>
  <si>
    <t>Выделение дополнительных бюджетных ассигнований на выявление природных комплексов и объектов для организации особо охраняемых природных территорий регионального значения</t>
  </si>
  <si>
    <t>Уменьшение бюджетных ассигнований в связи с расторжением государственного контракта на предоставление услуг по содержанию имущества, коммунальных услуг и услуг связи на период проведения капитального ремонта здания</t>
  </si>
  <si>
    <t>Длительность проведения конкурсных процедур</t>
  </si>
  <si>
    <t>Пояснения отклонений</t>
  </si>
  <si>
    <t>исполнения от первоначального бюджета</t>
  </si>
  <si>
    <t>Увеличение расходов связано с повышением минимального размера оплаты труда и индексацией заработной платы работникам государственных бюджетных учреждений  и органов исполнительной власти в сфере сельского хозяйства и ветеринарии, предоставлением субсидий сельхозтоваропроизводителям на возмещение части произведенных затрат в области растениеводства и животноводства, а также субвенций местным бюджетам на осуществление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</si>
  <si>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Выделение средств резервного фонда Правительства области на выполнение работ по аккумуляции (закачке) воды в пруды и водохранилища</t>
  </si>
  <si>
    <t xml:space="preserve">В январе 2021 года аппарат Губернатора области наделен статусом главного распорядителя бюджетных средств, в связи с чем расходы на его содержание, предусмотренные в первоначальном бюджете управлению делами Правительства области по подразделу 0104 перенесены на подраздел 0102 </t>
  </si>
  <si>
    <t>В январе 2021 года аппарат Губернатора области наделен статусом главного распорядителя бюджетных средств, в связи с чем расходы на его содержание, предусмотренные в первоначальном бюджете управлению делами Правительства области по подразделу 0104 перенесены на подраздел 0102</t>
  </si>
  <si>
    <t>Увеличение бюджетных ассигнований в связи с дополнительной потребностью в средствах на оповещение участников судебных процессов, аренду помещений судебных участков, увеличение оплаты труда государственных служащих области с 1 октября 2021 года</t>
  </si>
  <si>
    <t>Увеличение оплаты труда госудрственных гражданских служащих  с 1 октября 2021 года</t>
  </si>
  <si>
    <t>Фактическая потребность в услугах электроснабжения за 2021 год была меньше расчетной потребности</t>
  </si>
  <si>
    <t>Увеличение бюджетных ассигнований в связи с увеличением объема субвенции на осуществление переданных полномочий Российской Федерации на государственную регистрацию актов гражданского состояния, за счет средств федерального бюджета, а также увеличением оплаты труда государственных служащих области с 1 октября 2021 года</t>
  </si>
  <si>
    <t>Предусмотрены дополнительные бюджетные ассигнования на проведение мероприятий в области гражданской обороны</t>
  </si>
  <si>
    <t>Уменьшение объема межбюджетных трансфертов, предоставляемых бюджету Саратовской области из федерального бюджета, в том числе на реализацию регионального проекта (программы) в целях выполнения задач федерального проекта «Содействие занятости женщин – создание условий дошкольного образования для детей в возрасте до трех лет»,  «Старшее поколение»</t>
  </si>
  <si>
    <t>Уменьшены бюджетные ассигнования в связи с отсутствием потребности в субсидиях организациям на возмещение недополученных доходов в связи с реализацией населению твердого топлива</t>
  </si>
  <si>
    <t>Увеличение бюджетных ассигнований в связи с дополнительной потребностью в средствах на аренду помещений для размещения министерства цифрового развития и связи области, ЦУР, увеличением оплаты труда государственных служащих области с 1 октября 2021 года</t>
  </si>
  <si>
    <t>В течение 2021 года предусмотрены дополнительные бюджетные ассигнования на возмещение части затрат субъектам малого и среднего предпринимательства на развитие лизинга основных средств, на докапитализацию регионального фонда развития промышленности, а также на возмещение части затрат промышленных предприятий, связанных с приобретением нового оборудования. В течении года принято решение о выделении субсидии автономной некоммерческой организации «Туристский информационный центр Саратовской области», включая имущественный взнос и расходов, связанных с регистрацией АНО</t>
  </si>
  <si>
    <t>Увеличение расходных обязательств в 2021 году на переселение граждан из аварийного  жилищного фонда за счет 4 и 5 этапов, предусмотренных в первоначальном бюджете в плановом периоде</t>
  </si>
  <si>
    <t xml:space="preserve">В течение года предусмотрены дополнительные бюджетные ассигнования на выполнение строительно-монтажных работ по строительству и ремонту пешеходных зон и тротуаров, на создание условий для ведения здорового образа жизни, на выполнение строительно-монтажных работ по строительству и ремонту пешеходных зон и тротуаров </t>
  </si>
  <si>
    <t>В течение года предусмотрены дополнительные бюджетные ассигнования на разработку схемы и программы развития электроэнергетики Саратовской области на 2022-2026 годы</t>
  </si>
  <si>
    <t xml:space="preserve">В течение года предусмотрены дополнительные бюджетные ассигнования на предоставление субсидии на возмещение затрат на предупреждение чрезвычайных ситуаций, которые могут привести к нарушению функционирования объектов жизнеобеспечения при предоставлении услуг населению по тепло-,  водоснабжению, водоотведению и содержание аппарата управления </t>
  </si>
  <si>
    <t>Выделение дополнительных бюджетных ассигнований на определение нормативов накопления твердых коммунальных отходов. В течение 2021 года предусмотрена субсидия бюджетам муниципальных образований области на государственную поддержку закупки контейнеров для раздельного накопления твердых коммунальных отходов</t>
  </si>
  <si>
    <t>Предусмотрены дополнительные бюджетные ассигнования на: 
предоставление субсидии г.Саратову на создание новых мест в общеобразовательных организациях в связи с ростом числа обучающихся, вызванным демографическим фактором;                                                                                                      
повышение оплаты труда отдельным категориям работников бюджетной сферы с 1 августа 2021 года;
финансовое обеспечение образовательной деятельности муниципальных общеобразовательных учреждений  (для приведения в соответствие действующим методикам расчета объемов субвенций на финансовое обеспечение образовательной деятельности муниципальных дошкольных и общеобразовательных учреждений, так как формирование бюджета на 2021 год по указанным расходам осуществлялось на основании проектов законов области о порядках определения общего объема субвенции из областного бюджета по новым методикам расчета, которые не вступили в силу до настоящего времени)</t>
  </si>
  <si>
    <t xml:space="preserve">Предусмотрены дополнительные бюджетные ассигнования на: 
повышение оплаты труда отдельным категориям работников бюджетной сферы с 1 августа 2021 года;
на выплату заработной платы в связи с изменением среднесписочной численности списочного состава, а также в связи с выпадающими доходами от платных услуг, по причине введения ограничительных мероприятий в связи с угрозой распространения коронавирусной инфекции (COVID-19).
на ежемесячное денежное вознаграждение за классное руководство педагогическим работникам дополнительного образования;                                                                                                                                                                                                    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оснащение и укрепление материально-технической базы подведомственных профессиональных образовательных организаций                                                                                                                                   </t>
  </si>
  <si>
    <t>Уменьшение бюджетных ассигнований в связи с отменой мероприятий, вызванных ограничительными мерами по борьбе с коронавирусной инфекцией</t>
  </si>
  <si>
    <t xml:space="preserve">Уменьшение бюджетных ассигнований в связи с отменой мероприятий, вызванных ограничительными мерами по борьбе с коронавирусной инфекцией, а также уменьшением  объема межбюджетных трансфертов, предоставляемых бюджету Саратовской области из федерального бюджета, в том числе  в рамках реализации реализация региональных проектов (программы) в целях выполнения задач федеральных проектов:
«Содействие занятости»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«Старшее поколение» (организация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
«Поддержка занятости и повышение эффективности рынка труда для обеспечения роста производительности труда» (переобучение, повышение квалификации работников предприятий в целях поддержки занятости и повышения эффективности рынка труда);
«Учитель будущего»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t>
  </si>
  <si>
    <t>Предусмотрены дополнительные бюджетные ассигнования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образовательную программу дошкольного образования и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повышение оплаты труда отдельным категориям работников бюджетной сферы с 1 августа 2021 года</t>
  </si>
  <si>
    <t xml:space="preserve">Нарушение подрядными организациями сроков исполнения и иных условий контрактов, не повлекшее судебные процедуры, экономия при проведении конкурсных процедур
</t>
  </si>
  <si>
    <t>Предусмотрены дополнительные бюджетные ассигнования в связи с увеличением оплаты труда государственных гражданских служащих  с 1 октября 2021 года, а также увеличением штатной численности</t>
  </si>
  <si>
    <t>В течение года предсмотрены дополнительные бюджетные ассигнования на: 
строительство культурно-зрелищного комплекса для детской цирковой студии «Арт-Алле» в г.Маркс;
разработку проектно-сметной документации по объекту «Дом офицеров Красной Армии, арх.Каракис И.Ю.», г.Энгельс;   
повышение оплаты труда отдельным категориям работников бюджетной сферы с 1 августа 2021 года;
выплату заработной платы в связи с изменением среднесписочной численности списочного состава, а также в связи с выпадающими доходами от платных услуг, по причине введения ограничительных мероприятий в связи с угрозой распространения коронавирусной инфекции (COVID-19)</t>
  </si>
  <si>
    <t>В течение года предсмотрены дополнительные бюджетные ассигнования на:  строительство областной инфекционной больницы, строительство областного онкологического диспансера, реконструкцию ГУЗ «Саратовская областная детская клиническая больница», реализацию региональных программ модернизации первичного звена здравоохранения (капитальный ремонт объектов недвижимого имущества медицинских организаций) в целях реализации Указов Президента Российской Федерации от 7 мая 2018 года № 204 «О национальных целях и стратегических задачах развития Российской Федерации на период до 2024 года», от 21 июня 2020 года № 474 «О национальных целях развития Российской Федерации на период до 2030 года» в 2022-2024 годах</t>
  </si>
  <si>
    <t xml:space="preserve">В течение года предсмотрены дополнительные бюджетные ассигнования на: строительство поликлиники на 500 мест в п. Юбилейный в Волжском районе г. Саратова, строительство поликлиники в микрорайоне «Звезда» в Кировском районе г. Саратова, мероприятия по стимулированию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г.Саратова) и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в целях реализации Указов Президента Российской Федерации от 7 мая 2018 года № 204 «О национальных целях и стратегических задачах развития Российской Федерации на период до 2024 года», от 21 июня 2020 года № 474 «О национальных целях развития Российской Федерации на период до 2030 года» в 2022-2024 годах. В связи с отсутствием потребности в конце года сокращены бюджетные ассигнования на строительство детской поликлиники на 350 посещений в смену в микрорайоне № 11 жилого района «Солнечный-2» в Кировском районе г.Саратова </t>
  </si>
  <si>
    <t xml:space="preserve">В течение года предсмотрены дополнительные бюджетные ассигнования в связи с повышением целевого показателя по оплате труда отдельным категориям работников, установленных Указами Президента РФ, с 1 августа 2021 года и МРОТ с 1 января 2021 года. Увеличены бюджетные ассигнования на мероприятия, связанные с обучением по образовательной программе высшего образования – программе ординатуры по специальности «Скорая медицинская помощь» и осуществление ежемесячных выплат ординаторам в период освоения ими программы ординатуры по специальности «Скорая медицинская помощь» в рамках реализации национальных проектов </t>
  </si>
  <si>
    <t>В течение года предсмотрены дополнительные бюджетные ассигнования на реализацию мероприятий, направленных на ликвидацию последствий распространения коронавирусной инфекции, устранением дефицита территориальной программы государственных гарантий оказания бесплатной медицинской помощи, за счет межбюджетных трансфертов и целевых дотаций, предоставленных бюджету Саратовской области из федерального бюджета  и средств областного бюджета</t>
  </si>
  <si>
    <t>В течение года предсмотрены дополнительные бюджетные ассигнования на реализацию мероприятий региональной программы первичного звена в связи с повышением МРОТ с 1 января 2021 года, на бесплатное лекарственное обеспечение граждан, страдающих заболеваниями, включенными в перечень жизнеугрожающих и хронических прогрессирующих редких (орфанных) заболеваний, приводящих к сокращению продолжительности жизни граждан или их инвалидности и бесплатному лекарственному обеспечению отдельных категорий граждан</t>
  </si>
  <si>
    <t>Уменьшение численности получателей выплат, пособий и компенсаций по сравнению с запланированной, нарушение подрядными организациями сроков исполнения и иных условий контрактов, не повлекшее судебные процедуры, экономия при проведении конкурсных процедур</t>
  </si>
  <si>
    <t>В течение года предсмотрены дополнительные бюджетные ассигнования на доведение минимального размера оплаты труда с 1 января 2021 года до 12792 рублей, а также на повышение оплаты труда отдельным категориям работников бюджетной сферы с 1 августа 2021 года</t>
  </si>
  <si>
    <t>Уменьшение расходов на оказание мер социальной поддержки отдельным категориям граждан, которые имеют заявительный характер выплаты, в том числе за счет сокращения размеров межбюджетных трансфертов, предоставляемых из федерального бюджета</t>
  </si>
  <si>
    <t>В течение года предсмотрены дополнительные бюджетные ассигнования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путем предоставления жилых помещений по договорам найма специализированных жилых помещений, а также путем предоставления социальной выплаты на приобретение жилого помещения, оказание мер социальной поддержки отдельным категориям граждан, которые имеют заявительный характер выплаты</t>
  </si>
  <si>
    <t xml:space="preserve">Уменьшение численности получателей выплат, пособий и компенсаций по сравнению с запланированной, заявительный характер выплаты пособий и компенсаций 
</t>
  </si>
  <si>
    <t xml:space="preserve">В течение года предсмотрены дополнительные бюджетные ассигнования на строительство объекта «Водогрязелечебница в Ершовском районе Саратовской области», строительство домов-интернатов для престарелых и инвалидов </t>
  </si>
  <si>
    <t>В течение года предсмотрены дополнительные бюджетные ассигнования на строительство Ледового дворца в г. Энгельсе</t>
  </si>
  <si>
    <t>В течение года предсмотрены дополнительные бюджетные ассигнования на предоставление грантов некоммерческим организациям, имеющим в своем составе профессиональные спортивные команды, на обеспечение участия спортсменов области в соревнованиях различного уровня</t>
  </si>
  <si>
    <t>В течение года предсмотрены дополнительные бюджетные ассигнования на предоставление субсидии некоммерческой организации ПОУ «Саратовский АСК им. Ю.А. Гагарина ДОСААФ России» на изготовление проектно-сметной документации, на увеличение оплаты труда государственных служащих области с 1 октября 2021 года</t>
  </si>
  <si>
    <t xml:space="preserve">Нарушение подрядными организациями сроков исполнения и иных условий контрактов, не повлекшее судебные процедуры, экономия при проведении конкурсных процедур, экономия, сложившаяся по результатам выполнения работ, позднее доведение (перераспределение) целевых федеральных средств </t>
  </si>
  <si>
    <t xml:space="preserve">В течение года предсмотрены дополнительные бюджетные ассигнования на размещение официальной информации в средствах массовой информации в рамках госзадания в части сетевого издания «Регион 64» и на обеспечение официального опубликования нормативных правовых актов органов государственной власти Саратовской области в средствах массовой информации (сетевое издание «Новости Саратовской губернии») </t>
  </si>
  <si>
    <t>Уменьшение бюджетных ассигнований в связи со сложившейся экономией по расходам на обслуживание государственного внутреннего долга области  относительно первоначально утвержденных бюджетных назначений</t>
  </si>
  <si>
    <t>В течение 2021 года выделена дополнительная финансовая поддержка муниципальным образованиям в форме дотаций на обеспечение финансовой устойчивости местных бюджетов и на повышение оплаты труда в связи с увеличением минимального размера оплаты труда (за счет средств областного бюджета), а также на премирование победителей всероссийского конкурса (за счет средств федерального бюджета). Одновременно с этим местным бюджетам уменьшена дотация на поддержку мер по обеспечению сбалансированности бюджетов в связи с изменением методики ее распределения</t>
  </si>
  <si>
    <t>Выделение средств резервного фонда Правительства области на выполнение работ по аккумуляции (закачке) воды в пруды и водохранилища. В течение года предсмотрены дополнительные бюджетные ассигнования на укрепление материально-технической базы муниципальных организаций, осуществляющих производство и выпуск средств массовой информации</t>
  </si>
  <si>
    <t>В течение 2021 года предусмотрены дополнительные бюджетные ассигнования на реконструкцию берегоукрепительных сооружений Волгоградского водохранилища в районе г.Саратова от ул.Б.Взвоз до ул.Б.Садоваяв, на берегоукрепление участка Волгоградского водохранилища от ул. Малыковская до ул. Комсомольская г. Вольска, на берегоукрепление Волгоградского водохранилища на участке от первого причала до солярия «Затон»</t>
  </si>
  <si>
    <t>Увеличение расходов связано с выделением дополнительных бюджетных ассигнований на:
предоставление межбюджетных трансфертов бюджету г. Саратова на обеспечение бесперебойного функционирования городского наземного электрического транспорта и на обновление наземного общественного пассажирского транспорта;
развитие инфраструктуры городского наземного электрического транспорта (ГКУ «Дирекция транспорта и дорожного хозяйства»);
возмещение недополученных  доходов, возникающих от применения регулируемых тарифов на пассажирские перевозки, осуществляемые железнодорожным транспортом в пригородном сообщении (в связи с увеличением регулируемых тарифов на пассажирские перевозки)</t>
  </si>
  <si>
    <t>Выделение дополнительных бюджетных ассигнований на уплату земельного налога ГУ СО «Природный парк «Кумысная поляна» за 2021 год (в связи с увеличением кадастровой стоимости земельных участков), а также на проведение дератизационных мероприятий (средства резервного фонда Правительства области)</t>
  </si>
  <si>
    <t>Увеличение в течение 2021 года размера межбюджетных трансфертов, передаваемых Пенсионному фонду Российской Федерации (далее – ПФРФ) за счет субвенции, предоставляемой из федерального бюджета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возмещения расходов, произведенных по факту отделением ПФРФ, по выплате социального пособия на погребение умерших наработавших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</si>
  <si>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В течение года предсмотрены дополнительные бюджетные ассигнования на опубликование  сборника «Собрание законодательства Саратовской области»</t>
  </si>
  <si>
    <t xml:space="preserve">Перераспределение средств резервного фонда Правительства Саратовской области  на основании соответствующих распоряжений Правительства Саратовской области на иные разделы бюджетной классификации расходов, исходя из отраслевой направленности </t>
  </si>
  <si>
    <t>Заявительный характер субсидии на возмещение недополученных доходов в связи с реализацией населению твердого топлива</t>
  </si>
  <si>
    <t>Сокращение потребности в средствах на обеспечение софинансирования расходных обязательств</t>
  </si>
  <si>
    <t>Неисполнение в полном объеме в связи с имеющимися непредвиденными обстоятельствами (судебные разбирательства, наследственные дела и без вести пропавшие граждане).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</si>
</sst>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_р_._-;\-* #,##0.00_р_._-;_-* &quot;-&quot;??_р_._-;_-@_-"/>
    <numFmt numFmtId="166" formatCode="0000"/>
    <numFmt numFmtId="167" formatCode="0.0%"/>
  </numFmts>
  <fonts count="23" x14ac:knownFonts="1">
    <font>
      <sz val="8"/>
      <color theme="1"/>
      <name val="Arial"/>
      <family val="2"/>
      <charset val="204"/>
    </font>
    <font>
      <b/>
      <sz val="12"/>
      <name val="Times New Roman"/>
      <family val="1"/>
      <charset val="204"/>
    </font>
    <font>
      <sz val="12"/>
      <name val="Times New Roman"/>
      <family val="1"/>
      <charset val="204"/>
    </font>
    <font>
      <b/>
      <sz val="12"/>
      <color theme="1"/>
      <name val="Times New Roman"/>
      <family val="1"/>
      <charset val="204"/>
    </font>
    <font>
      <b/>
      <sz val="12"/>
      <color theme="0"/>
      <name val="Times New Roman"/>
      <family val="1"/>
      <charset val="204"/>
    </font>
    <font>
      <sz val="10"/>
      <name val="Arial Cyr"/>
      <charset val="204"/>
    </font>
    <font>
      <sz val="8"/>
      <color rgb="FF000000"/>
      <name val="Arial"/>
      <family val="2"/>
      <charset val="204"/>
    </font>
    <font>
      <sz val="12"/>
      <color rgb="FF000000"/>
      <name val="Times New Roman"/>
      <family val="1"/>
      <charset val="204"/>
    </font>
    <font>
      <sz val="8"/>
      <name val="Arial Cyr"/>
      <charset val="204"/>
    </font>
    <font>
      <b/>
      <sz val="16"/>
      <name val="Times New Roman"/>
      <family val="1"/>
      <charset val="204"/>
    </font>
    <font>
      <sz val="8"/>
      <color theme="0"/>
      <name val="Arial Cyr"/>
      <charset val="204"/>
    </font>
    <font>
      <b/>
      <sz val="12"/>
      <name val="Arial"/>
      <family val="2"/>
      <charset val="204"/>
    </font>
    <font>
      <b/>
      <sz val="12"/>
      <color rgb="FF000000"/>
      <name val="Times New Roman"/>
      <family val="1"/>
      <charset val="204"/>
    </font>
    <font>
      <b/>
      <sz val="14"/>
      <color theme="0"/>
      <name val="Times New Roman"/>
      <family val="1"/>
      <charset val="204"/>
    </font>
    <font>
      <b/>
      <sz val="8"/>
      <name val="Arial Cyr"/>
      <charset val="204"/>
    </font>
    <font>
      <sz val="10"/>
      <name val="Arial"/>
      <family val="2"/>
      <charset val="204"/>
    </font>
    <font>
      <sz val="8"/>
      <name val="Arial"/>
      <family val="2"/>
      <charset val="204"/>
    </font>
    <font>
      <sz val="8"/>
      <color rgb="FFFF0000"/>
      <name val="Arial Cyr"/>
      <charset val="204"/>
    </font>
    <font>
      <b/>
      <sz val="10"/>
      <name val="Times New Roman"/>
      <family val="1"/>
      <charset val="204"/>
    </font>
    <font>
      <sz val="12"/>
      <color rgb="FFFF0000"/>
      <name val="Times New Roman"/>
      <family val="1"/>
      <charset val="204"/>
    </font>
    <font>
      <b/>
      <sz val="12"/>
      <color rgb="FFFF0000"/>
      <name val="Times New Roman"/>
      <family val="1"/>
      <charset val="204"/>
    </font>
    <font>
      <b/>
      <sz val="10"/>
      <color theme="1"/>
      <name val="Times New Roman"/>
      <family val="1"/>
      <charset val="204"/>
    </font>
    <font>
      <b/>
      <sz val="8"/>
      <color theme="0"/>
      <name val="Arial Cyr"/>
      <charset val="204"/>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5" fillId="0" borderId="0"/>
    <xf numFmtId="165" fontId="5" fillId="0" borderId="0" applyFont="0" applyFill="0" applyBorder="0" applyAlignment="0" applyProtection="0"/>
    <xf numFmtId="4" fontId="6" fillId="0" borderId="2">
      <alignment horizontal="right" shrinkToFit="1"/>
    </xf>
    <xf numFmtId="0" fontId="8" fillId="0" borderId="0"/>
    <xf numFmtId="0" fontId="15" fillId="0" borderId="0"/>
    <xf numFmtId="4" fontId="16" fillId="0" borderId="2">
      <alignment horizontal="right"/>
    </xf>
  </cellStyleXfs>
  <cellXfs count="66">
    <xf numFmtId="0" fontId="0" fillId="0" borderId="0" xfId="0"/>
    <xf numFmtId="0" fontId="8" fillId="0" borderId="0" xfId="4"/>
    <xf numFmtId="0" fontId="10" fillId="0" borderId="0" xfId="4" applyFont="1"/>
    <xf numFmtId="0" fontId="11" fillId="2" borderId="0" xfId="4" applyFont="1" applyFill="1" applyBorder="1" applyAlignment="1">
      <alignment horizontal="center" vertical="center" wrapText="1"/>
    </xf>
    <xf numFmtId="0" fontId="2" fillId="0" borderId="0" xfId="4" applyFont="1" applyFill="1" applyBorder="1" applyAlignment="1">
      <alignment horizontal="right" vertical="center" wrapText="1"/>
    </xf>
    <xf numFmtId="0" fontId="13" fillId="0" borderId="3" xfId="4" applyFont="1" applyBorder="1" applyAlignment="1">
      <alignment vertical="center" wrapText="1"/>
    </xf>
    <xf numFmtId="0" fontId="14" fillId="0" borderId="0" xfId="4" applyFont="1"/>
    <xf numFmtId="0" fontId="4" fillId="0" borderId="0" xfId="4" applyFont="1" applyAlignment="1">
      <alignment vertical="center" wrapText="1"/>
    </xf>
    <xf numFmtId="0" fontId="8" fillId="4" borderId="0" xfId="4" applyFont="1" applyFill="1" applyBorder="1" applyAlignment="1">
      <alignment horizontal="left" wrapText="1"/>
    </xf>
    <xf numFmtId="0" fontId="8" fillId="0" borderId="0" xfId="4" applyBorder="1"/>
    <xf numFmtId="0" fontId="10" fillId="0" borderId="0" xfId="4" applyFont="1" applyBorder="1"/>
    <xf numFmtId="0" fontId="16" fillId="4" borderId="0" xfId="4" applyFont="1" applyFill="1" applyBorder="1" applyAlignment="1">
      <alignment wrapText="1"/>
    </xf>
    <xf numFmtId="0" fontId="17" fillId="4" borderId="0" xfId="4" applyFont="1" applyFill="1" applyBorder="1" applyAlignment="1">
      <alignment wrapText="1"/>
    </xf>
    <xf numFmtId="0" fontId="8" fillId="5" borderId="0" xfId="4" applyFont="1" applyFill="1" applyBorder="1" applyAlignment="1">
      <alignment horizontal="left" wrapText="1"/>
    </xf>
    <xf numFmtId="0" fontId="8" fillId="0" borderId="0" xfId="4" applyBorder="1" applyAlignment="1">
      <alignment vertical="top"/>
    </xf>
    <xf numFmtId="0" fontId="8" fillId="5" borderId="0" xfId="4" applyFont="1" applyFill="1" applyBorder="1" applyAlignment="1">
      <alignment horizontal="justify" vertical="top" wrapText="1"/>
    </xf>
    <xf numFmtId="0" fontId="16" fillId="2" borderId="0" xfId="4" applyFont="1" applyFill="1" applyAlignment="1"/>
    <xf numFmtId="164" fontId="16" fillId="0" borderId="0" xfId="4" applyNumberFormat="1" applyFont="1"/>
    <xf numFmtId="49" fontId="12" fillId="0" borderId="1" xfId="4" applyNumberFormat="1" applyFont="1" applyFill="1" applyBorder="1" applyAlignment="1">
      <alignment horizontal="center" vertical="center" wrapText="1" shrinkToFit="1"/>
    </xf>
    <xf numFmtId="0" fontId="1" fillId="0" borderId="1" xfId="4" applyFont="1" applyFill="1" applyBorder="1" applyAlignment="1">
      <alignment horizontal="left" vertical="center" wrapText="1"/>
    </xf>
    <xf numFmtId="49" fontId="7" fillId="0" borderId="1" xfId="4" applyNumberFormat="1" applyFont="1" applyFill="1" applyBorder="1" applyAlignment="1">
      <alignment horizontal="center" vertical="center" shrinkToFit="1"/>
    </xf>
    <xf numFmtId="0" fontId="7" fillId="0" borderId="1" xfId="4" applyFont="1" applyFill="1" applyBorder="1" applyAlignment="1">
      <alignment horizontal="left" vertical="center" wrapText="1"/>
    </xf>
    <xf numFmtId="166" fontId="2" fillId="0" borderId="1" xfId="5" applyNumberFormat="1" applyFont="1" applyFill="1" applyBorder="1" applyAlignment="1" applyProtection="1">
      <alignment horizontal="left" vertical="center" wrapText="1"/>
      <protection hidden="1"/>
    </xf>
    <xf numFmtId="49" fontId="12" fillId="0" borderId="1" xfId="4" applyNumberFormat="1" applyFont="1" applyFill="1" applyBorder="1" applyAlignment="1">
      <alignment horizontal="center" vertical="center" shrinkToFit="1"/>
    </xf>
    <xf numFmtId="0" fontId="2" fillId="0" borderId="1" xfId="4" applyFont="1" applyFill="1" applyBorder="1" applyAlignment="1">
      <alignment horizontal="left" vertical="center" wrapText="1"/>
    </xf>
    <xf numFmtId="164" fontId="1" fillId="0" borderId="1" xfId="4" applyNumberFormat="1" applyFont="1" applyFill="1" applyBorder="1" applyAlignment="1">
      <alignment horizontal="center" vertical="center" wrapText="1" shrinkToFit="1"/>
    </xf>
    <xf numFmtId="164" fontId="2" fillId="0" borderId="1" xfId="4" applyNumberFormat="1" applyFont="1" applyFill="1" applyBorder="1" applyAlignment="1">
      <alignment horizontal="center" vertical="center" wrapText="1" shrinkToFit="1"/>
    </xf>
    <xf numFmtId="164" fontId="2" fillId="0" borderId="1" xfId="4" applyNumberFormat="1" applyFont="1" applyFill="1" applyBorder="1" applyAlignment="1">
      <alignment horizontal="center" vertical="center" shrinkToFit="1"/>
    </xf>
    <xf numFmtId="164" fontId="1" fillId="0" borderId="1" xfId="4"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167" fontId="1" fillId="0" borderId="1" xfId="4" applyNumberFormat="1" applyFont="1" applyFill="1" applyBorder="1" applyAlignment="1">
      <alignment horizontal="center" vertical="center" wrapText="1" shrinkToFit="1"/>
    </xf>
    <xf numFmtId="167" fontId="2" fillId="0" borderId="1" xfId="4" applyNumberFormat="1" applyFont="1" applyFill="1" applyBorder="1" applyAlignment="1">
      <alignment horizontal="center" vertical="center" wrapText="1" shrinkToFit="1"/>
    </xf>
    <xf numFmtId="164" fontId="20" fillId="0" borderId="1" xfId="4" applyNumberFormat="1" applyFont="1" applyFill="1" applyBorder="1" applyAlignment="1">
      <alignment horizontal="center" vertical="center" wrapText="1" shrinkToFit="1"/>
    </xf>
    <xf numFmtId="164" fontId="20" fillId="0" borderId="1" xfId="4" applyNumberFormat="1" applyFont="1" applyFill="1" applyBorder="1" applyAlignment="1">
      <alignment horizontal="center" vertical="center"/>
    </xf>
    <xf numFmtId="0" fontId="1" fillId="3" borderId="9" xfId="0" applyFont="1" applyFill="1" applyBorder="1" applyAlignment="1">
      <alignment horizontal="center" vertical="center" wrapText="1"/>
    </xf>
    <xf numFmtId="0" fontId="21"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2" fillId="0" borderId="0" xfId="4" applyFont="1"/>
    <xf numFmtId="0" fontId="14" fillId="0" borderId="0" xfId="4" applyFont="1" applyBorder="1"/>
    <xf numFmtId="0" fontId="22" fillId="0" borderId="0" xfId="4" applyFont="1" applyBorder="1"/>
    <xf numFmtId="0" fontId="14" fillId="0" borderId="0" xfId="4" applyFont="1" applyBorder="1" applyAlignment="1">
      <alignment vertical="top"/>
    </xf>
    <xf numFmtId="0" fontId="14" fillId="6" borderId="0" xfId="4" applyFont="1" applyFill="1" applyBorder="1"/>
    <xf numFmtId="164" fontId="8" fillId="0" borderId="0" xfId="4" applyNumberFormat="1" applyBorder="1"/>
    <xf numFmtId="164" fontId="2" fillId="0" borderId="1" xfId="4" applyNumberFormat="1" applyFont="1" applyFill="1" applyBorder="1" applyAlignment="1">
      <alignment horizontal="justify" vertical="center" wrapText="1" shrinkToFit="1"/>
    </xf>
    <xf numFmtId="164" fontId="19" fillId="0" borderId="1" xfId="4" applyNumberFormat="1" applyFont="1" applyFill="1" applyBorder="1" applyAlignment="1">
      <alignment horizontal="justify" vertical="center" wrapText="1" shrinkToFit="1"/>
    </xf>
    <xf numFmtId="164" fontId="20" fillId="0" borderId="1" xfId="4" applyNumberFormat="1" applyFont="1" applyFill="1" applyBorder="1" applyAlignment="1">
      <alignment horizontal="justify" vertical="center" wrapText="1" shrinkToFit="1"/>
    </xf>
    <xf numFmtId="164" fontId="2" fillId="2" borderId="1" xfId="4" applyNumberFormat="1" applyFont="1" applyFill="1" applyBorder="1" applyAlignment="1">
      <alignment horizontal="justify" vertical="center" wrapText="1" shrinkToFit="1"/>
    </xf>
    <xf numFmtId="164" fontId="1" fillId="0" borderId="1" xfId="4" applyNumberFormat="1" applyFont="1" applyFill="1" applyBorder="1" applyAlignment="1">
      <alignment horizontal="justify" vertical="center" wrapText="1" shrinkToFit="1"/>
    </xf>
    <xf numFmtId="0" fontId="4" fillId="0" borderId="0" xfId="4" applyFont="1" applyAlignment="1">
      <alignment horizontal="left" wrapText="1"/>
    </xf>
    <xf numFmtId="0" fontId="4" fillId="0" borderId="0" xfId="4" applyFont="1" applyAlignment="1">
      <alignment horizontal="left" vertical="center" wrapText="1"/>
    </xf>
    <xf numFmtId="0" fontId="4" fillId="0" borderId="0" xfId="4" applyFont="1" applyAlignment="1">
      <alignment horizontal="left" vertical="top" wrapText="1"/>
    </xf>
    <xf numFmtId="0" fontId="1" fillId="0" borderId="4" xfId="4" applyFont="1" applyFill="1" applyBorder="1" applyAlignment="1">
      <alignment horizontal="center"/>
    </xf>
    <xf numFmtId="0" fontId="1" fillId="0" borderId="5" xfId="4" applyFont="1" applyFill="1" applyBorder="1" applyAlignment="1">
      <alignment horizontal="center"/>
    </xf>
    <xf numFmtId="0" fontId="2" fillId="0" borderId="0" xfId="4" applyFont="1" applyAlignment="1">
      <alignment horizontal="left"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7" xfId="4" applyFont="1" applyFill="1" applyBorder="1" applyAlignment="1">
      <alignment horizontal="center" vertical="center" wrapText="1"/>
    </xf>
    <xf numFmtId="0" fontId="1" fillId="3" borderId="8" xfId="4"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2" borderId="0" xfId="4" applyFont="1" applyFill="1" applyBorder="1" applyAlignment="1">
      <alignment horizontal="left" vertical="center" wrapText="1"/>
    </xf>
    <xf numFmtId="0" fontId="9" fillId="0" borderId="0" xfId="4" applyFont="1" applyFill="1" applyBorder="1" applyAlignment="1">
      <alignment horizontal="center" vertical="top" wrapText="1"/>
    </xf>
    <xf numFmtId="0" fontId="12" fillId="3" borderId="1" xfId="4" applyFont="1" applyFill="1" applyBorder="1" applyAlignment="1">
      <alignment horizontal="center" vertical="center" wrapText="1"/>
    </xf>
    <xf numFmtId="0" fontId="2" fillId="3" borderId="1" xfId="4" applyFont="1" applyFill="1" applyBorder="1" applyAlignment="1">
      <alignment horizontal="center" vertical="center"/>
    </xf>
    <xf numFmtId="0" fontId="1" fillId="3" borderId="1" xfId="4" applyFont="1" applyFill="1" applyBorder="1" applyAlignment="1">
      <alignment horizontal="center" vertical="center" wrapText="1"/>
    </xf>
    <xf numFmtId="0" fontId="3" fillId="3" borderId="1" xfId="4" applyFont="1" applyFill="1" applyBorder="1" applyAlignment="1">
      <alignment horizontal="center" vertical="center" wrapText="1"/>
    </xf>
  </cellXfs>
  <cellStyles count="7">
    <cellStyle name="xl45" xfId="3"/>
    <cellStyle name="xl60" xfId="6"/>
    <cellStyle name="Обычный" xfId="0" builtinId="0"/>
    <cellStyle name="Обычный 2" xfId="1"/>
    <cellStyle name="Обычный 2 2" xfId="5"/>
    <cellStyle name="Обычный 3" xfId="4"/>
    <cellStyle name="Финансовый 2" xfId="2"/>
  </cellStyles>
  <dxfs count="0"/>
  <tableStyles count="0" defaultTableStyle="TableStyleMedium2" defaultPivotStyle="PivotStyleLight16"/>
  <colors>
    <mruColors>
      <color rgb="FFCCFF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6"/>
  <sheetViews>
    <sheetView tabSelected="1" view="pageBreakPreview" zoomScale="55" zoomScaleNormal="44" zoomScaleSheetLayoutView="55" workbookViewId="0">
      <pane xSplit="2" ySplit="6" topLeftCell="C7" activePane="bottomRight" state="frozen"/>
      <selection pane="topRight" activeCell="B1" sqref="B1"/>
      <selection pane="bottomLeft" activeCell="A6" sqref="A6"/>
      <selection pane="bottomRight" activeCell="K39" sqref="K39"/>
    </sheetView>
  </sheetViews>
  <sheetFormatPr defaultRowHeight="11.25" x14ac:dyDescent="0.2"/>
  <cols>
    <col min="1" max="1" width="22" style="1" customWidth="1"/>
    <col min="2" max="2" width="59.1640625" style="16" customWidth="1"/>
    <col min="3" max="3" width="23" style="16" customWidth="1"/>
    <col min="4" max="4" width="21.83203125" style="16" customWidth="1"/>
    <col min="5" max="5" width="18.6640625" style="16" customWidth="1"/>
    <col min="6" max="6" width="21.33203125" style="16" customWidth="1"/>
    <col min="7" max="7" width="22.1640625" style="17" customWidth="1"/>
    <col min="8" max="8" width="83.6640625" style="1" customWidth="1"/>
    <col min="9" max="9" width="71.1640625" style="1" customWidth="1"/>
    <col min="10" max="10" width="17.1640625" style="1" customWidth="1"/>
    <col min="11" max="11" width="20" style="1" customWidth="1"/>
    <col min="12" max="12" width="14.33203125" style="1" customWidth="1"/>
    <col min="13" max="13" width="12.5" style="1" customWidth="1"/>
    <col min="14" max="16" width="9.33203125" style="1"/>
    <col min="17" max="17" width="16.33203125" style="1" customWidth="1"/>
    <col min="18" max="258" width="9.33203125" style="1"/>
    <col min="259" max="259" width="22" style="1" customWidth="1"/>
    <col min="260" max="260" width="62.6640625" style="1" customWidth="1"/>
    <col min="261" max="261" width="23.6640625" style="1" customWidth="1"/>
    <col min="262" max="262" width="18.6640625" style="1" customWidth="1"/>
    <col min="263" max="263" width="16.83203125" style="1" customWidth="1"/>
    <col min="264" max="264" width="19.6640625" style="1" customWidth="1"/>
    <col min="265" max="265" width="25" style="1" customWidth="1"/>
    <col min="266" max="266" width="17.1640625" style="1" customWidth="1"/>
    <col min="267" max="267" width="20" style="1" customWidth="1"/>
    <col min="268" max="268" width="14.33203125" style="1" customWidth="1"/>
    <col min="269" max="269" width="12.5" style="1" customWidth="1"/>
    <col min="270" max="272" width="9.33203125" style="1"/>
    <col min="273" max="273" width="16.33203125" style="1" customWidth="1"/>
    <col min="274" max="514" width="9.33203125" style="1"/>
    <col min="515" max="515" width="22" style="1" customWidth="1"/>
    <col min="516" max="516" width="62.6640625" style="1" customWidth="1"/>
    <col min="517" max="517" width="23.6640625" style="1" customWidth="1"/>
    <col min="518" max="518" width="18.6640625" style="1" customWidth="1"/>
    <col min="519" max="519" width="16.83203125" style="1" customWidth="1"/>
    <col min="520" max="520" width="19.6640625" style="1" customWidth="1"/>
    <col min="521" max="521" width="25" style="1" customWidth="1"/>
    <col min="522" max="522" width="17.1640625" style="1" customWidth="1"/>
    <col min="523" max="523" width="20" style="1" customWidth="1"/>
    <col min="524" max="524" width="14.33203125" style="1" customWidth="1"/>
    <col min="525" max="525" width="12.5" style="1" customWidth="1"/>
    <col min="526" max="528" width="9.33203125" style="1"/>
    <col min="529" max="529" width="16.33203125" style="1" customWidth="1"/>
    <col min="530" max="770" width="9.33203125" style="1"/>
    <col min="771" max="771" width="22" style="1" customWidth="1"/>
    <col min="772" max="772" width="62.6640625" style="1" customWidth="1"/>
    <col min="773" max="773" width="23.6640625" style="1" customWidth="1"/>
    <col min="774" max="774" width="18.6640625" style="1" customWidth="1"/>
    <col min="775" max="775" width="16.83203125" style="1" customWidth="1"/>
    <col min="776" max="776" width="19.6640625" style="1" customWidth="1"/>
    <col min="777" max="777" width="25" style="1" customWidth="1"/>
    <col min="778" max="778" width="17.1640625" style="1" customWidth="1"/>
    <col min="779" max="779" width="20" style="1" customWidth="1"/>
    <col min="780" max="780" width="14.33203125" style="1" customWidth="1"/>
    <col min="781" max="781" width="12.5" style="1" customWidth="1"/>
    <col min="782" max="784" width="9.33203125" style="1"/>
    <col min="785" max="785" width="16.33203125" style="1" customWidth="1"/>
    <col min="786" max="1026" width="9.33203125" style="1"/>
    <col min="1027" max="1027" width="22" style="1" customWidth="1"/>
    <col min="1028" max="1028" width="62.6640625" style="1" customWidth="1"/>
    <col min="1029" max="1029" width="23.6640625" style="1" customWidth="1"/>
    <col min="1030" max="1030" width="18.6640625" style="1" customWidth="1"/>
    <col min="1031" max="1031" width="16.83203125" style="1" customWidth="1"/>
    <col min="1032" max="1032" width="19.6640625" style="1" customWidth="1"/>
    <col min="1033" max="1033" width="25" style="1" customWidth="1"/>
    <col min="1034" max="1034" width="17.1640625" style="1" customWidth="1"/>
    <col min="1035" max="1035" width="20" style="1" customWidth="1"/>
    <col min="1036" max="1036" width="14.33203125" style="1" customWidth="1"/>
    <col min="1037" max="1037" width="12.5" style="1" customWidth="1"/>
    <col min="1038" max="1040" width="9.33203125" style="1"/>
    <col min="1041" max="1041" width="16.33203125" style="1" customWidth="1"/>
    <col min="1042" max="1282" width="9.33203125" style="1"/>
    <col min="1283" max="1283" width="22" style="1" customWidth="1"/>
    <col min="1284" max="1284" width="62.6640625" style="1" customWidth="1"/>
    <col min="1285" max="1285" width="23.6640625" style="1" customWidth="1"/>
    <col min="1286" max="1286" width="18.6640625" style="1" customWidth="1"/>
    <col min="1287" max="1287" width="16.83203125" style="1" customWidth="1"/>
    <col min="1288" max="1288" width="19.6640625" style="1" customWidth="1"/>
    <col min="1289" max="1289" width="25" style="1" customWidth="1"/>
    <col min="1290" max="1290" width="17.1640625" style="1" customWidth="1"/>
    <col min="1291" max="1291" width="20" style="1" customWidth="1"/>
    <col min="1292" max="1292" width="14.33203125" style="1" customWidth="1"/>
    <col min="1293" max="1293" width="12.5" style="1" customWidth="1"/>
    <col min="1294" max="1296" width="9.33203125" style="1"/>
    <col min="1297" max="1297" width="16.33203125" style="1" customWidth="1"/>
    <col min="1298" max="1538" width="9.33203125" style="1"/>
    <col min="1539" max="1539" width="22" style="1" customWidth="1"/>
    <col min="1540" max="1540" width="62.6640625" style="1" customWidth="1"/>
    <col min="1541" max="1541" width="23.6640625" style="1" customWidth="1"/>
    <col min="1542" max="1542" width="18.6640625" style="1" customWidth="1"/>
    <col min="1543" max="1543" width="16.83203125" style="1" customWidth="1"/>
    <col min="1544" max="1544" width="19.6640625" style="1" customWidth="1"/>
    <col min="1545" max="1545" width="25" style="1" customWidth="1"/>
    <col min="1546" max="1546" width="17.1640625" style="1" customWidth="1"/>
    <col min="1547" max="1547" width="20" style="1" customWidth="1"/>
    <col min="1548" max="1548" width="14.33203125" style="1" customWidth="1"/>
    <col min="1549" max="1549" width="12.5" style="1" customWidth="1"/>
    <col min="1550" max="1552" width="9.33203125" style="1"/>
    <col min="1553" max="1553" width="16.33203125" style="1" customWidth="1"/>
    <col min="1554" max="1794" width="9.33203125" style="1"/>
    <col min="1795" max="1795" width="22" style="1" customWidth="1"/>
    <col min="1796" max="1796" width="62.6640625" style="1" customWidth="1"/>
    <col min="1797" max="1797" width="23.6640625" style="1" customWidth="1"/>
    <col min="1798" max="1798" width="18.6640625" style="1" customWidth="1"/>
    <col min="1799" max="1799" width="16.83203125" style="1" customWidth="1"/>
    <col min="1800" max="1800" width="19.6640625" style="1" customWidth="1"/>
    <col min="1801" max="1801" width="25" style="1" customWidth="1"/>
    <col min="1802" max="1802" width="17.1640625" style="1" customWidth="1"/>
    <col min="1803" max="1803" width="20" style="1" customWidth="1"/>
    <col min="1804" max="1804" width="14.33203125" style="1" customWidth="1"/>
    <col min="1805" max="1805" width="12.5" style="1" customWidth="1"/>
    <col min="1806" max="1808" width="9.33203125" style="1"/>
    <col min="1809" max="1809" width="16.33203125" style="1" customWidth="1"/>
    <col min="1810" max="2050" width="9.33203125" style="1"/>
    <col min="2051" max="2051" width="22" style="1" customWidth="1"/>
    <col min="2052" max="2052" width="62.6640625" style="1" customWidth="1"/>
    <col min="2053" max="2053" width="23.6640625" style="1" customWidth="1"/>
    <col min="2054" max="2054" width="18.6640625" style="1" customWidth="1"/>
    <col min="2055" max="2055" width="16.83203125" style="1" customWidth="1"/>
    <col min="2056" max="2056" width="19.6640625" style="1" customWidth="1"/>
    <col min="2057" max="2057" width="25" style="1" customWidth="1"/>
    <col min="2058" max="2058" width="17.1640625" style="1" customWidth="1"/>
    <col min="2059" max="2059" width="20" style="1" customWidth="1"/>
    <col min="2060" max="2060" width="14.33203125" style="1" customWidth="1"/>
    <col min="2061" max="2061" width="12.5" style="1" customWidth="1"/>
    <col min="2062" max="2064" width="9.33203125" style="1"/>
    <col min="2065" max="2065" width="16.33203125" style="1" customWidth="1"/>
    <col min="2066" max="2306" width="9.33203125" style="1"/>
    <col min="2307" max="2307" width="22" style="1" customWidth="1"/>
    <col min="2308" max="2308" width="62.6640625" style="1" customWidth="1"/>
    <col min="2309" max="2309" width="23.6640625" style="1" customWidth="1"/>
    <col min="2310" max="2310" width="18.6640625" style="1" customWidth="1"/>
    <col min="2311" max="2311" width="16.83203125" style="1" customWidth="1"/>
    <col min="2312" max="2312" width="19.6640625" style="1" customWidth="1"/>
    <col min="2313" max="2313" width="25" style="1" customWidth="1"/>
    <col min="2314" max="2314" width="17.1640625" style="1" customWidth="1"/>
    <col min="2315" max="2315" width="20" style="1" customWidth="1"/>
    <col min="2316" max="2316" width="14.33203125" style="1" customWidth="1"/>
    <col min="2317" max="2317" width="12.5" style="1" customWidth="1"/>
    <col min="2318" max="2320" width="9.33203125" style="1"/>
    <col min="2321" max="2321" width="16.33203125" style="1" customWidth="1"/>
    <col min="2322" max="2562" width="9.33203125" style="1"/>
    <col min="2563" max="2563" width="22" style="1" customWidth="1"/>
    <col min="2564" max="2564" width="62.6640625" style="1" customWidth="1"/>
    <col min="2565" max="2565" width="23.6640625" style="1" customWidth="1"/>
    <col min="2566" max="2566" width="18.6640625" style="1" customWidth="1"/>
    <col min="2567" max="2567" width="16.83203125" style="1" customWidth="1"/>
    <col min="2568" max="2568" width="19.6640625" style="1" customWidth="1"/>
    <col min="2569" max="2569" width="25" style="1" customWidth="1"/>
    <col min="2570" max="2570" width="17.1640625" style="1" customWidth="1"/>
    <col min="2571" max="2571" width="20" style="1" customWidth="1"/>
    <col min="2572" max="2572" width="14.33203125" style="1" customWidth="1"/>
    <col min="2573" max="2573" width="12.5" style="1" customWidth="1"/>
    <col min="2574" max="2576" width="9.33203125" style="1"/>
    <col min="2577" max="2577" width="16.33203125" style="1" customWidth="1"/>
    <col min="2578" max="2818" width="9.33203125" style="1"/>
    <col min="2819" max="2819" width="22" style="1" customWidth="1"/>
    <col min="2820" max="2820" width="62.6640625" style="1" customWidth="1"/>
    <col min="2821" max="2821" width="23.6640625" style="1" customWidth="1"/>
    <col min="2822" max="2822" width="18.6640625" style="1" customWidth="1"/>
    <col min="2823" max="2823" width="16.83203125" style="1" customWidth="1"/>
    <col min="2824" max="2824" width="19.6640625" style="1" customWidth="1"/>
    <col min="2825" max="2825" width="25" style="1" customWidth="1"/>
    <col min="2826" max="2826" width="17.1640625" style="1" customWidth="1"/>
    <col min="2827" max="2827" width="20" style="1" customWidth="1"/>
    <col min="2828" max="2828" width="14.33203125" style="1" customWidth="1"/>
    <col min="2829" max="2829" width="12.5" style="1" customWidth="1"/>
    <col min="2830" max="2832" width="9.33203125" style="1"/>
    <col min="2833" max="2833" width="16.33203125" style="1" customWidth="1"/>
    <col min="2834" max="3074" width="9.33203125" style="1"/>
    <col min="3075" max="3075" width="22" style="1" customWidth="1"/>
    <col min="3076" max="3076" width="62.6640625" style="1" customWidth="1"/>
    <col min="3077" max="3077" width="23.6640625" style="1" customWidth="1"/>
    <col min="3078" max="3078" width="18.6640625" style="1" customWidth="1"/>
    <col min="3079" max="3079" width="16.83203125" style="1" customWidth="1"/>
    <col min="3080" max="3080" width="19.6640625" style="1" customWidth="1"/>
    <col min="3081" max="3081" width="25" style="1" customWidth="1"/>
    <col min="3082" max="3082" width="17.1640625" style="1" customWidth="1"/>
    <col min="3083" max="3083" width="20" style="1" customWidth="1"/>
    <col min="3084" max="3084" width="14.33203125" style="1" customWidth="1"/>
    <col min="3085" max="3085" width="12.5" style="1" customWidth="1"/>
    <col min="3086" max="3088" width="9.33203125" style="1"/>
    <col min="3089" max="3089" width="16.33203125" style="1" customWidth="1"/>
    <col min="3090" max="3330" width="9.33203125" style="1"/>
    <col min="3331" max="3331" width="22" style="1" customWidth="1"/>
    <col min="3332" max="3332" width="62.6640625" style="1" customWidth="1"/>
    <col min="3333" max="3333" width="23.6640625" style="1" customWidth="1"/>
    <col min="3334" max="3334" width="18.6640625" style="1" customWidth="1"/>
    <col min="3335" max="3335" width="16.83203125" style="1" customWidth="1"/>
    <col min="3336" max="3336" width="19.6640625" style="1" customWidth="1"/>
    <col min="3337" max="3337" width="25" style="1" customWidth="1"/>
    <col min="3338" max="3338" width="17.1640625" style="1" customWidth="1"/>
    <col min="3339" max="3339" width="20" style="1" customWidth="1"/>
    <col min="3340" max="3340" width="14.33203125" style="1" customWidth="1"/>
    <col min="3341" max="3341" width="12.5" style="1" customWidth="1"/>
    <col min="3342" max="3344" width="9.33203125" style="1"/>
    <col min="3345" max="3345" width="16.33203125" style="1" customWidth="1"/>
    <col min="3346" max="3586" width="9.33203125" style="1"/>
    <col min="3587" max="3587" width="22" style="1" customWidth="1"/>
    <col min="3588" max="3588" width="62.6640625" style="1" customWidth="1"/>
    <col min="3589" max="3589" width="23.6640625" style="1" customWidth="1"/>
    <col min="3590" max="3590" width="18.6640625" style="1" customWidth="1"/>
    <col min="3591" max="3591" width="16.83203125" style="1" customWidth="1"/>
    <col min="3592" max="3592" width="19.6640625" style="1" customWidth="1"/>
    <col min="3593" max="3593" width="25" style="1" customWidth="1"/>
    <col min="3594" max="3594" width="17.1640625" style="1" customWidth="1"/>
    <col min="3595" max="3595" width="20" style="1" customWidth="1"/>
    <col min="3596" max="3596" width="14.33203125" style="1" customWidth="1"/>
    <col min="3597" max="3597" width="12.5" style="1" customWidth="1"/>
    <col min="3598" max="3600" width="9.33203125" style="1"/>
    <col min="3601" max="3601" width="16.33203125" style="1" customWidth="1"/>
    <col min="3602" max="3842" width="9.33203125" style="1"/>
    <col min="3843" max="3843" width="22" style="1" customWidth="1"/>
    <col min="3844" max="3844" width="62.6640625" style="1" customWidth="1"/>
    <col min="3845" max="3845" width="23.6640625" style="1" customWidth="1"/>
    <col min="3846" max="3846" width="18.6640625" style="1" customWidth="1"/>
    <col min="3847" max="3847" width="16.83203125" style="1" customWidth="1"/>
    <col min="3848" max="3848" width="19.6640625" style="1" customWidth="1"/>
    <col min="3849" max="3849" width="25" style="1" customWidth="1"/>
    <col min="3850" max="3850" width="17.1640625" style="1" customWidth="1"/>
    <col min="3851" max="3851" width="20" style="1" customWidth="1"/>
    <col min="3852" max="3852" width="14.33203125" style="1" customWidth="1"/>
    <col min="3853" max="3853" width="12.5" style="1" customWidth="1"/>
    <col min="3854" max="3856" width="9.33203125" style="1"/>
    <col min="3857" max="3857" width="16.33203125" style="1" customWidth="1"/>
    <col min="3858" max="4098" width="9.33203125" style="1"/>
    <col min="4099" max="4099" width="22" style="1" customWidth="1"/>
    <col min="4100" max="4100" width="62.6640625" style="1" customWidth="1"/>
    <col min="4101" max="4101" width="23.6640625" style="1" customWidth="1"/>
    <col min="4102" max="4102" width="18.6640625" style="1" customWidth="1"/>
    <col min="4103" max="4103" width="16.83203125" style="1" customWidth="1"/>
    <col min="4104" max="4104" width="19.6640625" style="1" customWidth="1"/>
    <col min="4105" max="4105" width="25" style="1" customWidth="1"/>
    <col min="4106" max="4106" width="17.1640625" style="1" customWidth="1"/>
    <col min="4107" max="4107" width="20" style="1" customWidth="1"/>
    <col min="4108" max="4108" width="14.33203125" style="1" customWidth="1"/>
    <col min="4109" max="4109" width="12.5" style="1" customWidth="1"/>
    <col min="4110" max="4112" width="9.33203125" style="1"/>
    <col min="4113" max="4113" width="16.33203125" style="1" customWidth="1"/>
    <col min="4114" max="4354" width="9.33203125" style="1"/>
    <col min="4355" max="4355" width="22" style="1" customWidth="1"/>
    <col min="4356" max="4356" width="62.6640625" style="1" customWidth="1"/>
    <col min="4357" max="4357" width="23.6640625" style="1" customWidth="1"/>
    <col min="4358" max="4358" width="18.6640625" style="1" customWidth="1"/>
    <col min="4359" max="4359" width="16.83203125" style="1" customWidth="1"/>
    <col min="4360" max="4360" width="19.6640625" style="1" customWidth="1"/>
    <col min="4361" max="4361" width="25" style="1" customWidth="1"/>
    <col min="4362" max="4362" width="17.1640625" style="1" customWidth="1"/>
    <col min="4363" max="4363" width="20" style="1" customWidth="1"/>
    <col min="4364" max="4364" width="14.33203125" style="1" customWidth="1"/>
    <col min="4365" max="4365" width="12.5" style="1" customWidth="1"/>
    <col min="4366" max="4368" width="9.33203125" style="1"/>
    <col min="4369" max="4369" width="16.33203125" style="1" customWidth="1"/>
    <col min="4370" max="4610" width="9.33203125" style="1"/>
    <col min="4611" max="4611" width="22" style="1" customWidth="1"/>
    <col min="4612" max="4612" width="62.6640625" style="1" customWidth="1"/>
    <col min="4613" max="4613" width="23.6640625" style="1" customWidth="1"/>
    <col min="4614" max="4614" width="18.6640625" style="1" customWidth="1"/>
    <col min="4615" max="4615" width="16.83203125" style="1" customWidth="1"/>
    <col min="4616" max="4616" width="19.6640625" style="1" customWidth="1"/>
    <col min="4617" max="4617" width="25" style="1" customWidth="1"/>
    <col min="4618" max="4618" width="17.1640625" style="1" customWidth="1"/>
    <col min="4619" max="4619" width="20" style="1" customWidth="1"/>
    <col min="4620" max="4620" width="14.33203125" style="1" customWidth="1"/>
    <col min="4621" max="4621" width="12.5" style="1" customWidth="1"/>
    <col min="4622" max="4624" width="9.33203125" style="1"/>
    <col min="4625" max="4625" width="16.33203125" style="1" customWidth="1"/>
    <col min="4626" max="4866" width="9.33203125" style="1"/>
    <col min="4867" max="4867" width="22" style="1" customWidth="1"/>
    <col min="4868" max="4868" width="62.6640625" style="1" customWidth="1"/>
    <col min="4869" max="4869" width="23.6640625" style="1" customWidth="1"/>
    <col min="4870" max="4870" width="18.6640625" style="1" customWidth="1"/>
    <col min="4871" max="4871" width="16.83203125" style="1" customWidth="1"/>
    <col min="4872" max="4872" width="19.6640625" style="1" customWidth="1"/>
    <col min="4873" max="4873" width="25" style="1" customWidth="1"/>
    <col min="4874" max="4874" width="17.1640625" style="1" customWidth="1"/>
    <col min="4875" max="4875" width="20" style="1" customWidth="1"/>
    <col min="4876" max="4876" width="14.33203125" style="1" customWidth="1"/>
    <col min="4877" max="4877" width="12.5" style="1" customWidth="1"/>
    <col min="4878" max="4880" width="9.33203125" style="1"/>
    <col min="4881" max="4881" width="16.33203125" style="1" customWidth="1"/>
    <col min="4882" max="5122" width="9.33203125" style="1"/>
    <col min="5123" max="5123" width="22" style="1" customWidth="1"/>
    <col min="5124" max="5124" width="62.6640625" style="1" customWidth="1"/>
    <col min="5125" max="5125" width="23.6640625" style="1" customWidth="1"/>
    <col min="5126" max="5126" width="18.6640625" style="1" customWidth="1"/>
    <col min="5127" max="5127" width="16.83203125" style="1" customWidth="1"/>
    <col min="5128" max="5128" width="19.6640625" style="1" customWidth="1"/>
    <col min="5129" max="5129" width="25" style="1" customWidth="1"/>
    <col min="5130" max="5130" width="17.1640625" style="1" customWidth="1"/>
    <col min="5131" max="5131" width="20" style="1" customWidth="1"/>
    <col min="5132" max="5132" width="14.33203125" style="1" customWidth="1"/>
    <col min="5133" max="5133" width="12.5" style="1" customWidth="1"/>
    <col min="5134" max="5136" width="9.33203125" style="1"/>
    <col min="5137" max="5137" width="16.33203125" style="1" customWidth="1"/>
    <col min="5138" max="5378" width="9.33203125" style="1"/>
    <col min="5379" max="5379" width="22" style="1" customWidth="1"/>
    <col min="5380" max="5380" width="62.6640625" style="1" customWidth="1"/>
    <col min="5381" max="5381" width="23.6640625" style="1" customWidth="1"/>
    <col min="5382" max="5382" width="18.6640625" style="1" customWidth="1"/>
    <col min="5383" max="5383" width="16.83203125" style="1" customWidth="1"/>
    <col min="5384" max="5384" width="19.6640625" style="1" customWidth="1"/>
    <col min="5385" max="5385" width="25" style="1" customWidth="1"/>
    <col min="5386" max="5386" width="17.1640625" style="1" customWidth="1"/>
    <col min="5387" max="5387" width="20" style="1" customWidth="1"/>
    <col min="5388" max="5388" width="14.33203125" style="1" customWidth="1"/>
    <col min="5389" max="5389" width="12.5" style="1" customWidth="1"/>
    <col min="5390" max="5392" width="9.33203125" style="1"/>
    <col min="5393" max="5393" width="16.33203125" style="1" customWidth="1"/>
    <col min="5394" max="5634" width="9.33203125" style="1"/>
    <col min="5635" max="5635" width="22" style="1" customWidth="1"/>
    <col min="5636" max="5636" width="62.6640625" style="1" customWidth="1"/>
    <col min="5637" max="5637" width="23.6640625" style="1" customWidth="1"/>
    <col min="5638" max="5638" width="18.6640625" style="1" customWidth="1"/>
    <col min="5639" max="5639" width="16.83203125" style="1" customWidth="1"/>
    <col min="5640" max="5640" width="19.6640625" style="1" customWidth="1"/>
    <col min="5641" max="5641" width="25" style="1" customWidth="1"/>
    <col min="5642" max="5642" width="17.1640625" style="1" customWidth="1"/>
    <col min="5643" max="5643" width="20" style="1" customWidth="1"/>
    <col min="5644" max="5644" width="14.33203125" style="1" customWidth="1"/>
    <col min="5645" max="5645" width="12.5" style="1" customWidth="1"/>
    <col min="5646" max="5648" width="9.33203125" style="1"/>
    <col min="5649" max="5649" width="16.33203125" style="1" customWidth="1"/>
    <col min="5650" max="5890" width="9.33203125" style="1"/>
    <col min="5891" max="5891" width="22" style="1" customWidth="1"/>
    <col min="5892" max="5892" width="62.6640625" style="1" customWidth="1"/>
    <col min="5893" max="5893" width="23.6640625" style="1" customWidth="1"/>
    <col min="5894" max="5894" width="18.6640625" style="1" customWidth="1"/>
    <col min="5895" max="5895" width="16.83203125" style="1" customWidth="1"/>
    <col min="5896" max="5896" width="19.6640625" style="1" customWidth="1"/>
    <col min="5897" max="5897" width="25" style="1" customWidth="1"/>
    <col min="5898" max="5898" width="17.1640625" style="1" customWidth="1"/>
    <col min="5899" max="5899" width="20" style="1" customWidth="1"/>
    <col min="5900" max="5900" width="14.33203125" style="1" customWidth="1"/>
    <col min="5901" max="5901" width="12.5" style="1" customWidth="1"/>
    <col min="5902" max="5904" width="9.33203125" style="1"/>
    <col min="5905" max="5905" width="16.33203125" style="1" customWidth="1"/>
    <col min="5906" max="6146" width="9.33203125" style="1"/>
    <col min="6147" max="6147" width="22" style="1" customWidth="1"/>
    <col min="6148" max="6148" width="62.6640625" style="1" customWidth="1"/>
    <col min="6149" max="6149" width="23.6640625" style="1" customWidth="1"/>
    <col min="6150" max="6150" width="18.6640625" style="1" customWidth="1"/>
    <col min="6151" max="6151" width="16.83203125" style="1" customWidth="1"/>
    <col min="6152" max="6152" width="19.6640625" style="1" customWidth="1"/>
    <col min="6153" max="6153" width="25" style="1" customWidth="1"/>
    <col min="6154" max="6154" width="17.1640625" style="1" customWidth="1"/>
    <col min="6155" max="6155" width="20" style="1" customWidth="1"/>
    <col min="6156" max="6156" width="14.33203125" style="1" customWidth="1"/>
    <col min="6157" max="6157" width="12.5" style="1" customWidth="1"/>
    <col min="6158" max="6160" width="9.33203125" style="1"/>
    <col min="6161" max="6161" width="16.33203125" style="1" customWidth="1"/>
    <col min="6162" max="6402" width="9.33203125" style="1"/>
    <col min="6403" max="6403" width="22" style="1" customWidth="1"/>
    <col min="6404" max="6404" width="62.6640625" style="1" customWidth="1"/>
    <col min="6405" max="6405" width="23.6640625" style="1" customWidth="1"/>
    <col min="6406" max="6406" width="18.6640625" style="1" customWidth="1"/>
    <col min="6407" max="6407" width="16.83203125" style="1" customWidth="1"/>
    <col min="6408" max="6408" width="19.6640625" style="1" customWidth="1"/>
    <col min="6409" max="6409" width="25" style="1" customWidth="1"/>
    <col min="6410" max="6410" width="17.1640625" style="1" customWidth="1"/>
    <col min="6411" max="6411" width="20" style="1" customWidth="1"/>
    <col min="6412" max="6412" width="14.33203125" style="1" customWidth="1"/>
    <col min="6413" max="6413" width="12.5" style="1" customWidth="1"/>
    <col min="6414" max="6416" width="9.33203125" style="1"/>
    <col min="6417" max="6417" width="16.33203125" style="1" customWidth="1"/>
    <col min="6418" max="6658" width="9.33203125" style="1"/>
    <col min="6659" max="6659" width="22" style="1" customWidth="1"/>
    <col min="6660" max="6660" width="62.6640625" style="1" customWidth="1"/>
    <col min="6661" max="6661" width="23.6640625" style="1" customWidth="1"/>
    <col min="6662" max="6662" width="18.6640625" style="1" customWidth="1"/>
    <col min="6663" max="6663" width="16.83203125" style="1" customWidth="1"/>
    <col min="6664" max="6664" width="19.6640625" style="1" customWidth="1"/>
    <col min="6665" max="6665" width="25" style="1" customWidth="1"/>
    <col min="6666" max="6666" width="17.1640625" style="1" customWidth="1"/>
    <col min="6667" max="6667" width="20" style="1" customWidth="1"/>
    <col min="6668" max="6668" width="14.33203125" style="1" customWidth="1"/>
    <col min="6669" max="6669" width="12.5" style="1" customWidth="1"/>
    <col min="6670" max="6672" width="9.33203125" style="1"/>
    <col min="6673" max="6673" width="16.33203125" style="1" customWidth="1"/>
    <col min="6674" max="6914" width="9.33203125" style="1"/>
    <col min="6915" max="6915" width="22" style="1" customWidth="1"/>
    <col min="6916" max="6916" width="62.6640625" style="1" customWidth="1"/>
    <col min="6917" max="6917" width="23.6640625" style="1" customWidth="1"/>
    <col min="6918" max="6918" width="18.6640625" style="1" customWidth="1"/>
    <col min="6919" max="6919" width="16.83203125" style="1" customWidth="1"/>
    <col min="6920" max="6920" width="19.6640625" style="1" customWidth="1"/>
    <col min="6921" max="6921" width="25" style="1" customWidth="1"/>
    <col min="6922" max="6922" width="17.1640625" style="1" customWidth="1"/>
    <col min="6923" max="6923" width="20" style="1" customWidth="1"/>
    <col min="6924" max="6924" width="14.33203125" style="1" customWidth="1"/>
    <col min="6925" max="6925" width="12.5" style="1" customWidth="1"/>
    <col min="6926" max="6928" width="9.33203125" style="1"/>
    <col min="6929" max="6929" width="16.33203125" style="1" customWidth="1"/>
    <col min="6930" max="7170" width="9.33203125" style="1"/>
    <col min="7171" max="7171" width="22" style="1" customWidth="1"/>
    <col min="7172" max="7172" width="62.6640625" style="1" customWidth="1"/>
    <col min="7173" max="7173" width="23.6640625" style="1" customWidth="1"/>
    <col min="7174" max="7174" width="18.6640625" style="1" customWidth="1"/>
    <col min="7175" max="7175" width="16.83203125" style="1" customWidth="1"/>
    <col min="7176" max="7176" width="19.6640625" style="1" customWidth="1"/>
    <col min="7177" max="7177" width="25" style="1" customWidth="1"/>
    <col min="7178" max="7178" width="17.1640625" style="1" customWidth="1"/>
    <col min="7179" max="7179" width="20" style="1" customWidth="1"/>
    <col min="7180" max="7180" width="14.33203125" style="1" customWidth="1"/>
    <col min="7181" max="7181" width="12.5" style="1" customWidth="1"/>
    <col min="7182" max="7184" width="9.33203125" style="1"/>
    <col min="7185" max="7185" width="16.33203125" style="1" customWidth="1"/>
    <col min="7186" max="7426" width="9.33203125" style="1"/>
    <col min="7427" max="7427" width="22" style="1" customWidth="1"/>
    <col min="7428" max="7428" width="62.6640625" style="1" customWidth="1"/>
    <col min="7429" max="7429" width="23.6640625" style="1" customWidth="1"/>
    <col min="7430" max="7430" width="18.6640625" style="1" customWidth="1"/>
    <col min="7431" max="7431" width="16.83203125" style="1" customWidth="1"/>
    <col min="7432" max="7432" width="19.6640625" style="1" customWidth="1"/>
    <col min="7433" max="7433" width="25" style="1" customWidth="1"/>
    <col min="7434" max="7434" width="17.1640625" style="1" customWidth="1"/>
    <col min="7435" max="7435" width="20" style="1" customWidth="1"/>
    <col min="7436" max="7436" width="14.33203125" style="1" customWidth="1"/>
    <col min="7437" max="7437" width="12.5" style="1" customWidth="1"/>
    <col min="7438" max="7440" width="9.33203125" style="1"/>
    <col min="7441" max="7441" width="16.33203125" style="1" customWidth="1"/>
    <col min="7442" max="7682" width="9.33203125" style="1"/>
    <col min="7683" max="7683" width="22" style="1" customWidth="1"/>
    <col min="7684" max="7684" width="62.6640625" style="1" customWidth="1"/>
    <col min="7685" max="7685" width="23.6640625" style="1" customWidth="1"/>
    <col min="7686" max="7686" width="18.6640625" style="1" customWidth="1"/>
    <col min="7687" max="7687" width="16.83203125" style="1" customWidth="1"/>
    <col min="7688" max="7688" width="19.6640625" style="1" customWidth="1"/>
    <col min="7689" max="7689" width="25" style="1" customWidth="1"/>
    <col min="7690" max="7690" width="17.1640625" style="1" customWidth="1"/>
    <col min="7691" max="7691" width="20" style="1" customWidth="1"/>
    <col min="7692" max="7692" width="14.33203125" style="1" customWidth="1"/>
    <col min="7693" max="7693" width="12.5" style="1" customWidth="1"/>
    <col min="7694" max="7696" width="9.33203125" style="1"/>
    <col min="7697" max="7697" width="16.33203125" style="1" customWidth="1"/>
    <col min="7698" max="7938" width="9.33203125" style="1"/>
    <col min="7939" max="7939" width="22" style="1" customWidth="1"/>
    <col min="7940" max="7940" width="62.6640625" style="1" customWidth="1"/>
    <col min="7941" max="7941" width="23.6640625" style="1" customWidth="1"/>
    <col min="7942" max="7942" width="18.6640625" style="1" customWidth="1"/>
    <col min="7943" max="7943" width="16.83203125" style="1" customWidth="1"/>
    <col min="7944" max="7944" width="19.6640625" style="1" customWidth="1"/>
    <col min="7945" max="7945" width="25" style="1" customWidth="1"/>
    <col min="7946" max="7946" width="17.1640625" style="1" customWidth="1"/>
    <col min="7947" max="7947" width="20" style="1" customWidth="1"/>
    <col min="7948" max="7948" width="14.33203125" style="1" customWidth="1"/>
    <col min="7949" max="7949" width="12.5" style="1" customWidth="1"/>
    <col min="7950" max="7952" width="9.33203125" style="1"/>
    <col min="7953" max="7953" width="16.33203125" style="1" customWidth="1"/>
    <col min="7954" max="8194" width="9.33203125" style="1"/>
    <col min="8195" max="8195" width="22" style="1" customWidth="1"/>
    <col min="8196" max="8196" width="62.6640625" style="1" customWidth="1"/>
    <col min="8197" max="8197" width="23.6640625" style="1" customWidth="1"/>
    <col min="8198" max="8198" width="18.6640625" style="1" customWidth="1"/>
    <col min="8199" max="8199" width="16.83203125" style="1" customWidth="1"/>
    <col min="8200" max="8200" width="19.6640625" style="1" customWidth="1"/>
    <col min="8201" max="8201" width="25" style="1" customWidth="1"/>
    <col min="8202" max="8202" width="17.1640625" style="1" customWidth="1"/>
    <col min="8203" max="8203" width="20" style="1" customWidth="1"/>
    <col min="8204" max="8204" width="14.33203125" style="1" customWidth="1"/>
    <col min="8205" max="8205" width="12.5" style="1" customWidth="1"/>
    <col min="8206" max="8208" width="9.33203125" style="1"/>
    <col min="8209" max="8209" width="16.33203125" style="1" customWidth="1"/>
    <col min="8210" max="8450" width="9.33203125" style="1"/>
    <col min="8451" max="8451" width="22" style="1" customWidth="1"/>
    <col min="8452" max="8452" width="62.6640625" style="1" customWidth="1"/>
    <col min="8453" max="8453" width="23.6640625" style="1" customWidth="1"/>
    <col min="8454" max="8454" width="18.6640625" style="1" customWidth="1"/>
    <col min="8455" max="8455" width="16.83203125" style="1" customWidth="1"/>
    <col min="8456" max="8456" width="19.6640625" style="1" customWidth="1"/>
    <col min="8457" max="8457" width="25" style="1" customWidth="1"/>
    <col min="8458" max="8458" width="17.1640625" style="1" customWidth="1"/>
    <col min="8459" max="8459" width="20" style="1" customWidth="1"/>
    <col min="8460" max="8460" width="14.33203125" style="1" customWidth="1"/>
    <col min="8461" max="8461" width="12.5" style="1" customWidth="1"/>
    <col min="8462" max="8464" width="9.33203125" style="1"/>
    <col min="8465" max="8465" width="16.33203125" style="1" customWidth="1"/>
    <col min="8466" max="8706" width="9.33203125" style="1"/>
    <col min="8707" max="8707" width="22" style="1" customWidth="1"/>
    <col min="8708" max="8708" width="62.6640625" style="1" customWidth="1"/>
    <col min="8709" max="8709" width="23.6640625" style="1" customWidth="1"/>
    <col min="8710" max="8710" width="18.6640625" style="1" customWidth="1"/>
    <col min="8711" max="8711" width="16.83203125" style="1" customWidth="1"/>
    <col min="8712" max="8712" width="19.6640625" style="1" customWidth="1"/>
    <col min="8713" max="8713" width="25" style="1" customWidth="1"/>
    <col min="8714" max="8714" width="17.1640625" style="1" customWidth="1"/>
    <col min="8715" max="8715" width="20" style="1" customWidth="1"/>
    <col min="8716" max="8716" width="14.33203125" style="1" customWidth="1"/>
    <col min="8717" max="8717" width="12.5" style="1" customWidth="1"/>
    <col min="8718" max="8720" width="9.33203125" style="1"/>
    <col min="8721" max="8721" width="16.33203125" style="1" customWidth="1"/>
    <col min="8722" max="8962" width="9.33203125" style="1"/>
    <col min="8963" max="8963" width="22" style="1" customWidth="1"/>
    <col min="8964" max="8964" width="62.6640625" style="1" customWidth="1"/>
    <col min="8965" max="8965" width="23.6640625" style="1" customWidth="1"/>
    <col min="8966" max="8966" width="18.6640625" style="1" customWidth="1"/>
    <col min="8967" max="8967" width="16.83203125" style="1" customWidth="1"/>
    <col min="8968" max="8968" width="19.6640625" style="1" customWidth="1"/>
    <col min="8969" max="8969" width="25" style="1" customWidth="1"/>
    <col min="8970" max="8970" width="17.1640625" style="1" customWidth="1"/>
    <col min="8971" max="8971" width="20" style="1" customWidth="1"/>
    <col min="8972" max="8972" width="14.33203125" style="1" customWidth="1"/>
    <col min="8973" max="8973" width="12.5" style="1" customWidth="1"/>
    <col min="8974" max="8976" width="9.33203125" style="1"/>
    <col min="8977" max="8977" width="16.33203125" style="1" customWidth="1"/>
    <col min="8978" max="9218" width="9.33203125" style="1"/>
    <col min="9219" max="9219" width="22" style="1" customWidth="1"/>
    <col min="9220" max="9220" width="62.6640625" style="1" customWidth="1"/>
    <col min="9221" max="9221" width="23.6640625" style="1" customWidth="1"/>
    <col min="9222" max="9222" width="18.6640625" style="1" customWidth="1"/>
    <col min="9223" max="9223" width="16.83203125" style="1" customWidth="1"/>
    <col min="9224" max="9224" width="19.6640625" style="1" customWidth="1"/>
    <col min="9225" max="9225" width="25" style="1" customWidth="1"/>
    <col min="9226" max="9226" width="17.1640625" style="1" customWidth="1"/>
    <col min="9227" max="9227" width="20" style="1" customWidth="1"/>
    <col min="9228" max="9228" width="14.33203125" style="1" customWidth="1"/>
    <col min="9229" max="9229" width="12.5" style="1" customWidth="1"/>
    <col min="9230" max="9232" width="9.33203125" style="1"/>
    <col min="9233" max="9233" width="16.33203125" style="1" customWidth="1"/>
    <col min="9234" max="9474" width="9.33203125" style="1"/>
    <col min="9475" max="9475" width="22" style="1" customWidth="1"/>
    <col min="9476" max="9476" width="62.6640625" style="1" customWidth="1"/>
    <col min="9477" max="9477" width="23.6640625" style="1" customWidth="1"/>
    <col min="9478" max="9478" width="18.6640625" style="1" customWidth="1"/>
    <col min="9479" max="9479" width="16.83203125" style="1" customWidth="1"/>
    <col min="9480" max="9480" width="19.6640625" style="1" customWidth="1"/>
    <col min="9481" max="9481" width="25" style="1" customWidth="1"/>
    <col min="9482" max="9482" width="17.1640625" style="1" customWidth="1"/>
    <col min="9483" max="9483" width="20" style="1" customWidth="1"/>
    <col min="9484" max="9484" width="14.33203125" style="1" customWidth="1"/>
    <col min="9485" max="9485" width="12.5" style="1" customWidth="1"/>
    <col min="9486" max="9488" width="9.33203125" style="1"/>
    <col min="9489" max="9489" width="16.33203125" style="1" customWidth="1"/>
    <col min="9490" max="9730" width="9.33203125" style="1"/>
    <col min="9731" max="9731" width="22" style="1" customWidth="1"/>
    <col min="9732" max="9732" width="62.6640625" style="1" customWidth="1"/>
    <col min="9733" max="9733" width="23.6640625" style="1" customWidth="1"/>
    <col min="9734" max="9734" width="18.6640625" style="1" customWidth="1"/>
    <col min="9735" max="9735" width="16.83203125" style="1" customWidth="1"/>
    <col min="9736" max="9736" width="19.6640625" style="1" customWidth="1"/>
    <col min="9737" max="9737" width="25" style="1" customWidth="1"/>
    <col min="9738" max="9738" width="17.1640625" style="1" customWidth="1"/>
    <col min="9739" max="9739" width="20" style="1" customWidth="1"/>
    <col min="9740" max="9740" width="14.33203125" style="1" customWidth="1"/>
    <col min="9741" max="9741" width="12.5" style="1" customWidth="1"/>
    <col min="9742" max="9744" width="9.33203125" style="1"/>
    <col min="9745" max="9745" width="16.33203125" style="1" customWidth="1"/>
    <col min="9746" max="9986" width="9.33203125" style="1"/>
    <col min="9987" max="9987" width="22" style="1" customWidth="1"/>
    <col min="9988" max="9988" width="62.6640625" style="1" customWidth="1"/>
    <col min="9989" max="9989" width="23.6640625" style="1" customWidth="1"/>
    <col min="9990" max="9990" width="18.6640625" style="1" customWidth="1"/>
    <col min="9991" max="9991" width="16.83203125" style="1" customWidth="1"/>
    <col min="9992" max="9992" width="19.6640625" style="1" customWidth="1"/>
    <col min="9993" max="9993" width="25" style="1" customWidth="1"/>
    <col min="9994" max="9994" width="17.1640625" style="1" customWidth="1"/>
    <col min="9995" max="9995" width="20" style="1" customWidth="1"/>
    <col min="9996" max="9996" width="14.33203125" style="1" customWidth="1"/>
    <col min="9997" max="9997" width="12.5" style="1" customWidth="1"/>
    <col min="9998" max="10000" width="9.33203125" style="1"/>
    <col min="10001" max="10001" width="16.33203125" style="1" customWidth="1"/>
    <col min="10002" max="10242" width="9.33203125" style="1"/>
    <col min="10243" max="10243" width="22" style="1" customWidth="1"/>
    <col min="10244" max="10244" width="62.6640625" style="1" customWidth="1"/>
    <col min="10245" max="10245" width="23.6640625" style="1" customWidth="1"/>
    <col min="10246" max="10246" width="18.6640625" style="1" customWidth="1"/>
    <col min="10247" max="10247" width="16.83203125" style="1" customWidth="1"/>
    <col min="10248" max="10248" width="19.6640625" style="1" customWidth="1"/>
    <col min="10249" max="10249" width="25" style="1" customWidth="1"/>
    <col min="10250" max="10250" width="17.1640625" style="1" customWidth="1"/>
    <col min="10251" max="10251" width="20" style="1" customWidth="1"/>
    <col min="10252" max="10252" width="14.33203125" style="1" customWidth="1"/>
    <col min="10253" max="10253" width="12.5" style="1" customWidth="1"/>
    <col min="10254" max="10256" width="9.33203125" style="1"/>
    <col min="10257" max="10257" width="16.33203125" style="1" customWidth="1"/>
    <col min="10258" max="10498" width="9.33203125" style="1"/>
    <col min="10499" max="10499" width="22" style="1" customWidth="1"/>
    <col min="10500" max="10500" width="62.6640625" style="1" customWidth="1"/>
    <col min="10501" max="10501" width="23.6640625" style="1" customWidth="1"/>
    <col min="10502" max="10502" width="18.6640625" style="1" customWidth="1"/>
    <col min="10503" max="10503" width="16.83203125" style="1" customWidth="1"/>
    <col min="10504" max="10504" width="19.6640625" style="1" customWidth="1"/>
    <col min="10505" max="10505" width="25" style="1" customWidth="1"/>
    <col min="10506" max="10506" width="17.1640625" style="1" customWidth="1"/>
    <col min="10507" max="10507" width="20" style="1" customWidth="1"/>
    <col min="10508" max="10508" width="14.33203125" style="1" customWidth="1"/>
    <col min="10509" max="10509" width="12.5" style="1" customWidth="1"/>
    <col min="10510" max="10512" width="9.33203125" style="1"/>
    <col min="10513" max="10513" width="16.33203125" style="1" customWidth="1"/>
    <col min="10514" max="10754" width="9.33203125" style="1"/>
    <col min="10755" max="10755" width="22" style="1" customWidth="1"/>
    <col min="10756" max="10756" width="62.6640625" style="1" customWidth="1"/>
    <col min="10757" max="10757" width="23.6640625" style="1" customWidth="1"/>
    <col min="10758" max="10758" width="18.6640625" style="1" customWidth="1"/>
    <col min="10759" max="10759" width="16.83203125" style="1" customWidth="1"/>
    <col min="10760" max="10760" width="19.6640625" style="1" customWidth="1"/>
    <col min="10761" max="10761" width="25" style="1" customWidth="1"/>
    <col min="10762" max="10762" width="17.1640625" style="1" customWidth="1"/>
    <col min="10763" max="10763" width="20" style="1" customWidth="1"/>
    <col min="10764" max="10764" width="14.33203125" style="1" customWidth="1"/>
    <col min="10765" max="10765" width="12.5" style="1" customWidth="1"/>
    <col min="10766" max="10768" width="9.33203125" style="1"/>
    <col min="10769" max="10769" width="16.33203125" style="1" customWidth="1"/>
    <col min="10770" max="11010" width="9.33203125" style="1"/>
    <col min="11011" max="11011" width="22" style="1" customWidth="1"/>
    <col min="11012" max="11012" width="62.6640625" style="1" customWidth="1"/>
    <col min="11013" max="11013" width="23.6640625" style="1" customWidth="1"/>
    <col min="11014" max="11014" width="18.6640625" style="1" customWidth="1"/>
    <col min="11015" max="11015" width="16.83203125" style="1" customWidth="1"/>
    <col min="11016" max="11016" width="19.6640625" style="1" customWidth="1"/>
    <col min="11017" max="11017" width="25" style="1" customWidth="1"/>
    <col min="11018" max="11018" width="17.1640625" style="1" customWidth="1"/>
    <col min="11019" max="11019" width="20" style="1" customWidth="1"/>
    <col min="11020" max="11020" width="14.33203125" style="1" customWidth="1"/>
    <col min="11021" max="11021" width="12.5" style="1" customWidth="1"/>
    <col min="11022" max="11024" width="9.33203125" style="1"/>
    <col min="11025" max="11025" width="16.33203125" style="1" customWidth="1"/>
    <col min="11026" max="11266" width="9.33203125" style="1"/>
    <col min="11267" max="11267" width="22" style="1" customWidth="1"/>
    <col min="11268" max="11268" width="62.6640625" style="1" customWidth="1"/>
    <col min="11269" max="11269" width="23.6640625" style="1" customWidth="1"/>
    <col min="11270" max="11270" width="18.6640625" style="1" customWidth="1"/>
    <col min="11271" max="11271" width="16.83203125" style="1" customWidth="1"/>
    <col min="11272" max="11272" width="19.6640625" style="1" customWidth="1"/>
    <col min="11273" max="11273" width="25" style="1" customWidth="1"/>
    <col min="11274" max="11274" width="17.1640625" style="1" customWidth="1"/>
    <col min="11275" max="11275" width="20" style="1" customWidth="1"/>
    <col min="11276" max="11276" width="14.33203125" style="1" customWidth="1"/>
    <col min="11277" max="11277" width="12.5" style="1" customWidth="1"/>
    <col min="11278" max="11280" width="9.33203125" style="1"/>
    <col min="11281" max="11281" width="16.33203125" style="1" customWidth="1"/>
    <col min="11282" max="11522" width="9.33203125" style="1"/>
    <col min="11523" max="11523" width="22" style="1" customWidth="1"/>
    <col min="11524" max="11524" width="62.6640625" style="1" customWidth="1"/>
    <col min="11525" max="11525" width="23.6640625" style="1" customWidth="1"/>
    <col min="11526" max="11526" width="18.6640625" style="1" customWidth="1"/>
    <col min="11527" max="11527" width="16.83203125" style="1" customWidth="1"/>
    <col min="11528" max="11528" width="19.6640625" style="1" customWidth="1"/>
    <col min="11529" max="11529" width="25" style="1" customWidth="1"/>
    <col min="11530" max="11530" width="17.1640625" style="1" customWidth="1"/>
    <col min="11531" max="11531" width="20" style="1" customWidth="1"/>
    <col min="11532" max="11532" width="14.33203125" style="1" customWidth="1"/>
    <col min="11533" max="11533" width="12.5" style="1" customWidth="1"/>
    <col min="11534" max="11536" width="9.33203125" style="1"/>
    <col min="11537" max="11537" width="16.33203125" style="1" customWidth="1"/>
    <col min="11538" max="11778" width="9.33203125" style="1"/>
    <col min="11779" max="11779" width="22" style="1" customWidth="1"/>
    <col min="11780" max="11780" width="62.6640625" style="1" customWidth="1"/>
    <col min="11781" max="11781" width="23.6640625" style="1" customWidth="1"/>
    <col min="11782" max="11782" width="18.6640625" style="1" customWidth="1"/>
    <col min="11783" max="11783" width="16.83203125" style="1" customWidth="1"/>
    <col min="11784" max="11784" width="19.6640625" style="1" customWidth="1"/>
    <col min="11785" max="11785" width="25" style="1" customWidth="1"/>
    <col min="11786" max="11786" width="17.1640625" style="1" customWidth="1"/>
    <col min="11787" max="11787" width="20" style="1" customWidth="1"/>
    <col min="11788" max="11788" width="14.33203125" style="1" customWidth="1"/>
    <col min="11789" max="11789" width="12.5" style="1" customWidth="1"/>
    <col min="11790" max="11792" width="9.33203125" style="1"/>
    <col min="11793" max="11793" width="16.33203125" style="1" customWidth="1"/>
    <col min="11794" max="12034" width="9.33203125" style="1"/>
    <col min="12035" max="12035" width="22" style="1" customWidth="1"/>
    <col min="12036" max="12036" width="62.6640625" style="1" customWidth="1"/>
    <col min="12037" max="12037" width="23.6640625" style="1" customWidth="1"/>
    <col min="12038" max="12038" width="18.6640625" style="1" customWidth="1"/>
    <col min="12039" max="12039" width="16.83203125" style="1" customWidth="1"/>
    <col min="12040" max="12040" width="19.6640625" style="1" customWidth="1"/>
    <col min="12041" max="12041" width="25" style="1" customWidth="1"/>
    <col min="12042" max="12042" width="17.1640625" style="1" customWidth="1"/>
    <col min="12043" max="12043" width="20" style="1" customWidth="1"/>
    <col min="12044" max="12044" width="14.33203125" style="1" customWidth="1"/>
    <col min="12045" max="12045" width="12.5" style="1" customWidth="1"/>
    <col min="12046" max="12048" width="9.33203125" style="1"/>
    <col min="12049" max="12049" width="16.33203125" style="1" customWidth="1"/>
    <col min="12050" max="12290" width="9.33203125" style="1"/>
    <col min="12291" max="12291" width="22" style="1" customWidth="1"/>
    <col min="12292" max="12292" width="62.6640625" style="1" customWidth="1"/>
    <col min="12293" max="12293" width="23.6640625" style="1" customWidth="1"/>
    <col min="12294" max="12294" width="18.6640625" style="1" customWidth="1"/>
    <col min="12295" max="12295" width="16.83203125" style="1" customWidth="1"/>
    <col min="12296" max="12296" width="19.6640625" style="1" customWidth="1"/>
    <col min="12297" max="12297" width="25" style="1" customWidth="1"/>
    <col min="12298" max="12298" width="17.1640625" style="1" customWidth="1"/>
    <col min="12299" max="12299" width="20" style="1" customWidth="1"/>
    <col min="12300" max="12300" width="14.33203125" style="1" customWidth="1"/>
    <col min="12301" max="12301" width="12.5" style="1" customWidth="1"/>
    <col min="12302" max="12304" width="9.33203125" style="1"/>
    <col min="12305" max="12305" width="16.33203125" style="1" customWidth="1"/>
    <col min="12306" max="12546" width="9.33203125" style="1"/>
    <col min="12547" max="12547" width="22" style="1" customWidth="1"/>
    <col min="12548" max="12548" width="62.6640625" style="1" customWidth="1"/>
    <col min="12549" max="12549" width="23.6640625" style="1" customWidth="1"/>
    <col min="12550" max="12550" width="18.6640625" style="1" customWidth="1"/>
    <col min="12551" max="12551" width="16.83203125" style="1" customWidth="1"/>
    <col min="12552" max="12552" width="19.6640625" style="1" customWidth="1"/>
    <col min="12553" max="12553" width="25" style="1" customWidth="1"/>
    <col min="12554" max="12554" width="17.1640625" style="1" customWidth="1"/>
    <col min="12555" max="12555" width="20" style="1" customWidth="1"/>
    <col min="12556" max="12556" width="14.33203125" style="1" customWidth="1"/>
    <col min="12557" max="12557" width="12.5" style="1" customWidth="1"/>
    <col min="12558" max="12560" width="9.33203125" style="1"/>
    <col min="12561" max="12561" width="16.33203125" style="1" customWidth="1"/>
    <col min="12562" max="12802" width="9.33203125" style="1"/>
    <col min="12803" max="12803" width="22" style="1" customWidth="1"/>
    <col min="12804" max="12804" width="62.6640625" style="1" customWidth="1"/>
    <col min="12805" max="12805" width="23.6640625" style="1" customWidth="1"/>
    <col min="12806" max="12806" width="18.6640625" style="1" customWidth="1"/>
    <col min="12807" max="12807" width="16.83203125" style="1" customWidth="1"/>
    <col min="12808" max="12808" width="19.6640625" style="1" customWidth="1"/>
    <col min="12809" max="12809" width="25" style="1" customWidth="1"/>
    <col min="12810" max="12810" width="17.1640625" style="1" customWidth="1"/>
    <col min="12811" max="12811" width="20" style="1" customWidth="1"/>
    <col min="12812" max="12812" width="14.33203125" style="1" customWidth="1"/>
    <col min="12813" max="12813" width="12.5" style="1" customWidth="1"/>
    <col min="12814" max="12816" width="9.33203125" style="1"/>
    <col min="12817" max="12817" width="16.33203125" style="1" customWidth="1"/>
    <col min="12818" max="13058" width="9.33203125" style="1"/>
    <col min="13059" max="13059" width="22" style="1" customWidth="1"/>
    <col min="13060" max="13060" width="62.6640625" style="1" customWidth="1"/>
    <col min="13061" max="13061" width="23.6640625" style="1" customWidth="1"/>
    <col min="13062" max="13062" width="18.6640625" style="1" customWidth="1"/>
    <col min="13063" max="13063" width="16.83203125" style="1" customWidth="1"/>
    <col min="13064" max="13064" width="19.6640625" style="1" customWidth="1"/>
    <col min="13065" max="13065" width="25" style="1" customWidth="1"/>
    <col min="13066" max="13066" width="17.1640625" style="1" customWidth="1"/>
    <col min="13067" max="13067" width="20" style="1" customWidth="1"/>
    <col min="13068" max="13068" width="14.33203125" style="1" customWidth="1"/>
    <col min="13069" max="13069" width="12.5" style="1" customWidth="1"/>
    <col min="13070" max="13072" width="9.33203125" style="1"/>
    <col min="13073" max="13073" width="16.33203125" style="1" customWidth="1"/>
    <col min="13074" max="13314" width="9.33203125" style="1"/>
    <col min="13315" max="13315" width="22" style="1" customWidth="1"/>
    <col min="13316" max="13316" width="62.6640625" style="1" customWidth="1"/>
    <col min="13317" max="13317" width="23.6640625" style="1" customWidth="1"/>
    <col min="13318" max="13318" width="18.6640625" style="1" customWidth="1"/>
    <col min="13319" max="13319" width="16.83203125" style="1" customWidth="1"/>
    <col min="13320" max="13320" width="19.6640625" style="1" customWidth="1"/>
    <col min="13321" max="13321" width="25" style="1" customWidth="1"/>
    <col min="13322" max="13322" width="17.1640625" style="1" customWidth="1"/>
    <col min="13323" max="13323" width="20" style="1" customWidth="1"/>
    <col min="13324" max="13324" width="14.33203125" style="1" customWidth="1"/>
    <col min="13325" max="13325" width="12.5" style="1" customWidth="1"/>
    <col min="13326" max="13328" width="9.33203125" style="1"/>
    <col min="13329" max="13329" width="16.33203125" style="1" customWidth="1"/>
    <col min="13330" max="13570" width="9.33203125" style="1"/>
    <col min="13571" max="13571" width="22" style="1" customWidth="1"/>
    <col min="13572" max="13572" width="62.6640625" style="1" customWidth="1"/>
    <col min="13573" max="13573" width="23.6640625" style="1" customWidth="1"/>
    <col min="13574" max="13574" width="18.6640625" style="1" customWidth="1"/>
    <col min="13575" max="13575" width="16.83203125" style="1" customWidth="1"/>
    <col min="13576" max="13576" width="19.6640625" style="1" customWidth="1"/>
    <col min="13577" max="13577" width="25" style="1" customWidth="1"/>
    <col min="13578" max="13578" width="17.1640625" style="1" customWidth="1"/>
    <col min="13579" max="13579" width="20" style="1" customWidth="1"/>
    <col min="13580" max="13580" width="14.33203125" style="1" customWidth="1"/>
    <col min="13581" max="13581" width="12.5" style="1" customWidth="1"/>
    <col min="13582" max="13584" width="9.33203125" style="1"/>
    <col min="13585" max="13585" width="16.33203125" style="1" customWidth="1"/>
    <col min="13586" max="13826" width="9.33203125" style="1"/>
    <col min="13827" max="13827" width="22" style="1" customWidth="1"/>
    <col min="13828" max="13828" width="62.6640625" style="1" customWidth="1"/>
    <col min="13829" max="13829" width="23.6640625" style="1" customWidth="1"/>
    <col min="13830" max="13830" width="18.6640625" style="1" customWidth="1"/>
    <col min="13831" max="13831" width="16.83203125" style="1" customWidth="1"/>
    <col min="13832" max="13832" width="19.6640625" style="1" customWidth="1"/>
    <col min="13833" max="13833" width="25" style="1" customWidth="1"/>
    <col min="13834" max="13834" width="17.1640625" style="1" customWidth="1"/>
    <col min="13835" max="13835" width="20" style="1" customWidth="1"/>
    <col min="13836" max="13836" width="14.33203125" style="1" customWidth="1"/>
    <col min="13837" max="13837" width="12.5" style="1" customWidth="1"/>
    <col min="13838" max="13840" width="9.33203125" style="1"/>
    <col min="13841" max="13841" width="16.33203125" style="1" customWidth="1"/>
    <col min="13842" max="14082" width="9.33203125" style="1"/>
    <col min="14083" max="14083" width="22" style="1" customWidth="1"/>
    <col min="14084" max="14084" width="62.6640625" style="1" customWidth="1"/>
    <col min="14085" max="14085" width="23.6640625" style="1" customWidth="1"/>
    <col min="14086" max="14086" width="18.6640625" style="1" customWidth="1"/>
    <col min="14087" max="14087" width="16.83203125" style="1" customWidth="1"/>
    <col min="14088" max="14088" width="19.6640625" style="1" customWidth="1"/>
    <col min="14089" max="14089" width="25" style="1" customWidth="1"/>
    <col min="14090" max="14090" width="17.1640625" style="1" customWidth="1"/>
    <col min="14091" max="14091" width="20" style="1" customWidth="1"/>
    <col min="14092" max="14092" width="14.33203125" style="1" customWidth="1"/>
    <col min="14093" max="14093" width="12.5" style="1" customWidth="1"/>
    <col min="14094" max="14096" width="9.33203125" style="1"/>
    <col min="14097" max="14097" width="16.33203125" style="1" customWidth="1"/>
    <col min="14098" max="14338" width="9.33203125" style="1"/>
    <col min="14339" max="14339" width="22" style="1" customWidth="1"/>
    <col min="14340" max="14340" width="62.6640625" style="1" customWidth="1"/>
    <col min="14341" max="14341" width="23.6640625" style="1" customWidth="1"/>
    <col min="14342" max="14342" width="18.6640625" style="1" customWidth="1"/>
    <col min="14343" max="14343" width="16.83203125" style="1" customWidth="1"/>
    <col min="14344" max="14344" width="19.6640625" style="1" customWidth="1"/>
    <col min="14345" max="14345" width="25" style="1" customWidth="1"/>
    <col min="14346" max="14346" width="17.1640625" style="1" customWidth="1"/>
    <col min="14347" max="14347" width="20" style="1" customWidth="1"/>
    <col min="14348" max="14348" width="14.33203125" style="1" customWidth="1"/>
    <col min="14349" max="14349" width="12.5" style="1" customWidth="1"/>
    <col min="14350" max="14352" width="9.33203125" style="1"/>
    <col min="14353" max="14353" width="16.33203125" style="1" customWidth="1"/>
    <col min="14354" max="14594" width="9.33203125" style="1"/>
    <col min="14595" max="14595" width="22" style="1" customWidth="1"/>
    <col min="14596" max="14596" width="62.6640625" style="1" customWidth="1"/>
    <col min="14597" max="14597" width="23.6640625" style="1" customWidth="1"/>
    <col min="14598" max="14598" width="18.6640625" style="1" customWidth="1"/>
    <col min="14599" max="14599" width="16.83203125" style="1" customWidth="1"/>
    <col min="14600" max="14600" width="19.6640625" style="1" customWidth="1"/>
    <col min="14601" max="14601" width="25" style="1" customWidth="1"/>
    <col min="14602" max="14602" width="17.1640625" style="1" customWidth="1"/>
    <col min="14603" max="14603" width="20" style="1" customWidth="1"/>
    <col min="14604" max="14604" width="14.33203125" style="1" customWidth="1"/>
    <col min="14605" max="14605" width="12.5" style="1" customWidth="1"/>
    <col min="14606" max="14608" width="9.33203125" style="1"/>
    <col min="14609" max="14609" width="16.33203125" style="1" customWidth="1"/>
    <col min="14610" max="14850" width="9.33203125" style="1"/>
    <col min="14851" max="14851" width="22" style="1" customWidth="1"/>
    <col min="14852" max="14852" width="62.6640625" style="1" customWidth="1"/>
    <col min="14853" max="14853" width="23.6640625" style="1" customWidth="1"/>
    <col min="14854" max="14854" width="18.6640625" style="1" customWidth="1"/>
    <col min="14855" max="14855" width="16.83203125" style="1" customWidth="1"/>
    <col min="14856" max="14856" width="19.6640625" style="1" customWidth="1"/>
    <col min="14857" max="14857" width="25" style="1" customWidth="1"/>
    <col min="14858" max="14858" width="17.1640625" style="1" customWidth="1"/>
    <col min="14859" max="14859" width="20" style="1" customWidth="1"/>
    <col min="14860" max="14860" width="14.33203125" style="1" customWidth="1"/>
    <col min="14861" max="14861" width="12.5" style="1" customWidth="1"/>
    <col min="14862" max="14864" width="9.33203125" style="1"/>
    <col min="14865" max="14865" width="16.33203125" style="1" customWidth="1"/>
    <col min="14866" max="15106" width="9.33203125" style="1"/>
    <col min="15107" max="15107" width="22" style="1" customWidth="1"/>
    <col min="15108" max="15108" width="62.6640625" style="1" customWidth="1"/>
    <col min="15109" max="15109" width="23.6640625" style="1" customWidth="1"/>
    <col min="15110" max="15110" width="18.6640625" style="1" customWidth="1"/>
    <col min="15111" max="15111" width="16.83203125" style="1" customWidth="1"/>
    <col min="15112" max="15112" width="19.6640625" style="1" customWidth="1"/>
    <col min="15113" max="15113" width="25" style="1" customWidth="1"/>
    <col min="15114" max="15114" width="17.1640625" style="1" customWidth="1"/>
    <col min="15115" max="15115" width="20" style="1" customWidth="1"/>
    <col min="15116" max="15116" width="14.33203125" style="1" customWidth="1"/>
    <col min="15117" max="15117" width="12.5" style="1" customWidth="1"/>
    <col min="15118" max="15120" width="9.33203125" style="1"/>
    <col min="15121" max="15121" width="16.33203125" style="1" customWidth="1"/>
    <col min="15122" max="15362" width="9.33203125" style="1"/>
    <col min="15363" max="15363" width="22" style="1" customWidth="1"/>
    <col min="15364" max="15364" width="62.6640625" style="1" customWidth="1"/>
    <col min="15365" max="15365" width="23.6640625" style="1" customWidth="1"/>
    <col min="15366" max="15366" width="18.6640625" style="1" customWidth="1"/>
    <col min="15367" max="15367" width="16.83203125" style="1" customWidth="1"/>
    <col min="15368" max="15368" width="19.6640625" style="1" customWidth="1"/>
    <col min="15369" max="15369" width="25" style="1" customWidth="1"/>
    <col min="15370" max="15370" width="17.1640625" style="1" customWidth="1"/>
    <col min="15371" max="15371" width="20" style="1" customWidth="1"/>
    <col min="15372" max="15372" width="14.33203125" style="1" customWidth="1"/>
    <col min="15373" max="15373" width="12.5" style="1" customWidth="1"/>
    <col min="15374" max="15376" width="9.33203125" style="1"/>
    <col min="15377" max="15377" width="16.33203125" style="1" customWidth="1"/>
    <col min="15378" max="15618" width="9.33203125" style="1"/>
    <col min="15619" max="15619" width="22" style="1" customWidth="1"/>
    <col min="15620" max="15620" width="62.6640625" style="1" customWidth="1"/>
    <col min="15621" max="15621" width="23.6640625" style="1" customWidth="1"/>
    <col min="15622" max="15622" width="18.6640625" style="1" customWidth="1"/>
    <col min="15623" max="15623" width="16.83203125" style="1" customWidth="1"/>
    <col min="15624" max="15624" width="19.6640625" style="1" customWidth="1"/>
    <col min="15625" max="15625" width="25" style="1" customWidth="1"/>
    <col min="15626" max="15626" width="17.1640625" style="1" customWidth="1"/>
    <col min="15627" max="15627" width="20" style="1" customWidth="1"/>
    <col min="15628" max="15628" width="14.33203125" style="1" customWidth="1"/>
    <col min="15629" max="15629" width="12.5" style="1" customWidth="1"/>
    <col min="15630" max="15632" width="9.33203125" style="1"/>
    <col min="15633" max="15633" width="16.33203125" style="1" customWidth="1"/>
    <col min="15634" max="15874" width="9.33203125" style="1"/>
    <col min="15875" max="15875" width="22" style="1" customWidth="1"/>
    <col min="15876" max="15876" width="62.6640625" style="1" customWidth="1"/>
    <col min="15877" max="15877" width="23.6640625" style="1" customWidth="1"/>
    <col min="15878" max="15878" width="18.6640625" style="1" customWidth="1"/>
    <col min="15879" max="15879" width="16.83203125" style="1" customWidth="1"/>
    <col min="15880" max="15880" width="19.6640625" style="1" customWidth="1"/>
    <col min="15881" max="15881" width="25" style="1" customWidth="1"/>
    <col min="15882" max="15882" width="17.1640625" style="1" customWidth="1"/>
    <col min="15883" max="15883" width="20" style="1" customWidth="1"/>
    <col min="15884" max="15884" width="14.33203125" style="1" customWidth="1"/>
    <col min="15885" max="15885" width="12.5" style="1" customWidth="1"/>
    <col min="15886" max="15888" width="9.33203125" style="1"/>
    <col min="15889" max="15889" width="16.33203125" style="1" customWidth="1"/>
    <col min="15890" max="16130" width="9.33203125" style="1"/>
    <col min="16131" max="16131" width="22" style="1" customWidth="1"/>
    <col min="16132" max="16132" width="62.6640625" style="1" customWidth="1"/>
    <col min="16133" max="16133" width="23.6640625" style="1" customWidth="1"/>
    <col min="16134" max="16134" width="18.6640625" style="1" customWidth="1"/>
    <col min="16135" max="16135" width="16.83203125" style="1" customWidth="1"/>
    <col min="16136" max="16136" width="19.6640625" style="1" customWidth="1"/>
    <col min="16137" max="16137" width="25" style="1" customWidth="1"/>
    <col min="16138" max="16138" width="17.1640625" style="1" customWidth="1"/>
    <col min="16139" max="16139" width="20" style="1" customWidth="1"/>
    <col min="16140" max="16140" width="14.33203125" style="1" customWidth="1"/>
    <col min="16141" max="16141" width="12.5" style="1" customWidth="1"/>
    <col min="16142" max="16144" width="9.33203125" style="1"/>
    <col min="16145" max="16145" width="16.33203125" style="1" customWidth="1"/>
    <col min="16146" max="16384" width="9.33203125" style="1"/>
  </cols>
  <sheetData>
    <row r="1" spans="1:17" ht="20.25" x14ac:dyDescent="0.2">
      <c r="A1" s="61" t="s">
        <v>4</v>
      </c>
      <c r="B1" s="61"/>
      <c r="C1" s="61"/>
      <c r="D1" s="61"/>
      <c r="E1" s="61"/>
      <c r="F1" s="61"/>
      <c r="G1" s="61"/>
      <c r="H1" s="61"/>
      <c r="I1" s="61"/>
      <c r="M1" s="2"/>
    </row>
    <row r="2" spans="1:17" ht="20.25" x14ac:dyDescent="0.2">
      <c r="A2" s="61" t="s">
        <v>162</v>
      </c>
      <c r="B2" s="61"/>
      <c r="C2" s="61"/>
      <c r="D2" s="61"/>
      <c r="E2" s="61"/>
      <c r="F2" s="61"/>
      <c r="G2" s="61"/>
      <c r="H2" s="61"/>
      <c r="I2" s="61"/>
      <c r="M2" s="2"/>
    </row>
    <row r="3" spans="1:17" ht="21" customHeight="1" x14ac:dyDescent="0.2">
      <c r="B3" s="3"/>
      <c r="C3" s="3"/>
      <c r="D3" s="3"/>
      <c r="E3" s="3"/>
      <c r="F3" s="3"/>
      <c r="G3" s="3"/>
      <c r="H3" s="3"/>
      <c r="I3" s="4" t="s">
        <v>3</v>
      </c>
      <c r="M3" s="2"/>
    </row>
    <row r="4" spans="1:17" ht="47.25" customHeight="1" x14ac:dyDescent="0.2">
      <c r="A4" s="62" t="s">
        <v>2</v>
      </c>
      <c r="B4" s="64" t="s">
        <v>5</v>
      </c>
      <c r="C4" s="55" t="s">
        <v>163</v>
      </c>
      <c r="D4" s="56"/>
      <c r="E4" s="57" t="s">
        <v>0</v>
      </c>
      <c r="F4" s="65" t="s">
        <v>1</v>
      </c>
      <c r="G4" s="65"/>
      <c r="H4" s="59" t="s">
        <v>183</v>
      </c>
      <c r="I4" s="59"/>
      <c r="K4" s="49"/>
      <c r="L4" s="49"/>
      <c r="M4" s="49"/>
      <c r="N4" s="49"/>
      <c r="O4" s="49"/>
      <c r="P4" s="49"/>
      <c r="Q4" s="49"/>
    </row>
    <row r="5" spans="1:17" ht="77.25" customHeight="1" x14ac:dyDescent="0.2">
      <c r="A5" s="63"/>
      <c r="B5" s="63"/>
      <c r="C5" s="30" t="s">
        <v>164</v>
      </c>
      <c r="D5" s="30" t="s">
        <v>165</v>
      </c>
      <c r="E5" s="58"/>
      <c r="F5" s="35" t="s">
        <v>166</v>
      </c>
      <c r="G5" s="35" t="s">
        <v>167</v>
      </c>
      <c r="H5" s="29" t="s">
        <v>184</v>
      </c>
      <c r="I5" s="29" t="s">
        <v>160</v>
      </c>
      <c r="J5" s="5"/>
      <c r="K5" s="49"/>
      <c r="L5" s="49"/>
      <c r="M5" s="49"/>
      <c r="N5" s="49"/>
      <c r="O5" s="49"/>
      <c r="P5" s="49"/>
      <c r="Q5" s="49"/>
    </row>
    <row r="6" spans="1:17" ht="11.25" customHeight="1" x14ac:dyDescent="0.2">
      <c r="A6" s="36">
        <v>1</v>
      </c>
      <c r="B6" s="36">
        <v>2</v>
      </c>
      <c r="C6" s="36">
        <v>3</v>
      </c>
      <c r="D6" s="37">
        <v>4</v>
      </c>
      <c r="E6" s="37">
        <v>5</v>
      </c>
      <c r="F6" s="37" t="s">
        <v>168</v>
      </c>
      <c r="G6" s="37" t="s">
        <v>169</v>
      </c>
      <c r="H6" s="36">
        <v>8</v>
      </c>
      <c r="I6" s="36">
        <v>9</v>
      </c>
      <c r="J6" s="5"/>
      <c r="K6" s="49"/>
      <c r="L6" s="49"/>
      <c r="M6" s="49"/>
      <c r="N6" s="49"/>
      <c r="O6" s="49"/>
      <c r="P6" s="49"/>
      <c r="Q6" s="49"/>
    </row>
    <row r="7" spans="1:17" s="6" customFormat="1" ht="18.75" x14ac:dyDescent="0.2">
      <c r="A7" s="18" t="s">
        <v>6</v>
      </c>
      <c r="B7" s="19" t="s">
        <v>7</v>
      </c>
      <c r="C7" s="25">
        <f>SUM(C8:C16)</f>
        <v>4975396.2</v>
      </c>
      <c r="D7" s="25">
        <f>SUM(D8:D16)</f>
        <v>4984991.3</v>
      </c>
      <c r="E7" s="25">
        <f>SUM(E8:E16)</f>
        <v>3357191.4</v>
      </c>
      <c r="F7" s="31">
        <f>E7/C7</f>
        <v>0.67475860515389707</v>
      </c>
      <c r="G7" s="31">
        <f t="shared" ref="G7:G13" si="0">E7/D7</f>
        <v>0.67345983131404863</v>
      </c>
      <c r="H7" s="33"/>
      <c r="I7" s="33"/>
      <c r="J7" s="5"/>
      <c r="K7" s="50"/>
      <c r="L7" s="50"/>
      <c r="M7" s="50"/>
      <c r="N7" s="50"/>
      <c r="O7" s="50"/>
      <c r="P7" s="50"/>
      <c r="Q7" s="50"/>
    </row>
    <row r="8" spans="1:17" ht="78.75" x14ac:dyDescent="0.2">
      <c r="A8" s="20" t="s">
        <v>8</v>
      </c>
      <c r="B8" s="21" t="s">
        <v>9</v>
      </c>
      <c r="C8" s="26">
        <v>5067.5</v>
      </c>
      <c r="D8" s="26">
        <v>173566.9</v>
      </c>
      <c r="E8" s="26">
        <v>173186.9</v>
      </c>
      <c r="F8" s="32">
        <f t="shared" ref="F8:F72" si="1">E8/C8</f>
        <v>34.176003946719291</v>
      </c>
      <c r="G8" s="32">
        <f t="shared" si="0"/>
        <v>0.99781064246696805</v>
      </c>
      <c r="H8" s="44" t="s">
        <v>187</v>
      </c>
      <c r="I8" s="45"/>
      <c r="J8" s="5"/>
      <c r="K8" s="50"/>
      <c r="L8" s="50"/>
      <c r="M8" s="50"/>
      <c r="N8" s="50"/>
      <c r="O8" s="50"/>
      <c r="P8" s="50"/>
      <c r="Q8" s="50"/>
    </row>
    <row r="9" spans="1:17" ht="63" x14ac:dyDescent="0.2">
      <c r="A9" s="20" t="s">
        <v>10</v>
      </c>
      <c r="B9" s="21" t="s">
        <v>11</v>
      </c>
      <c r="C9" s="26">
        <v>214961.2</v>
      </c>
      <c r="D9" s="26">
        <v>225186.8</v>
      </c>
      <c r="E9" s="26">
        <v>214445.3</v>
      </c>
      <c r="F9" s="32">
        <f t="shared" si="1"/>
        <v>0.99760003200577585</v>
      </c>
      <c r="G9" s="32">
        <f t="shared" si="0"/>
        <v>0.95229960193048613</v>
      </c>
      <c r="H9" s="44"/>
      <c r="I9" s="45"/>
      <c r="J9" s="5"/>
      <c r="K9" s="50"/>
      <c r="L9" s="50"/>
      <c r="M9" s="50"/>
      <c r="N9" s="50"/>
      <c r="O9" s="50"/>
      <c r="P9" s="50"/>
      <c r="Q9" s="50"/>
    </row>
    <row r="10" spans="1:17" ht="93.75" customHeight="1" x14ac:dyDescent="0.2">
      <c r="A10" s="20" t="s">
        <v>12</v>
      </c>
      <c r="B10" s="21" t="s">
        <v>13</v>
      </c>
      <c r="C10" s="26">
        <v>272636.3</v>
      </c>
      <c r="D10" s="26">
        <v>97982.5</v>
      </c>
      <c r="E10" s="26">
        <v>95769.3</v>
      </c>
      <c r="F10" s="32">
        <f t="shared" si="1"/>
        <v>0.35127127238742606</v>
      </c>
      <c r="G10" s="32">
        <f t="shared" si="0"/>
        <v>0.97741229301150723</v>
      </c>
      <c r="H10" s="44" t="s">
        <v>188</v>
      </c>
      <c r="I10" s="45"/>
      <c r="J10" s="5"/>
      <c r="K10" s="7"/>
      <c r="M10" s="2"/>
    </row>
    <row r="11" spans="1:17" ht="81.75" customHeight="1" x14ac:dyDescent="0.2">
      <c r="A11" s="20" t="s">
        <v>14</v>
      </c>
      <c r="B11" s="21" t="s">
        <v>15</v>
      </c>
      <c r="C11" s="26">
        <v>389406.2</v>
      </c>
      <c r="D11" s="26">
        <v>468549.4</v>
      </c>
      <c r="E11" s="26">
        <v>465858.4</v>
      </c>
      <c r="F11" s="32">
        <f t="shared" si="1"/>
        <v>1.1963302073772837</v>
      </c>
      <c r="G11" s="32">
        <f t="shared" si="0"/>
        <v>0.99425674219196525</v>
      </c>
      <c r="H11" s="44" t="s">
        <v>189</v>
      </c>
      <c r="I11" s="45"/>
      <c r="K11" s="7"/>
      <c r="M11" s="2"/>
    </row>
    <row r="12" spans="1:17" ht="47.25" x14ac:dyDescent="0.2">
      <c r="A12" s="20" t="s">
        <v>16</v>
      </c>
      <c r="B12" s="21" t="s">
        <v>17</v>
      </c>
      <c r="C12" s="26">
        <v>218970.3</v>
      </c>
      <c r="D12" s="26">
        <v>244212.6</v>
      </c>
      <c r="E12" s="26">
        <v>241555.4</v>
      </c>
      <c r="F12" s="32">
        <f t="shared" si="1"/>
        <v>1.1031422982934216</v>
      </c>
      <c r="G12" s="32">
        <f t="shared" si="0"/>
        <v>0.98911931652994145</v>
      </c>
      <c r="H12" s="44" t="s">
        <v>190</v>
      </c>
      <c r="I12" s="45"/>
      <c r="K12" s="7"/>
      <c r="M12" s="2"/>
    </row>
    <row r="13" spans="1:17" ht="68.25" customHeight="1" x14ac:dyDescent="0.2">
      <c r="A13" s="20" t="s">
        <v>18</v>
      </c>
      <c r="B13" s="21" t="s">
        <v>19</v>
      </c>
      <c r="C13" s="26">
        <v>102682.8</v>
      </c>
      <c r="D13" s="26">
        <v>155718.5</v>
      </c>
      <c r="E13" s="26">
        <v>153931.5</v>
      </c>
      <c r="F13" s="32">
        <f t="shared" si="1"/>
        <v>1.4990972197875398</v>
      </c>
      <c r="G13" s="32">
        <f t="shared" si="0"/>
        <v>0.98852416379556696</v>
      </c>
      <c r="H13" s="44" t="s">
        <v>176</v>
      </c>
      <c r="I13" s="44"/>
      <c r="K13" s="7"/>
      <c r="M13" s="2"/>
    </row>
    <row r="14" spans="1:17" ht="98.25" customHeight="1" x14ac:dyDescent="0.2">
      <c r="A14" s="20" t="s">
        <v>20</v>
      </c>
      <c r="B14" s="21" t="s">
        <v>21</v>
      </c>
      <c r="C14" s="26">
        <v>500000</v>
      </c>
      <c r="D14" s="26">
        <v>1471349.9</v>
      </c>
      <c r="E14" s="26"/>
      <c r="F14" s="32"/>
      <c r="G14" s="32"/>
      <c r="H14" s="44" t="s">
        <v>235</v>
      </c>
      <c r="I14" s="44" t="s">
        <v>235</v>
      </c>
      <c r="K14" s="7"/>
      <c r="M14" s="2"/>
    </row>
    <row r="15" spans="1:17" ht="31.5" x14ac:dyDescent="0.2">
      <c r="A15" s="20" t="s">
        <v>22</v>
      </c>
      <c r="B15" s="22" t="s">
        <v>23</v>
      </c>
      <c r="C15" s="26">
        <v>197.9</v>
      </c>
      <c r="D15" s="26">
        <v>196.1</v>
      </c>
      <c r="E15" s="26">
        <v>196.1</v>
      </c>
      <c r="F15" s="32">
        <f t="shared" si="1"/>
        <v>0.99090449722081853</v>
      </c>
      <c r="G15" s="32">
        <f t="shared" ref="G15:G46" si="2">E15/D15</f>
        <v>1</v>
      </c>
      <c r="H15" s="45"/>
      <c r="I15" s="45"/>
      <c r="K15" s="7"/>
      <c r="M15" s="2"/>
    </row>
    <row r="16" spans="1:17" ht="42.75" customHeight="1" x14ac:dyDescent="0.2">
      <c r="A16" s="20" t="s">
        <v>24</v>
      </c>
      <c r="B16" s="21" t="s">
        <v>25</v>
      </c>
      <c r="C16" s="26">
        <v>3271474</v>
      </c>
      <c r="D16" s="26">
        <v>2148228.6</v>
      </c>
      <c r="E16" s="26">
        <v>2012248.5</v>
      </c>
      <c r="F16" s="32">
        <f t="shared" si="1"/>
        <v>0.61508925334573961</v>
      </c>
      <c r="G16" s="32">
        <f t="shared" si="2"/>
        <v>0.93670128961135701</v>
      </c>
      <c r="H16" s="44" t="s">
        <v>237</v>
      </c>
      <c r="I16" s="44" t="s">
        <v>237</v>
      </c>
      <c r="K16" s="7"/>
      <c r="M16" s="2"/>
    </row>
    <row r="17" spans="1:13" s="6" customFormat="1" ht="15.75" x14ac:dyDescent="0.2">
      <c r="A17" s="23" t="s">
        <v>26</v>
      </c>
      <c r="B17" s="19" t="s">
        <v>27</v>
      </c>
      <c r="C17" s="25">
        <f>SUM(C18:C19)</f>
        <v>53994.2</v>
      </c>
      <c r="D17" s="25">
        <f>SUM(D18:D19)</f>
        <v>51795.3</v>
      </c>
      <c r="E17" s="25">
        <f>SUM(E18:E19)</f>
        <v>51647.799999999996</v>
      </c>
      <c r="F17" s="31">
        <f t="shared" si="1"/>
        <v>0.95654348059606398</v>
      </c>
      <c r="G17" s="31">
        <f t="shared" si="2"/>
        <v>0.99715225126604135</v>
      </c>
      <c r="H17" s="48"/>
      <c r="I17" s="48"/>
      <c r="K17" s="7"/>
      <c r="M17" s="38"/>
    </row>
    <row r="18" spans="1:13" ht="15.75" x14ac:dyDescent="0.2">
      <c r="A18" s="20" t="s">
        <v>28</v>
      </c>
      <c r="B18" s="24" t="s">
        <v>170</v>
      </c>
      <c r="C18" s="26">
        <v>51627</v>
      </c>
      <c r="D18" s="26">
        <v>51627</v>
      </c>
      <c r="E18" s="27">
        <v>51492.6</v>
      </c>
      <c r="F18" s="32">
        <f t="shared" si="1"/>
        <v>0.99739671102330174</v>
      </c>
      <c r="G18" s="32">
        <f t="shared" si="2"/>
        <v>0.99739671102330174</v>
      </c>
      <c r="H18" s="44"/>
      <c r="I18" s="44"/>
      <c r="K18" s="7"/>
      <c r="M18" s="2"/>
    </row>
    <row r="19" spans="1:13" ht="63" x14ac:dyDescent="0.2">
      <c r="A19" s="20" t="s">
        <v>29</v>
      </c>
      <c r="B19" s="24" t="s">
        <v>171</v>
      </c>
      <c r="C19" s="26">
        <v>2367.1999999999998</v>
      </c>
      <c r="D19" s="26">
        <v>168.30000000000018</v>
      </c>
      <c r="E19" s="27">
        <v>155.19999999999999</v>
      </c>
      <c r="F19" s="32">
        <f t="shared" si="1"/>
        <v>6.5562690098006082E-2</v>
      </c>
      <c r="G19" s="32">
        <f t="shared" si="2"/>
        <v>0.92216280451574462</v>
      </c>
      <c r="H19" s="44" t="s">
        <v>181</v>
      </c>
      <c r="I19" s="44" t="s">
        <v>191</v>
      </c>
      <c r="K19" s="7"/>
      <c r="M19" s="2"/>
    </row>
    <row r="20" spans="1:13" s="6" customFormat="1" ht="31.5" x14ac:dyDescent="0.2">
      <c r="A20" s="23" t="s">
        <v>30</v>
      </c>
      <c r="B20" s="19" t="s">
        <v>31</v>
      </c>
      <c r="C20" s="25">
        <f>SUM(C21:C24)</f>
        <v>539745.69999999995</v>
      </c>
      <c r="D20" s="25">
        <f>SUM(D21:D24)</f>
        <v>631396.19999999995</v>
      </c>
      <c r="E20" s="25">
        <f>SUM(E21:E24)</f>
        <v>644136.10000000009</v>
      </c>
      <c r="F20" s="31">
        <f t="shared" si="1"/>
        <v>1.1934066357545787</v>
      </c>
      <c r="G20" s="31">
        <f t="shared" si="2"/>
        <v>1.0201773466485864</v>
      </c>
      <c r="H20" s="46"/>
      <c r="I20" s="46"/>
      <c r="K20" s="7"/>
      <c r="M20" s="38"/>
    </row>
    <row r="21" spans="1:13" ht="99.75" customHeight="1" x14ac:dyDescent="0.2">
      <c r="A21" s="20" t="s">
        <v>32</v>
      </c>
      <c r="B21" s="24" t="s">
        <v>33</v>
      </c>
      <c r="C21" s="26">
        <v>122055.6</v>
      </c>
      <c r="D21" s="26">
        <v>138837.9</v>
      </c>
      <c r="E21" s="27">
        <v>138546.6</v>
      </c>
      <c r="F21" s="32">
        <f t="shared" si="1"/>
        <v>1.1351105561727606</v>
      </c>
      <c r="G21" s="32">
        <f t="shared" si="2"/>
        <v>0.99790186973441697</v>
      </c>
      <c r="H21" s="44" t="s">
        <v>192</v>
      </c>
      <c r="I21" s="45"/>
      <c r="K21" s="7"/>
      <c r="M21" s="2"/>
    </row>
    <row r="22" spans="1:13" ht="36.75" customHeight="1" x14ac:dyDescent="0.2">
      <c r="A22" s="20" t="s">
        <v>34</v>
      </c>
      <c r="B22" s="24" t="s">
        <v>172</v>
      </c>
      <c r="C22" s="26"/>
      <c r="D22" s="26">
        <v>3970.1</v>
      </c>
      <c r="E22" s="27">
        <v>3869.1</v>
      </c>
      <c r="F22" s="32"/>
      <c r="G22" s="32">
        <f t="shared" si="2"/>
        <v>0.97455983476486741</v>
      </c>
      <c r="H22" s="44" t="s">
        <v>193</v>
      </c>
      <c r="I22" s="45"/>
      <c r="K22" s="7"/>
      <c r="M22" s="2"/>
    </row>
    <row r="23" spans="1:13" ht="78.75" x14ac:dyDescent="0.2">
      <c r="A23" s="20" t="s">
        <v>35</v>
      </c>
      <c r="B23" s="24" t="s">
        <v>173</v>
      </c>
      <c r="C23" s="26">
        <v>408690.1</v>
      </c>
      <c r="D23" s="26">
        <v>479588.2</v>
      </c>
      <c r="E23" s="27">
        <v>492720.4</v>
      </c>
      <c r="F23" s="32">
        <f t="shared" si="1"/>
        <v>1.2056088464095411</v>
      </c>
      <c r="G23" s="32">
        <f t="shared" si="2"/>
        <v>1.0273822416815093</v>
      </c>
      <c r="H23" s="44" t="s">
        <v>177</v>
      </c>
      <c r="I23" s="45"/>
      <c r="K23" s="7"/>
      <c r="M23" s="2"/>
    </row>
    <row r="24" spans="1:13" ht="15.75" x14ac:dyDescent="0.2">
      <c r="A24" s="20" t="s">
        <v>36</v>
      </c>
      <c r="B24" s="24" t="s">
        <v>37</v>
      </c>
      <c r="C24" s="26">
        <v>9000</v>
      </c>
      <c r="D24" s="26">
        <v>9000</v>
      </c>
      <c r="E24" s="27">
        <v>9000</v>
      </c>
      <c r="F24" s="32">
        <f t="shared" si="1"/>
        <v>1</v>
      </c>
      <c r="G24" s="32">
        <f t="shared" si="2"/>
        <v>1</v>
      </c>
      <c r="H24" s="45"/>
      <c r="I24" s="45"/>
      <c r="M24" s="2"/>
    </row>
    <row r="25" spans="1:13" s="6" customFormat="1" ht="15.75" x14ac:dyDescent="0.2">
      <c r="A25" s="23" t="s">
        <v>38</v>
      </c>
      <c r="B25" s="19" t="s">
        <v>39</v>
      </c>
      <c r="C25" s="25">
        <f>SUM(C26:C35)</f>
        <v>17069258.300000001</v>
      </c>
      <c r="D25" s="25">
        <f>SUM(D26:D35)</f>
        <v>22318199.500000004</v>
      </c>
      <c r="E25" s="25">
        <f>SUM(E26:E35)</f>
        <v>21724141</v>
      </c>
      <c r="F25" s="31">
        <f t="shared" si="1"/>
        <v>1.2727056218957093</v>
      </c>
      <c r="G25" s="31">
        <f t="shared" si="2"/>
        <v>0.97338232862377616</v>
      </c>
      <c r="H25" s="46"/>
      <c r="I25" s="46"/>
      <c r="M25" s="38"/>
    </row>
    <row r="26" spans="1:13" ht="114" customHeight="1" x14ac:dyDescent="0.2">
      <c r="A26" s="20" t="s">
        <v>40</v>
      </c>
      <c r="B26" s="24" t="s">
        <v>41</v>
      </c>
      <c r="C26" s="26">
        <v>437568.4</v>
      </c>
      <c r="D26" s="26">
        <v>389122.6</v>
      </c>
      <c r="E26" s="26">
        <v>385150.7</v>
      </c>
      <c r="F26" s="32">
        <f t="shared" si="1"/>
        <v>0.88020684309013175</v>
      </c>
      <c r="G26" s="32">
        <f t="shared" si="2"/>
        <v>0.98979267716652808</v>
      </c>
      <c r="H26" s="44" t="s">
        <v>194</v>
      </c>
      <c r="I26" s="44"/>
      <c r="M26" s="2"/>
    </row>
    <row r="27" spans="1:13" ht="71.25" customHeight="1" x14ac:dyDescent="0.2">
      <c r="A27" s="20" t="s">
        <v>42</v>
      </c>
      <c r="B27" s="24" t="s">
        <v>43</v>
      </c>
      <c r="C27" s="26">
        <v>145500</v>
      </c>
      <c r="D27" s="26">
        <v>144410.4</v>
      </c>
      <c r="E27" s="26">
        <v>72000</v>
      </c>
      <c r="F27" s="32">
        <f t="shared" si="1"/>
        <v>0.49484536082474229</v>
      </c>
      <c r="G27" s="32">
        <f t="shared" si="2"/>
        <v>0.49857904970833128</v>
      </c>
      <c r="H27" s="47" t="s">
        <v>195</v>
      </c>
      <c r="I27" s="44" t="s">
        <v>236</v>
      </c>
      <c r="J27" s="8"/>
      <c r="M27" s="2"/>
    </row>
    <row r="28" spans="1:13" ht="184.5" customHeight="1" x14ac:dyDescent="0.2">
      <c r="A28" s="20" t="s">
        <v>44</v>
      </c>
      <c r="B28" s="24" t="s">
        <v>45</v>
      </c>
      <c r="C28" s="26">
        <v>2278443.2999999998</v>
      </c>
      <c r="D28" s="26">
        <v>3006887.1</v>
      </c>
      <c r="E28" s="26">
        <v>3004253.7</v>
      </c>
      <c r="F28" s="32">
        <f t="shared" si="1"/>
        <v>1.3185553926226738</v>
      </c>
      <c r="G28" s="32">
        <f t="shared" si="2"/>
        <v>0.9991242105498408</v>
      </c>
      <c r="H28" s="44" t="s">
        <v>185</v>
      </c>
      <c r="I28" s="44"/>
      <c r="M28" s="2"/>
    </row>
    <row r="29" spans="1:13" ht="118.5" customHeight="1" x14ac:dyDescent="0.2">
      <c r="A29" s="20" t="s">
        <v>46</v>
      </c>
      <c r="B29" s="24" t="s">
        <v>47</v>
      </c>
      <c r="C29" s="26">
        <v>41288.6</v>
      </c>
      <c r="D29" s="26">
        <v>320180</v>
      </c>
      <c r="E29" s="26">
        <v>319700.7</v>
      </c>
      <c r="F29" s="32">
        <f t="shared" si="1"/>
        <v>7.7430743595084364</v>
      </c>
      <c r="G29" s="32">
        <f t="shared" si="2"/>
        <v>0.99850302954588044</v>
      </c>
      <c r="H29" s="44" t="s">
        <v>230</v>
      </c>
      <c r="I29" s="44"/>
      <c r="M29" s="2"/>
    </row>
    <row r="30" spans="1:13" ht="15.75" x14ac:dyDescent="0.2">
      <c r="A30" s="20" t="s">
        <v>48</v>
      </c>
      <c r="B30" s="24" t="s">
        <v>49</v>
      </c>
      <c r="C30" s="26">
        <v>273392.5</v>
      </c>
      <c r="D30" s="26">
        <v>278536.59999999998</v>
      </c>
      <c r="E30" s="26">
        <v>278392.09999999998</v>
      </c>
      <c r="F30" s="32">
        <f t="shared" si="1"/>
        <v>1.0182872609892371</v>
      </c>
      <c r="G30" s="32">
        <f t="shared" si="2"/>
        <v>0.99948121719012872</v>
      </c>
      <c r="H30" s="45"/>
      <c r="I30" s="45"/>
      <c r="M30" s="2"/>
    </row>
    <row r="31" spans="1:13" ht="213" customHeight="1" x14ac:dyDescent="0.2">
      <c r="A31" s="20" t="s">
        <v>50</v>
      </c>
      <c r="B31" s="24" t="s">
        <v>51</v>
      </c>
      <c r="C31" s="26">
        <v>284758.2</v>
      </c>
      <c r="D31" s="26">
        <v>909195.3</v>
      </c>
      <c r="E31" s="26">
        <v>921835.2</v>
      </c>
      <c r="F31" s="32">
        <f t="shared" si="1"/>
        <v>3.2372560298526958</v>
      </c>
      <c r="G31" s="32">
        <f t="shared" si="2"/>
        <v>1.0139022935996258</v>
      </c>
      <c r="H31" s="44" t="s">
        <v>231</v>
      </c>
      <c r="I31" s="45"/>
      <c r="M31" s="2"/>
    </row>
    <row r="32" spans="1:13" ht="55.5" customHeight="1" x14ac:dyDescent="0.2">
      <c r="A32" s="20" t="s">
        <v>52</v>
      </c>
      <c r="B32" s="24" t="s">
        <v>53</v>
      </c>
      <c r="C32" s="26">
        <v>13088777.5</v>
      </c>
      <c r="D32" s="26">
        <v>15552371.300000001</v>
      </c>
      <c r="E32" s="26">
        <v>15028364.5</v>
      </c>
      <c r="F32" s="32">
        <f t="shared" si="1"/>
        <v>1.1481870251060498</v>
      </c>
      <c r="G32" s="32">
        <f t="shared" si="2"/>
        <v>0.9663069515322078</v>
      </c>
      <c r="H32" s="44" t="s">
        <v>178</v>
      </c>
      <c r="I32" s="45"/>
      <c r="J32" s="9"/>
      <c r="K32" s="9"/>
      <c r="L32" s="9"/>
      <c r="M32" s="10"/>
    </row>
    <row r="33" spans="1:13" ht="78.75" x14ac:dyDescent="0.2">
      <c r="A33" s="20" t="s">
        <v>54</v>
      </c>
      <c r="B33" s="24" t="s">
        <v>55</v>
      </c>
      <c r="C33" s="26">
        <v>69881.399999999994</v>
      </c>
      <c r="D33" s="26">
        <v>75117.100000000006</v>
      </c>
      <c r="E33" s="26">
        <v>74643.8</v>
      </c>
      <c r="F33" s="32">
        <f t="shared" si="1"/>
        <v>1.0681497508636062</v>
      </c>
      <c r="G33" s="32">
        <f t="shared" si="2"/>
        <v>0.9936991710276355</v>
      </c>
      <c r="H33" s="44" t="s">
        <v>196</v>
      </c>
      <c r="I33" s="45"/>
      <c r="J33" s="9"/>
      <c r="K33" s="9"/>
      <c r="L33" s="9"/>
      <c r="M33" s="10"/>
    </row>
    <row r="34" spans="1:13" ht="31.5" x14ac:dyDescent="0.2">
      <c r="A34" s="20" t="s">
        <v>56</v>
      </c>
      <c r="B34" s="24" t="s">
        <v>57</v>
      </c>
      <c r="C34" s="26">
        <v>200</v>
      </c>
      <c r="D34" s="26">
        <v>200</v>
      </c>
      <c r="E34" s="26">
        <v>180</v>
      </c>
      <c r="F34" s="32">
        <f t="shared" si="1"/>
        <v>0.9</v>
      </c>
      <c r="G34" s="32">
        <f t="shared" si="2"/>
        <v>0.9</v>
      </c>
      <c r="H34" s="44" t="s">
        <v>182</v>
      </c>
      <c r="I34" s="44" t="s">
        <v>182</v>
      </c>
      <c r="J34" s="9"/>
      <c r="K34" s="9"/>
      <c r="L34" s="9"/>
      <c r="M34" s="10"/>
    </row>
    <row r="35" spans="1:13" ht="172.5" customHeight="1" x14ac:dyDescent="0.2">
      <c r="A35" s="20" t="s">
        <v>58</v>
      </c>
      <c r="B35" s="24" t="s">
        <v>59</v>
      </c>
      <c r="C35" s="26">
        <v>449448.4</v>
      </c>
      <c r="D35" s="26">
        <v>1642179.1</v>
      </c>
      <c r="E35" s="26">
        <v>1639620.3</v>
      </c>
      <c r="F35" s="32">
        <f t="shared" si="1"/>
        <v>3.6480723927374088</v>
      </c>
      <c r="G35" s="32">
        <f t="shared" si="2"/>
        <v>0.99844182647312951</v>
      </c>
      <c r="H35" s="44" t="s">
        <v>197</v>
      </c>
      <c r="I35" s="44"/>
      <c r="J35" s="8"/>
      <c r="K35" s="9"/>
      <c r="L35" s="9"/>
      <c r="M35" s="10"/>
    </row>
    <row r="36" spans="1:13" s="6" customFormat="1" ht="15.75" x14ac:dyDescent="0.2">
      <c r="A36" s="23" t="s">
        <v>60</v>
      </c>
      <c r="B36" s="19" t="s">
        <v>61</v>
      </c>
      <c r="C36" s="25">
        <f>SUM(C37:C41)</f>
        <v>2798701.7</v>
      </c>
      <c r="D36" s="25">
        <f>SUM(D37:D41)</f>
        <v>6986323.6000000006</v>
      </c>
      <c r="E36" s="25">
        <f>SUM(E37:E41)</f>
        <v>6821876.5</v>
      </c>
      <c r="F36" s="31">
        <f t="shared" si="1"/>
        <v>2.4375146876139029</v>
      </c>
      <c r="G36" s="31">
        <f t="shared" si="2"/>
        <v>0.97646156842777787</v>
      </c>
      <c r="H36" s="46"/>
      <c r="I36" s="46"/>
      <c r="J36" s="39"/>
      <c r="K36" s="39"/>
      <c r="L36" s="39"/>
      <c r="M36" s="40"/>
    </row>
    <row r="37" spans="1:13" ht="73.5" customHeight="1" x14ac:dyDescent="0.2">
      <c r="A37" s="20" t="s">
        <v>62</v>
      </c>
      <c r="B37" s="24" t="s">
        <v>63</v>
      </c>
      <c r="C37" s="26">
        <v>762360.8</v>
      </c>
      <c r="D37" s="26">
        <v>4009236.5</v>
      </c>
      <c r="E37" s="26">
        <v>3796123.4</v>
      </c>
      <c r="F37" s="32">
        <f t="shared" si="1"/>
        <v>4.9794315237614519</v>
      </c>
      <c r="G37" s="32">
        <f t="shared" si="2"/>
        <v>0.9468444677683644</v>
      </c>
      <c r="H37" s="44" t="s">
        <v>198</v>
      </c>
      <c r="I37" s="44" t="s">
        <v>238</v>
      </c>
      <c r="J37" s="11"/>
      <c r="K37" s="9"/>
      <c r="L37" s="9"/>
      <c r="M37" s="10"/>
    </row>
    <row r="38" spans="1:13" ht="15.75" x14ac:dyDescent="0.2">
      <c r="A38" s="20" t="s">
        <v>64</v>
      </c>
      <c r="B38" s="24" t="s">
        <v>65</v>
      </c>
      <c r="C38" s="26">
        <v>510074.1</v>
      </c>
      <c r="D38" s="26">
        <v>518893.7</v>
      </c>
      <c r="E38" s="26">
        <v>529792.19999999995</v>
      </c>
      <c r="F38" s="32">
        <f t="shared" si="1"/>
        <v>1.0386573244946176</v>
      </c>
      <c r="G38" s="32">
        <f t="shared" si="2"/>
        <v>1.0210033384487034</v>
      </c>
      <c r="H38" s="44"/>
      <c r="I38" s="44"/>
      <c r="J38" s="8"/>
      <c r="K38" s="9"/>
      <c r="L38" s="9"/>
      <c r="M38" s="10"/>
    </row>
    <row r="39" spans="1:13" ht="99.75" customHeight="1" x14ac:dyDescent="0.2">
      <c r="A39" s="20" t="s">
        <v>66</v>
      </c>
      <c r="B39" s="24" t="s">
        <v>67</v>
      </c>
      <c r="C39" s="26">
        <v>1201388.6000000001</v>
      </c>
      <c r="D39" s="26">
        <v>1956888</v>
      </c>
      <c r="E39" s="26">
        <v>1987895.5</v>
      </c>
      <c r="F39" s="32">
        <f t="shared" si="1"/>
        <v>1.6546648603124749</v>
      </c>
      <c r="G39" s="32">
        <f t="shared" si="2"/>
        <v>1.0158453115354584</v>
      </c>
      <c r="H39" s="44" t="s">
        <v>199</v>
      </c>
      <c r="I39" s="44"/>
      <c r="J39" s="9"/>
      <c r="K39" s="9"/>
      <c r="L39" s="9"/>
      <c r="M39" s="10"/>
    </row>
    <row r="40" spans="1:13" ht="53.25" customHeight="1" x14ac:dyDescent="0.2">
      <c r="A40" s="20" t="s">
        <v>175</v>
      </c>
      <c r="B40" s="24" t="s">
        <v>174</v>
      </c>
      <c r="C40" s="26"/>
      <c r="D40" s="26">
        <v>11000</v>
      </c>
      <c r="E40" s="26">
        <v>11000</v>
      </c>
      <c r="F40" s="32"/>
      <c r="G40" s="32">
        <f t="shared" si="2"/>
        <v>1</v>
      </c>
      <c r="H40" s="44" t="s">
        <v>200</v>
      </c>
      <c r="I40" s="44"/>
      <c r="J40" s="9"/>
      <c r="K40" s="9"/>
      <c r="L40" s="9"/>
      <c r="M40" s="10"/>
    </row>
    <row r="41" spans="1:13" ht="99.75" customHeight="1" x14ac:dyDescent="0.2">
      <c r="A41" s="20" t="s">
        <v>68</v>
      </c>
      <c r="B41" s="24" t="s">
        <v>69</v>
      </c>
      <c r="C41" s="26">
        <v>324878.2</v>
      </c>
      <c r="D41" s="26">
        <v>490305.4</v>
      </c>
      <c r="E41" s="26">
        <v>497065.4</v>
      </c>
      <c r="F41" s="32">
        <f t="shared" si="1"/>
        <v>1.5300053989464359</v>
      </c>
      <c r="G41" s="32">
        <f t="shared" si="2"/>
        <v>1.013787325205882</v>
      </c>
      <c r="H41" s="44" t="s">
        <v>201</v>
      </c>
      <c r="I41" s="44"/>
      <c r="J41" s="9"/>
      <c r="K41" s="9"/>
      <c r="L41" s="9"/>
      <c r="M41" s="10"/>
    </row>
    <row r="42" spans="1:13" s="6" customFormat="1" ht="15.75" x14ac:dyDescent="0.2">
      <c r="A42" s="23" t="s">
        <v>70</v>
      </c>
      <c r="B42" s="19" t="s">
        <v>71</v>
      </c>
      <c r="C42" s="25">
        <f>SUM(C43:C46)</f>
        <v>88472.8</v>
      </c>
      <c r="D42" s="25">
        <f>SUM(D43:D46)</f>
        <v>158698.59999999998</v>
      </c>
      <c r="E42" s="25">
        <f>SUM(E43:E46)</f>
        <v>161282.4</v>
      </c>
      <c r="F42" s="31">
        <f t="shared" si="1"/>
        <v>1.8229602770569033</v>
      </c>
      <c r="G42" s="31">
        <f t="shared" si="2"/>
        <v>1.016281177023616</v>
      </c>
      <c r="H42" s="46"/>
      <c r="I42" s="46"/>
      <c r="J42" s="39"/>
      <c r="K42" s="39"/>
      <c r="L42" s="39"/>
      <c r="M42" s="40"/>
    </row>
    <row r="43" spans="1:13" ht="15.75" x14ac:dyDescent="0.2">
      <c r="A43" s="20" t="s">
        <v>72</v>
      </c>
      <c r="B43" s="24" t="s">
        <v>73</v>
      </c>
      <c r="C43" s="26">
        <v>34078.699999999997</v>
      </c>
      <c r="D43" s="26">
        <v>34078.699999999997</v>
      </c>
      <c r="E43" s="26">
        <v>34078.699999999997</v>
      </c>
      <c r="F43" s="32">
        <f t="shared" si="1"/>
        <v>1</v>
      </c>
      <c r="G43" s="32">
        <f t="shared" si="2"/>
        <v>1</v>
      </c>
      <c r="H43" s="45"/>
      <c r="I43" s="45"/>
      <c r="J43" s="9"/>
      <c r="K43" s="9"/>
      <c r="L43" s="9"/>
      <c r="M43" s="10"/>
    </row>
    <row r="44" spans="1:13" ht="87" customHeight="1" x14ac:dyDescent="0.2">
      <c r="A44" s="20" t="s">
        <v>74</v>
      </c>
      <c r="B44" s="21" t="s">
        <v>75</v>
      </c>
      <c r="C44" s="26">
        <v>11379.8</v>
      </c>
      <c r="D44" s="26">
        <v>40359.5</v>
      </c>
      <c r="E44" s="26">
        <v>43359.6</v>
      </c>
      <c r="F44" s="32">
        <f t="shared" si="1"/>
        <v>3.8102251357668853</v>
      </c>
      <c r="G44" s="32">
        <f t="shared" si="2"/>
        <v>1.0743344194055922</v>
      </c>
      <c r="H44" s="44" t="s">
        <v>232</v>
      </c>
      <c r="I44" s="44" t="s">
        <v>179</v>
      </c>
      <c r="J44" s="9"/>
      <c r="K44" s="9"/>
      <c r="L44" s="9"/>
      <c r="M44" s="10"/>
    </row>
    <row r="45" spans="1:13" ht="57" customHeight="1" x14ac:dyDescent="0.2">
      <c r="A45" s="20" t="s">
        <v>76</v>
      </c>
      <c r="B45" s="21" t="s">
        <v>77</v>
      </c>
      <c r="C45" s="26">
        <v>150</v>
      </c>
      <c r="D45" s="26">
        <v>235</v>
      </c>
      <c r="E45" s="26">
        <v>235</v>
      </c>
      <c r="F45" s="32">
        <f t="shared" si="1"/>
        <v>1.5666666666666667</v>
      </c>
      <c r="G45" s="32">
        <f t="shared" si="2"/>
        <v>1</v>
      </c>
      <c r="H45" s="44" t="s">
        <v>180</v>
      </c>
      <c r="I45" s="44"/>
      <c r="J45" s="9"/>
      <c r="K45" s="9"/>
      <c r="L45" s="9"/>
      <c r="M45" s="10"/>
    </row>
    <row r="46" spans="1:13" ht="108" customHeight="1" x14ac:dyDescent="0.2">
      <c r="A46" s="20" t="s">
        <v>78</v>
      </c>
      <c r="B46" s="21" t="s">
        <v>79</v>
      </c>
      <c r="C46" s="26">
        <v>42864.3</v>
      </c>
      <c r="D46" s="26">
        <v>84025.4</v>
      </c>
      <c r="E46" s="26">
        <v>83609.100000000006</v>
      </c>
      <c r="F46" s="32">
        <f t="shared" si="1"/>
        <v>1.9505532576059799</v>
      </c>
      <c r="G46" s="32">
        <f t="shared" si="2"/>
        <v>0.99504554575164195</v>
      </c>
      <c r="H46" s="44" t="s">
        <v>202</v>
      </c>
      <c r="I46" s="44"/>
      <c r="J46" s="9"/>
      <c r="K46" s="9"/>
      <c r="L46" s="9"/>
      <c r="M46" s="10"/>
    </row>
    <row r="47" spans="1:13" s="6" customFormat="1" ht="15.75" x14ac:dyDescent="0.2">
      <c r="A47" s="23" t="s">
        <v>80</v>
      </c>
      <c r="B47" s="19" t="s">
        <v>81</v>
      </c>
      <c r="C47" s="25">
        <f>SUM(C48:C54)</f>
        <v>30530038.699999999</v>
      </c>
      <c r="D47" s="25">
        <f>SUM(D48:D54)</f>
        <v>32451840.199999996</v>
      </c>
      <c r="E47" s="25">
        <f>SUM(E48:E54)</f>
        <v>32130166.900000002</v>
      </c>
      <c r="F47" s="31">
        <f t="shared" si="1"/>
        <v>1.0524116007753375</v>
      </c>
      <c r="G47" s="31">
        <f t="shared" ref="G47:G78" si="3">E47/D47</f>
        <v>0.9900876715151582</v>
      </c>
      <c r="H47" s="46"/>
      <c r="I47" s="46"/>
      <c r="J47" s="39"/>
      <c r="K47" s="39"/>
      <c r="L47" s="39"/>
      <c r="M47" s="40"/>
    </row>
    <row r="48" spans="1:13" ht="15.75" x14ac:dyDescent="0.2">
      <c r="A48" s="20" t="s">
        <v>82</v>
      </c>
      <c r="B48" s="21" t="s">
        <v>83</v>
      </c>
      <c r="C48" s="26">
        <v>7295831.0999999996</v>
      </c>
      <c r="D48" s="26">
        <v>7043094.7999999998</v>
      </c>
      <c r="E48" s="26">
        <v>6977979.2999999998</v>
      </c>
      <c r="F48" s="32">
        <f t="shared" si="1"/>
        <v>0.95643377764049398</v>
      </c>
      <c r="G48" s="32">
        <f t="shared" si="3"/>
        <v>0.99075470345791739</v>
      </c>
      <c r="H48" s="45"/>
      <c r="I48" s="45"/>
      <c r="J48" s="9"/>
      <c r="K48" s="9"/>
      <c r="L48" s="9"/>
      <c r="M48" s="10"/>
    </row>
    <row r="49" spans="1:17" ht="270.75" customHeight="1" x14ac:dyDescent="0.2">
      <c r="A49" s="20" t="s">
        <v>84</v>
      </c>
      <c r="B49" s="21" t="s">
        <v>85</v>
      </c>
      <c r="C49" s="26">
        <v>18043942</v>
      </c>
      <c r="D49" s="26">
        <v>20298090.199999999</v>
      </c>
      <c r="E49" s="26">
        <v>20066054.5</v>
      </c>
      <c r="F49" s="32">
        <f t="shared" si="1"/>
        <v>1.1120660053108129</v>
      </c>
      <c r="G49" s="32">
        <f t="shared" si="3"/>
        <v>0.98856859449762424</v>
      </c>
      <c r="H49" s="44" t="s">
        <v>203</v>
      </c>
      <c r="I49" s="45"/>
      <c r="J49" s="9"/>
      <c r="K49" s="9"/>
      <c r="L49" s="9"/>
      <c r="M49" s="10"/>
    </row>
    <row r="50" spans="1:17" ht="15.75" x14ac:dyDescent="0.2">
      <c r="A50" s="20" t="s">
        <v>86</v>
      </c>
      <c r="B50" s="21" t="s">
        <v>87</v>
      </c>
      <c r="C50" s="26">
        <v>701874.9</v>
      </c>
      <c r="D50" s="26">
        <v>717666.9</v>
      </c>
      <c r="E50" s="26">
        <v>716427</v>
      </c>
      <c r="F50" s="32">
        <f t="shared" si="1"/>
        <v>1.0207331819388326</v>
      </c>
      <c r="G50" s="32">
        <f t="shared" si="3"/>
        <v>0.99827231825795504</v>
      </c>
      <c r="H50" s="44"/>
      <c r="I50" s="45"/>
      <c r="J50" s="9"/>
      <c r="K50" s="9"/>
      <c r="L50" s="9"/>
      <c r="M50" s="10"/>
    </row>
    <row r="51" spans="1:17" ht="314.25" customHeight="1" x14ac:dyDescent="0.2">
      <c r="A51" s="20" t="s">
        <v>88</v>
      </c>
      <c r="B51" s="21" t="s">
        <v>89</v>
      </c>
      <c r="C51" s="26">
        <v>3108941.5</v>
      </c>
      <c r="D51" s="26">
        <v>3268823.2</v>
      </c>
      <c r="E51" s="26">
        <v>3264679.3</v>
      </c>
      <c r="F51" s="32">
        <f t="shared" si="1"/>
        <v>1.0500935125347324</v>
      </c>
      <c r="G51" s="32">
        <f t="shared" si="3"/>
        <v>0.99873229607523573</v>
      </c>
      <c r="H51" s="44" t="s">
        <v>204</v>
      </c>
      <c r="I51" s="45"/>
      <c r="J51" s="9"/>
      <c r="K51" s="51"/>
      <c r="L51" s="51"/>
      <c r="M51" s="51"/>
      <c r="N51" s="51"/>
      <c r="O51" s="51"/>
      <c r="P51" s="51"/>
      <c r="Q51" s="51"/>
    </row>
    <row r="52" spans="1:17" ht="379.5" customHeight="1" x14ac:dyDescent="0.2">
      <c r="A52" s="20" t="s">
        <v>90</v>
      </c>
      <c r="B52" s="21" t="s">
        <v>91</v>
      </c>
      <c r="C52" s="26">
        <v>423901.7</v>
      </c>
      <c r="D52" s="26">
        <v>240491.9</v>
      </c>
      <c r="E52" s="26">
        <v>238914.2</v>
      </c>
      <c r="F52" s="32">
        <f t="shared" si="1"/>
        <v>0.5636075533549405</v>
      </c>
      <c r="G52" s="32">
        <f t="shared" si="3"/>
        <v>0.99343969588996561</v>
      </c>
      <c r="H52" s="44" t="s">
        <v>206</v>
      </c>
      <c r="I52" s="45"/>
      <c r="J52" s="9"/>
      <c r="K52" s="51"/>
      <c r="L52" s="51"/>
      <c r="M52" s="51"/>
      <c r="N52" s="51"/>
      <c r="O52" s="51"/>
      <c r="P52" s="51"/>
      <c r="Q52" s="51"/>
    </row>
    <row r="53" spans="1:17" ht="47.25" x14ac:dyDescent="0.2">
      <c r="A53" s="20" t="s">
        <v>92</v>
      </c>
      <c r="B53" s="21" t="s">
        <v>161</v>
      </c>
      <c r="C53" s="26">
        <v>684284.1</v>
      </c>
      <c r="D53" s="26">
        <v>561438.5</v>
      </c>
      <c r="E53" s="26">
        <v>555741.5</v>
      </c>
      <c r="F53" s="32">
        <f t="shared" si="1"/>
        <v>0.81215024578241701</v>
      </c>
      <c r="G53" s="32">
        <f t="shared" si="3"/>
        <v>0.98985285120275868</v>
      </c>
      <c r="H53" s="44" t="s">
        <v>205</v>
      </c>
      <c r="I53" s="45"/>
      <c r="J53" s="9"/>
      <c r="K53" s="51"/>
      <c r="L53" s="51"/>
      <c r="M53" s="51"/>
      <c r="N53" s="51"/>
      <c r="O53" s="51"/>
      <c r="P53" s="51"/>
      <c r="Q53" s="51"/>
    </row>
    <row r="54" spans="1:17" ht="300.75" customHeight="1" x14ac:dyDescent="0.2">
      <c r="A54" s="20" t="s">
        <v>93</v>
      </c>
      <c r="B54" s="21" t="s">
        <v>94</v>
      </c>
      <c r="C54" s="26">
        <v>271263.40000000002</v>
      </c>
      <c r="D54" s="26">
        <v>322234.7</v>
      </c>
      <c r="E54" s="26">
        <v>310371.09999999998</v>
      </c>
      <c r="F54" s="32">
        <f t="shared" si="1"/>
        <v>1.1441687304664026</v>
      </c>
      <c r="G54" s="32">
        <f t="shared" si="3"/>
        <v>0.96318335672725486</v>
      </c>
      <c r="H54" s="44" t="s">
        <v>207</v>
      </c>
      <c r="I54" s="45"/>
      <c r="J54" s="9"/>
      <c r="K54" s="9"/>
      <c r="L54" s="9"/>
      <c r="M54" s="10"/>
    </row>
    <row r="55" spans="1:17" s="6" customFormat="1" ht="15.75" x14ac:dyDescent="0.2">
      <c r="A55" s="23" t="s">
        <v>95</v>
      </c>
      <c r="B55" s="19" t="s">
        <v>96</v>
      </c>
      <c r="C55" s="25">
        <f>SUM(C56:C57)</f>
        <v>2101371.7000000002</v>
      </c>
      <c r="D55" s="25">
        <f>SUM(D56:D57)</f>
        <v>2820565.7</v>
      </c>
      <c r="E55" s="25">
        <f>SUM(E56:E57)</f>
        <v>2478383.8000000003</v>
      </c>
      <c r="F55" s="31">
        <f t="shared" si="1"/>
        <v>1.1794123809700112</v>
      </c>
      <c r="G55" s="31">
        <f t="shared" si="3"/>
        <v>0.87868323719599939</v>
      </c>
      <c r="H55" s="46"/>
      <c r="I55" s="46"/>
      <c r="J55" s="39"/>
      <c r="K55" s="39"/>
      <c r="L55" s="39"/>
      <c r="M55" s="40"/>
    </row>
    <row r="56" spans="1:17" ht="216.75" customHeight="1" x14ac:dyDescent="0.2">
      <c r="A56" s="20" t="s">
        <v>97</v>
      </c>
      <c r="B56" s="21" t="s">
        <v>98</v>
      </c>
      <c r="C56" s="26">
        <v>2054453.2</v>
      </c>
      <c r="D56" s="26">
        <v>2766103.2</v>
      </c>
      <c r="E56" s="26">
        <v>2424473.1</v>
      </c>
      <c r="F56" s="32">
        <f t="shared" si="1"/>
        <v>1.1801062686655506</v>
      </c>
      <c r="G56" s="32">
        <f t="shared" si="3"/>
        <v>0.87649408742233481</v>
      </c>
      <c r="H56" s="44" t="s">
        <v>210</v>
      </c>
      <c r="I56" s="44" t="s">
        <v>208</v>
      </c>
      <c r="J56" s="12"/>
      <c r="K56" s="13"/>
      <c r="L56" s="9"/>
      <c r="M56" s="10"/>
    </row>
    <row r="57" spans="1:17" ht="47.25" x14ac:dyDescent="0.2">
      <c r="A57" s="20" t="s">
        <v>99</v>
      </c>
      <c r="B57" s="21" t="s">
        <v>100</v>
      </c>
      <c r="C57" s="26">
        <v>46918.5</v>
      </c>
      <c r="D57" s="26">
        <v>54462.5</v>
      </c>
      <c r="E57" s="26">
        <v>53910.7</v>
      </c>
      <c r="F57" s="32">
        <f t="shared" si="1"/>
        <v>1.1490286347602758</v>
      </c>
      <c r="G57" s="32">
        <f t="shared" si="3"/>
        <v>0.98986825797567124</v>
      </c>
      <c r="H57" s="44" t="s">
        <v>209</v>
      </c>
      <c r="I57" s="44"/>
      <c r="J57" s="9"/>
      <c r="K57" s="14"/>
      <c r="L57" s="9"/>
      <c r="M57" s="10"/>
    </row>
    <row r="58" spans="1:17" s="6" customFormat="1" ht="15.75" x14ac:dyDescent="0.2">
      <c r="A58" s="23" t="s">
        <v>101</v>
      </c>
      <c r="B58" s="19" t="s">
        <v>102</v>
      </c>
      <c r="C58" s="25">
        <f>SUM(C59:C65)</f>
        <v>11012757.400000002</v>
      </c>
      <c r="D58" s="25">
        <f>SUM(D59:D65)</f>
        <v>22314179.800000001</v>
      </c>
      <c r="E58" s="25">
        <f>SUM(E59:E65)</f>
        <v>20900712.900000002</v>
      </c>
      <c r="F58" s="31">
        <f t="shared" si="1"/>
        <v>1.8978637357434205</v>
      </c>
      <c r="G58" s="31">
        <f t="shared" si="3"/>
        <v>0.93665611227171353</v>
      </c>
      <c r="H58" s="46"/>
      <c r="I58" s="46"/>
      <c r="J58" s="39"/>
      <c r="K58" s="41"/>
      <c r="L58" s="39"/>
      <c r="M58" s="40"/>
    </row>
    <row r="59" spans="1:17" ht="209.25" customHeight="1" x14ac:dyDescent="0.2">
      <c r="A59" s="20" t="s">
        <v>103</v>
      </c>
      <c r="B59" s="21" t="s">
        <v>104</v>
      </c>
      <c r="C59" s="26">
        <v>7415612.4000000004</v>
      </c>
      <c r="D59" s="26">
        <v>12172704.9</v>
      </c>
      <c r="E59" s="26">
        <v>11001752.300000001</v>
      </c>
      <c r="F59" s="32">
        <f t="shared" si="1"/>
        <v>1.4835932228604614</v>
      </c>
      <c r="G59" s="32">
        <f t="shared" si="3"/>
        <v>0.90380506143708461</v>
      </c>
      <c r="H59" s="44" t="s">
        <v>211</v>
      </c>
      <c r="I59" s="44" t="s">
        <v>208</v>
      </c>
      <c r="J59" s="9"/>
      <c r="K59" s="14"/>
      <c r="L59" s="9"/>
      <c r="M59" s="10"/>
    </row>
    <row r="60" spans="1:17" ht="373.5" customHeight="1" x14ac:dyDescent="0.2">
      <c r="A60" s="20" t="s">
        <v>105</v>
      </c>
      <c r="B60" s="21" t="s">
        <v>106</v>
      </c>
      <c r="C60" s="26">
        <v>428959.7</v>
      </c>
      <c r="D60" s="26">
        <v>1636987.5</v>
      </c>
      <c r="E60" s="26">
        <v>1496538.9</v>
      </c>
      <c r="F60" s="32">
        <f t="shared" si="1"/>
        <v>3.4887633966547438</v>
      </c>
      <c r="G60" s="32">
        <f t="shared" si="3"/>
        <v>0.91420301010239835</v>
      </c>
      <c r="H60" s="44" t="s">
        <v>212</v>
      </c>
      <c r="I60" s="44" t="s">
        <v>208</v>
      </c>
      <c r="J60" s="9"/>
      <c r="K60" s="14"/>
      <c r="L60" s="9"/>
      <c r="M60" s="10"/>
    </row>
    <row r="61" spans="1:17" ht="181.5" customHeight="1" x14ac:dyDescent="0.2">
      <c r="A61" s="20" t="s">
        <v>107</v>
      </c>
      <c r="B61" s="21" t="s">
        <v>108</v>
      </c>
      <c r="C61" s="26">
        <v>150227.5</v>
      </c>
      <c r="D61" s="26">
        <v>554127.19999999995</v>
      </c>
      <c r="E61" s="26">
        <v>563107.6</v>
      </c>
      <c r="F61" s="32">
        <f t="shared" si="1"/>
        <v>3.7483656454377527</v>
      </c>
      <c r="G61" s="32">
        <f t="shared" si="3"/>
        <v>1.0162063872699265</v>
      </c>
      <c r="H61" s="44" t="s">
        <v>213</v>
      </c>
      <c r="I61" s="44"/>
      <c r="J61" s="9"/>
      <c r="K61" s="14"/>
      <c r="L61" s="9"/>
      <c r="M61" s="10"/>
    </row>
    <row r="62" spans="1:17" ht="15.75" x14ac:dyDescent="0.2">
      <c r="A62" s="20" t="s">
        <v>109</v>
      </c>
      <c r="B62" s="21" t="s">
        <v>110</v>
      </c>
      <c r="C62" s="26">
        <v>93451.199999999997</v>
      </c>
      <c r="D62" s="26">
        <v>95213</v>
      </c>
      <c r="E62" s="26">
        <v>95213</v>
      </c>
      <c r="F62" s="32">
        <f t="shared" si="1"/>
        <v>1.0188526204050885</v>
      </c>
      <c r="G62" s="32">
        <f t="shared" si="3"/>
        <v>1</v>
      </c>
      <c r="H62" s="45"/>
      <c r="I62" s="45"/>
      <c r="J62" s="9"/>
      <c r="K62" s="14"/>
      <c r="L62" s="9"/>
      <c r="M62" s="10"/>
    </row>
    <row r="63" spans="1:17" ht="47.25" x14ac:dyDescent="0.2">
      <c r="A63" s="20" t="s">
        <v>111</v>
      </c>
      <c r="B63" s="21" t="s">
        <v>112</v>
      </c>
      <c r="C63" s="26">
        <v>205599.2</v>
      </c>
      <c r="D63" s="26">
        <v>208456.8</v>
      </c>
      <c r="E63" s="26">
        <v>203684.9</v>
      </c>
      <c r="F63" s="32">
        <f t="shared" si="1"/>
        <v>0.99068916610570457</v>
      </c>
      <c r="G63" s="32">
        <f t="shared" si="3"/>
        <v>0.97710844645029571</v>
      </c>
      <c r="H63" s="45"/>
      <c r="I63" s="45"/>
      <c r="J63" s="9"/>
      <c r="K63" s="9"/>
      <c r="L63" s="9"/>
      <c r="M63" s="10"/>
    </row>
    <row r="64" spans="1:17" ht="134.25" customHeight="1" x14ac:dyDescent="0.2">
      <c r="A64" s="20" t="s">
        <v>113</v>
      </c>
      <c r="B64" s="21" t="s">
        <v>114</v>
      </c>
      <c r="C64" s="26">
        <v>7176.2</v>
      </c>
      <c r="D64" s="26">
        <v>7557.5</v>
      </c>
      <c r="E64" s="26">
        <v>7557.5</v>
      </c>
      <c r="F64" s="32">
        <f t="shared" si="1"/>
        <v>1.0531339706251219</v>
      </c>
      <c r="G64" s="32">
        <f t="shared" si="3"/>
        <v>1</v>
      </c>
      <c r="H64" s="44" t="s">
        <v>214</v>
      </c>
      <c r="I64" s="44"/>
      <c r="J64" s="9"/>
      <c r="K64" s="9"/>
      <c r="L64" s="9"/>
      <c r="M64" s="10"/>
    </row>
    <row r="65" spans="1:13" ht="178.5" customHeight="1" x14ac:dyDescent="0.2">
      <c r="A65" s="20" t="s">
        <v>115</v>
      </c>
      <c r="B65" s="24" t="s">
        <v>116</v>
      </c>
      <c r="C65" s="26">
        <v>2711731.2</v>
      </c>
      <c r="D65" s="26">
        <v>7639132.9000000004</v>
      </c>
      <c r="E65" s="26">
        <v>7532858.7000000002</v>
      </c>
      <c r="F65" s="32">
        <f t="shared" si="1"/>
        <v>2.7778780949970261</v>
      </c>
      <c r="G65" s="32">
        <f t="shared" si="3"/>
        <v>0.98608818547979438</v>
      </c>
      <c r="H65" s="44" t="s">
        <v>215</v>
      </c>
      <c r="I65" s="44" t="s">
        <v>216</v>
      </c>
      <c r="J65" s="9"/>
      <c r="K65" s="9"/>
      <c r="L65" s="9"/>
      <c r="M65" s="10"/>
    </row>
    <row r="66" spans="1:13" s="6" customFormat="1" ht="15.75" x14ac:dyDescent="0.2">
      <c r="A66" s="23" t="s">
        <v>117</v>
      </c>
      <c r="B66" s="19" t="s">
        <v>118</v>
      </c>
      <c r="C66" s="25">
        <f>SUM(C67:C71)</f>
        <v>42122098.199999996</v>
      </c>
      <c r="D66" s="25">
        <f>SUM(D67:D71)</f>
        <v>43614733.600000001</v>
      </c>
      <c r="E66" s="25">
        <f>SUM(E67:E71)</f>
        <v>42282809.300000004</v>
      </c>
      <c r="F66" s="31">
        <f t="shared" si="1"/>
        <v>1.0038153631197795</v>
      </c>
      <c r="G66" s="31">
        <f t="shared" si="3"/>
        <v>0.96946159726171077</v>
      </c>
      <c r="H66" s="46"/>
      <c r="I66" s="46"/>
      <c r="J66" s="42"/>
      <c r="K66" s="39"/>
      <c r="L66" s="39"/>
      <c r="M66" s="40"/>
    </row>
    <row r="67" spans="1:13" ht="197.25" customHeight="1" x14ac:dyDescent="0.2">
      <c r="A67" s="20" t="s">
        <v>119</v>
      </c>
      <c r="B67" s="24" t="s">
        <v>120</v>
      </c>
      <c r="C67" s="26">
        <v>141349.1</v>
      </c>
      <c r="D67" s="26">
        <v>155359.9</v>
      </c>
      <c r="E67" s="26">
        <v>148697.4</v>
      </c>
      <c r="F67" s="32">
        <f t="shared" si="1"/>
        <v>1.0519868891984454</v>
      </c>
      <c r="G67" s="32">
        <f t="shared" si="3"/>
        <v>0.95711570360176601</v>
      </c>
      <c r="H67" s="44" t="s">
        <v>233</v>
      </c>
      <c r="I67" s="44"/>
      <c r="J67" s="9"/>
      <c r="K67" s="9"/>
      <c r="L67" s="9"/>
      <c r="M67" s="10"/>
    </row>
    <row r="68" spans="1:13" ht="85.5" customHeight="1" x14ac:dyDescent="0.2">
      <c r="A68" s="20" t="s">
        <v>121</v>
      </c>
      <c r="B68" s="24" t="s">
        <v>122</v>
      </c>
      <c r="C68" s="26">
        <v>6057623.9000000004</v>
      </c>
      <c r="D68" s="26">
        <v>6444194.7000000002</v>
      </c>
      <c r="E68" s="26">
        <v>6431573.5999999996</v>
      </c>
      <c r="F68" s="32">
        <f t="shared" si="1"/>
        <v>1.0617320761693374</v>
      </c>
      <c r="G68" s="32">
        <f t="shared" si="3"/>
        <v>0.99804147754877726</v>
      </c>
      <c r="H68" s="44" t="s">
        <v>217</v>
      </c>
      <c r="I68" s="44"/>
      <c r="J68" s="9"/>
      <c r="K68" s="9"/>
      <c r="L68" s="9"/>
      <c r="M68" s="10"/>
    </row>
    <row r="69" spans="1:13" ht="90.75" customHeight="1" x14ac:dyDescent="0.2">
      <c r="A69" s="20" t="s">
        <v>123</v>
      </c>
      <c r="B69" s="24" t="s">
        <v>124</v>
      </c>
      <c r="C69" s="26">
        <v>21284069.800000001</v>
      </c>
      <c r="D69" s="26">
        <v>19929066.5</v>
      </c>
      <c r="E69" s="26">
        <v>19856413.800000001</v>
      </c>
      <c r="F69" s="32">
        <f t="shared" si="1"/>
        <v>0.93292373059216338</v>
      </c>
      <c r="G69" s="32">
        <f t="shared" si="3"/>
        <v>0.99635443536705548</v>
      </c>
      <c r="H69" s="44" t="s">
        <v>218</v>
      </c>
      <c r="I69" s="44"/>
      <c r="J69" s="9"/>
      <c r="K69" s="9"/>
      <c r="L69" s="9"/>
      <c r="M69" s="10"/>
    </row>
    <row r="70" spans="1:13" ht="168.75" customHeight="1" x14ac:dyDescent="0.2">
      <c r="A70" s="20" t="s">
        <v>125</v>
      </c>
      <c r="B70" s="24" t="s">
        <v>126</v>
      </c>
      <c r="C70" s="26">
        <v>13532523.6</v>
      </c>
      <c r="D70" s="26">
        <v>15691327.6</v>
      </c>
      <c r="E70" s="26">
        <v>14462339.9</v>
      </c>
      <c r="F70" s="32">
        <f t="shared" si="1"/>
        <v>1.0687097490079382</v>
      </c>
      <c r="G70" s="32">
        <f t="shared" si="3"/>
        <v>0.92167726458021315</v>
      </c>
      <c r="H70" s="44" t="s">
        <v>219</v>
      </c>
      <c r="I70" s="44" t="s">
        <v>220</v>
      </c>
      <c r="J70" s="15"/>
      <c r="K70" s="9"/>
      <c r="L70" s="9"/>
      <c r="M70" s="10"/>
    </row>
    <row r="71" spans="1:13" ht="74.25" customHeight="1" x14ac:dyDescent="0.2">
      <c r="A71" s="20" t="s">
        <v>127</v>
      </c>
      <c r="B71" s="24" t="s">
        <v>128</v>
      </c>
      <c r="C71" s="26">
        <v>1106531.8</v>
      </c>
      <c r="D71" s="26">
        <v>1394784.9</v>
      </c>
      <c r="E71" s="26">
        <v>1383784.6</v>
      </c>
      <c r="F71" s="32">
        <f t="shared" si="1"/>
        <v>1.2505601736886369</v>
      </c>
      <c r="G71" s="32">
        <f t="shared" si="3"/>
        <v>0.99211326420296075</v>
      </c>
      <c r="H71" s="44" t="s">
        <v>221</v>
      </c>
      <c r="I71" s="44"/>
      <c r="J71" s="8"/>
      <c r="K71" s="15"/>
      <c r="L71" s="9"/>
      <c r="M71" s="10"/>
    </row>
    <row r="72" spans="1:13" s="6" customFormat="1" ht="15.75" x14ac:dyDescent="0.2">
      <c r="A72" s="23" t="s">
        <v>129</v>
      </c>
      <c r="B72" s="19" t="s">
        <v>130</v>
      </c>
      <c r="C72" s="25">
        <f>SUM(C73:C76)</f>
        <v>1847129.7999999998</v>
      </c>
      <c r="D72" s="25">
        <f>SUM(D73:D76)</f>
        <v>2259030.6</v>
      </c>
      <c r="E72" s="25">
        <f>SUM(E73:E76)</f>
        <v>1903201.2000000002</v>
      </c>
      <c r="F72" s="31">
        <f t="shared" si="1"/>
        <v>1.0303559609075661</v>
      </c>
      <c r="G72" s="31">
        <f t="shared" si="3"/>
        <v>0.84248579899714515</v>
      </c>
      <c r="H72" s="46"/>
      <c r="I72" s="46"/>
      <c r="J72" s="39"/>
      <c r="K72" s="39"/>
      <c r="L72" s="39"/>
      <c r="M72" s="40"/>
    </row>
    <row r="73" spans="1:13" ht="15.75" x14ac:dyDescent="0.2">
      <c r="A73" s="20" t="s">
        <v>131</v>
      </c>
      <c r="B73" s="24" t="s">
        <v>132</v>
      </c>
      <c r="C73" s="26">
        <v>602338.6</v>
      </c>
      <c r="D73" s="26">
        <v>611030.6</v>
      </c>
      <c r="E73" s="26">
        <v>611029.5</v>
      </c>
      <c r="F73" s="32">
        <f t="shared" ref="F73:F87" si="4">E73/C73</f>
        <v>1.014428595477693</v>
      </c>
      <c r="G73" s="32">
        <f t="shared" si="3"/>
        <v>0.999998199762827</v>
      </c>
      <c r="H73" s="45"/>
      <c r="I73" s="45"/>
      <c r="J73" s="9"/>
      <c r="K73" s="9"/>
      <c r="L73" s="9"/>
      <c r="M73" s="10"/>
    </row>
    <row r="74" spans="1:13" ht="106.5" customHeight="1" x14ac:dyDescent="0.2">
      <c r="A74" s="20" t="s">
        <v>133</v>
      </c>
      <c r="B74" s="24" t="s">
        <v>134</v>
      </c>
      <c r="C74" s="26">
        <v>678777.2</v>
      </c>
      <c r="D74" s="26">
        <v>963617</v>
      </c>
      <c r="E74" s="26">
        <v>607852.1</v>
      </c>
      <c r="F74" s="32">
        <f t="shared" si="4"/>
        <v>0.89551048562031843</v>
      </c>
      <c r="G74" s="32">
        <f t="shared" si="3"/>
        <v>0.63080259065583111</v>
      </c>
      <c r="H74" s="44" t="s">
        <v>222</v>
      </c>
      <c r="I74" s="44" t="s">
        <v>225</v>
      </c>
      <c r="J74" s="8"/>
      <c r="K74" s="13"/>
      <c r="L74" s="9"/>
      <c r="M74" s="10"/>
    </row>
    <row r="75" spans="1:13" ht="78.75" x14ac:dyDescent="0.2">
      <c r="A75" s="20" t="s">
        <v>135</v>
      </c>
      <c r="B75" s="24" t="s">
        <v>136</v>
      </c>
      <c r="C75" s="26">
        <v>545150.19999999995</v>
      </c>
      <c r="D75" s="26">
        <v>656317.9</v>
      </c>
      <c r="E75" s="26">
        <v>656311.30000000005</v>
      </c>
      <c r="F75" s="32">
        <f t="shared" si="4"/>
        <v>1.2039091244944973</v>
      </c>
      <c r="G75" s="32">
        <f t="shared" si="3"/>
        <v>0.99998994389761431</v>
      </c>
      <c r="H75" s="44" t="s">
        <v>223</v>
      </c>
      <c r="I75" s="44"/>
      <c r="J75" s="13"/>
      <c r="K75" s="9"/>
      <c r="L75" s="9"/>
      <c r="M75" s="10"/>
    </row>
    <row r="76" spans="1:13" ht="101.25" customHeight="1" x14ac:dyDescent="0.2">
      <c r="A76" s="20" t="s">
        <v>137</v>
      </c>
      <c r="B76" s="24" t="s">
        <v>138</v>
      </c>
      <c r="C76" s="26">
        <v>20863.8</v>
      </c>
      <c r="D76" s="26">
        <v>28065.1</v>
      </c>
      <c r="E76" s="26">
        <v>28008.3</v>
      </c>
      <c r="F76" s="32">
        <f t="shared" si="4"/>
        <v>1.3424352227302792</v>
      </c>
      <c r="G76" s="32">
        <f t="shared" si="3"/>
        <v>0.99797613405973973</v>
      </c>
      <c r="H76" s="44" t="s">
        <v>224</v>
      </c>
      <c r="I76" s="44"/>
      <c r="J76" s="9"/>
      <c r="K76" s="9"/>
      <c r="L76" s="9"/>
      <c r="M76" s="10"/>
    </row>
    <row r="77" spans="1:13" s="6" customFormat="1" ht="15.75" x14ac:dyDescent="0.2">
      <c r="A77" s="23" t="s">
        <v>139</v>
      </c>
      <c r="B77" s="19" t="s">
        <v>140</v>
      </c>
      <c r="C77" s="25">
        <f>SUM(C78:C80)</f>
        <v>119853.1</v>
      </c>
      <c r="D77" s="25">
        <f>SUM(D78:D80)</f>
        <v>122725.9</v>
      </c>
      <c r="E77" s="25">
        <f>SUM(E78:E80)</f>
        <v>122638.20000000001</v>
      </c>
      <c r="F77" s="31">
        <f t="shared" si="4"/>
        <v>1.0232376133783774</v>
      </c>
      <c r="G77" s="31">
        <f t="shared" si="3"/>
        <v>0.9992853994144677</v>
      </c>
      <c r="H77" s="46"/>
      <c r="I77" s="46"/>
      <c r="J77" s="39"/>
      <c r="K77" s="39"/>
      <c r="L77" s="39"/>
      <c r="M77" s="40"/>
    </row>
    <row r="78" spans="1:13" ht="118.5" customHeight="1" x14ac:dyDescent="0.2">
      <c r="A78" s="20" t="s">
        <v>141</v>
      </c>
      <c r="B78" s="21" t="s">
        <v>142</v>
      </c>
      <c r="C78" s="26">
        <v>31201.200000000001</v>
      </c>
      <c r="D78" s="26">
        <v>32889.300000000003</v>
      </c>
      <c r="E78" s="26">
        <v>32889.300000000003</v>
      </c>
      <c r="F78" s="32">
        <f t="shared" si="4"/>
        <v>1.0541036883196802</v>
      </c>
      <c r="G78" s="32">
        <f t="shared" si="3"/>
        <v>1</v>
      </c>
      <c r="H78" s="44" t="s">
        <v>226</v>
      </c>
      <c r="I78" s="45"/>
      <c r="J78" s="9"/>
      <c r="K78" s="9"/>
      <c r="L78" s="9"/>
      <c r="M78" s="10"/>
    </row>
    <row r="79" spans="1:13" ht="52.5" customHeight="1" x14ac:dyDescent="0.2">
      <c r="A79" s="20" t="s">
        <v>143</v>
      </c>
      <c r="B79" s="21" t="s">
        <v>144</v>
      </c>
      <c r="C79" s="26">
        <v>18141.900000000001</v>
      </c>
      <c r="D79" s="26">
        <v>17024.400000000001</v>
      </c>
      <c r="E79" s="26">
        <v>17024.400000000001</v>
      </c>
      <c r="F79" s="32">
        <f t="shared" si="4"/>
        <v>0.93840226216658673</v>
      </c>
      <c r="G79" s="32">
        <f t="shared" ref="G79:G87" si="5">E79/D79</f>
        <v>1</v>
      </c>
      <c r="H79" s="44" t="s">
        <v>234</v>
      </c>
      <c r="I79" s="45"/>
      <c r="J79" s="9"/>
      <c r="K79" s="9"/>
      <c r="L79" s="9"/>
      <c r="M79" s="10"/>
    </row>
    <row r="80" spans="1:13" ht="31.5" x14ac:dyDescent="0.2">
      <c r="A80" s="20" t="s">
        <v>145</v>
      </c>
      <c r="B80" s="21" t="s">
        <v>146</v>
      </c>
      <c r="C80" s="26">
        <v>70510</v>
      </c>
      <c r="D80" s="26">
        <v>72812.2</v>
      </c>
      <c r="E80" s="26">
        <v>72724.5</v>
      </c>
      <c r="F80" s="32">
        <f t="shared" si="4"/>
        <v>1.031406892639342</v>
      </c>
      <c r="G80" s="32">
        <f t="shared" si="5"/>
        <v>0.99879553151806977</v>
      </c>
      <c r="H80" s="44"/>
      <c r="I80" s="45"/>
      <c r="J80" s="9"/>
      <c r="K80" s="9"/>
      <c r="L80" s="9"/>
      <c r="M80" s="10"/>
    </row>
    <row r="81" spans="1:13" s="6" customFormat="1" ht="15.75" x14ac:dyDescent="0.2">
      <c r="A81" s="23" t="s">
        <v>147</v>
      </c>
      <c r="B81" s="19" t="s">
        <v>148</v>
      </c>
      <c r="C81" s="25">
        <f>SUM(C82)</f>
        <v>2175715.2999999998</v>
      </c>
      <c r="D81" s="25">
        <f>SUM(D82)</f>
        <v>1269301.8</v>
      </c>
      <c r="E81" s="25">
        <f>SUM(E82)</f>
        <v>1257632.7</v>
      </c>
      <c r="F81" s="31">
        <f t="shared" si="4"/>
        <v>0.57803183164635563</v>
      </c>
      <c r="G81" s="31">
        <f t="shared" si="5"/>
        <v>0.99080667812808576</v>
      </c>
      <c r="H81" s="46"/>
      <c r="I81" s="46"/>
      <c r="J81" s="39"/>
      <c r="K81" s="39"/>
      <c r="L81" s="39"/>
      <c r="M81" s="40"/>
    </row>
    <row r="82" spans="1:13" ht="63" x14ac:dyDescent="0.2">
      <c r="A82" s="20" t="s">
        <v>149</v>
      </c>
      <c r="B82" s="21" t="s">
        <v>150</v>
      </c>
      <c r="C82" s="26">
        <v>2175715.2999999998</v>
      </c>
      <c r="D82" s="26">
        <v>1269301.8</v>
      </c>
      <c r="E82" s="26">
        <v>1257632.7</v>
      </c>
      <c r="F82" s="32">
        <f t="shared" si="4"/>
        <v>0.57803183164635563</v>
      </c>
      <c r="G82" s="32">
        <f t="shared" si="5"/>
        <v>0.99080667812808576</v>
      </c>
      <c r="H82" s="44" t="s">
        <v>227</v>
      </c>
      <c r="I82" s="45"/>
      <c r="J82" s="43"/>
      <c r="K82" s="9"/>
      <c r="L82" s="9"/>
      <c r="M82" s="10"/>
    </row>
    <row r="83" spans="1:13" s="6" customFormat="1" ht="47.25" x14ac:dyDescent="0.2">
      <c r="A83" s="23" t="s">
        <v>151</v>
      </c>
      <c r="B83" s="19" t="s">
        <v>152</v>
      </c>
      <c r="C83" s="25">
        <f>SUM(C84:C86)</f>
        <v>5608696</v>
      </c>
      <c r="D83" s="25">
        <f>SUM(D84:D86)</f>
        <v>7141559.8000000007</v>
      </c>
      <c r="E83" s="25">
        <f>SUM(E84:E86)</f>
        <v>7457619.6000000006</v>
      </c>
      <c r="F83" s="31">
        <f t="shared" si="4"/>
        <v>1.3296530245176419</v>
      </c>
      <c r="G83" s="31">
        <f t="shared" si="5"/>
        <v>1.0442564102032723</v>
      </c>
      <c r="H83" s="46"/>
      <c r="I83" s="46"/>
      <c r="J83" s="39"/>
      <c r="K83" s="39"/>
      <c r="L83" s="39"/>
      <c r="M83" s="40"/>
    </row>
    <row r="84" spans="1:13" ht="47.25" x14ac:dyDescent="0.2">
      <c r="A84" s="20" t="s">
        <v>153</v>
      </c>
      <c r="B84" s="21" t="s">
        <v>154</v>
      </c>
      <c r="C84" s="26">
        <v>3430574.3</v>
      </c>
      <c r="D84" s="26">
        <v>3427282.1</v>
      </c>
      <c r="E84" s="26">
        <v>3427282.1</v>
      </c>
      <c r="F84" s="32">
        <f t="shared" si="4"/>
        <v>0.99904033560794769</v>
      </c>
      <c r="G84" s="32">
        <f t="shared" si="5"/>
        <v>1</v>
      </c>
      <c r="H84" s="45"/>
      <c r="I84" s="45"/>
      <c r="J84" s="9"/>
      <c r="K84" s="9"/>
      <c r="L84" s="9"/>
      <c r="M84" s="10"/>
    </row>
    <row r="85" spans="1:13" ht="169.5" customHeight="1" x14ac:dyDescent="0.2">
      <c r="A85" s="20" t="s">
        <v>155</v>
      </c>
      <c r="B85" s="21" t="s">
        <v>156</v>
      </c>
      <c r="C85" s="26">
        <v>857645.3</v>
      </c>
      <c r="D85" s="26">
        <v>916109.8</v>
      </c>
      <c r="E85" s="26">
        <v>916109.8</v>
      </c>
      <c r="F85" s="32">
        <f t="shared" si="4"/>
        <v>1.0681686240220754</v>
      </c>
      <c r="G85" s="32">
        <f t="shared" si="5"/>
        <v>1</v>
      </c>
      <c r="H85" s="44" t="s">
        <v>228</v>
      </c>
      <c r="I85" s="44"/>
      <c r="J85" s="9"/>
      <c r="K85" s="9"/>
      <c r="L85" s="9"/>
      <c r="M85" s="10"/>
    </row>
    <row r="86" spans="1:13" ht="98.25" customHeight="1" x14ac:dyDescent="0.2">
      <c r="A86" s="20" t="s">
        <v>157</v>
      </c>
      <c r="B86" s="21" t="s">
        <v>158</v>
      </c>
      <c r="C86" s="26">
        <v>1320476.3999999999</v>
      </c>
      <c r="D86" s="26">
        <v>2798167.9</v>
      </c>
      <c r="E86" s="26">
        <v>3114227.7</v>
      </c>
      <c r="F86" s="32">
        <f t="shared" si="4"/>
        <v>2.3584122366745821</v>
      </c>
      <c r="G86" s="32">
        <f t="shared" si="5"/>
        <v>1.1129524071804269</v>
      </c>
      <c r="H86" s="44" t="s">
        <v>229</v>
      </c>
      <c r="I86" s="44" t="s">
        <v>186</v>
      </c>
      <c r="J86" s="9"/>
      <c r="K86" s="9"/>
      <c r="L86" s="9"/>
      <c r="M86" s="10"/>
    </row>
    <row r="87" spans="1:13" s="6" customFormat="1" ht="15.75" x14ac:dyDescent="0.25">
      <c r="A87" s="52" t="s">
        <v>159</v>
      </c>
      <c r="B87" s="53"/>
      <c r="C87" s="28">
        <f>SUM(C7+C17+C20+C25+C36+C42+C47+C55+C58+C66+C72+C77+C81+C83)</f>
        <v>121043229.09999999</v>
      </c>
      <c r="D87" s="28">
        <f>SUM(D7+D17+D20+D25+D36+D42+D47+D55+D58+D66+D72+D77+D81+D83)</f>
        <v>147125341.90000004</v>
      </c>
      <c r="E87" s="28">
        <f>SUM(E7+E17+E20+E25+E36+E42+E47+E55+E58+E66+E72+E77+E81+E83)</f>
        <v>141293439.80000004</v>
      </c>
      <c r="F87" s="31">
        <f t="shared" si="4"/>
        <v>1.167297343689256</v>
      </c>
      <c r="G87" s="31">
        <f t="shared" si="5"/>
        <v>0.96036099542957121</v>
      </c>
      <c r="H87" s="34"/>
      <c r="I87" s="33"/>
      <c r="J87" s="39"/>
      <c r="K87" s="39"/>
      <c r="L87" s="39"/>
      <c r="M87" s="40"/>
    </row>
    <row r="88" spans="1:13" ht="20.25" customHeight="1" x14ac:dyDescent="0.2">
      <c r="J88" s="9"/>
      <c r="K88" s="9"/>
      <c r="L88" s="9"/>
      <c r="M88" s="10"/>
    </row>
    <row r="89" spans="1:13" ht="37.5" customHeight="1" x14ac:dyDescent="0.2">
      <c r="A89" s="54"/>
      <c r="B89" s="54"/>
      <c r="C89" s="54"/>
      <c r="D89" s="54"/>
      <c r="E89" s="54"/>
      <c r="F89" s="54"/>
      <c r="G89" s="54"/>
      <c r="H89" s="54"/>
      <c r="I89" s="54"/>
      <c r="J89" s="9"/>
      <c r="K89" s="9"/>
      <c r="L89" s="9"/>
      <c r="M89" s="10"/>
    </row>
    <row r="90" spans="1:13" ht="20.25" customHeight="1" x14ac:dyDescent="0.2">
      <c r="J90" s="9"/>
      <c r="K90" s="9"/>
      <c r="L90" s="9"/>
      <c r="M90" s="10"/>
    </row>
    <row r="91" spans="1:13" ht="20.25" customHeight="1" x14ac:dyDescent="0.2">
      <c r="J91" s="9"/>
      <c r="K91" s="9"/>
      <c r="L91" s="9"/>
      <c r="M91" s="10"/>
    </row>
    <row r="92" spans="1:13" ht="20.25" customHeight="1" x14ac:dyDescent="0.2">
      <c r="J92" s="9"/>
      <c r="K92" s="9"/>
      <c r="L92" s="9"/>
      <c r="M92" s="10"/>
    </row>
    <row r="93" spans="1:13" ht="20.25" customHeight="1" x14ac:dyDescent="0.2">
      <c r="J93" s="9"/>
      <c r="K93" s="9"/>
      <c r="L93" s="9"/>
      <c r="M93" s="10"/>
    </row>
    <row r="94" spans="1:13" ht="20.25" customHeight="1" x14ac:dyDescent="0.2">
      <c r="J94" s="9"/>
      <c r="K94" s="9"/>
      <c r="L94" s="9"/>
      <c r="M94" s="10"/>
    </row>
    <row r="95" spans="1:13" ht="20.25" customHeight="1" x14ac:dyDescent="0.2">
      <c r="J95" s="9"/>
      <c r="K95" s="9"/>
      <c r="L95" s="9"/>
      <c r="M95" s="10"/>
    </row>
    <row r="96" spans="1:13" ht="20.25" customHeight="1" x14ac:dyDescent="0.2">
      <c r="J96" s="9"/>
      <c r="K96" s="9"/>
      <c r="L96" s="9"/>
      <c r="M96" s="10"/>
    </row>
    <row r="97" spans="1:13" ht="20.25" customHeight="1" x14ac:dyDescent="0.2">
      <c r="J97" s="9"/>
      <c r="K97" s="9"/>
      <c r="L97" s="9"/>
      <c r="M97" s="10"/>
    </row>
    <row r="98" spans="1:13" ht="20.25" customHeight="1" x14ac:dyDescent="0.2">
      <c r="J98" s="9"/>
      <c r="K98" s="9"/>
      <c r="L98" s="9"/>
      <c r="M98" s="10"/>
    </row>
    <row r="99" spans="1:13" ht="20.25" customHeight="1" x14ac:dyDescent="0.2">
      <c r="J99" s="9"/>
      <c r="K99" s="9"/>
      <c r="L99" s="9"/>
      <c r="M99" s="10"/>
    </row>
    <row r="100" spans="1:13" ht="20.25" customHeight="1" x14ac:dyDescent="0.2">
      <c r="J100" s="9"/>
      <c r="K100" s="9"/>
      <c r="L100" s="9"/>
      <c r="M100" s="10"/>
    </row>
    <row r="101" spans="1:13" ht="20.25" customHeight="1" x14ac:dyDescent="0.2">
      <c r="J101" s="9"/>
      <c r="K101" s="9"/>
      <c r="L101" s="9"/>
      <c r="M101" s="10"/>
    </row>
    <row r="102" spans="1:13" ht="20.25" customHeight="1" x14ac:dyDescent="0.2">
      <c r="J102" s="9"/>
      <c r="K102" s="9"/>
      <c r="L102" s="9"/>
      <c r="M102" s="10"/>
    </row>
    <row r="103" spans="1:13" ht="12.75" customHeight="1" x14ac:dyDescent="0.2">
      <c r="A103" s="60"/>
      <c r="B103" s="60"/>
      <c r="C103" s="60"/>
      <c r="D103" s="60"/>
      <c r="E103" s="60"/>
      <c r="F103" s="60"/>
      <c r="G103" s="60"/>
      <c r="H103" s="60"/>
      <c r="I103" s="60"/>
      <c r="J103" s="9"/>
      <c r="K103" s="9"/>
      <c r="L103" s="9"/>
      <c r="M103" s="10"/>
    </row>
    <row r="104" spans="1:13" x14ac:dyDescent="0.2">
      <c r="J104" s="9"/>
      <c r="K104" s="9"/>
      <c r="L104" s="9"/>
      <c r="M104" s="9"/>
    </row>
    <row r="105" spans="1:13" x14ac:dyDescent="0.2">
      <c r="J105" s="9"/>
      <c r="K105" s="9"/>
      <c r="L105" s="9"/>
      <c r="M105" s="9"/>
    </row>
    <row r="106" spans="1:13" x14ac:dyDescent="0.2">
      <c r="J106" s="9"/>
      <c r="K106" s="9"/>
      <c r="L106" s="9"/>
      <c r="M106" s="9"/>
    </row>
  </sheetData>
  <mergeCells count="14">
    <mergeCell ref="A103:I103"/>
    <mergeCell ref="A1:I1"/>
    <mergeCell ref="A2:I2"/>
    <mergeCell ref="A4:A5"/>
    <mergeCell ref="B4:B5"/>
    <mergeCell ref="F4:G4"/>
    <mergeCell ref="K4:Q6"/>
    <mergeCell ref="K7:Q9"/>
    <mergeCell ref="K51:Q53"/>
    <mergeCell ref="A87:B87"/>
    <mergeCell ref="A89:I89"/>
    <mergeCell ref="C4:D4"/>
    <mergeCell ref="E4:E5"/>
    <mergeCell ref="H4:I4"/>
  </mergeCells>
  <pageMargins left="0.34" right="0.18" top="0.36" bottom="0.28000000000000003" header="0.17" footer="0.17"/>
  <pageSetup paperSize="9" scale="52" fitToHeight="0" orientation="landscape" r:id="rId1"/>
  <rowBreaks count="2" manualBreakCount="2">
    <brk id="50" max="8" man="1"/>
    <brk id="5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Расходы ОБ</vt:lpstr>
      <vt:lpstr>'Расходы ОБ'!Область_печати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Хохлова Анна Юрьевна</cp:lastModifiedBy>
  <cp:lastPrinted>2022-05-12T11:56:36Z</cp:lastPrinted>
  <dcterms:created xsi:type="dcterms:W3CDTF">2018-04-06T11:58:55Z</dcterms:created>
  <dcterms:modified xsi:type="dcterms:W3CDTF">2022-05-12T12:47:14Z</dcterms:modified>
</cp:coreProperties>
</file>