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675" windowWidth="11460" windowHeight="6315"/>
  </bookViews>
  <sheets>
    <sheet name="2021" sheetId="4" r:id="rId1"/>
    <sheet name="Лист1" sheetId="3" r:id="rId2"/>
  </sheets>
  <definedNames>
    <definedName name="Z_39E62D19_A474_48B3_99AD_77D52330D48C_.wvu.PrintArea" localSheetId="0" hidden="1">'2021'!$A$1:$F$16</definedName>
    <definedName name="Z_39E62D19_A474_48B3_99AD_77D52330D48C_.wvu.PrintTitles" localSheetId="0" hidden="1">'2021'!$5:$5</definedName>
    <definedName name="Z_39E62D19_A474_48B3_99AD_77D52330D48C_.wvu.Rows" localSheetId="0" hidden="1">'2021'!#REF!</definedName>
    <definedName name="_xlnm.Print_Titles" localSheetId="0">'2021'!$5:$5</definedName>
    <definedName name="_xlnm.Print_Area" localSheetId="0">'2021'!$A$1:$F$16</definedName>
  </definedNames>
  <calcPr calcId="145621"/>
  <customWorkbookViews>
    <customWorkbookView name="Аникина Инна Михайловна - Личное представление" guid="{39E62D19-A474-48B3-99AD-77D52330D48C}" mergeInterval="0" personalView="1" maximized="1" windowWidth="1916" windowHeight="855" activeSheetId="2"/>
  </customWorkbookViews>
</workbook>
</file>

<file path=xl/calcChain.xml><?xml version="1.0" encoding="utf-8"?>
<calcChain xmlns="http://schemas.openxmlformats.org/spreadsheetml/2006/main">
  <c r="F12" i="4" l="1"/>
  <c r="F8" i="4" l="1"/>
  <c r="F6" i="4"/>
  <c r="F13" i="4"/>
  <c r="F11" i="4" l="1"/>
  <c r="F10" i="4"/>
  <c r="F9" i="4"/>
  <c r="F16" i="4" s="1"/>
</calcChain>
</file>

<file path=xl/sharedStrings.xml><?xml version="1.0" encoding="utf-8"?>
<sst xmlns="http://schemas.openxmlformats.org/spreadsheetml/2006/main" count="33" uniqueCount="26">
  <si>
    <t xml:space="preserve">Целевые индикаторы </t>
  </si>
  <si>
    <t>№ п/п</t>
  </si>
  <si>
    <t>ед.изм.</t>
  </si>
  <si>
    <t xml:space="preserve"> %</t>
  </si>
  <si>
    <t xml:space="preserve">Прирост налоговых и неналоговых доходов консолидированного бюджета области не ниже планового уровня инфляции (декабрь к декабрю) 
</t>
  </si>
  <si>
    <t>Отношение дефицита областного бюджета (без учета суммы поступлений от продажи акций и иных форм участия в капитале, находящихся в собственности области, и (или) снижения остатков средств на счетах по учету средств бюджета) к исполнению доходов областного бюджета без учета объема безвозмездных поступлений за отчетный год</t>
  </si>
  <si>
    <t xml:space="preserve">Доля общего объема государственного долга области от объема доходов областного бюджета без учета безвозмездных поступлений за отчетный год </t>
  </si>
  <si>
    <t>&lt; 10</t>
  </si>
  <si>
    <t>Доля общего объема долговых обязательств области по государственным ценным бумагам и банковским кредитам в сумме доходов областного бюджета без учета безвозмездных поступлений за отчетный год</t>
  </si>
  <si>
    <t>≤ 44</t>
  </si>
  <si>
    <t>≤ 10</t>
  </si>
  <si>
    <t>Отношение расходов на содержание органов государственной власти области к соответствующему нормативу, установленному Правительством Российской Федерации</t>
  </si>
  <si>
    <t>Отношение объема расходов на обслуживание государственного долга к объему расходов 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</t>
  </si>
  <si>
    <t>≤ 100</t>
  </si>
  <si>
    <t>Доля муниципальных образований области, соблюдающих установленные нормативы формирования расходов на содержание органов местного самоуправления муниципальных образований области</t>
  </si>
  <si>
    <t>≥ 95</t>
  </si>
  <si>
    <t>Высокая (эффективная) cтепень достижения установленных целевых индикаторов</t>
  </si>
  <si>
    <t>Оценка степени достижения</t>
  </si>
  <si>
    <t>Оценка степени достижения в 2020 году целевых индикаторов реализации мероприятий Дополнительного плана мероприятий по росту доходного потенциала области и по оптимизации расходов консолидированного бюджета области до уровня расчетных объемов расходных обязательств бюджетов субъектов Российской Федерации и органов местного самоуправления, определенных в порядке, установленном постановлением Правительства Российской Федерации от 22 ноября 2004 года № 670 «О распределении дотаций на выравнивание бюджетной обеспеченности субъектов Российской Федерации», на 2018-2021 годы</t>
  </si>
  <si>
    <t>2021 год</t>
  </si>
  <si>
    <t>Факт 2021 год</t>
  </si>
  <si>
    <t>≤ 66</t>
  </si>
  <si>
    <r>
      <t xml:space="preserve">Отношение предельного объема заимствований области к сумме, направляемой на финансирование дефицита областного бюджета и (или) погашение долговых обязательств области </t>
    </r>
    <r>
      <rPr>
        <sz val="14"/>
        <color theme="1"/>
        <rFont val="Times New Roman"/>
        <family val="1"/>
        <charset val="204"/>
      </rPr>
      <t>*</t>
    </r>
  </si>
  <si>
    <t>Профицит</t>
  </si>
  <si>
    <t>*  В 2021 году Саратовской области из федерального бюджета предоставлены бюджетные кредиты в общей сумме - 10 734,1 млн рублей в целях замещения рыночного долга областного бюджета и бюджетов муниципальных образований до уровня 25 % налоговых и неналоговых доходов консолидированного бюджета области за 2020 год. Данные денежные средства в равных долях распределены между областным и местными бюджетами в суммах 4 816,0 млн рублей и 5 918,1 млн рублей соответственно, и направлены на погашение задолженности по банковским кредитам с наибольшими процентными ставками.
      В соответствии с п. 5 ст. 106 БК РФ в случае, если порядком предоставления бюджетных кредитов из федерального бюджета бюджетам субъектов Российской Федерации предусмотрено предоставление бюджетных кредитов местным бюджетам, на указанные бюджетные кредиты не распространяются положения пункт 2 статьи 106 БК РФ (ограничения по предельному объему заимствований).
     Таким образом, объем заимствований области (без учета средств бюджетного кредита, предоставленного из федерального бюджета и направленного муниципальным образованиям в целях погашения долговых обязательств по рыночным заимствованиям), составляет 24 141  млн рублей (30 059,1- 5 918,1 = 24 141,0), или 90,5 % от суммы, направляемой на погашение долговых обязательств и финансирование дефицита областного бюджета.</t>
  </si>
  <si>
    <t xml:space="preserve">Приложение № 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</si>
</sst>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_ ;[Red]\-#,##0.0\ "/>
    <numFmt numFmtId="166" formatCode="0.0%"/>
    <numFmt numFmtId="167" formatCode="#,##0.000"/>
    <numFmt numFmtId="168" formatCode="#,##0_ ;[Red]\-#,##0\ "/>
    <numFmt numFmtId="169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1" fillId="0" borderId="0" xfId="0" applyFont="1" applyFill="1" applyBorder="1"/>
    <xf numFmtId="165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wrapText="1"/>
    </xf>
    <xf numFmtId="0" fontId="5" fillId="0" borderId="0" xfId="0" applyFont="1" applyFill="1" applyBorder="1"/>
    <xf numFmtId="164" fontId="6" fillId="0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wrapText="1"/>
    </xf>
    <xf numFmtId="0" fontId="9" fillId="0" borderId="0" xfId="0" applyFont="1" applyFill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Fill="1" applyBorder="1"/>
    <xf numFmtId="0" fontId="11" fillId="0" borderId="0" xfId="0" applyFont="1" applyBorder="1"/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right" vertical="center"/>
    </xf>
    <xf numFmtId="165" fontId="6" fillId="0" borderId="1" xfId="0" applyNumberFormat="1" applyFont="1" applyFill="1" applyBorder="1" applyAlignment="1">
      <alignment horizontal="right" vertical="center" wrapText="1"/>
    </xf>
    <xf numFmtId="168" fontId="6" fillId="0" borderId="1" xfId="0" applyNumberFormat="1" applyFont="1" applyFill="1" applyBorder="1" applyAlignment="1">
      <alignment horizontal="right" vertical="center" wrapText="1"/>
    </xf>
    <xf numFmtId="169" fontId="8" fillId="0" borderId="1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right" vertical="center"/>
    </xf>
    <xf numFmtId="166" fontId="2" fillId="2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167" fontId="8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Zeros="0" tabSelected="1" view="pageBreakPreview" zoomScale="84" zoomScaleNormal="83" zoomScaleSheetLayoutView="84" workbookViewId="0">
      <pane ySplit="1" topLeftCell="A8" activePane="bottomLeft" state="frozen"/>
      <selection pane="bottomLeft" activeCell="B14" sqref="B14:F14"/>
    </sheetView>
  </sheetViews>
  <sheetFormatPr defaultColWidth="8.85546875" defaultRowHeight="15" x14ac:dyDescent="0.25"/>
  <cols>
    <col min="1" max="1" width="6.42578125" style="1" customWidth="1"/>
    <col min="2" max="2" width="153" style="1" customWidth="1"/>
    <col min="3" max="3" width="7.85546875" style="1" customWidth="1"/>
    <col min="4" max="4" width="12.140625" style="1" customWidth="1"/>
    <col min="5" max="5" width="11.7109375" style="2" customWidth="1"/>
    <col min="6" max="6" width="12.7109375" style="1" customWidth="1"/>
    <col min="7" max="7" width="6.42578125" style="1" customWidth="1"/>
    <col min="8" max="8" width="15.7109375" style="1" customWidth="1"/>
    <col min="9" max="18" width="8.85546875" style="1"/>
    <col min="19" max="19" width="9" style="1" customWidth="1"/>
    <col min="20" max="16384" width="8.85546875" style="1"/>
  </cols>
  <sheetData>
    <row r="1" spans="1:21" ht="72" customHeight="1" x14ac:dyDescent="0.25">
      <c r="A1" s="2"/>
      <c r="B1" s="2"/>
      <c r="D1" s="43" t="s">
        <v>25</v>
      </c>
      <c r="E1" s="43"/>
      <c r="F1" s="43"/>
    </row>
    <row r="2" spans="1:21" s="2" customFormat="1" ht="136.5" customHeight="1" x14ac:dyDescent="0.25">
      <c r="A2" s="44" t="s">
        <v>18</v>
      </c>
      <c r="B2" s="44"/>
      <c r="C2" s="44"/>
      <c r="D2" s="44"/>
      <c r="E2" s="44"/>
      <c r="F2" s="44"/>
    </row>
    <row r="3" spans="1:21" s="2" customFormat="1" x14ac:dyDescent="0.25"/>
    <row r="4" spans="1:21" s="2" customFormat="1" x14ac:dyDescent="0.25"/>
    <row r="5" spans="1:21" s="2" customFormat="1" ht="67.5" customHeight="1" x14ac:dyDescent="0.25">
      <c r="A5" s="5" t="s">
        <v>1</v>
      </c>
      <c r="B5" s="5" t="s">
        <v>0</v>
      </c>
      <c r="C5" s="5" t="s">
        <v>2</v>
      </c>
      <c r="D5" s="5" t="s">
        <v>19</v>
      </c>
      <c r="E5" s="30" t="s">
        <v>20</v>
      </c>
      <c r="F5" s="30" t="s">
        <v>17</v>
      </c>
      <c r="G5" s="16"/>
      <c r="H5" s="16"/>
      <c r="I5" s="16"/>
      <c r="J5" s="16"/>
      <c r="K5" s="16"/>
    </row>
    <row r="6" spans="1:21" s="2" customFormat="1" ht="31.5" x14ac:dyDescent="0.25">
      <c r="A6" s="27">
        <v>1</v>
      </c>
      <c r="B6" s="31" t="s">
        <v>4</v>
      </c>
      <c r="C6" s="32" t="s">
        <v>3</v>
      </c>
      <c r="D6" s="35">
        <v>3.7</v>
      </c>
      <c r="E6" s="37">
        <v>27.3</v>
      </c>
      <c r="F6" s="42">
        <f>E6/D6</f>
        <v>7.3783783783783781</v>
      </c>
      <c r="G6" s="17"/>
      <c r="H6" s="19"/>
      <c r="I6" s="19"/>
      <c r="J6" s="19"/>
      <c r="K6" s="19"/>
    </row>
    <row r="7" spans="1:21" s="2" customFormat="1" ht="47.25" x14ac:dyDescent="0.25">
      <c r="A7" s="27">
        <v>2</v>
      </c>
      <c r="B7" s="33" t="s">
        <v>5</v>
      </c>
      <c r="C7" s="32" t="s">
        <v>3</v>
      </c>
      <c r="D7" s="26" t="s">
        <v>7</v>
      </c>
      <c r="E7" s="38" t="s">
        <v>23</v>
      </c>
      <c r="F7" s="34">
        <v>1</v>
      </c>
      <c r="G7" s="16"/>
      <c r="H7" s="16"/>
      <c r="I7" s="16"/>
      <c r="J7" s="16"/>
      <c r="K7" s="16"/>
    </row>
    <row r="8" spans="1:21" s="2" customFormat="1" ht="15.75" x14ac:dyDescent="0.25">
      <c r="A8" s="27">
        <v>3</v>
      </c>
      <c r="B8" s="33" t="s">
        <v>6</v>
      </c>
      <c r="C8" s="32" t="s">
        <v>3</v>
      </c>
      <c r="D8" s="35" t="s">
        <v>21</v>
      </c>
      <c r="E8" s="38">
        <v>63.7</v>
      </c>
      <c r="F8" s="34">
        <f>66/E8</f>
        <v>1.0361067503924646</v>
      </c>
      <c r="G8" s="16"/>
      <c r="H8" s="16"/>
      <c r="I8" s="16"/>
      <c r="J8" s="16"/>
      <c r="K8" s="16"/>
    </row>
    <row r="9" spans="1:21" s="21" customFormat="1" ht="34.5" x14ac:dyDescent="0.25">
      <c r="A9" s="27">
        <v>4</v>
      </c>
      <c r="B9" s="33" t="s">
        <v>22</v>
      </c>
      <c r="C9" s="32" t="s">
        <v>3</v>
      </c>
      <c r="D9" s="36">
        <v>100</v>
      </c>
      <c r="E9" s="38">
        <v>90.5</v>
      </c>
      <c r="F9" s="34">
        <f>100/E9</f>
        <v>1.1049723756906078</v>
      </c>
      <c r="G9" s="22"/>
      <c r="H9" s="23"/>
      <c r="I9" s="23"/>
      <c r="J9" s="23"/>
      <c r="K9" s="23"/>
    </row>
    <row r="10" spans="1:21" s="2" customFormat="1" ht="31.5" x14ac:dyDescent="0.25">
      <c r="A10" s="27">
        <v>5</v>
      </c>
      <c r="B10" s="33" t="s">
        <v>8</v>
      </c>
      <c r="C10" s="32" t="s">
        <v>3</v>
      </c>
      <c r="D10" s="15" t="s">
        <v>9</v>
      </c>
      <c r="E10" s="38">
        <v>18.5</v>
      </c>
      <c r="F10" s="34">
        <f>44/E10</f>
        <v>2.3783783783783785</v>
      </c>
      <c r="G10" s="16"/>
      <c r="H10" s="16"/>
      <c r="I10" s="16"/>
      <c r="J10" s="16"/>
      <c r="K10" s="16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21" customFormat="1" ht="31.5" x14ac:dyDescent="0.25">
      <c r="A11" s="28">
        <v>6</v>
      </c>
      <c r="B11" s="33" t="s">
        <v>12</v>
      </c>
      <c r="C11" s="32" t="s">
        <v>3</v>
      </c>
      <c r="D11" s="15" t="s">
        <v>10</v>
      </c>
      <c r="E11" s="38">
        <v>0.9</v>
      </c>
      <c r="F11" s="34">
        <f>ROUND(10/E11,3)</f>
        <v>11.111000000000001</v>
      </c>
      <c r="G11" s="25"/>
      <c r="H11" s="25"/>
      <c r="I11" s="25"/>
      <c r="J11" s="25"/>
      <c r="K11" s="25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s="3" customFormat="1" ht="31.5" x14ac:dyDescent="0.2">
      <c r="A12" s="28">
        <v>7</v>
      </c>
      <c r="B12" s="33" t="s">
        <v>11</v>
      </c>
      <c r="C12" s="32" t="s">
        <v>3</v>
      </c>
      <c r="D12" s="15" t="s">
        <v>13</v>
      </c>
      <c r="E12" s="37">
        <v>68.900000000000006</v>
      </c>
      <c r="F12" s="34">
        <f>100/E12</f>
        <v>1.4513788098693758</v>
      </c>
      <c r="G12" s="18"/>
      <c r="H12" s="19"/>
      <c r="I12" s="19"/>
      <c r="J12" s="19"/>
      <c r="K12" s="19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2" customFormat="1" ht="31.5" x14ac:dyDescent="0.25">
      <c r="A13" s="28">
        <v>8</v>
      </c>
      <c r="B13" s="33" t="s">
        <v>14</v>
      </c>
      <c r="C13" s="32" t="s">
        <v>3</v>
      </c>
      <c r="D13" s="15" t="s">
        <v>15</v>
      </c>
      <c r="E13" s="37">
        <v>99.4</v>
      </c>
      <c r="F13" s="34">
        <f>E13/95</f>
        <v>1.0463157894736843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2" customFormat="1" ht="202.5" customHeight="1" x14ac:dyDescent="0.25">
      <c r="A14" s="41"/>
      <c r="B14" s="46" t="s">
        <v>24</v>
      </c>
      <c r="C14" s="46"/>
      <c r="D14" s="46"/>
      <c r="E14" s="46"/>
      <c r="F14" s="46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s="2" customFormat="1" ht="16.5" customHeight="1" x14ac:dyDescent="0.25">
      <c r="A15" s="6"/>
      <c r="B15" s="10"/>
      <c r="C15" s="10"/>
      <c r="D15" s="20"/>
      <c r="E15" s="20"/>
      <c r="G15" s="9"/>
      <c r="H15" s="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s="2" customFormat="1" ht="21" customHeight="1" x14ac:dyDescent="0.25">
      <c r="A16" s="6"/>
      <c r="B16" s="40" t="s">
        <v>16</v>
      </c>
      <c r="C16" s="3"/>
      <c r="D16" s="29"/>
      <c r="F16" s="39">
        <f>(F6+F7+F8+F9+F10+F11+F12+F13)/8</f>
        <v>3.3133163102728616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s="2" customFormat="1" x14ac:dyDescent="0.25">
      <c r="A17" s="6"/>
      <c r="D17" s="9"/>
      <c r="E17" s="9"/>
      <c r="G17" s="9"/>
      <c r="H17" s="9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s="4" customFormat="1" x14ac:dyDescent="0.25">
      <c r="A18" s="12"/>
      <c r="B18" s="11"/>
      <c r="C18" s="11"/>
      <c r="D18" s="13"/>
      <c r="E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s="2" customFormat="1" x14ac:dyDescent="0.25">
      <c r="A19" s="6"/>
      <c r="B19" s="10"/>
      <c r="C19" s="10"/>
      <c r="D19" s="9"/>
      <c r="E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2" customFormat="1" ht="7.9" customHeight="1" x14ac:dyDescent="0.25">
      <c r="A20" s="8"/>
      <c r="B20" s="8"/>
      <c r="C20" s="8"/>
      <c r="D20" s="8"/>
      <c r="E20" s="8"/>
    </row>
    <row r="21" spans="1:21" s="2" customFormat="1" ht="7.15" customHeight="1" x14ac:dyDescent="0.25">
      <c r="A21" s="8"/>
      <c r="B21" s="8"/>
      <c r="C21" s="8"/>
      <c r="D21" s="8"/>
      <c r="E21" s="8"/>
    </row>
    <row r="22" spans="1:21" s="2" customFormat="1" ht="107.45" customHeight="1" x14ac:dyDescent="0.25">
      <c r="A22" s="8"/>
      <c r="B22" s="45"/>
      <c r="C22" s="45"/>
      <c r="D22" s="45"/>
      <c r="E22" s="45"/>
    </row>
    <row r="23" spans="1:21" s="2" customFormat="1" x14ac:dyDescent="0.25"/>
  </sheetData>
  <mergeCells count="4">
    <mergeCell ref="D1:F1"/>
    <mergeCell ref="A2:F2"/>
    <mergeCell ref="B22:E22"/>
    <mergeCell ref="B14:F14"/>
  </mergeCells>
  <pageMargins left="1.1599999999999999" right="0.7" top="0.5600000000000000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39E62D19-A474-48B3-99AD-77D52330D48C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2021</vt:lpstr>
      <vt:lpstr>Лист1</vt:lpstr>
      <vt:lpstr>'2021'!Заголовки_для_печати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Коржавина Марина Юрьевна</dc:creator>
  <cp:lastModifiedBy>Аникина Инна Михайловна</cp:lastModifiedBy>
  <cp:lastPrinted>2022-04-11T11:59:27Z</cp:lastPrinted>
  <dcterms:created xsi:type="dcterms:W3CDTF">2018-09-05T07:06:34Z</dcterms:created>
  <dcterms:modified xsi:type="dcterms:W3CDTF">2022-04-14T05:55:30Z</dcterms:modified>
</cp:coreProperties>
</file>