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1910" yWindow="300" windowWidth="16365" windowHeight="12405"/>
  </bookViews>
  <sheets>
    <sheet name="Оценка (Этап I - IV)" sheetId="2" r:id="rId1"/>
    <sheet name="Оценка (Этап IV)" sheetId="4" r:id="rId2"/>
    <sheet name="Методика IV этап" sheetId="5" r:id="rId3"/>
    <sheet name="Показатель 8.1" sheetId="6" r:id="rId4"/>
    <sheet name="Показатель 8.2" sheetId="7" r:id="rId5"/>
    <sheet name="Показатель 9.1" sheetId="8" r:id="rId6"/>
    <sheet name="Показатель 9.2" sheetId="9" r:id="rId7"/>
    <sheet name="Показатель 9.3" sheetId="10" r:id="rId8"/>
  </sheets>
  <externalReferences>
    <externalReference r:id="rId9"/>
  </externalReferences>
  <definedNames>
    <definedName name="_xlnm._FilterDatabase" localSheetId="3" hidden="1">'Показатель 8.1'!$A$1:$K$51</definedName>
    <definedName name="_xlnm._FilterDatabase" localSheetId="4" hidden="1">'Показатель 8.2'!$A$1:$I$52</definedName>
    <definedName name="_xlnm._FilterDatabase" localSheetId="5" hidden="1">'Показатель 9.1'!$A$7:$R$46</definedName>
    <definedName name="_xlnm._FilterDatabase" localSheetId="6" hidden="1">'Показатель 9.2'!$A$7:$T$46</definedName>
    <definedName name="_xlnm._FilterDatabase" localSheetId="7" hidden="1">'Показатель 9.3'!$A$7:$Q$46</definedName>
    <definedName name="А1" localSheetId="0">#REF!</definedName>
    <definedName name="А1" localSheetId="3">#REF!</definedName>
    <definedName name="А1" localSheetId="4">#REF!</definedName>
    <definedName name="А1" localSheetId="6">#REF!</definedName>
    <definedName name="А1" localSheetId="7">#REF!</definedName>
    <definedName name="А1">#REF!</definedName>
    <definedName name="Выбор_1.1" localSheetId="6">'Показатель 9.2'!$C$5:$C$6</definedName>
    <definedName name="Выбор_1.1" localSheetId="7">'Показатель 9.3'!$C$5:$C$6</definedName>
    <definedName name="Выбор_1.1">'Показатель 9.1'!$C$5:$C$6</definedName>
    <definedName name="Выбор_1.2" localSheetId="0">#REF!</definedName>
    <definedName name="Выбор_1.2" localSheetId="3">'Показатель 8.1'!$C$5:$C$6</definedName>
    <definedName name="Выбор_1.2" localSheetId="4">'Показатель 8.2'!$C$5:$C$6</definedName>
    <definedName name="Выбор_1.2">#REF!</definedName>
    <definedName name="Выбор_1.3" localSheetId="0">#REF!</definedName>
    <definedName name="Выбор_1.3" localSheetId="3">#REF!</definedName>
    <definedName name="Выбор_1.3" localSheetId="4">#REF!</definedName>
    <definedName name="Выбор_1.3" localSheetId="6">#REF!</definedName>
    <definedName name="Выбор_1.3" localSheetId="7">#REF!</definedName>
    <definedName name="Выбор_1.3">#REF!</definedName>
    <definedName name="Выбор_4.1" localSheetId="0">#REF!</definedName>
    <definedName name="Выбор_4.1" localSheetId="3">#REF!</definedName>
    <definedName name="Выбор_4.1" localSheetId="4">#REF!</definedName>
    <definedName name="Выбор_4.1" localSheetId="6">#REF!</definedName>
    <definedName name="Выбор_4.1" localSheetId="7">#REF!</definedName>
    <definedName name="Выбор_4.1">#REF!</definedName>
    <definedName name="Выбор_4.2">'[1]Показатель 4.2'!$C$5:$C$8</definedName>
    <definedName name="Выбор_4.3">'[1]Показатель 4.3'!$C$5:$C$7</definedName>
    <definedName name="Выбор_4.4">'[1]Показатель 4.4'!$C$6:$C$8</definedName>
    <definedName name="Выбор1.1" localSheetId="0">#REF!</definedName>
    <definedName name="Выбор1.1" localSheetId="3">#REF!</definedName>
    <definedName name="Выбор1.1" localSheetId="4">#REF!</definedName>
    <definedName name="Выбор1.1" localSheetId="6">#REF!</definedName>
    <definedName name="Выбор1.1" localSheetId="7">#REF!</definedName>
    <definedName name="Выбор1.1">#REF!</definedName>
    <definedName name="Да_нет" localSheetId="0">#REF!</definedName>
    <definedName name="Да_нет" localSheetId="3">#REF!</definedName>
    <definedName name="Да_нет" localSheetId="4">#REF!</definedName>
    <definedName name="Да_нет" localSheetId="6">#REF!</definedName>
    <definedName name="Да_нет" localSheetId="7">#REF!</definedName>
    <definedName name="Да_нет">#REF!</definedName>
    <definedName name="_xlnm.Print_Titles" localSheetId="0">'Оценка (Этап I - IV)'!$3:$4</definedName>
    <definedName name="_xlnm.Print_Titles" localSheetId="1">'Оценка (Этап IV)'!$3:$4</definedName>
    <definedName name="_xlnm.Print_Titles" localSheetId="3">'Показатель 8.1'!$4:$6</definedName>
    <definedName name="_xlnm.Print_Titles" localSheetId="4">'Показатель 8.2'!$4:$6</definedName>
    <definedName name="_xlnm.Print_Titles" localSheetId="5">'Показатель 9.1'!$4:$6</definedName>
    <definedName name="_xlnm.Print_Titles" localSheetId="6">'Показатель 9.2'!$4:$6</definedName>
    <definedName name="_xlnm.Print_Titles" localSheetId="7">'Показатель 9.3'!$4:$6</definedName>
    <definedName name="Коэфициент">[1]Параметры!$C$3:$C$4</definedName>
    <definedName name="_xlnm.Print_Area" localSheetId="0">'Оценка (Этап I - IV)'!$A$1:$F$51</definedName>
    <definedName name="_xlnm.Print_Area" localSheetId="1">'Оценка (Этап IV)'!$A$1:$G$49</definedName>
    <definedName name="_xlnm.Print_Area" localSheetId="3">'Показатель 8.1'!$A$1:$L$51</definedName>
    <definedName name="_xlnm.Print_Area" localSheetId="4">'Показатель 8.2'!$A$1:$J$52</definedName>
    <definedName name="_xlnm.Print_Area" localSheetId="5">'Показатель 9.1'!$A$1:$J$50</definedName>
    <definedName name="_xlnm.Print_Area" localSheetId="6">'Показатель 9.2'!$A$1:$L$50</definedName>
    <definedName name="_xlnm.Print_Area" localSheetId="7">'Показатель 9.3'!$A$1:$I$50</definedName>
    <definedName name="Формат">#REF!</definedName>
  </definedNames>
  <calcPr calcId="145621"/>
</workbook>
</file>

<file path=xl/calcChain.xml><?xml version="1.0" encoding="utf-8"?>
<calcChain xmlns="http://schemas.openxmlformats.org/spreadsheetml/2006/main">
  <c r="B43" i="2" l="1"/>
  <c r="C6" i="10" l="1"/>
  <c r="C5" i="10"/>
  <c r="E40" i="10" s="1"/>
  <c r="G40" i="10" s="1"/>
  <c r="G39" i="4" s="1"/>
  <c r="C4" i="10"/>
  <c r="A3" i="10"/>
  <c r="F24" i="9"/>
  <c r="J24" i="9" s="1"/>
  <c r="F23" i="4" s="1"/>
  <c r="C6" i="9"/>
  <c r="C5" i="9"/>
  <c r="F19" i="9" s="1"/>
  <c r="J19" i="9" s="1"/>
  <c r="F18" i="4" s="1"/>
  <c r="C4" i="9"/>
  <c r="A3" i="9"/>
  <c r="C6" i="8"/>
  <c r="C5" i="8"/>
  <c r="C4" i="8"/>
  <c r="A3" i="8"/>
  <c r="C8" i="7"/>
  <c r="C7" i="7"/>
  <c r="C6" i="7"/>
  <c r="C5" i="7"/>
  <c r="E30" i="7" s="1"/>
  <c r="H30" i="7" s="1"/>
  <c r="D27" i="4" s="1"/>
  <c r="C4" i="7"/>
  <c r="A3" i="7"/>
  <c r="C7" i="6"/>
  <c r="C6" i="6"/>
  <c r="C5" i="6"/>
  <c r="F51" i="6" s="1"/>
  <c r="J51" i="6" s="1"/>
  <c r="C49" i="4" s="1"/>
  <c r="C4" i="6"/>
  <c r="A3" i="6"/>
  <c r="C30" i="5"/>
  <c r="C17" i="5"/>
  <c r="C5" i="5"/>
  <c r="G5" i="4"/>
  <c r="F5" i="4"/>
  <c r="E5" i="4"/>
  <c r="D5" i="4"/>
  <c r="C5" i="4"/>
  <c r="G3" i="4"/>
  <c r="F3" i="4"/>
  <c r="E3" i="4"/>
  <c r="D3" i="4"/>
  <c r="C3" i="4"/>
  <c r="B5" i="2"/>
  <c r="E33" i="7" l="1"/>
  <c r="H33" i="7" s="1"/>
  <c r="D30" i="4" s="1"/>
  <c r="E38" i="7"/>
  <c r="H38" i="7" s="1"/>
  <c r="D35" i="4" s="1"/>
  <c r="F40" i="9"/>
  <c r="J40" i="9" s="1"/>
  <c r="F39" i="4" s="1"/>
  <c r="E12" i="7"/>
  <c r="H12" i="7" s="1"/>
  <c r="D9" i="4" s="1"/>
  <c r="E17" i="7"/>
  <c r="H17" i="7" s="1"/>
  <c r="D14" i="4" s="1"/>
  <c r="E21" i="7"/>
  <c r="H21" i="7" s="1"/>
  <c r="D18" i="4" s="1"/>
  <c r="E25" i="7"/>
  <c r="H25" i="7" s="1"/>
  <c r="D22" i="4" s="1"/>
  <c r="F12" i="6"/>
  <c r="J12" i="6" s="1"/>
  <c r="C10" i="4" s="1"/>
  <c r="F20" i="6"/>
  <c r="J20" i="6" s="1"/>
  <c r="C18" i="4" s="1"/>
  <c r="F28" i="6"/>
  <c r="J28" i="6" s="1"/>
  <c r="C26" i="4" s="1"/>
  <c r="F34" i="6"/>
  <c r="J34" i="6" s="1"/>
  <c r="C32" i="4" s="1"/>
  <c r="F41" i="6"/>
  <c r="J41" i="6" s="1"/>
  <c r="C39" i="4" s="1"/>
  <c r="F50" i="6"/>
  <c r="J50" i="6" s="1"/>
  <c r="C48" i="4" s="1"/>
  <c r="F15" i="6"/>
  <c r="J15" i="6" s="1"/>
  <c r="C13" i="4" s="1"/>
  <c r="F22" i="6"/>
  <c r="J22" i="6" s="1"/>
  <c r="C20" i="4" s="1"/>
  <c r="F29" i="6"/>
  <c r="J29" i="6" s="1"/>
  <c r="C27" i="4" s="1"/>
  <c r="F36" i="6"/>
  <c r="J36" i="6" s="1"/>
  <c r="C34" i="4" s="1"/>
  <c r="F42" i="6"/>
  <c r="J42" i="6" s="1"/>
  <c r="C40" i="4" s="1"/>
  <c r="E13" i="7"/>
  <c r="H13" i="7" s="1"/>
  <c r="D10" i="4" s="1"/>
  <c r="E37" i="7"/>
  <c r="H37" i="7" s="1"/>
  <c r="D34" i="4" s="1"/>
  <c r="F35" i="9"/>
  <c r="J35" i="9" s="1"/>
  <c r="F34" i="4" s="1"/>
  <c r="F23" i="6"/>
  <c r="J23" i="6" s="1"/>
  <c r="C21" i="4" s="1"/>
  <c r="F30" i="6"/>
  <c r="J30" i="6" s="1"/>
  <c r="C28" i="4" s="1"/>
  <c r="F37" i="6"/>
  <c r="J37" i="6" s="1"/>
  <c r="C35" i="4" s="1"/>
  <c r="F43" i="6"/>
  <c r="J43" i="6" s="1"/>
  <c r="C41" i="4" s="1"/>
  <c r="F16" i="6"/>
  <c r="J16" i="6" s="1"/>
  <c r="C14" i="4" s="1"/>
  <c r="F38" i="6"/>
  <c r="J38" i="6" s="1"/>
  <c r="C36" i="4" s="1"/>
  <c r="E41" i="7"/>
  <c r="H41" i="7" s="1"/>
  <c r="D38" i="4" s="1"/>
  <c r="F17" i="6"/>
  <c r="J17" i="6" s="1"/>
  <c r="C15" i="4" s="1"/>
  <c r="F25" i="6"/>
  <c r="J25" i="6" s="1"/>
  <c r="C23" i="4" s="1"/>
  <c r="F31" i="6"/>
  <c r="J31" i="6" s="1"/>
  <c r="C29" i="4" s="1"/>
  <c r="E22" i="7"/>
  <c r="H22" i="7" s="1"/>
  <c r="D19" i="4" s="1"/>
  <c r="E45" i="7"/>
  <c r="H45" i="7" s="1"/>
  <c r="D42" i="4" s="1"/>
  <c r="F9" i="6"/>
  <c r="J9" i="6" s="1"/>
  <c r="C7" i="4" s="1"/>
  <c r="F18" i="6"/>
  <c r="J18" i="6" s="1"/>
  <c r="C16" i="4" s="1"/>
  <c r="F26" i="6"/>
  <c r="J26" i="6" s="1"/>
  <c r="C24" i="4" s="1"/>
  <c r="F39" i="6"/>
  <c r="J39" i="6" s="1"/>
  <c r="C37" i="4" s="1"/>
  <c r="F46" i="6"/>
  <c r="J46" i="6" s="1"/>
  <c r="C44" i="4" s="1"/>
  <c r="B5" i="4"/>
  <c r="F10" i="6"/>
  <c r="J10" i="6" s="1"/>
  <c r="C8" i="4" s="1"/>
  <c r="F19" i="6"/>
  <c r="J19" i="6" s="1"/>
  <c r="C17" i="4" s="1"/>
  <c r="F27" i="6"/>
  <c r="J27" i="6" s="1"/>
  <c r="C25" i="4" s="1"/>
  <c r="F32" i="6"/>
  <c r="J32" i="6" s="1"/>
  <c r="C30" i="4" s="1"/>
  <c r="F48" i="6"/>
  <c r="J48" i="6" s="1"/>
  <c r="C46" i="4" s="1"/>
  <c r="E29" i="7"/>
  <c r="H29" i="7" s="1"/>
  <c r="D26" i="4" s="1"/>
  <c r="E49" i="7"/>
  <c r="H49" i="7" s="1"/>
  <c r="D46" i="4" s="1"/>
  <c r="F11" i="6"/>
  <c r="J11" i="6" s="1"/>
  <c r="C9" i="4" s="1"/>
  <c r="F33" i="6"/>
  <c r="J33" i="6" s="1"/>
  <c r="C31" i="4" s="1"/>
  <c r="F40" i="6"/>
  <c r="J40" i="6" s="1"/>
  <c r="C38" i="4" s="1"/>
  <c r="F49" i="6"/>
  <c r="J49" i="6" s="1"/>
  <c r="C47" i="4" s="1"/>
  <c r="E24" i="10"/>
  <c r="G24" i="10" s="1"/>
  <c r="G23" i="4" s="1"/>
  <c r="E50" i="8"/>
  <c r="H50" i="8" s="1"/>
  <c r="E49" i="4" s="1"/>
  <c r="E46" i="8"/>
  <c r="H46" i="8" s="1"/>
  <c r="E45" i="4" s="1"/>
  <c r="E42" i="8"/>
  <c r="H42" i="8" s="1"/>
  <c r="E41" i="4" s="1"/>
  <c r="E38" i="8"/>
  <c r="H38" i="8" s="1"/>
  <c r="E37" i="4" s="1"/>
  <c r="E34" i="8"/>
  <c r="H34" i="8" s="1"/>
  <c r="E33" i="4" s="1"/>
  <c r="E30" i="8"/>
  <c r="H30" i="8" s="1"/>
  <c r="E29" i="4" s="1"/>
  <c r="E26" i="8"/>
  <c r="H26" i="8" s="1"/>
  <c r="E25" i="4" s="1"/>
  <c r="E22" i="8"/>
  <c r="H22" i="8" s="1"/>
  <c r="E21" i="4" s="1"/>
  <c r="E18" i="8"/>
  <c r="H18" i="8" s="1"/>
  <c r="E17" i="4" s="1"/>
  <c r="E14" i="8"/>
  <c r="H14" i="8" s="1"/>
  <c r="E13" i="4" s="1"/>
  <c r="E9" i="8"/>
  <c r="H9" i="8" s="1"/>
  <c r="E8" i="4" s="1"/>
  <c r="E49" i="8"/>
  <c r="H49" i="8" s="1"/>
  <c r="E48" i="4" s="1"/>
  <c r="E45" i="8"/>
  <c r="H45" i="8" s="1"/>
  <c r="E44" i="4" s="1"/>
  <c r="E41" i="8"/>
  <c r="H41" i="8" s="1"/>
  <c r="E40" i="4" s="1"/>
  <c r="E37" i="8"/>
  <c r="H37" i="8" s="1"/>
  <c r="E36" i="4" s="1"/>
  <c r="E33" i="8"/>
  <c r="H33" i="8" s="1"/>
  <c r="E32" i="4" s="1"/>
  <c r="E29" i="8"/>
  <c r="H29" i="8" s="1"/>
  <c r="E28" i="4" s="1"/>
  <c r="E25" i="8"/>
  <c r="H25" i="8" s="1"/>
  <c r="E24" i="4" s="1"/>
  <c r="E21" i="8"/>
  <c r="H21" i="8" s="1"/>
  <c r="E20" i="4" s="1"/>
  <c r="E17" i="8"/>
  <c r="H17" i="8" s="1"/>
  <c r="E16" i="4" s="1"/>
  <c r="E13" i="8"/>
  <c r="H13" i="8" s="1"/>
  <c r="E12" i="4" s="1"/>
  <c r="E8" i="8"/>
  <c r="H8" i="8" s="1"/>
  <c r="E7" i="4" s="1"/>
  <c r="E36" i="8"/>
  <c r="H36" i="8" s="1"/>
  <c r="E35" i="4" s="1"/>
  <c r="E28" i="8"/>
  <c r="H28" i="8" s="1"/>
  <c r="E27" i="4" s="1"/>
  <c r="E20" i="8"/>
  <c r="H20" i="8" s="1"/>
  <c r="E19" i="4" s="1"/>
  <c r="E11" i="8"/>
  <c r="H11" i="8" s="1"/>
  <c r="E10" i="4" s="1"/>
  <c r="E43" i="8"/>
  <c r="H43" i="8" s="1"/>
  <c r="E42" i="4" s="1"/>
  <c r="E35" i="8"/>
  <c r="H35" i="8" s="1"/>
  <c r="E34" i="4" s="1"/>
  <c r="E27" i="8"/>
  <c r="H27" i="8" s="1"/>
  <c r="E26" i="4" s="1"/>
  <c r="E19" i="8"/>
  <c r="H19" i="8" s="1"/>
  <c r="E18" i="4" s="1"/>
  <c r="E10" i="8"/>
  <c r="H10" i="8" s="1"/>
  <c r="E9" i="4" s="1"/>
  <c r="E47" i="8"/>
  <c r="H47" i="8" s="1"/>
  <c r="E46" i="4" s="1"/>
  <c r="E31" i="8"/>
  <c r="H31" i="8" s="1"/>
  <c r="E30" i="4" s="1"/>
  <c r="E15" i="8"/>
  <c r="H15" i="8" s="1"/>
  <c r="E14" i="4" s="1"/>
  <c r="E40" i="8"/>
  <c r="H40" i="8" s="1"/>
  <c r="E39" i="4" s="1"/>
  <c r="E24" i="8"/>
  <c r="H24" i="8" s="1"/>
  <c r="E23" i="4" s="1"/>
  <c r="E32" i="8"/>
  <c r="H32" i="8" s="1"/>
  <c r="E31" i="4" s="1"/>
  <c r="E19" i="10"/>
  <c r="G19" i="10" s="1"/>
  <c r="G18" i="4" s="1"/>
  <c r="E39" i="8"/>
  <c r="H39" i="8" s="1"/>
  <c r="E38" i="4" s="1"/>
  <c r="E16" i="8"/>
  <c r="H16" i="8" s="1"/>
  <c r="E15" i="4" s="1"/>
  <c r="E48" i="8"/>
  <c r="H48" i="8" s="1"/>
  <c r="E47" i="4" s="1"/>
  <c r="E35" i="10"/>
  <c r="G35" i="10" s="1"/>
  <c r="G34" i="4" s="1"/>
  <c r="E23" i="8"/>
  <c r="H23" i="8" s="1"/>
  <c r="E22" i="4" s="1"/>
  <c r="E50" i="10"/>
  <c r="G50" i="10" s="1"/>
  <c r="G49" i="4" s="1"/>
  <c r="E46" i="10"/>
  <c r="G46" i="10" s="1"/>
  <c r="G45" i="4" s="1"/>
  <c r="E42" i="10"/>
  <c r="G42" i="10" s="1"/>
  <c r="G41" i="4" s="1"/>
  <c r="E38" i="10"/>
  <c r="G38" i="10" s="1"/>
  <c r="G37" i="4" s="1"/>
  <c r="E34" i="10"/>
  <c r="G34" i="10" s="1"/>
  <c r="G33" i="4" s="1"/>
  <c r="E30" i="10"/>
  <c r="G30" i="10" s="1"/>
  <c r="G29" i="4" s="1"/>
  <c r="E26" i="10"/>
  <c r="G26" i="10" s="1"/>
  <c r="G25" i="4" s="1"/>
  <c r="E22" i="10"/>
  <c r="G22" i="10" s="1"/>
  <c r="G21" i="4" s="1"/>
  <c r="E18" i="10"/>
  <c r="G18" i="10" s="1"/>
  <c r="G17" i="4" s="1"/>
  <c r="E14" i="10"/>
  <c r="G14" i="10" s="1"/>
  <c r="G13" i="4" s="1"/>
  <c r="E9" i="10"/>
  <c r="G9" i="10" s="1"/>
  <c r="G8" i="4" s="1"/>
  <c r="E49" i="10"/>
  <c r="G49" i="10" s="1"/>
  <c r="G48" i="4" s="1"/>
  <c r="E45" i="10"/>
  <c r="G45" i="10" s="1"/>
  <c r="G44" i="4" s="1"/>
  <c r="E41" i="10"/>
  <c r="G41" i="10" s="1"/>
  <c r="G40" i="4" s="1"/>
  <c r="E37" i="10"/>
  <c r="G37" i="10" s="1"/>
  <c r="G36" i="4" s="1"/>
  <c r="E33" i="10"/>
  <c r="G33" i="10" s="1"/>
  <c r="G32" i="4" s="1"/>
  <c r="E29" i="10"/>
  <c r="G29" i="10" s="1"/>
  <c r="G28" i="4" s="1"/>
  <c r="E25" i="10"/>
  <c r="G25" i="10" s="1"/>
  <c r="G24" i="4" s="1"/>
  <c r="E21" i="10"/>
  <c r="G21" i="10" s="1"/>
  <c r="G20" i="4" s="1"/>
  <c r="E17" i="10"/>
  <c r="G17" i="10" s="1"/>
  <c r="G16" i="4" s="1"/>
  <c r="E13" i="10"/>
  <c r="G13" i="10" s="1"/>
  <c r="G12" i="4" s="1"/>
  <c r="E8" i="10"/>
  <c r="G8" i="10" s="1"/>
  <c r="G7" i="4" s="1"/>
  <c r="E47" i="10"/>
  <c r="G47" i="10" s="1"/>
  <c r="G46" i="4" s="1"/>
  <c r="E39" i="10"/>
  <c r="G39" i="10" s="1"/>
  <c r="G38" i="4" s="1"/>
  <c r="E31" i="10"/>
  <c r="G31" i="10" s="1"/>
  <c r="G30" i="4" s="1"/>
  <c r="E23" i="10"/>
  <c r="G23" i="10" s="1"/>
  <c r="G22" i="4" s="1"/>
  <c r="E15" i="10"/>
  <c r="G15" i="10" s="1"/>
  <c r="G14" i="4" s="1"/>
  <c r="E44" i="10"/>
  <c r="G44" i="10" s="1"/>
  <c r="E36" i="10"/>
  <c r="G36" i="10" s="1"/>
  <c r="G35" i="4" s="1"/>
  <c r="E28" i="10"/>
  <c r="G28" i="10" s="1"/>
  <c r="G27" i="4" s="1"/>
  <c r="E20" i="10"/>
  <c r="G20" i="10" s="1"/>
  <c r="G19" i="4" s="1"/>
  <c r="E11" i="10"/>
  <c r="G11" i="10" s="1"/>
  <c r="G10" i="4" s="1"/>
  <c r="E48" i="10"/>
  <c r="G48" i="10" s="1"/>
  <c r="G47" i="4" s="1"/>
  <c r="E32" i="10"/>
  <c r="G32" i="10" s="1"/>
  <c r="G31" i="4" s="1"/>
  <c r="E16" i="10"/>
  <c r="G16" i="10" s="1"/>
  <c r="G15" i="4" s="1"/>
  <c r="E43" i="10"/>
  <c r="G43" i="10" s="1"/>
  <c r="G42" i="4" s="1"/>
  <c r="E27" i="10"/>
  <c r="G27" i="10" s="1"/>
  <c r="G26" i="4" s="1"/>
  <c r="E10" i="10"/>
  <c r="G10" i="10" s="1"/>
  <c r="G9" i="4" s="1"/>
  <c r="F50" i="9"/>
  <c r="J50" i="9" s="1"/>
  <c r="F49" i="4" s="1"/>
  <c r="F46" i="9"/>
  <c r="J46" i="9" s="1"/>
  <c r="F45" i="4" s="1"/>
  <c r="F42" i="9"/>
  <c r="J42" i="9" s="1"/>
  <c r="F41" i="4" s="1"/>
  <c r="F38" i="9"/>
  <c r="J38" i="9" s="1"/>
  <c r="F37" i="4" s="1"/>
  <c r="F34" i="9"/>
  <c r="J34" i="9" s="1"/>
  <c r="F33" i="4" s="1"/>
  <c r="F30" i="9"/>
  <c r="J30" i="9" s="1"/>
  <c r="F29" i="4" s="1"/>
  <c r="F26" i="9"/>
  <c r="J26" i="9" s="1"/>
  <c r="F25" i="4" s="1"/>
  <c r="F22" i="9"/>
  <c r="J22" i="9" s="1"/>
  <c r="F21" i="4" s="1"/>
  <c r="F18" i="9"/>
  <c r="J18" i="9" s="1"/>
  <c r="F17" i="4" s="1"/>
  <c r="F14" i="9"/>
  <c r="J14" i="9" s="1"/>
  <c r="F13" i="4" s="1"/>
  <c r="F9" i="9"/>
  <c r="J9" i="9" s="1"/>
  <c r="F8" i="4" s="1"/>
  <c r="F49" i="9"/>
  <c r="J49" i="9" s="1"/>
  <c r="F48" i="4" s="1"/>
  <c r="F45" i="9"/>
  <c r="J45" i="9" s="1"/>
  <c r="F44" i="4" s="1"/>
  <c r="F41" i="9"/>
  <c r="J41" i="9" s="1"/>
  <c r="F40" i="4" s="1"/>
  <c r="F37" i="9"/>
  <c r="J37" i="9" s="1"/>
  <c r="F36" i="4" s="1"/>
  <c r="F33" i="9"/>
  <c r="J33" i="9" s="1"/>
  <c r="F32" i="4" s="1"/>
  <c r="F29" i="9"/>
  <c r="J29" i="9" s="1"/>
  <c r="F28" i="4" s="1"/>
  <c r="F25" i="9"/>
  <c r="J25" i="9" s="1"/>
  <c r="F24" i="4" s="1"/>
  <c r="F21" i="9"/>
  <c r="J21" i="9" s="1"/>
  <c r="F20" i="4" s="1"/>
  <c r="F17" i="9"/>
  <c r="J17" i="9" s="1"/>
  <c r="F16" i="4" s="1"/>
  <c r="F13" i="9"/>
  <c r="J13" i="9" s="1"/>
  <c r="F12" i="4" s="1"/>
  <c r="F8" i="9"/>
  <c r="J8" i="9" s="1"/>
  <c r="F7" i="4" s="1"/>
  <c r="F47" i="9"/>
  <c r="J47" i="9" s="1"/>
  <c r="F46" i="4" s="1"/>
  <c r="F39" i="9"/>
  <c r="J39" i="9" s="1"/>
  <c r="F38" i="4" s="1"/>
  <c r="F31" i="9"/>
  <c r="J31" i="9" s="1"/>
  <c r="F30" i="4" s="1"/>
  <c r="F23" i="9"/>
  <c r="J23" i="9" s="1"/>
  <c r="F22" i="4" s="1"/>
  <c r="F15" i="9"/>
  <c r="J15" i="9" s="1"/>
  <c r="F14" i="4" s="1"/>
  <c r="F36" i="9"/>
  <c r="J36" i="9" s="1"/>
  <c r="F35" i="4" s="1"/>
  <c r="F28" i="9"/>
  <c r="J28" i="9" s="1"/>
  <c r="F27" i="4" s="1"/>
  <c r="F20" i="9"/>
  <c r="J20" i="9" s="1"/>
  <c r="F19" i="4" s="1"/>
  <c r="F11" i="9"/>
  <c r="J11" i="9" s="1"/>
  <c r="F10" i="4" s="1"/>
  <c r="F10" i="9"/>
  <c r="J10" i="9" s="1"/>
  <c r="F9" i="4" s="1"/>
  <c r="F27" i="9"/>
  <c r="J27" i="9" s="1"/>
  <c r="F26" i="4" s="1"/>
  <c r="F43" i="9"/>
  <c r="J43" i="9" s="1"/>
  <c r="F42" i="4" s="1"/>
  <c r="F16" i="9"/>
  <c r="J16" i="9" s="1"/>
  <c r="F15" i="4" s="1"/>
  <c r="F32" i="9"/>
  <c r="J32" i="9" s="1"/>
  <c r="F31" i="4" s="1"/>
  <c r="F48" i="9"/>
  <c r="J48" i="9" s="1"/>
  <c r="F47" i="4" s="1"/>
  <c r="F44" i="6"/>
  <c r="J44" i="6" s="1"/>
  <c r="C42" i="4" s="1"/>
  <c r="F47" i="6"/>
  <c r="J47" i="6" s="1"/>
  <c r="C45" i="4" s="1"/>
  <c r="F35" i="6"/>
  <c r="J35" i="6" s="1"/>
  <c r="C33" i="4" s="1"/>
  <c r="F14" i="6"/>
  <c r="J14" i="6" s="1"/>
  <c r="C12" i="4" s="1"/>
  <c r="F24" i="6"/>
  <c r="J24" i="6" s="1"/>
  <c r="C22" i="4" s="1"/>
  <c r="E52" i="7"/>
  <c r="H52" i="7" s="1"/>
  <c r="D49" i="4" s="1"/>
  <c r="E48" i="7"/>
  <c r="H48" i="7" s="1"/>
  <c r="D45" i="4" s="1"/>
  <c r="E44" i="7"/>
  <c r="H44" i="7" s="1"/>
  <c r="D41" i="4" s="1"/>
  <c r="E40" i="7"/>
  <c r="H40" i="7" s="1"/>
  <c r="D37" i="4" s="1"/>
  <c r="E36" i="7"/>
  <c r="H36" i="7" s="1"/>
  <c r="D33" i="4" s="1"/>
  <c r="E32" i="7"/>
  <c r="H32" i="7" s="1"/>
  <c r="D29" i="4" s="1"/>
  <c r="E28" i="7"/>
  <c r="H28" i="7" s="1"/>
  <c r="D25" i="4" s="1"/>
  <c r="E24" i="7"/>
  <c r="H24" i="7" s="1"/>
  <c r="D21" i="4" s="1"/>
  <c r="E20" i="7"/>
  <c r="H20" i="7" s="1"/>
  <c r="D17" i="4" s="1"/>
  <c r="E16" i="7"/>
  <c r="H16" i="7" s="1"/>
  <c r="D13" i="4" s="1"/>
  <c r="E11" i="7"/>
  <c r="H11" i="7" s="1"/>
  <c r="D8" i="4" s="1"/>
  <c r="E51" i="7"/>
  <c r="H51" i="7" s="1"/>
  <c r="D48" i="4" s="1"/>
  <c r="E47" i="7"/>
  <c r="H47" i="7" s="1"/>
  <c r="D44" i="4" s="1"/>
  <c r="E43" i="7"/>
  <c r="H43" i="7" s="1"/>
  <c r="D40" i="4" s="1"/>
  <c r="E39" i="7"/>
  <c r="H39" i="7" s="1"/>
  <c r="D36" i="4" s="1"/>
  <c r="E35" i="7"/>
  <c r="H35" i="7" s="1"/>
  <c r="D32" i="4" s="1"/>
  <c r="E31" i="7"/>
  <c r="H31" i="7" s="1"/>
  <c r="D28" i="4" s="1"/>
  <c r="E27" i="7"/>
  <c r="H27" i="7" s="1"/>
  <c r="D24" i="4" s="1"/>
  <c r="E23" i="7"/>
  <c r="H23" i="7" s="1"/>
  <c r="D20" i="4" s="1"/>
  <c r="E19" i="7"/>
  <c r="H19" i="7" s="1"/>
  <c r="D16" i="4" s="1"/>
  <c r="E15" i="7"/>
  <c r="H15" i="7" s="1"/>
  <c r="D12" i="4" s="1"/>
  <c r="E10" i="7"/>
  <c r="H10" i="7" s="1"/>
  <c r="D7" i="4" s="1"/>
  <c r="E18" i="7"/>
  <c r="H18" i="7" s="1"/>
  <c r="D15" i="4" s="1"/>
  <c r="E26" i="7"/>
  <c r="H26" i="7" s="1"/>
  <c r="D23" i="4" s="1"/>
  <c r="E34" i="7"/>
  <c r="H34" i="7" s="1"/>
  <c r="D31" i="4" s="1"/>
  <c r="E42" i="7"/>
  <c r="H42" i="7" s="1"/>
  <c r="D39" i="4" s="1"/>
  <c r="E50" i="7"/>
  <c r="H50" i="7" s="1"/>
  <c r="D47" i="4" s="1"/>
  <c r="F21" i="6"/>
  <c r="J21" i="6" s="1"/>
  <c r="C19" i="4" s="1"/>
  <c r="B12" i="4" l="1"/>
  <c r="B36" i="4"/>
  <c r="C36" i="2" s="1"/>
  <c r="B9" i="4"/>
  <c r="B7" i="4"/>
  <c r="B18" i="4"/>
  <c r="B42" i="4"/>
  <c r="B46" i="4"/>
  <c r="B31" i="4"/>
  <c r="B24" i="4"/>
  <c r="B21" i="4"/>
  <c r="B28" i="4"/>
  <c r="B14" i="4"/>
  <c r="B44" i="4"/>
  <c r="B26" i="4"/>
  <c r="B30" i="4"/>
  <c r="B48" i="4"/>
  <c r="B13" i="4"/>
  <c r="B22" i="4"/>
  <c r="B49" i="4"/>
  <c r="B10" i="4"/>
  <c r="B15" i="4"/>
  <c r="B25" i="4"/>
  <c r="B27" i="4"/>
  <c r="B34" i="4"/>
  <c r="B8" i="4"/>
  <c r="B45" i="4"/>
  <c r="B19" i="4"/>
  <c r="B47" i="4"/>
  <c r="B40" i="4"/>
  <c r="B29" i="4"/>
  <c r="B33" i="4"/>
  <c r="B39" i="4"/>
  <c r="B16" i="4"/>
  <c r="B35" i="4"/>
  <c r="B20" i="4"/>
  <c r="B37" i="4"/>
  <c r="B41" i="4"/>
  <c r="B23" i="4"/>
  <c r="B17" i="4"/>
  <c r="B32" i="4"/>
  <c r="B38" i="4"/>
  <c r="C9" i="2" l="1"/>
  <c r="B9" i="2" s="1"/>
  <c r="C18" i="2"/>
  <c r="B18" i="2" s="1"/>
  <c r="C7" i="2"/>
  <c r="B7" i="2" s="1"/>
  <c r="C47" i="2"/>
  <c r="C37" i="2"/>
  <c r="C35" i="2"/>
  <c r="C40" i="2"/>
  <c r="C12" i="2"/>
  <c r="C28" i="2"/>
  <c r="C46" i="2"/>
  <c r="C16" i="2"/>
  <c r="C13" i="2"/>
  <c r="C21" i="2"/>
  <c r="C38" i="2"/>
  <c r="C39" i="2"/>
  <c r="C8" i="2"/>
  <c r="C24" i="2"/>
  <c r="C15" i="2"/>
  <c r="B36" i="2"/>
  <c r="C33" i="2"/>
  <c r="C19" i="2"/>
  <c r="C34" i="2"/>
  <c r="C10" i="2"/>
  <c r="C30" i="2"/>
  <c r="C31" i="2"/>
  <c r="C17" i="2"/>
  <c r="C27" i="2"/>
  <c r="C49" i="2"/>
  <c r="C26" i="2"/>
  <c r="C23" i="2"/>
  <c r="C44" i="2"/>
  <c r="C42" i="2"/>
  <c r="C48" i="2"/>
  <c r="C32" i="2"/>
  <c r="C29" i="2"/>
  <c r="C41" i="2"/>
  <c r="C20" i="2"/>
  <c r="C45" i="2"/>
  <c r="C25" i="2"/>
  <c r="C22" i="2"/>
  <c r="C14" i="2"/>
  <c r="B29" i="2" l="1"/>
  <c r="B42" i="2"/>
  <c r="B23" i="2"/>
  <c r="B31" i="2"/>
  <c r="B10" i="2"/>
  <c r="B19" i="2"/>
  <c r="B39" i="2"/>
  <c r="B16" i="2"/>
  <c r="B20" i="2"/>
  <c r="B49" i="2"/>
  <c r="B17" i="2"/>
  <c r="B21" i="2"/>
  <c r="B28" i="2"/>
  <c r="B35" i="2"/>
  <c r="B44" i="2"/>
  <c r="B15" i="2"/>
  <c r="B47" i="2"/>
  <c r="B48" i="2"/>
  <c r="B27" i="2"/>
  <c r="B30" i="2"/>
  <c r="B33" i="2"/>
  <c r="B8" i="2"/>
  <c r="B38" i="2"/>
  <c r="B46" i="2"/>
  <c r="B12" i="2"/>
  <c r="B37" i="2"/>
  <c r="B14" i="2"/>
  <c r="B45" i="2"/>
  <c r="B41" i="2"/>
  <c r="B13" i="2"/>
  <c r="B40" i="2"/>
  <c r="B22" i="2"/>
  <c r="B25" i="2"/>
  <c r="B24" i="2"/>
  <c r="B26" i="2"/>
  <c r="B34" i="2"/>
  <c r="B32" i="2"/>
</calcChain>
</file>

<file path=xl/sharedStrings.xml><?xml version="1.0" encoding="utf-8"?>
<sst xmlns="http://schemas.openxmlformats.org/spreadsheetml/2006/main" count="1037" uniqueCount="348">
  <si>
    <t xml:space="preserve">Оценка муниципальных образований по I - IV этапам </t>
  </si>
  <si>
    <t>Календарный период</t>
  </si>
  <si>
    <t>Итого по IV этапу</t>
  </si>
  <si>
    <t>Итого по III этапу</t>
  </si>
  <si>
    <t>Итого по II этапу</t>
  </si>
  <si>
    <t>Итого по I этапу</t>
  </si>
  <si>
    <t>Единица измерения</t>
  </si>
  <si>
    <t>баллов</t>
  </si>
  <si>
    <t>Максимальный балл</t>
  </si>
  <si>
    <t>Наименование муниципального образования Саратовской обалсти</t>
  </si>
  <si>
    <t>Итого по I - IV этапам</t>
  </si>
  <si>
    <t>Городскте округа</t>
  </si>
  <si>
    <t>г. Саратов</t>
  </si>
  <si>
    <t>п. Михайловское</t>
  </si>
  <si>
    <t>ЗАТО Светлый</t>
  </si>
  <si>
    <t>г. Шиханы</t>
  </si>
  <si>
    <t>Муниципальные районы</t>
  </si>
  <si>
    <t xml:space="preserve">Александрово-Гайский </t>
  </si>
  <si>
    <t>Аркадакский</t>
  </si>
  <si>
    <t>Аткарский</t>
  </si>
  <si>
    <t>Базарно-Карабулакский</t>
  </si>
  <si>
    <t>Балаковский</t>
  </si>
  <si>
    <t>Балашовский</t>
  </si>
  <si>
    <t>Балтайский</t>
  </si>
  <si>
    <t>Вольский</t>
  </si>
  <si>
    <t>Воскресенский</t>
  </si>
  <si>
    <t>Дергачевский</t>
  </si>
  <si>
    <t>Духовницкий</t>
  </si>
  <si>
    <t>Екатериновский</t>
  </si>
  <si>
    <t>Ершовский</t>
  </si>
  <si>
    <t>Ивантеевский</t>
  </si>
  <si>
    <t>Калининский</t>
  </si>
  <si>
    <t>Красноармейский</t>
  </si>
  <si>
    <t>Краснокутский</t>
  </si>
  <si>
    <t>Краснопартизанский</t>
  </si>
  <si>
    <t>Лысогорский</t>
  </si>
  <si>
    <t>Марксовский</t>
  </si>
  <si>
    <t>Новобурасский</t>
  </si>
  <si>
    <t>Новоузенский</t>
  </si>
  <si>
    <t>Озинский</t>
  </si>
  <si>
    <t>Перелюбский</t>
  </si>
  <si>
    <t>Петровский</t>
  </si>
  <si>
    <t>Питерский</t>
  </si>
  <si>
    <t>Пугачевский</t>
  </si>
  <si>
    <t>Ровенский</t>
  </si>
  <si>
    <t xml:space="preserve">Романовский </t>
  </si>
  <si>
    <t>Ртищевский</t>
  </si>
  <si>
    <t>Самойловский</t>
  </si>
  <si>
    <t>Саратовский</t>
  </si>
  <si>
    <t>Советский</t>
  </si>
  <si>
    <t>Татищевский</t>
  </si>
  <si>
    <t>Турковский</t>
  </si>
  <si>
    <t>Федоровский</t>
  </si>
  <si>
    <t>Хвалынский</t>
  </si>
  <si>
    <t>Энгельсский</t>
  </si>
  <si>
    <t>Оценка муниципальных образований по IV этапу  «Составление проекта бюджета муниципального образования»</t>
  </si>
  <si>
    <t>IV этап. Составление проекта бюджета муниципального образования</t>
  </si>
  <si>
    <t>№ п/п</t>
  </si>
  <si>
    <t>Вопросы и варианты ответов</t>
  </si>
  <si>
    <t>Баллы</t>
  </si>
  <si>
    <t>8.</t>
  </si>
  <si>
    <t xml:space="preserve">Проект бюджета муниципального образования </t>
  </si>
  <si>
    <t>8.1</t>
  </si>
  <si>
    <t>Опубликование проекта решения о бюджете муниципального образования на очередной финансовый год (очередной финансовый год и плановый период) на портале (сайте)</t>
  </si>
  <si>
    <t xml:space="preserve">В целях оценки показателя учитывается публикация проекта решения о бюджете муниципального образования в полном объеме, включая текстовую часть и все приложения к нему. Публикация отдельных составляющих в целях оценки показателя не учитывается.                                                                                                                                                          
Проект решения о бюджете муниципального образования и материалы к нему должны быть опубликованы в течение 10 рабочих дней после внесения проекта решения в представительный  орган муниципального образования и сохраняться не менее трех лет. В случае нарушения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</si>
  <si>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Опубликован в структурированном виде, с указанием полных или кратких наименований всех составляющих</t>
  </si>
  <si>
    <t>Опубликован, но не в структурированном виде и (или) без указания полных или кратких наименований всех составляющих</t>
  </si>
  <si>
    <t>Не опубликован</t>
  </si>
  <si>
    <t>8.2</t>
  </si>
  <si>
    <t>Опубликование бюджета для граждан, разработанного на основе проекта решения о бюджете муниципального образования на очередной финансовый год (очередной финансовый год и плановый период), на портале (сайте)</t>
  </si>
  <si>
    <t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показатели прогноза социально-экономического развития, на основе которых сформирован проект бюджета на очередной финансовый год (очередной финансовый год и плановый период) (в том числе, показатели, характеризующие объемы производства, численность и состав населения и т.д.); 
2) сведения о доходах бюджета муниципального образования в разрезе видов доходов;
3) сведения о расходах бюджета муниципального образования по разделам и подразделам классификации расходов бюджета;
4) сведения о расходах  бюджета муниципального образования на реализацию муниципальных программ, а также о целевых показателях (индикаторах), планируемых к достижению в результате их реализации;
5)  сведения о социально-значимых проектах, предусмотренных к финансированию за счет бюджета муниципального образования, или об отсутствии таких проектов;
6) сведения о планируемых объемах (об отсутствии) муниципального долга;
7) контактная информация для обратной связи с гражданами могут использовать для дальнейшего обсуждения и участия в бюджетном процессе.
По пунктам 1-6 информация должна быть представлена в динамике: фактические значения за отчетный год, оценку за текущий год и прогноз на очередной финансовый год и плановый период.
Бюджет для граждан, разработанный на основе проекта решения о бюджете муниципального образования, должен быть опубликован  не позднее даты внесения проекта решения о бюджете муниципального образования в представительный орган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</si>
  <si>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Опубликован и содержит информацию по всем ключевым элементам</t>
  </si>
  <si>
    <t>Опубликован и содержит информацию по пяти и более ключевым элементам</t>
  </si>
  <si>
    <t>Опубликован и содержит информацию по трем и более ключевым элементам</t>
  </si>
  <si>
    <t>Не опубликован или содержит информацию менее чем по трем ключевым элементам</t>
  </si>
  <si>
    <t>9.</t>
  </si>
  <si>
    <t>Общественное участие</t>
  </si>
  <si>
    <t>9.1</t>
  </si>
  <si>
    <t>Опубликование информационного сообщения для граждан о проведении публичных слушаний по проекту решения о бюджете муниципального образования на очередной финансовый год (очередной финансовый год и плановый период) на портале (сайте)</t>
  </si>
  <si>
    <t xml:space="preserve">В составе информационных сообщений о проведении публичных слушаний в обязательном порядке должны быть указаны дата, время, место и порядок их проведения и определения результата. Если указанные сведения представлены частично, оценка показателя принимает значение 0 баллов.
В случае, если в установленный срок в информационном сообщении ссылка (адрес) на раздел (страницу) портала (сайта), где опубликованы указанные материалы, отсутствует, а также если по указанной ссылке (адресу) проект решения о бюджете муниципального образования на очередной финансовый год (очередной финансовый год и плановый период) не опубликован, оценка показателя принимает значение 0 баллов.
Информационное сообщение о проведении публичных слушаний по проекту решения о бюджете должно быть опубликовано не позднее, чем за пять рабочих дней до дня проведения публичных слушаний и сохраняться до принятия решения об исполнении бюджета. При нарушении указанного срока применяется понижающий коэффициент за несоблюдение сроков обеспечения доступа к бюджетным данным. В случае, если информационное сообщение о проведении публичных слушаний опубликовано в день их проведения или позднее, оценка показателя принимает значение 0 баллов.
</t>
  </si>
  <si>
    <t>Опубликовано и содержит информацию о том, где можно ознакомиться с проектом решения о бюджете муниципального образования на очередной финансовый год (очередной финансовый год и плановый период)</t>
  </si>
  <si>
    <t>Не опубликовано, или публичные слушания не проводились, или не отвечает требованиям</t>
  </si>
  <si>
    <t>9.2</t>
  </si>
  <si>
    <t>Проведение публичных слушаний по проекту решения о бюджете муниципального образования на очередной финансовый год (очередной финансовый год и плановый период)  и опубликование в составе материалов к проекту решения о бюджете муниципального образования на очередной финансовый год (очередной финансовый год и плановый период) итогового документа (решения/ протокола), принятого по результатам публичных слушаний, на портале (сайте)</t>
  </si>
  <si>
    <t xml:space="preserve">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Указанный документ должен быть опубликован не позднее 10 рабочих дней после проведения публичных слушаний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</si>
  <si>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Проводились, и в составе материалов к проекту решения о бюджете муниципального образования на очередной финансовый год (очередной финансовый год и плановый период) опубликован итоговый документ (решение/протокол), принятый по результатам публичных слушаний</t>
  </si>
  <si>
    <t>Публичные слушания не проводились, или не опубликован итоговый документ (решение/протокол), принятый по результатам публичных слушаний</t>
  </si>
  <si>
    <t>9.3</t>
  </si>
  <si>
    <t>Участие муниципального образования в проводимых в текущем году федеральных и (или) региональных конкурсах по бюджетной тематике и  опубликование информации об этом  на портале (сайте).</t>
  </si>
  <si>
    <t xml:space="preserve">В целях оценки показателя учитывается публикация информации об участии муниципального образования в федеральных или региональных конкурсах по бюджетной тематике на портале (сайте).
В опубликованных сведениях в обязательном порядке должны быть указаны его наименование, организатор(-ы), сроки проведения, а также достигнутые результаты.
</t>
  </si>
  <si>
    <t xml:space="preserve">Опубликована  </t>
  </si>
  <si>
    <t>Не опубликована или не отвечает требованиям</t>
  </si>
  <si>
    <t>Итого баллов на IV этапе</t>
  </si>
  <si>
    <t xml:space="preserve">8.1. Проект решения о бюджете муниципального образования </t>
  </si>
  <si>
    <t>Комментарий:</t>
  </si>
  <si>
    <t>Формат
(указать формат документа)</t>
  </si>
  <si>
    <t>Доступность
(указать, если возникли трудности с поиском документа, если переход осуществляется более, чем за 5 «кликов» с основной страницы портала (сайта), если название раздела не соответствует содержанию)</t>
  </si>
  <si>
    <t>Оценка показателя 8.1</t>
  </si>
  <si>
    <t>Ссылка на источник данных</t>
  </si>
  <si>
    <t>Комментарии</t>
  </si>
  <si>
    <t>Варианты ответов</t>
  </si>
  <si>
    <t>Word, Excel, PDF</t>
  </si>
  <si>
    <t>баллы</t>
  </si>
  <si>
    <t>понижающие коэффициенты</t>
  </si>
  <si>
    <t>Итого</t>
  </si>
  <si>
    <t>графический формат</t>
  </si>
  <si>
    <t>затруднен-ный поиск</t>
  </si>
  <si>
    <t>несоблюде-ние сроков</t>
  </si>
  <si>
    <t>Городские округа</t>
  </si>
  <si>
    <t>Word</t>
  </si>
  <si>
    <t>Word, Ехсеl</t>
  </si>
  <si>
    <t>Web, Word</t>
  </si>
  <si>
    <t>PDF, Word</t>
  </si>
  <si>
    <t xml:space="preserve">Обратите внимание, в архиве проекта также следует указывать полные или краткие наименования приложений. </t>
  </si>
  <si>
    <t>Web, Word, Ехсеl</t>
  </si>
  <si>
    <t>http://balkomfin.ru/</t>
  </si>
  <si>
    <t>Лишняя папка в архиве</t>
  </si>
  <si>
    <t>Отсутствует возможность скачать проект целиком.</t>
  </si>
  <si>
    <t>http://volsk-ms.ru/resheniya-vms/proektyi/</t>
  </si>
  <si>
    <t>Обратите внимание, ссылка на страницу, где размещен оцениваемый документ, не была предоставлена. Был частично описан путь с главной страницы, что затрудняет поиск оцениваемой информации .</t>
  </si>
  <si>
    <t>http://dergachi.sarmo.ru/sobranie-dergachevskogo-munitsipalnogo-rayona/resheniya-sobraniya-dergachevskogo-munitsipalnogo-rayona/</t>
  </si>
  <si>
    <t>Нет возможности скачать текстовую часть проекта.</t>
  </si>
  <si>
    <t>https://krasnoarmeysk64.ru/krasnoarmeyskiy-rayon/byudzhet/reshenie-o-byudzhete-krasnoarmeyskogo-munitsipalnogo-rayona/</t>
  </si>
  <si>
    <t>Отсутствует возможность скачать документ целиком.</t>
  </si>
  <si>
    <t>https://перелюбский.рф/munitsipalnoe-sobranie-rayona/byudzhet-rayona/</t>
  </si>
  <si>
    <t>http://romanovka.sarmo.ru/byudzhet-dlya-grazhdan/byudzhet-romanovskogo-munitsipalnogo-rayona/kharakteristika-utverzhdennogo-byudzheta/</t>
  </si>
  <si>
    <t>https://sam64.ru/ekonomika-i-byudzhet/byudzhet/proekt-byudzheta/</t>
  </si>
  <si>
    <t>https://stepnoe-adm.ru/administration/use-budget-funds/mestnyy-byudzhet/</t>
  </si>
  <si>
    <t>http://tatishevo.saratov.gov.ru/index.php?option=com_content&amp;view=article&amp;id=2666:2016-02-02-08-52-24&amp;catid=64:2009-12-20-17-44-19&amp;Itemid=91</t>
  </si>
  <si>
    <t>http://hvalynsk.sarmo.ru/administratsiya-khvalynskogo-munitsipalnogo-rayona/byudzhet/proekt-byudzheta.php</t>
  </si>
  <si>
    <t>8.2.   Опубликование бюджета для граждан, разработанного на основе проекта решения о бюджете муниципального образования на очередной финансовый год (очередной финансовый год и плановый период), на портале (сайте)</t>
  </si>
  <si>
    <t>Оценка показателя 8.2</t>
  </si>
  <si>
    <t>https://admbk.ru/administration/finansovoe-upravlenie/byudzhet/byudzhet-dlya-grazhdan-rayona/</t>
  </si>
  <si>
    <t>http://baladmin.ru/administration/divisions-structure/finance/otkritiy-byudzhet.php</t>
  </si>
  <si>
    <t>http://вольск.рф</t>
  </si>
  <si>
    <t>Ссылка на страницу, где размещен оцениваемый документ, не была предоставлена. Оцениваемая информация на сайте не найдена.</t>
  </si>
  <si>
    <t>http://dergachi.sarmo.ru/byudzhet-dlya-grazhdan/</t>
  </si>
  <si>
    <t>http://duhovnitskoe.sarmo.ru/byudzhet-dlya-grazhdan/byudzhet-dlya-grazhdan/</t>
  </si>
  <si>
    <t>http://ekaterinovka.sarmo.ru/byudzhet-dlya-grazhdan/</t>
  </si>
  <si>
    <t>https://krasnoarmeysk64.ru/krasnoarmeyskiy-rayon/byudzhet/byudzhet-dlya-grazhdan/</t>
  </si>
  <si>
    <t>https://krasny-kut.ru/finansy/novosti/</t>
  </si>
  <si>
    <t>https://adminkmr.ru/byudzhet/byudzhet-dlya-grazhdan/</t>
  </si>
  <si>
    <t>https://petrovsk64.ru/sub-org/fin-upr/otkrytyy-byudzhet/byudzhet-dlya-grazhdan/</t>
  </si>
  <si>
    <t>http://rovnoe.sarmo.ru/byudzhet/byudzhet-dlyagrazhdan/</t>
  </si>
  <si>
    <t>http://romanovka.sarmo.ru/byudzhet-dlya-grazhdan/byudzhet-romanovskogo-munitsipalnogo-rayona/byudzhet-dlya-grazhdan.php</t>
  </si>
  <si>
    <t>https://stepnoe-adm.ru/administration/use-budget-funds/byudzhet-dlya-grazhdan/</t>
  </si>
  <si>
    <t>http://tatishevo.saratov.gov.ru/index.php?option=com_content&amp;view=article&amp;id=Itemid=1827</t>
  </si>
  <si>
    <t>http://turki.sarmo.ru/otkrytyy-byudzhet/byudzhet-dlya-grazhdan/</t>
  </si>
  <si>
    <t>http://hvalynsk.sarmo.ru/administratsiya-khvalynskogo-munitsipalnogo-rayona/byudzhet/byudzhet-dlya-grazhdan.php</t>
  </si>
  <si>
    <t>https://www.engels-city.ru/byudzhet-dlya-grazhdan</t>
  </si>
  <si>
    <t>9.1. Информационное сообщение для граждан о проведении публичных слушаний по проекту решения о бюджете  муниципального образования на очередной финансовый год (очередной финансовый год и плановый период) на портале (сайте)</t>
  </si>
  <si>
    <t>Вопрос</t>
  </si>
  <si>
    <t>Оценка показателя 9.1</t>
  </si>
  <si>
    <t>Раздел «Публичные слушания»</t>
  </si>
  <si>
    <t>Ссылка не предоставлена, информационное сообщение о проведении публичных слушаний на сайте не найдено.</t>
  </si>
  <si>
    <r>
      <t xml:space="preserve">В составе информационных сообщений о проведении публичных слушаний в обязательном порядке должны быть указаны дата, время, место и </t>
    </r>
    <r>
      <rPr>
        <u/>
        <sz val="10"/>
        <rFont val="Times New Roman"/>
        <family val="1"/>
        <charset val="204"/>
      </rPr>
      <t>порядок их проведения и определения результата</t>
    </r>
    <r>
      <rPr>
        <sz val="10"/>
        <rFont val="Times New Roman"/>
        <family val="1"/>
        <charset val="204"/>
      </rPr>
      <t>.</t>
    </r>
  </si>
  <si>
    <t>https://admbk.ru/administration/finansovoe-upravlenie/</t>
  </si>
  <si>
    <t>Для увеличения вероятности просмотра информационного сообщения для граждан о проведении публичных слушаний по проекту решения о бюджете на очередной финансовый 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t>
  </si>
  <si>
    <r>
      <t xml:space="preserve">В составе информационных сообщений о проведении публичных слушаний в обязательном порядке должны быть указаны дата, время, место и </t>
    </r>
    <r>
      <rPr>
        <u/>
        <sz val="10"/>
        <rFont val="Times New Roman"/>
        <family val="1"/>
        <charset val="204"/>
      </rPr>
      <t>порядок их проведения и определения результата</t>
    </r>
    <r>
      <rPr>
        <sz val="10"/>
        <rFont val="Times New Roman"/>
        <family val="1"/>
        <charset val="204"/>
      </rPr>
      <t>, а также с</t>
    </r>
    <r>
      <rPr>
        <u/>
        <sz val="10"/>
        <rFont val="Times New Roman"/>
        <family val="1"/>
        <charset val="204"/>
      </rPr>
      <t>сылка на раздел портала</t>
    </r>
    <r>
      <rPr>
        <sz val="10"/>
        <rFont val="Times New Roman"/>
        <family val="1"/>
        <charset val="204"/>
      </rPr>
      <t xml:space="preserve">, где можно ознакомиться с проектом решения о бюджете на очередной финансовый год.  </t>
    </r>
  </si>
  <si>
    <t>http://ekaterinovka.sarmo.ru/rayonnoe-sobranie/publichnye-slushaniya.php</t>
  </si>
  <si>
    <t>По предоставленной ссылке  информационное сообщение отсутствует. Необходимо публиковать анонс предстоящих публичных слушаний для привлечения всех заинтересованных лиц.Для увеличения вероятности просмотра информационного сообщения для граждан о проведении публичных слушаний по проекту решения о бюджете на очередной финансовый 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t>
  </si>
  <si>
    <t>Для увеличения вероятности просмотра информационного сообщения для граждан о проведении публичных слушаний предпочтительным для публикации считается раздел  «Новости муниципального района» на главной странице (обязательно со ссылкой на страницу, где можно ознакомиться с проектом решения).</t>
  </si>
  <si>
    <t>http://www.nbfin.ru/allnews/</t>
  </si>
  <si>
    <t>Затруднен поиск информационного сообщения в разделе «Информация населению» , поскольку  в ленте информации не указывается дата публикации.</t>
  </si>
  <si>
    <t>Раздел «Местный бюджет»</t>
  </si>
  <si>
    <t>Раздел «Решения о муниципальном бюджете»</t>
  </si>
  <si>
    <t xml:space="preserve">9.2. Проведение публичных слушаний по проекту решения о бюджете муниципального образования на очередной финансовый год (очередной финансовый год и плановый период) </t>
  </si>
  <si>
    <t>Оценка показателя 9.2</t>
  </si>
  <si>
    <t>PDF</t>
  </si>
  <si>
    <t>JPG</t>
  </si>
  <si>
    <t>Раздел «Решение о бюджете». Опубликован не в составе материалов к проекту решения о бюджете муниципального образования на очередной финансовый год</t>
  </si>
  <si>
    <t>В документе отсутствует подпись должностного лица. Не соблюден формат размещения официального документа.</t>
  </si>
  <si>
    <t>Опубликован не в составе материалов к проекту решения о бюджете муниципального образования на очередной финансовый год</t>
  </si>
  <si>
    <t>Web</t>
  </si>
  <si>
    <t>Проводились, и в составе материалов к проекту решения об исполнении  бюджета муниципального образования  за отчетный финансовый год  опубликован итоговый документ (решение/протокол), принятый по результатам публичных слушаний</t>
  </si>
  <si>
    <t>https://marksadm.ru/ps-sl.html</t>
  </si>
  <si>
    <t>По указанной ссылке протокол публичных слушаний не найден</t>
  </si>
  <si>
    <t>https://sam64.ru/ekonomika-i-byudzhet/byudzhet/publichnye-slushaniya/</t>
  </si>
  <si>
    <t xml:space="preserve">Обратите внимание, необходимо указывать прямую ссылку на страницу, где размещен оцениваемый документ. </t>
  </si>
  <si>
    <t>9.3. Участие муниципального образования в проводимых в текущем году федеральных и (или) региональных конкурсах по бюджетной тематике и  опубликование информации об этом  на портале (сайте).</t>
  </si>
  <si>
    <t>Оценка показателя 9.3</t>
  </si>
  <si>
    <t>затрудненный поиск</t>
  </si>
  <si>
    <t>http://baladmin.ru/administration/divisions-structure/uchastie-v-federalnykh-i-regionalnykh-konkursakh.php</t>
  </si>
  <si>
    <t>Для увеличения вероятности просмотра информационного сообщения для граждан об участии муниципального образования в проводимых в текущем году федеральных и (или) региональных конкурсах по бюджетной тематике  предпочтительным для публикации считается раздел  «Новости муниципального района»</t>
  </si>
  <si>
    <t>Ссылка на страницу, где опубликолвано информационное сообщение, не предоставлена, на сайте информация не найдена.</t>
  </si>
  <si>
    <t xml:space="preserve"> 2021 год</t>
  </si>
  <si>
    <t>http://www.saratovmer.ru/budget/rubrics/4/1320.html</t>
  </si>
  <si>
    <t>http://saratovmer.ru/budget/rubrics/6/1310.html</t>
  </si>
  <si>
    <t>http://saratovmer.ru/news/2021/10/25/69930.html</t>
  </si>
  <si>
    <t>https://www.saratovmer.ru/budget/rubrics/4/1320.html</t>
  </si>
  <si>
    <t>http://saratovmer.ru/news/2021/12/10/70469.html ; http://saratovmer.ru/news/2021/12/7/70422.html ; http://saratovmer.ru/news/2021/09/30/70017.html</t>
  </si>
  <si>
    <t>http://zatoshihany.ru/budget/proekty-resheniy/2022/</t>
  </si>
  <si>
    <t>http://zatoshihany.ru/budget/byudzhet-dlya-grazhdan/</t>
  </si>
  <si>
    <r>
      <t xml:space="preserve">Бюджет для граждан, разработанный на основе проекта решения о бюджете муниципального образования, должен быть опубликован  </t>
    </r>
    <r>
      <rPr>
        <u/>
        <sz val="10"/>
        <rFont val="Times New Roman"/>
        <family val="1"/>
        <charset val="204"/>
      </rPr>
      <t>не позднее даты внесения проекта решения о бюджете муниципального образования в представительный орган</t>
    </r>
    <r>
      <rPr>
        <sz val="10"/>
        <rFont val="Times New Roman"/>
        <family val="1"/>
        <charset val="204"/>
      </rPr>
      <t xml:space="preserve"> (дата последнего изменения в брошюре - 21.12.2021,  а решением от 15.12.2021 г.  № 6-10-1  утвержден бюджет города Шиханы на 2022 год и на плановый период 2023 и 2024 годов ).</t>
    </r>
  </si>
  <si>
    <t>В целях оценки показателя учитывается публикация информации об участии муниципального образования в федеральных или региональных конкурсах по бюджетной тематике на портале (сайте). Ссылка на страницу, где опубликовано информационное сообщение, не предоставлена, на сайте информация не найдена.</t>
  </si>
  <si>
    <t>http://zatoshihany.ru/budget/reshenie-o-byudzhete/2021/index.php?sphrase_id=7080</t>
  </si>
  <si>
    <t>https://zatosvetly.ru/city/economics_amp_finance/byudzhet-gorodskogo-okruga/byudzhet-gorodskogo-okruga-zato-svetlyy/2022-g/index.php?ELEMENT_ID=17854</t>
  </si>
  <si>
    <t>https://zatosvetly.ru/city/economics_amp_finance/byudzhet-gorodskogo-okruga/byudzhet-dlya-grazhdan/index.php?ELEMENT_ID=17841</t>
  </si>
  <si>
    <t>Отсутствует п.5</t>
  </si>
  <si>
    <t>https://zatosvetly.ru/about/info/news/18095/</t>
  </si>
  <si>
    <t>https://zatosvetly.ru/city/economics_amp_finance/byudzhet-gorodskogo-okruga/byudzhet-gorodskogo-okruga-zato-svetlyy/2022-g/</t>
  </si>
  <si>
    <t>http://mihailovski.ru/byudzhet-mo-na-2022-2024-gody/resheniya-o-byudzhete-/proekt-resheniya-o-byudzhete/</t>
  </si>
  <si>
    <t>http://mihailovski.ru/byudzhet-dlya-grazhdan/byudzhet-dlya-grazhdan-po-proektu-resheniya-sobran5098/</t>
  </si>
  <si>
    <t>http://mihailovski.ru/news/obyavlenie2094/</t>
  </si>
  <si>
    <t>http://mihailovski.ru/byudzhet-mo-na-2022-2024-gody/materialy-k-proektu-resheniya-o-byudzhete/protokol-publichnykh-slushaniy-po-proektu-byudzhet/</t>
  </si>
  <si>
    <t>http://algay.sarmo.ru/byudzhet-ekonomika-finansy/byudzhet-dokumenty.php#2750759706343</t>
  </si>
  <si>
    <t>Отсутствует п.5, пункт  1 не  соответствует (отсутствуют показатели, характеризующиеобъем производства и состав населения в динамике),  пункт 4 не  соответствует (отсутствуют данные о финансировании за 2020 и 2021 года)</t>
  </si>
  <si>
    <t>http://algay.sarmo.ru/?ELEMENT_ID=7488</t>
  </si>
  <si>
    <t>http://algay.sarmo.ru/?ELEMENT_ID=7489</t>
  </si>
  <si>
    <t xml:space="preserve">В документе отсутствует подпись должностного лица. Не соблюден формат размещения официального документа.  </t>
  </si>
  <si>
    <t>http://arkadak.sarmo.ru/byudzhet-munitsipalnogo-rayona/reshenie-o-byudzhete/byudzhet2022.php</t>
  </si>
  <si>
    <t>В целях оценки показателя учитывается публикация информации об участии муниципального образования в федеральных или региональных конкурсах по бюджетной тематике на портале (сайте) Муниципальное образование принимало участие в Всероссийском конкурсе «Лучшая муниципальная практика», но информации об этом на сайте не обнаружено.</t>
  </si>
  <si>
    <t>http://arkadak.sarmo.ru/news/obyavlenie02122021/</t>
  </si>
  <si>
    <r>
      <t xml:space="preserve">В составе информационных сообщений о проведении публичных слушаний в обязательном порядке должны быть указаны дата, время, место и </t>
    </r>
    <r>
      <rPr>
        <u/>
        <sz val="10"/>
        <rFont val="Times New Roman"/>
        <family val="1"/>
        <charset val="204"/>
      </rPr>
      <t>порядок их проведения и определения результата</t>
    </r>
    <r>
      <rPr>
        <sz val="10"/>
        <rFont val="Times New Roman"/>
        <family val="1"/>
        <charset val="204"/>
      </rPr>
      <t xml:space="preserve">. Для увеличения вероятности просмотра информационного сообщения для граждан о проведении публичных слушаний по проекту решения о бюджете на 2022 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 </t>
    </r>
  </si>
  <si>
    <t>http://atkarsk.moyaokruga.ru/CityArticles.aspx?articleid=14583 ; https://atkarsk.moyaokruga.ru/CityArticles.aspx?articleid=15077 ; https://sarnovosti.ru/news/praktiki-dvukh-saratovskikh-munitsipalitetov-priznali-luchshimi-v-rossii-/</t>
  </si>
  <si>
    <t>Муниципальное образование также принимало участие в региональном конкурсе  «Бюджет для граждан», но информации об этом на сайте не обнаружено.</t>
  </si>
  <si>
    <t>https://atkarsk.moyaokruga.ru/CityArticles.aspx?articleid=15271</t>
  </si>
  <si>
    <t>https://atkarsk.moyaokruga.ru/CityArticles.aspx?articleid=15191</t>
  </si>
  <si>
    <t>https://atkarsk.moyaokruga.ru/CityArticles.aspx?articleid=15344</t>
  </si>
  <si>
    <t xml:space="preserve">Для увеличения вероятности просмотра информационного сообщения для граждан о проведении публичных слушаний по проекту решения о бюджете на 2022 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 </t>
  </si>
  <si>
    <t>https://atkarsk.moyaokruga.ru/CityArticles.aspx?articleid=15497</t>
  </si>
  <si>
    <t>https://admbk.ru/administration/finansovoe-upravlenie/byudzhet/proekt-byudzheta-bkmr-na-2022-2024-gg/reshenie-o-byudzhete-na-2022-2024-gg/</t>
  </si>
  <si>
    <t>https://admbk.ru/administration/finansovoe-upravlenie/byudzhet/proekt-byudzheta-bkmr-na-2022-2024-gg/</t>
  </si>
  <si>
    <t>http://balkomfin.ru/docs/board/sertificatos_20.pdf</t>
  </si>
  <si>
    <t>http://www.admbal.ru/news_all/uvazhaemye-zhiteli-balakovskogo-munitsipalnogo-rayona261121/</t>
  </si>
  <si>
    <t>http://baladmin.ru/byudzhet-na-2022-god-i-planovyy-period-2023-i-2024-godov.php?clear_cache=Y</t>
  </si>
  <si>
    <t>http://baladmin.ru/news/19213/</t>
  </si>
  <si>
    <t>http://adm-baltay.ru/finansovoe-upravlenie/proekt-mestnogo-byudzheta-baltajskogo-municzipalnogo-rajona-na-2022-god-i-na-planovyj-period-2023-2024-godov/</t>
  </si>
  <si>
    <t>Пункт 4 не соответствует  (отсутствуют сведения о целевых показателях по муниципальным программам представлены не в динамике 2020-2024 гг ), пункт 5 не соответствует (информация о социально-значимых проектах, предусмотренных к финансированию за счет бюджета муниципального образования, представлена только по 2020-2022 годам, а не в динамике 2020-2024 гг).</t>
  </si>
  <si>
    <t>http://adm-baltay.ru/o-provedenii-publichnyh-slushanij-9/</t>
  </si>
  <si>
    <t>http://volsk-ms.ru/d0-bf-d1-83-d0-b1-d0-bb-d0-b8-d1-87-d0-bd-d1-8b-d0-b5-d1-81-d0-bb-d1-83-d1-88-d0-b0-d0-bd-d0-b8-d1-8f-2021/</t>
  </si>
  <si>
    <t>Ссылка на страницу, где опубликовано информационное сообщение об участии муниципального образования в конкурсах бюджетной тематики, не предоставлена, на сайте информация не найдена.</t>
  </si>
  <si>
    <t xml:space="preserve">По предоставленной ссылке http://voskresensk64.ru/administration/statistics/proekt-byudzheta/proekt-byudzheta-na-2022-vmr/ открывается карта сайта. </t>
  </si>
  <si>
    <t>http://voskresensk64.ru/meeting/mun-sobranie/documents/index.php</t>
  </si>
  <si>
    <t>http://voskresensk64.ru/administration/statistics/Budget%20for%20citizens/2022-god/</t>
  </si>
  <si>
    <t>Отсутствует пункт 5,6,7, пункт  1 не  соответствует (отсутствуют показатели, характеризующие объем производства, численность и состав населения в динамике 2020-2024 гг), пункт 3 не соответствует (сведения о расходах бюджета муниципального образования представлены по разделам без деления на подразделы классификации расходов бюджета), пункт 4 не  соответствует (отсутствуют данные о финансировании за 2020 и 2021 года, а также информация о целевых показателях за период 2020-2024 годов)</t>
  </si>
  <si>
    <t>Ссылка http://voskresensk64.ru/administration/info/news/9985/ предоставлена на сообщение о проведении публичных слушаний по проекту бюджета Воскресенского муниципального района Саратовской области «О бюджете Воскресенского муниципального района Саратовской области на 2020 год и плановый период 2021 и 2022 годов». Информационное сообщение о публичных слушаниях по проекту бюджета 2022-2024 на сайте не найдено.</t>
  </si>
  <si>
    <t>http://voskresensk64.ru/administration/statistics/obshchestvennoe-uchastie-/</t>
  </si>
  <si>
    <r>
      <t xml:space="preserve"> 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опубликованный </t>
    </r>
    <r>
      <rPr>
        <u/>
        <sz val="10"/>
        <rFont val="Times New Roman"/>
        <family val="1"/>
        <charset val="204"/>
      </rPr>
      <t xml:space="preserve">в составе материалов к проекту решения о бюджете </t>
    </r>
    <r>
      <rPr>
        <sz val="10"/>
        <rFont val="Times New Roman"/>
        <family val="1"/>
        <charset val="204"/>
      </rPr>
      <t xml:space="preserve">муниципального образования на очередной финансовый год (очередной финансовый год и плановый период). </t>
    </r>
  </si>
  <si>
    <t>Word, Exel</t>
  </si>
  <si>
    <t>http://dergachi.sarmo.ru/novosti/?bxrand=1534464000010&amp;PAGEN_1=3</t>
  </si>
  <si>
    <r>
      <t>Бюджет для граждан, разработанный на основе проекта решения о бюджете муниципального образования, должен быть опубликован  н</t>
    </r>
    <r>
      <rPr>
        <u/>
        <sz val="10"/>
        <rFont val="Times New Roman"/>
        <family val="1"/>
        <charset val="204"/>
      </rPr>
      <t>е позднее даты внесения проекта решения о бюджете муниципального образования в представительный орган</t>
    </r>
    <r>
      <rPr>
        <sz val="10"/>
        <rFont val="Times New Roman"/>
        <family val="1"/>
        <charset val="204"/>
      </rPr>
      <t xml:space="preserve"> (дата последнего изменения в брошюре - 15.11.2021,  дата решения о принятии проекта бюджета к рассмотрению -25.10.2021 ). Пункт  1 не  соответствует (показатели не представлены в динамике 2020-2024 гг), пункт 3 не соответствует (сведения о расходах бюджета муниципального образования представлены по разделам без деления на подразделы классификации расходов бюджета), пункт 6 не соответствует (информация не представлена в динамике 2020-2024 гг).</t>
    </r>
  </si>
  <si>
    <t>http://duhovnitskoe.sarmo.ru/ispolnenie-byudzheta/byudzhet-2022/</t>
  </si>
  <si>
    <t>Обратите внимание, приложение 7 открывается из ссылки, размещенной в тексте проекта решения, но не открывается по ссылке, размещенной внизу в списке приложений.</t>
  </si>
  <si>
    <r>
      <t xml:space="preserve">Бюджет для граждан, разработанный на основе проекта решения о бюджете муниципального образования, должен быть опубликован </t>
    </r>
    <r>
      <rPr>
        <u/>
        <sz val="10"/>
        <rFont val="Times New Roman"/>
        <family val="1"/>
        <charset val="204"/>
      </rPr>
      <t xml:space="preserve"> не позднее даты внесения проекта решения </t>
    </r>
    <r>
      <rPr>
        <sz val="10"/>
        <rFont val="Times New Roman"/>
        <family val="1"/>
        <charset val="204"/>
      </rPr>
      <t>о бюджете муниципального образования в представительный орган (файл изменен 10.01.2022, а решением от 23.12.2021 № 119/651 уже был утвержден бюджет Дергачевского района на 2022 год и на плановый период 2023 и 2024 годов).</t>
    </r>
  </si>
  <si>
    <t>http://duhovnitskoe.sarmo.ru/publichnye-slushaniya/?ELEMENT_ID=9498</t>
  </si>
  <si>
    <t xml:space="preserve">По предоставленной ссылке  размещено информационное сообщение об уже состоявшихся публичных слушаниях, а не анонс их проведения. </t>
  </si>
  <si>
    <t>http://ekaterinovka.sarmo.ru/rayonnoe-sobranie/2021-god.php</t>
  </si>
  <si>
    <t>https://adminemr.ru/byudzhet-i-finansy/byudzhet/proekt-byudzheta-na-2022-2024-god</t>
  </si>
  <si>
    <t>Проект решения и приложения к проекту решения рекомендуется размещать отдельно от дополнительных материалов.</t>
  </si>
  <si>
    <t>https://adminemr.ru/byudzhet-i-finansy/obshchestvennoe-uchastie/</t>
  </si>
  <si>
    <r>
      <t xml:space="preserve">В составе информационных сообщений о проведении публичных слушаний в обязательном порядке должны быть указаны дата, время, место и порядок их проведения и определения результата, а также </t>
    </r>
    <r>
      <rPr>
        <u/>
        <sz val="10"/>
        <rFont val="Times New Roman"/>
        <family val="1"/>
        <charset val="204"/>
      </rPr>
      <t xml:space="preserve">ссылка на раздел портала, где можно ознакомиться с проектом решения о бюджете на очередной финансовый год.  </t>
    </r>
  </si>
  <si>
    <r>
      <rPr>
        <sz val="10"/>
        <rFont val="Times New Roman"/>
        <family val="1"/>
        <charset val="204"/>
      </rPr>
      <t xml:space="preserve"> 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опубликованный </t>
    </r>
    <r>
      <rPr>
        <u/>
        <sz val="10"/>
        <rFont val="Times New Roman"/>
        <family val="1"/>
        <charset val="204"/>
      </rPr>
      <t xml:space="preserve">в составе материалов к проекту решения о бюджете </t>
    </r>
    <r>
      <rPr>
        <sz val="10"/>
        <rFont val="Times New Roman"/>
        <family val="1"/>
        <charset val="204"/>
      </rPr>
      <t xml:space="preserve">муниципального образования на очередной финансовый год (очередной финансовый год и плановый период). </t>
    </r>
  </si>
  <si>
    <t>http://ivanteevka.sarmo.ru/novyy-razdel/?ELEMENT_ID=9722</t>
  </si>
  <si>
    <t>http://ivanteevka.sarmo.ru/byudzhet-dlya-grazhdan/proekt-byudzheta-dlya-grazhdan/proekt-resheniya-byudzheta-na-2022-god.php</t>
  </si>
  <si>
    <t>http://ivanteevka.sarmo.ru/byudzhet-dlya-grazhdan/byudzhet-dlya-grazhdan/2022.php</t>
  </si>
  <si>
    <t>http://ivanteevka.sarmo.ru/novyy-razdel/?ELEMENT_ID=9648</t>
  </si>
  <si>
    <r>
      <t xml:space="preserve">Бюджет для граждан, разработанный на основе проекта решения о бюджете муниципального образования, должен быть опубликован  </t>
    </r>
    <r>
      <rPr>
        <u/>
        <sz val="10"/>
        <rFont val="Times New Roman"/>
        <family val="1"/>
        <charset val="204"/>
      </rPr>
      <t>не позднее даты внесения проекта решения о бюджете муниципального образования в представительный орган</t>
    </r>
    <r>
      <rPr>
        <sz val="10"/>
        <rFont val="Times New Roman"/>
        <family val="1"/>
        <charset val="204"/>
      </rPr>
      <t xml:space="preserve"> (проект принят к рассмотрению 15.11.2021 г, файл изменен 22.11.2021).   Отсутствует пункт 5, пункт 3 не соответствует (сведения о расходах бюджета муниципального образования представлены по разделам без деления на подразделы классификации расходов бюджета), пункт 4 не  соответствует (отсутствуют данные о финансировании за 2020 и 2021 года, не по всем МП информация о целевых показателях представлена за период 2020-2024 годов). </t>
    </r>
  </si>
  <si>
    <t xml:space="preserve">http://kalininsk.sarmo.ru/otkrytyybyudzhet/proekty-byudzheta/proekty-byudzheta-2021.php </t>
  </si>
  <si>
    <t>Приложения размещены без указания полных или кратких наименований.</t>
  </si>
  <si>
    <t xml:space="preserve">http://kalininsk.sarmo.ru/otkrytyybyudzhet/byudzhet-dlya-grazhdan/byudzhet-dlya-grazhdan-2021.php </t>
  </si>
  <si>
    <r>
      <t xml:space="preserve">Бюджет для граждан, разработанный на основе проекта решения о бюджете муниципального образования, должен быть опубликован  </t>
    </r>
    <r>
      <rPr>
        <u/>
        <sz val="10"/>
        <rFont val="Times New Roman"/>
        <family val="1"/>
        <charset val="204"/>
      </rPr>
      <t>не позднее даты внесения проекта решения о бюджете муниципального образования в представительный орган</t>
    </r>
    <r>
      <rPr>
        <sz val="10"/>
        <rFont val="Times New Roman"/>
        <family val="1"/>
        <charset val="204"/>
      </rPr>
      <t xml:space="preserve"> (проект принят к рассмотрению 17.11.2021 г, файл изменен 01.12.2021). Отсутствуют пункты 6,7, пункт 4  не соответствует (отсутствует информация о целевых показателях за период 2020-2024 годов).</t>
    </r>
  </si>
  <si>
    <t xml:space="preserve">Пункт 4 не  соответствует (не по всем МП представлена информация о целевых показателях). </t>
  </si>
  <si>
    <t>http://kalininsk.sarmo.ru/otkrytyybyudzhet/obshchestvennoe-uchastie/publichnye-slushaniya-po-proektu-resheniya-o-byudzhete/publichnye-slushaniya-po-proektu-resheniya-o-byudzhete-2021.php</t>
  </si>
  <si>
    <t>Обратите внимание, необходимо предоставлять ссылка на страницу, где размещен оцениваемый документ.</t>
  </si>
  <si>
    <r>
      <t xml:space="preserve">Обратите внимание, необходимо предоставлять ссылка на страницу, где размещен оцениваемый документ. Бюджет для граждан, разработанный на основе проекта решения о бюджете муниципального образования, должен быть опубликован </t>
    </r>
    <r>
      <rPr>
        <u/>
        <sz val="10"/>
        <rFont val="Times New Roman"/>
        <family val="1"/>
        <charset val="204"/>
      </rPr>
      <t xml:space="preserve"> не позднее даты внесения проекта решения о бюджете муниципального образования в представительный орган </t>
    </r>
    <r>
      <rPr>
        <sz val="10"/>
        <rFont val="Times New Roman"/>
        <family val="1"/>
        <charset val="204"/>
      </rPr>
      <t xml:space="preserve">(проект принят к рассмотрению 15.11.2021 г, файл изменен 23.11.2021). Отсутствует пункт 5, пункт 4 не соответствует (отсутствуют целевые показатели в динамике 2020-2024 гг), пункт 6 не  соответствует  (данные не представлены в динамике 2020-2024 годов). </t>
    </r>
  </si>
  <si>
    <t>Обратите внимание, необходимо предоставлять ссылка на страницу, где размещен информационное сообщение. Информационное сообщение о проведении публичных слушаний на сайте не найдено.</t>
  </si>
  <si>
    <r>
      <t xml:space="preserve">Обратите внимание, необходимо предоставлять ссылка на страницу, где размещен оцениваемый документ. 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опубликованный </t>
    </r>
    <r>
      <rPr>
        <u/>
        <sz val="10"/>
        <rFont val="Times New Roman"/>
        <family val="1"/>
        <charset val="204"/>
      </rPr>
      <t>в составе материалов к проекту решения</t>
    </r>
    <r>
      <rPr>
        <sz val="10"/>
        <rFont val="Times New Roman"/>
        <family val="1"/>
        <charset val="204"/>
      </rPr>
      <t xml:space="preserve"> о бюджете муниципального образования на очередной финансовый год (очередной финансовый год и плановый период). </t>
    </r>
  </si>
  <si>
    <t xml:space="preserve">Пункт 4 не соотвествует (сведения о расходах  бюджета муниципального образования на реализацию муниципальных программ представлены общей суммы, без разбивки по программ, отсутствуют целевые показатели по 2020 году),  пункт 5 не соответствует (информация о социально-значимых проектах, предусмотренных к финансированию за счет бюджета муниципального образования, не представлена в динамике 2020-2024 гг), пункт 6 не  соответствует (данные не представлены в динамике 2020-2024 годов). </t>
  </si>
  <si>
    <t>https://adminkmr.ru/byudzhet/byudzhet-munitsipalnogo-rayona/byudzhet-rayona-2022/</t>
  </si>
  <si>
    <t>https://adminkmr.ru/novosti/5730/</t>
  </si>
  <si>
    <t>http://adm.lysyegory.ru/base/10080-proekt-byudzheta-lmr.html</t>
  </si>
  <si>
    <t>http://adm.lysyegory.ru/base/10104-byudzhet-dlja-grazhdan-k-proektu-byudzheta-lysogorskogo-municipalnogo-raiona-na-2022-god-i-pla.html</t>
  </si>
  <si>
    <t>Отсутствуют пункты 5-7, пункт  1 не  соответствует (отсутствуют показатели, характеризующие состав населения в динамике 2020-2024 гг), пункт 4 не соотвествует  (отсутствуют целевые показатели в динамике 2020-2024 гг по каждой МП)</t>
  </si>
  <si>
    <t>http://adm.lysyegory.ru/base/10135-objavlenie-1.html</t>
  </si>
  <si>
    <t>http://adm.lysyegory.ru/base/10412-protokol-publichnyh-slushanii-lysogorskogo-municipalnogo-raiona-po-proektu-byudzheta-lysogorsk.html</t>
  </si>
  <si>
    <t>В документе отсутствует подпись должностного лица. Не соблюден формат размещения официального документа. Протокол должен быть опубликован не позднее 10 рабочих дней после проведения публичных слушаний  и сохраняться не менее трех лет (дата проведения публичных слушаний - 13.12.2021, протокол размещен  30.12.2021)</t>
  </si>
  <si>
    <r>
      <t xml:space="preserve">В целях оценки показателя учитывается публикация информации об участии муниципального образования в федеральных или региональных конкурсах по </t>
    </r>
    <r>
      <rPr>
        <u/>
        <sz val="10"/>
        <rFont val="Times New Roman"/>
        <family val="1"/>
        <charset val="204"/>
      </rPr>
      <t>бюджетной тематике</t>
    </r>
    <r>
      <rPr>
        <sz val="10"/>
        <rFont val="Times New Roman"/>
        <family val="1"/>
        <charset val="204"/>
      </rPr>
      <t xml:space="preserve"> на портале (сайте). Участие муниципального образования в Проекте поддержки местных инициатив  не оценивается в данном показателе.</t>
    </r>
  </si>
  <si>
    <t>http://adm.lysyegory.ru/base/8410-o-konkursnom-otbore-municipalnyh-obrazovanii-oblasti-dlja-predostavlenija-subsidii-byudzhetam-g.html ; http://adm.lysyegory.ru/base/8484-o-provedenii-konferencii.html ;
http://adm.lysyegory.ru/base/9444-v-sele-chadaevka-ustanovili-detskuyu-ploschadku.html ; http://adm.lysyegory.ru/base/9481-v-klyuchah-ustanovili-detskuyu-ploschadku.html</t>
  </si>
  <si>
    <t>http://marksadm.ru/pr-but.html</t>
  </si>
  <si>
    <t>http://marksadm.ru/bdg-kf.html</t>
  </si>
  <si>
    <t xml:space="preserve">Пункт 3 не соответствует (сведения о расходах бюджета муниципального образования представлены по разделам без деления на подразделы классификации расходов бюджета), пункт 4 не  соответствует (не по всем МП представлена информация о целевых показателях). </t>
  </si>
  <si>
    <t>https://marksadm.ru/news/8732-publichnye-slushaniya.html</t>
  </si>
  <si>
    <t>http://www.nbfin.ru/allnews/ ; http://www.nbfin.ru/allnews/vserossijskij_konkurs_proektov_po_predstavleniyu_byudzheta_dlya_grazhdan/ ; http://www.nbfin.ru/allnews/uchastie_v_xiv_vserossijskom_ezhegodnom_konkurse_luchshee_municipal_noe_obrazovanie_rossii_v_sfere_upravleniya_obwestvennymi_fin/</t>
  </si>
  <si>
    <t>http://www.nbfin.ru/resheniya_o_byudzhetah/novoburasskogo_municipal_nogo_rajona/proekt_resheniya_o_byudzhete/na_2022_god/</t>
  </si>
  <si>
    <t xml:space="preserve">http://www.nbfin.ru/byudzhet_dlya_grazhdan1/novoburasskij_municipal_nyj_rajon/2022_god/ </t>
  </si>
  <si>
    <t xml:space="preserve">Пункт 4 не  соответствует (не по всем МП представлена информация о целевых показателях в динамике 2020-2024 гг). </t>
  </si>
  <si>
    <t>http://www.novouzensk.ru/budget%20for%20people/2022-224/proekt-resheniya/index.php</t>
  </si>
  <si>
    <t>http://novouzensk.ru/about/info/news/13647/</t>
  </si>
  <si>
    <t>http://novouzensk.ru/budget%20for%20people/2022-224/index.php</t>
  </si>
  <si>
    <t>По указанной ссылке протокол публичных слушаний не найден.</t>
  </si>
  <si>
    <t>http://ozinki.sarmo.ru/byudzhet/byudzhet-munitsipalnogo-rayona.php?ELEMENT_ID=7219</t>
  </si>
  <si>
    <t>http://ozinki.sarmo.ru/byudzhet/byudzhet-dlya-grazhdan.php?ELEMENT_ID=7206</t>
  </si>
  <si>
    <t xml:space="preserve">Пункт 4 не соответствует (не по всем МП представлена информация о целевых показателях в динамике 2020-2024 гг) </t>
  </si>
  <si>
    <t>https://xn--90ahanfef3akn5l.xn--p1ai/dokumenty/byudzhet-dlya-grazhdan/</t>
  </si>
  <si>
    <t xml:space="preserve">Пункт 4 не  соответствует (отсутствует информация о целевых показателях МП в динамике 2020-2024 гг). </t>
  </si>
  <si>
    <t>https://перелюбский.рф/dokumenty/informatsiya-dlya-naseleniya/?PAGEN_1=3</t>
  </si>
  <si>
    <r>
      <t xml:space="preserve"> В составе информационных сообщений о проведении публичных слушаний в обязательном порядке должны быть указаны дата, время, место и</t>
    </r>
    <r>
      <rPr>
        <u/>
        <sz val="10"/>
        <rFont val="Times New Roman"/>
        <family val="1"/>
        <charset val="204"/>
      </rPr>
      <t xml:space="preserve"> порядок их проведения и определения результата</t>
    </r>
    <r>
      <rPr>
        <sz val="10"/>
        <rFont val="Times New Roman"/>
        <family val="1"/>
        <charset val="204"/>
      </rPr>
      <t xml:space="preserve">, а также ссылка на раздел портала, где можно ознакомиться с проектом решения о бюджете на очередной финансовый год.  </t>
    </r>
  </si>
  <si>
    <t>https://petrovsk64.ru/sub-org/fin-upr/otkrytyy-byudzhet/byudzhet/proekt-resheniya-o-byudzhete/na-2022-god/</t>
  </si>
  <si>
    <t>https://petrovsk64.ru/sub-org/fin-upr/otkrytyy-byudzhet/byudzhet/proekt-resheniya-o-byudzhete/na-2022-god/materialy-k-proektu/</t>
  </si>
  <si>
    <t xml:space="preserve">Ссылка на страницу, где опубликован итоговый документ (решение/протокол), принятый по результатам публичных слушаний, не предоставлена.   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опубликованный в составе материалов к проекту решения о бюджете муниципального образования на очередной финансовый год (очередной финансовый год и плановый период). </t>
  </si>
  <si>
    <t>Официальный документ (решение/протокол), принятый по итогам публичных слушаний, должен быть опубликован не позднее 10 рабочих дней после проведения публичных слушаний  и сохраняться не менее трех лет (дата публичных слушаний -  22.11.2021, протокол размещен - 09.12.2021)</t>
  </si>
  <si>
    <t>Невозможно загрузить документ, при нажатии выдает ошибку 404.</t>
  </si>
  <si>
    <t>https://petrovsk64.ru/novosti/rayon/21205/</t>
  </si>
  <si>
    <t>http://питерка.рф/ekonomika-i-byudzhet/byudzhet-piterskogo-mr/proekt-byudzheta/proekt-byudzheta-na-2022-god-i-planovyy-period-2023-2024-godov/</t>
  </si>
  <si>
    <t>http://xn--80ajijwim.xn--p1ai/ekonomika-i-byudzhet/byudzhet-piterskogo-mr/byudzhet-dlya-grazhdan/byudzhet-dlya-grazhdan-2022-god-i-planovyy-period-2023-2024-godov/</t>
  </si>
  <si>
    <r>
      <t xml:space="preserve">Бюджет для граждан, разработанный на основе проекта решения о бюджете муниципального образования, должен быть опубликован </t>
    </r>
    <r>
      <rPr>
        <u/>
        <sz val="10"/>
        <rFont val="Times New Roman"/>
        <family val="1"/>
        <charset val="204"/>
      </rPr>
      <t xml:space="preserve"> не позднее даты внесения проекта решения о бюджете муниципального образования в представительный орган </t>
    </r>
    <r>
      <rPr>
        <sz val="10"/>
        <rFont val="Times New Roman"/>
        <family val="1"/>
        <charset val="204"/>
      </rPr>
      <t>(проект принят к рассмотрению 12.11.2021 г, файл изменен 26.11.2021).  Отсутствует пункт 5, пункт  1 не  соответствует (отсутствуют показатели, характеризующие  состав населения), пункт 4 не соответствует (отсуствуют целевые показатели).</t>
    </r>
  </si>
  <si>
    <t>http://питерка.рф/ekonomika-i-byudzhet/byudzhet-piterskogo-mr/publichnye-slushaniya/publichnye-slushaniya-po-proektu-resheniya-o-byudzhete-pmr-na-2022-god-i-planovyy-period-2023-i-2024/</t>
  </si>
  <si>
    <t>http://pugachev-adm.ru/byudzhet-rayona-2/proekt-byudzheta-2/2022-2</t>
  </si>
  <si>
    <t>http://pugachev-adm.ru/byudzhet-rayona-2/byudzhet-dlya-grazhdan/2022-2</t>
  </si>
  <si>
    <t>http://pugachev-adm.ru/naznachenyi-publichnyie-slushaniya-23.html</t>
  </si>
  <si>
    <t>http://pugachev-adm.ru/byudzhet-rayona-2/materialyi-i-dokumentyi/2022-2</t>
  </si>
  <si>
    <t>http://rovnoe.sarmo.ru/2022god.php?clear_cache=Y</t>
  </si>
  <si>
    <t>http://rovnoe.sarmo.ru/novosti/3919/</t>
  </si>
  <si>
    <t>http://romanovka.sarmo.ru/novosti-v-rayone/?ELEMENT_ID=3750</t>
  </si>
  <si>
    <t>в связи с присоединением с 1 января 2022 года к муниципальному образованию «Город Саратов» проект бюджета Саратовского муниципального района на 2022-2024 года не разрабатывался</t>
  </si>
  <si>
    <t>http://romanovka.sarmo.ru/novosti-v-rayone/?ELEMENT_ID=3673</t>
  </si>
  <si>
    <t>http://rtishevo.sarmo.ru/novosti/novosti/12823/ ; http://rtishevo.sarmo.ru/novosti/12417/</t>
  </si>
  <si>
    <t>http://rtishevo.sarmo.ru/finansovyy-organ/rtishchevskiy-munitsipalnyy-rayon/2022-god/proekt-byudzheta-rtishchevskogo-munitsipalnogo-rayona/</t>
  </si>
  <si>
    <t>http://rtishevo.sarmo.ru/finansovyy-organ/rtishchevskiy-munitsipalnyy-rayon/2022-god/byudzhet-dlya-grazhdan/</t>
  </si>
  <si>
    <t>http://rtishevo.sarmo.ru/novosti/novosti/12606/</t>
  </si>
  <si>
    <t>-</t>
  </si>
  <si>
    <t>По указанной ссылке размещен протокол межведомственной комиссии по подготовке среднесрочного финансового плана Самойловского муниципального района на 2022 – 2024 годы и проекта бюджета на 2022 год и на плановый период 2023 и 2024 годов. Протокол публичных слушаний не найден.</t>
  </si>
  <si>
    <t>https://sam64.ru/news/publichnye-slushaniya_31/</t>
  </si>
  <si>
    <r>
      <rPr>
        <sz val="10"/>
        <rFont val="Times New Roman"/>
        <family val="1"/>
        <charset val="204"/>
      </rPr>
      <t>По предоставленной ссылке https://sam64.ru/ekonomika-i-byudzhet/byudzhet/publichnye-slushaniya/ и на сайте бюджет для граждан, разработанный на основе проекта решения о бюджете муниципального образования, не найден.</t>
    </r>
    <r>
      <rPr>
        <sz val="10"/>
        <color rgb="FFFF0000"/>
        <rFont val="Times New Roman"/>
        <family val="1"/>
        <charset val="204"/>
      </rPr>
      <t/>
    </r>
  </si>
  <si>
    <t>Помимо конкурсных проектов, участвующих в федеральных и региональных конкурсах по бюджетной тематике, рекомендуется размешать информацию об этом в новостной ленте сайта.</t>
  </si>
  <si>
    <t>Обратите внимание, необходимо указывать прямую ссылку на страницу, где размещен оцениваемый документ. В документе отсутствует подпись должностного лица. Не соблюден формат размещения официального документа.</t>
  </si>
  <si>
    <t>В составе информационных сообщений о проведении публичных слушаний в обязательном порядке необходимо давать ссылку на проект решения о бюджете муниципального образования (на странице документа с таким названием нет, проект решения о бюджете - составная часть другого документа). Для увеличения вероятности просмотра информационного сообщения для граждан о проведении публичных слушаний по проекту решения о бюджете на 2022 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t>
  </si>
  <si>
    <r>
      <t xml:space="preserve">Бюджет для граждан, разработанный на основе проекта решения о бюджете муниципального образования, должен быть опубликован  </t>
    </r>
    <r>
      <rPr>
        <u/>
        <sz val="10"/>
        <rFont val="Times New Roman"/>
        <family val="1"/>
        <charset val="204"/>
      </rPr>
      <t>не позднее даты внесения проекта решения о бюджете муниципального образования в представительный орган и сохраняться не менее трех лет</t>
    </r>
    <r>
      <rPr>
        <sz val="10"/>
        <rFont val="Times New Roman"/>
        <family val="1"/>
        <charset val="204"/>
      </rPr>
      <t xml:space="preserve"> (дата последнего изменения в брошюре - 23.11.2021 года,  бюджет принят к рассмотрению 12.11.2021). </t>
    </r>
  </si>
  <si>
    <r>
      <t xml:space="preserve">Обратите внимание, необходимо указывать прямую ссылку на страницу, где размещен оцениваемый документ.  Бюджет для граждан, разработанный на основе проекта решения о бюджете муниципального образования, должен быть опубликован  </t>
    </r>
    <r>
      <rPr>
        <u/>
        <sz val="10"/>
        <rFont val="Times New Roman"/>
        <family val="1"/>
        <charset val="204"/>
      </rPr>
      <t>не позднее даты внесения проекта решения о бюджете муниципального образования в представительный орган</t>
    </r>
    <r>
      <rPr>
        <sz val="10"/>
        <rFont val="Times New Roman"/>
        <family val="1"/>
        <charset val="204"/>
      </rPr>
      <t xml:space="preserve"> (дата последнего изменения в брошюре - 10.01.2022,  а решением от 15.12.2021 г.  № 49-196 утвержден бюджет Татищевского района на 2022 год и на плановый период 2023 и 2024 годов ).</t>
    </r>
  </si>
  <si>
    <t>http://turki.sarmo.ru/index.php/images/doc/novosti/95/novosti/233/?PAGEN_1=14 ; https://minfin.saratov.gov.ru/budget/proekty/proekt-po-podderzhke-mestnykh-initsiativ-v-saratovskoj-oblasti/normativnye-pravovye-akty</t>
  </si>
  <si>
    <r>
      <t xml:space="preserve">В целях оценки показателя учитывается публикация информации об участии муниципального образования в федеральных или региональных конкурсах по </t>
    </r>
    <r>
      <rPr>
        <u/>
        <sz val="10"/>
        <rFont val="Times New Roman"/>
        <family val="1"/>
        <charset val="204"/>
      </rPr>
      <t>бюджетной тематике</t>
    </r>
    <r>
      <rPr>
        <sz val="10"/>
        <rFont val="Times New Roman"/>
        <family val="1"/>
        <charset val="204"/>
      </rPr>
      <t xml:space="preserve"> на портале (сайте). Участие муниципального образования в Проекте поддержки местных инициатив не оценивается в данном показателе. </t>
    </r>
  </si>
  <si>
    <t xml:space="preserve"> http://turki.sarmo.ru/otkrytyy-byudzhet/byudzhet-turkovskogo-munitsipalnogo-rayona/proekt-byudzheta/</t>
  </si>
  <si>
    <t>http://turki.sarmo.ru/otkrytyy-byudzhet/obshchestvennoe-uchastie/publichnye-slushaniya-po-proektu-resheniya-o-byudzhete-na-2022-god/</t>
  </si>
  <si>
    <t>Для увеличения вероятности просмотра информационного сообщения для граждан о проведении публичных слушаний по проекту решения о бюджете на 2022 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t>
  </si>
  <si>
    <t>Пункт 4 не соответствует  (целевые показатели не по всем МП  представлены в динамике 2020-2024 годов).</t>
  </si>
  <si>
    <t>http://fedormr.ru/byudzhet/byudzhet-2022/index.php</t>
  </si>
  <si>
    <t>Пункт  1 не  соответствует (отсутствуют показатели, характеризующие объем состав населения в динамике 2022-2024 гг)</t>
  </si>
  <si>
    <t>Раздел «Бюджет 2022»</t>
  </si>
  <si>
    <t>http://fedormr.ru/novosti/?ELEMENT_ID=1041</t>
  </si>
  <si>
    <t>Обратите внимание, по предоставленной ссылке http://hvalynsk.sarmo.ru/administratsiya-khvalynskogo-munitsipalnogo-rayona/byudzhet/proekt-byudzheta.php при нажатии на заголовок оцениваемого документа не происходит открытие файла.</t>
  </si>
  <si>
    <t>http://hvalynsk.sarmo.ru/administratsiya-khvalynskogo-munitsipalnogo-rayona/byudzhet/novosti/novosti.php?ELEMENT_ID=3044</t>
  </si>
  <si>
    <t>Отсутствует пункт 5.</t>
  </si>
  <si>
    <t>www.engels-city.ru/informatsiya-o-konkursakh-po-byudzhetnoj-tematike</t>
  </si>
  <si>
    <t>www.engels-city.ru/publichnye-slushaniya</t>
  </si>
  <si>
    <t>www.engels-city.ru/news-line/75247-v-engelse-projdut-publichnye-slushaniya-po-proektu-byudzheta-engelsskogo-munitsipalnogo-rajona</t>
  </si>
  <si>
    <t>Саратовский*</t>
  </si>
  <si>
    <t>* в связи с присоединением с 1 января 2022 года к муниципальному образованию «Город Саратов» проект бюджета Саратовского муниципального района на 2022-2024 года не разрабатывался, поэтому оценка показателей IV этапа не осуществлялась, произведена корректировка максимального количества баллов (максимальное количество баллов за четыре раздела=30).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</si>
</sst>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_-* #,##0.00_р_._-;\-* #,##0.00_р_._-;_-* &quot;-&quot;??_р_._-;_-@_-"/>
  </numFmts>
  <fonts count="39" x14ac:knownFonts="1">
    <font>
      <sz val="11"/>
      <color theme="1"/>
      <name val="Calibri"/>
      <family val="2"/>
      <charset val="204"/>
      <scheme val="minor"/>
    </font>
    <font>
      <sz val="11"/>
      <color theme="1"/>
      <name val="Calibri"/>
      <family val="2"/>
      <charset val="204"/>
      <scheme val="minor"/>
    </font>
    <font>
      <sz val="10"/>
      <color theme="1"/>
      <name val="Calibri"/>
      <family val="2"/>
      <charset val="204"/>
      <scheme val="minor"/>
    </font>
    <font>
      <b/>
      <sz val="12"/>
      <color rgb="FF000000"/>
      <name val="Times New Roman"/>
      <family val="1"/>
      <charset val="204"/>
    </font>
    <font>
      <sz val="12"/>
      <color theme="1"/>
      <name val="Calibri"/>
      <family val="2"/>
      <charset val="204"/>
      <scheme val="minor"/>
    </font>
    <font>
      <sz val="10"/>
      <color theme="1"/>
      <name val="Times New Roman"/>
      <family val="1"/>
      <charset val="204"/>
    </font>
    <font>
      <b/>
      <sz val="10"/>
      <color theme="1"/>
      <name val="Times New Roman"/>
      <family val="1"/>
      <charset val="204"/>
    </font>
    <font>
      <b/>
      <sz val="10"/>
      <color theme="1"/>
      <name val="Calibri"/>
      <family val="2"/>
      <charset val="204"/>
      <scheme val="minor"/>
    </font>
    <font>
      <b/>
      <sz val="10"/>
      <name val="Times New Roman"/>
      <family val="1"/>
      <charset val="204"/>
    </font>
    <font>
      <b/>
      <i/>
      <sz val="10"/>
      <name val="Times New Roman"/>
      <family val="1"/>
      <charset val="204"/>
    </font>
    <font>
      <b/>
      <i/>
      <sz val="10"/>
      <color theme="1"/>
      <name val="Times New Roman"/>
      <family val="1"/>
      <charset val="204"/>
    </font>
    <font>
      <sz val="10"/>
      <name val="Times New Roman"/>
      <family val="1"/>
      <charset val="204"/>
    </font>
    <font>
      <i/>
      <sz val="10"/>
      <name val="Times New Roman"/>
      <family val="1"/>
      <charset val="204"/>
    </font>
    <font>
      <sz val="10"/>
      <color rgb="FFFF0000"/>
      <name val="Calibri"/>
      <family val="2"/>
      <charset val="204"/>
      <scheme val="minor"/>
    </font>
    <font>
      <b/>
      <sz val="10"/>
      <color rgb="FFFF0000"/>
      <name val="Times New Roman"/>
      <family val="1"/>
      <charset val="204"/>
    </font>
    <font>
      <sz val="10"/>
      <name val="Calibri"/>
      <family val="2"/>
      <charset val="204"/>
      <scheme val="minor"/>
    </font>
    <font>
      <sz val="11"/>
      <color indexed="8"/>
      <name val="Calibri"/>
      <family val="2"/>
    </font>
    <font>
      <b/>
      <i/>
      <sz val="10"/>
      <color rgb="FF000000"/>
      <name val="Times New Roman"/>
      <family val="1"/>
      <charset val="204"/>
    </font>
    <font>
      <b/>
      <sz val="12"/>
      <name val="Times New Roman"/>
      <family val="1"/>
      <charset val="204"/>
    </font>
    <font>
      <b/>
      <sz val="10"/>
      <name val="Calibri"/>
      <family val="2"/>
      <charset val="204"/>
      <scheme val="minor"/>
    </font>
    <font>
      <b/>
      <sz val="12"/>
      <color theme="1"/>
      <name val="Times New Roman"/>
      <family val="1"/>
      <charset val="204"/>
    </font>
    <font>
      <sz val="10"/>
      <color rgb="FF000000"/>
      <name val="Times New Roman"/>
      <family val="1"/>
      <charset val="204"/>
    </font>
    <font>
      <b/>
      <sz val="10"/>
      <color rgb="FF000000"/>
      <name val="Times New Roman"/>
      <family val="1"/>
      <charset val="204"/>
    </font>
    <font>
      <i/>
      <sz val="10"/>
      <color theme="1"/>
      <name val="Times New Roman"/>
      <family val="1"/>
      <charset val="204"/>
    </font>
    <font>
      <i/>
      <sz val="10"/>
      <color theme="1"/>
      <name val="Calibri"/>
      <family val="2"/>
      <charset val="204"/>
      <scheme val="minor"/>
    </font>
    <font>
      <b/>
      <sz val="10"/>
      <color rgb="FFC00000"/>
      <name val="Times New Roman"/>
      <family val="1"/>
      <charset val="204"/>
    </font>
    <font>
      <u/>
      <sz val="11"/>
      <color theme="10"/>
      <name val="Calibri"/>
      <family val="2"/>
      <charset val="204"/>
      <scheme val="minor"/>
    </font>
    <font>
      <u/>
      <sz val="10"/>
      <name val="Times New Roman"/>
      <family val="1"/>
      <charset val="204"/>
    </font>
    <font>
      <u/>
      <sz val="10"/>
      <color theme="10"/>
      <name val="Times New Roman"/>
      <family val="1"/>
      <charset val="204"/>
    </font>
    <font>
      <sz val="10"/>
      <color rgb="FFFF0000"/>
      <name val="Times New Roman"/>
      <family val="1"/>
      <charset val="204"/>
    </font>
    <font>
      <sz val="10"/>
      <color rgb="FFC00000"/>
      <name val="Times New Roman"/>
      <family val="1"/>
      <charset val="204"/>
    </font>
    <font>
      <sz val="10"/>
      <color rgb="FFC00000"/>
      <name val="Calibri"/>
      <family val="2"/>
      <charset val="204"/>
      <scheme val="minor"/>
    </font>
    <font>
      <i/>
      <sz val="10"/>
      <color rgb="FFC00000"/>
      <name val="Times New Roman"/>
      <family val="1"/>
      <charset val="204"/>
    </font>
    <font>
      <u/>
      <sz val="11"/>
      <name val="Calibri"/>
      <family val="2"/>
      <charset val="204"/>
      <scheme val="minor"/>
    </font>
    <font>
      <u/>
      <sz val="10"/>
      <color rgb="FFFF0000"/>
      <name val="Times New Roman"/>
      <family val="1"/>
      <charset val="204"/>
    </font>
    <font>
      <b/>
      <sz val="10"/>
      <color rgb="FF000000"/>
      <name val="Arial Cyr"/>
    </font>
    <font>
      <sz val="10"/>
      <name val="Arial"/>
      <family val="2"/>
      <charset val="204"/>
    </font>
    <font>
      <sz val="10"/>
      <color indexed="8"/>
      <name val="Arial"/>
      <family val="2"/>
      <charset val="204"/>
    </font>
    <font>
      <sz val="10"/>
      <name val="Arial Cyr"/>
      <charset val="204"/>
    </font>
  </fonts>
  <fills count="9">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theme="8" tint="0.39997558519241921"/>
        <bgColor indexed="64"/>
      </patternFill>
    </fill>
    <fill>
      <patternFill patternType="solid">
        <fgColor rgb="FFFFFF99"/>
        <bgColor indexed="64"/>
      </patternFill>
    </fill>
    <fill>
      <patternFill patternType="solid">
        <fgColor theme="0" tint="-0.249977111117893"/>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theme="0" tint="-0.34998626667073579"/>
      </right>
      <top style="thin">
        <color theme="0" tint="-0.34998626667073579"/>
      </top>
      <bottom style="thin">
        <color theme="0" tint="-0.34998626667073579"/>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style="thin">
        <color indexed="64"/>
      </bottom>
      <diagonal/>
    </border>
  </borders>
  <cellStyleXfs count="11">
    <xf numFmtId="0" fontId="0" fillId="0" borderId="0"/>
    <xf numFmtId="0" fontId="16" fillId="0" borderId="0"/>
    <xf numFmtId="0" fontId="26" fillId="0" borderId="0" applyNumberFormat="0" applyFill="0" applyBorder="0" applyAlignment="0" applyProtection="0"/>
    <xf numFmtId="165" fontId="35" fillId="7" borderId="8">
      <alignment horizontal="right" vertical="top" shrinkToFit="1"/>
    </xf>
    <xf numFmtId="0" fontId="36" fillId="0" borderId="0"/>
    <xf numFmtId="0" fontId="37" fillId="0" borderId="0"/>
    <xf numFmtId="0" fontId="38" fillId="0" borderId="0"/>
    <xf numFmtId="166" fontId="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 fillId="0" borderId="0" applyFont="0" applyFill="0" applyBorder="0" applyAlignment="0" applyProtection="0"/>
  </cellStyleXfs>
  <cellXfs count="207">
    <xf numFmtId="0" fontId="0" fillId="0" borderId="0" xfId="0"/>
    <xf numFmtId="0" fontId="2" fillId="0" borderId="0" xfId="0" applyFont="1"/>
    <xf numFmtId="0" fontId="5" fillId="0" borderId="0" xfId="0" applyFont="1" applyAlignment="1">
      <alignment horizontal="left" vertical="center"/>
    </xf>
    <xf numFmtId="0" fontId="6" fillId="0" borderId="0" xfId="0" applyFont="1" applyAlignment="1">
      <alignment horizontal="center" vertical="center"/>
    </xf>
    <xf numFmtId="0" fontId="7" fillId="0" borderId="0" xfId="0" applyFont="1" applyAlignment="1">
      <alignment horizontal="left" vertical="center"/>
    </xf>
    <xf numFmtId="0" fontId="2" fillId="0" borderId="0" xfId="0" applyFont="1" applyAlignment="1">
      <alignment horizontal="left" vertical="center"/>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164" fontId="9" fillId="2" borderId="1" xfId="0" applyNumberFormat="1" applyFont="1" applyFill="1" applyBorder="1" applyAlignment="1">
      <alignment horizontal="center" vertical="center" wrapText="1"/>
    </xf>
    <xf numFmtId="0" fontId="11" fillId="3" borderId="1" xfId="0" applyFont="1" applyFill="1" applyBorder="1" applyAlignment="1">
      <alignment vertical="center"/>
    </xf>
    <xf numFmtId="164" fontId="8" fillId="3" borderId="1" xfId="0" applyNumberFormat="1" applyFont="1" applyFill="1" applyBorder="1" applyAlignment="1">
      <alignment horizontal="center" vertical="center" wrapText="1"/>
    </xf>
    <xf numFmtId="164" fontId="11" fillId="3" borderId="1" xfId="0" applyNumberFormat="1" applyFont="1" applyFill="1" applyBorder="1" applyAlignment="1">
      <alignment horizontal="center" vertical="center" wrapText="1"/>
    </xf>
    <xf numFmtId="0" fontId="13" fillId="0" borderId="0" xfId="0" applyFont="1"/>
    <xf numFmtId="0" fontId="11" fillId="3" borderId="1" xfId="0" applyFont="1" applyFill="1" applyBorder="1" applyAlignment="1">
      <alignment horizontal="center" vertical="center"/>
    </xf>
    <xf numFmtId="0" fontId="15" fillId="0" borderId="0" xfId="0" applyFont="1"/>
    <xf numFmtId="0" fontId="11" fillId="0" borderId="0" xfId="0" applyFont="1" applyAlignment="1">
      <alignment horizontal="left" vertical="center"/>
    </xf>
    <xf numFmtId="0" fontId="11" fillId="3" borderId="2" xfId="0" applyFont="1" applyFill="1" applyBorder="1" applyAlignment="1">
      <alignment horizontal="center" vertical="center" wrapText="1"/>
    </xf>
    <xf numFmtId="164" fontId="17" fillId="2" borderId="1" xfId="1" applyNumberFormat="1" applyFont="1" applyFill="1" applyBorder="1" applyAlignment="1">
      <alignment horizontal="center" vertical="center"/>
    </xf>
    <xf numFmtId="0" fontId="8" fillId="4" borderId="1" xfId="0" applyFont="1" applyFill="1" applyBorder="1" applyAlignment="1">
      <alignment vertical="center"/>
    </xf>
    <xf numFmtId="0" fontId="8" fillId="4" borderId="1" xfId="0" applyFont="1" applyFill="1" applyBorder="1" applyAlignment="1">
      <alignment vertical="center" wrapText="1"/>
    </xf>
    <xf numFmtId="164" fontId="8" fillId="4" borderId="1" xfId="0" applyNumberFormat="1" applyFont="1" applyFill="1" applyBorder="1" applyAlignment="1">
      <alignment horizontal="center" vertical="center" wrapText="1"/>
    </xf>
    <xf numFmtId="165" fontId="6" fillId="4" borderId="1" xfId="0" applyNumberFormat="1" applyFont="1" applyFill="1" applyBorder="1" applyAlignment="1">
      <alignment horizontal="center" vertical="center"/>
    </xf>
    <xf numFmtId="0" fontId="2" fillId="5" borderId="0" xfId="0" applyFont="1" applyFill="1"/>
    <xf numFmtId="0" fontId="8" fillId="3" borderId="1" xfId="0" applyFont="1" applyFill="1" applyBorder="1" applyAlignment="1">
      <alignment horizontal="center" vertical="center" wrapText="1"/>
    </xf>
    <xf numFmtId="164" fontId="11" fillId="0" borderId="1" xfId="1" applyNumberFormat="1" applyFont="1" applyFill="1" applyBorder="1" applyAlignment="1">
      <alignment horizontal="center" vertical="center"/>
    </xf>
    <xf numFmtId="0" fontId="11" fillId="0" borderId="1" xfId="0" applyFont="1" applyFill="1" applyBorder="1" applyAlignment="1">
      <alignment vertical="center"/>
    </xf>
    <xf numFmtId="164" fontId="11" fillId="4" borderId="1" xfId="1" applyNumberFormat="1" applyFont="1" applyFill="1" applyBorder="1" applyAlignment="1">
      <alignment horizontal="center" vertical="center"/>
    </xf>
    <xf numFmtId="0" fontId="15" fillId="5" borderId="0" xfId="0" applyFont="1" applyFill="1"/>
    <xf numFmtId="0" fontId="19" fillId="0" borderId="0" xfId="0" applyFont="1" applyAlignment="1">
      <alignment horizontal="left" vertical="center"/>
    </xf>
    <xf numFmtId="164" fontId="9" fillId="2" borderId="1" xfId="1" applyNumberFormat="1" applyFont="1" applyFill="1" applyBorder="1" applyAlignment="1">
      <alignment horizontal="center" vertical="center"/>
    </xf>
    <xf numFmtId="165" fontId="8" fillId="4" borderId="1" xfId="0" applyNumberFormat="1" applyFont="1" applyFill="1" applyBorder="1" applyAlignment="1">
      <alignment horizontal="center" vertical="center"/>
    </xf>
    <xf numFmtId="0" fontId="20" fillId="3" borderId="0" xfId="0" applyFont="1" applyFill="1" applyBorder="1" applyAlignment="1">
      <alignment horizontal="center" vertical="center"/>
    </xf>
    <xf numFmtId="49" fontId="22" fillId="6" borderId="1" xfId="0" applyNumberFormat="1" applyFont="1" applyFill="1" applyBorder="1" applyAlignment="1">
      <alignment horizontal="center" vertical="center" wrapText="1"/>
    </xf>
    <xf numFmtId="49" fontId="22" fillId="6" borderId="1" xfId="0" applyNumberFormat="1" applyFont="1" applyFill="1" applyBorder="1" applyAlignment="1">
      <alignment vertical="center" wrapText="1"/>
    </xf>
    <xf numFmtId="0" fontId="22" fillId="6" borderId="1" xfId="0" applyNumberFormat="1" applyFont="1" applyFill="1" applyBorder="1" applyAlignment="1">
      <alignment horizontal="center" vertical="center" wrapText="1"/>
    </xf>
    <xf numFmtId="0" fontId="5" fillId="2" borderId="4" xfId="0" applyFont="1" applyFill="1" applyBorder="1" applyAlignment="1">
      <alignment vertical="center" wrapText="1"/>
    </xf>
    <xf numFmtId="0" fontId="23" fillId="2" borderId="6" xfId="0" applyFont="1" applyFill="1" applyBorder="1" applyAlignment="1">
      <alignment vertical="top" wrapText="1"/>
    </xf>
    <xf numFmtId="49" fontId="21" fillId="0" borderId="1" xfId="0" applyNumberFormat="1" applyFont="1" applyBorder="1" applyAlignment="1">
      <alignment horizontal="center" vertical="center" wrapText="1"/>
    </xf>
    <xf numFmtId="0" fontId="5" fillId="0" borderId="6" xfId="0" applyFont="1" applyBorder="1" applyAlignment="1">
      <alignment horizontal="left" vertical="center" wrapText="1" indent="1"/>
    </xf>
    <xf numFmtId="0" fontId="21" fillId="0" borderId="1" xfId="0" applyFont="1" applyBorder="1" applyAlignment="1">
      <alignment horizontal="center" vertical="center" wrapText="1"/>
    </xf>
    <xf numFmtId="0" fontId="5" fillId="0" borderId="1" xfId="0" applyFont="1" applyBorder="1" applyAlignment="1">
      <alignment horizontal="left" vertical="center" wrapText="1" indent="1"/>
    </xf>
    <xf numFmtId="49" fontId="21" fillId="3" borderId="1" xfId="0" applyNumberFormat="1" applyFont="1" applyFill="1" applyBorder="1" applyAlignment="1">
      <alignment horizontal="center" vertical="center" wrapText="1"/>
    </xf>
    <xf numFmtId="49" fontId="22" fillId="6" borderId="4" xfId="0" applyNumberFormat="1" applyFont="1" applyFill="1" applyBorder="1" applyAlignment="1">
      <alignment horizontal="center" vertical="center" wrapText="1"/>
    </xf>
    <xf numFmtId="49" fontId="21" fillId="0" borderId="1" xfId="0" applyNumberFormat="1" applyFont="1" applyBorder="1" applyAlignment="1">
      <alignment vertical="center" wrapText="1"/>
    </xf>
    <xf numFmtId="0" fontId="23" fillId="2" borderId="6" xfId="0" applyFont="1" applyFill="1" applyBorder="1" applyAlignment="1">
      <alignment vertical="center" wrapText="1"/>
    </xf>
    <xf numFmtId="0" fontId="5" fillId="6" borderId="1" xfId="0" applyFont="1" applyFill="1" applyBorder="1"/>
    <xf numFmtId="0" fontId="6" fillId="6" borderId="1" xfId="0" applyFont="1" applyFill="1" applyBorder="1"/>
    <xf numFmtId="1" fontId="6" fillId="6" borderId="1" xfId="0" applyNumberFormat="1" applyFont="1" applyFill="1" applyBorder="1" applyAlignment="1">
      <alignment horizontal="center"/>
    </xf>
    <xf numFmtId="0" fontId="20" fillId="0" borderId="0" xfId="0" applyFont="1" applyAlignment="1">
      <alignment vertical="center"/>
    </xf>
    <xf numFmtId="0" fontId="6" fillId="0" borderId="0" xfId="0" applyFont="1" applyAlignment="1">
      <alignment vertical="center" wrapText="1"/>
    </xf>
    <xf numFmtId="0" fontId="5" fillId="0" borderId="0" xfId="0" applyFont="1"/>
    <xf numFmtId="0" fontId="23" fillId="0" borderId="0" xfId="0" applyFont="1" applyAlignment="1">
      <alignment horizontal="left" vertical="center"/>
    </xf>
    <xf numFmtId="0" fontId="6" fillId="0" borderId="0" xfId="0" applyFont="1" applyAlignment="1">
      <alignment horizontal="left" wrapText="1"/>
    </xf>
    <xf numFmtId="0" fontId="6" fillId="0" borderId="0" xfId="0" applyFont="1" applyAlignment="1">
      <alignment horizontal="left" vertical="center" wrapText="1"/>
    </xf>
    <xf numFmtId="0" fontId="6" fillId="0" borderId="0" xfId="0" applyFont="1" applyAlignment="1">
      <alignment horizontal="left" vertical="center"/>
    </xf>
    <xf numFmtId="0" fontId="24" fillId="0" borderId="0" xfId="0" applyFont="1" applyAlignment="1">
      <alignment horizontal="center"/>
    </xf>
    <xf numFmtId="1" fontId="8" fillId="6" borderId="1" xfId="0" applyNumberFormat="1" applyFont="1" applyFill="1" applyBorder="1" applyAlignment="1">
      <alignment horizontal="right" vertical="center"/>
    </xf>
    <xf numFmtId="0" fontId="8" fillId="6" borderId="1" xfId="0" applyFont="1" applyFill="1" applyBorder="1" applyAlignment="1">
      <alignment vertical="center"/>
    </xf>
    <xf numFmtId="0" fontId="25" fillId="6" borderId="1" xfId="0" applyFont="1" applyFill="1" applyBorder="1" applyAlignment="1">
      <alignment horizontal="left" vertical="center"/>
    </xf>
    <xf numFmtId="0" fontId="11" fillId="6" borderId="1" xfId="0" applyFont="1" applyFill="1" applyBorder="1" applyAlignment="1">
      <alignment horizontal="left" vertical="center"/>
    </xf>
    <xf numFmtId="164" fontId="11" fillId="6" borderId="1" xfId="0" applyNumberFormat="1" applyFont="1" applyFill="1" applyBorder="1" applyAlignment="1">
      <alignment horizontal="center" vertical="center"/>
    </xf>
    <xf numFmtId="2" fontId="27" fillId="6" borderId="1" xfId="2" applyNumberFormat="1" applyFont="1" applyFill="1" applyBorder="1" applyAlignment="1">
      <alignment horizontal="left" vertical="center"/>
    </xf>
    <xf numFmtId="1" fontId="11" fillId="0" borderId="1" xfId="0" applyNumberFormat="1" applyFont="1" applyBorder="1" applyAlignment="1">
      <alignment horizontal="center" vertical="center"/>
    </xf>
    <xf numFmtId="165" fontId="11" fillId="3" borderId="1" xfId="0" applyNumberFormat="1" applyFont="1" applyFill="1" applyBorder="1" applyAlignment="1">
      <alignment horizontal="left" vertical="center" wrapText="1"/>
    </xf>
    <xf numFmtId="0" fontId="11" fillId="0" borderId="1" xfId="0" applyFont="1" applyBorder="1" applyAlignment="1">
      <alignment horizontal="center" vertical="center"/>
    </xf>
    <xf numFmtId="0" fontId="11" fillId="3" borderId="1" xfId="0" applyFont="1" applyFill="1" applyBorder="1" applyAlignment="1">
      <alignment horizontal="center" vertical="center" wrapText="1"/>
    </xf>
    <xf numFmtId="164" fontId="11" fillId="3" borderId="1" xfId="0" applyNumberFormat="1" applyFont="1" applyFill="1" applyBorder="1" applyAlignment="1">
      <alignment horizontal="center" vertical="center"/>
    </xf>
    <xf numFmtId="0" fontId="28" fillId="0" borderId="1" xfId="2" applyFont="1" applyBorder="1" applyAlignment="1">
      <alignment horizontal="left" vertical="center" wrapText="1"/>
    </xf>
    <xf numFmtId="0" fontId="29" fillId="3" borderId="1" xfId="0" applyFont="1" applyFill="1" applyBorder="1" applyAlignment="1">
      <alignment vertical="center" wrapText="1"/>
    </xf>
    <xf numFmtId="2" fontId="11" fillId="0" borderId="1" xfId="0" applyNumberFormat="1" applyFont="1" applyBorder="1" applyAlignment="1">
      <alignment horizontal="center" vertical="center"/>
    </xf>
    <xf numFmtId="0" fontId="11" fillId="3" borderId="1" xfId="0" applyFont="1" applyFill="1" applyBorder="1" applyAlignment="1">
      <alignment horizontal="left" vertical="center" wrapText="1"/>
    </xf>
    <xf numFmtId="0" fontId="8" fillId="3" borderId="1" xfId="0" applyFont="1" applyFill="1" applyBorder="1" applyAlignment="1">
      <alignment horizontal="center" vertical="center"/>
    </xf>
    <xf numFmtId="1" fontId="8" fillId="6" borderId="1" xfId="0" applyNumberFormat="1" applyFont="1" applyFill="1" applyBorder="1" applyAlignment="1">
      <alignment horizontal="center" vertical="center"/>
    </xf>
    <xf numFmtId="0" fontId="8" fillId="6" borderId="1" xfId="0" applyFont="1" applyFill="1" applyBorder="1" applyAlignment="1">
      <alignment horizontal="center" vertical="center"/>
    </xf>
    <xf numFmtId="1" fontId="8" fillId="6" borderId="1" xfId="0" applyNumberFormat="1" applyFont="1" applyFill="1" applyBorder="1" applyAlignment="1">
      <alignment horizontal="left" vertical="center" wrapText="1"/>
    </xf>
    <xf numFmtId="0" fontId="11" fillId="6" borderId="1" xfId="0" applyFont="1" applyFill="1" applyBorder="1"/>
    <xf numFmtId="0" fontId="29" fillId="3" borderId="1" xfId="0" applyFont="1" applyFill="1" applyBorder="1" applyAlignment="1">
      <alignment horizontal="left" vertical="center" wrapText="1"/>
    </xf>
    <xf numFmtId="1" fontId="11" fillId="3" borderId="1" xfId="0" applyNumberFormat="1" applyFont="1" applyFill="1" applyBorder="1" applyAlignment="1">
      <alignment horizontal="center" vertical="center"/>
    </xf>
    <xf numFmtId="1" fontId="11" fillId="3" borderId="1" xfId="0" applyNumberFormat="1" applyFont="1" applyFill="1" applyBorder="1" applyAlignment="1">
      <alignment horizontal="left" vertical="center" wrapText="1"/>
    </xf>
    <xf numFmtId="0" fontId="13" fillId="0" borderId="0" xfId="0" applyFont="1" applyFill="1"/>
    <xf numFmtId="1" fontId="29" fillId="3" borderId="1" xfId="0" applyNumberFormat="1" applyFont="1" applyFill="1" applyBorder="1" applyAlignment="1">
      <alignment horizontal="left" vertical="center" wrapText="1"/>
    </xf>
    <xf numFmtId="0" fontId="11" fillId="0" borderId="1" xfId="0" applyFont="1" applyBorder="1" applyAlignment="1">
      <alignment horizontal="center" vertical="center" wrapText="1"/>
    </xf>
    <xf numFmtId="0" fontId="11" fillId="0" borderId="1" xfId="0" applyFont="1" applyFill="1" applyBorder="1" applyAlignment="1">
      <alignment horizontal="center" vertical="center"/>
    </xf>
    <xf numFmtId="0" fontId="7" fillId="0" borderId="0" xfId="0" applyFont="1" applyAlignment="1">
      <alignment horizontal="right"/>
    </xf>
    <xf numFmtId="0" fontId="7" fillId="3" borderId="0" xfId="0" applyFont="1" applyFill="1"/>
    <xf numFmtId="0" fontId="2" fillId="0" borderId="0" xfId="0" applyFont="1" applyAlignment="1">
      <alignment vertical="center"/>
    </xf>
    <xf numFmtId="0" fontId="11" fillId="3" borderId="6" xfId="0" applyFont="1" applyFill="1" applyBorder="1" applyAlignment="1">
      <alignment vertical="center" wrapText="1"/>
    </xf>
    <xf numFmtId="0" fontId="7" fillId="0" borderId="0" xfId="0" applyFont="1"/>
    <xf numFmtId="4" fontId="7" fillId="0" borderId="0" xfId="0" applyNumberFormat="1" applyFont="1" applyAlignment="1">
      <alignment horizontal="right"/>
    </xf>
    <xf numFmtId="4" fontId="2" fillId="0" borderId="0" xfId="0" applyNumberFormat="1" applyFont="1"/>
    <xf numFmtId="4" fontId="7" fillId="0" borderId="0" xfId="0" applyNumberFormat="1" applyFont="1"/>
    <xf numFmtId="2" fontId="11" fillId="3" borderId="1" xfId="0" applyNumberFormat="1" applyFont="1" applyFill="1" applyBorder="1" applyAlignment="1">
      <alignment horizontal="center" vertical="center" wrapText="1"/>
    </xf>
    <xf numFmtId="164" fontId="11" fillId="6" borderId="1" xfId="0" applyNumberFormat="1" applyFont="1" applyFill="1" applyBorder="1" applyAlignment="1">
      <alignment horizontal="left" vertical="center"/>
    </xf>
    <xf numFmtId="164" fontId="11" fillId="6" borderId="1" xfId="0" applyNumberFormat="1" applyFont="1" applyFill="1" applyBorder="1" applyAlignment="1">
      <alignment horizontal="left" vertical="center" wrapText="1"/>
    </xf>
    <xf numFmtId="0" fontId="13" fillId="5" borderId="0" xfId="0" applyFont="1" applyFill="1"/>
    <xf numFmtId="1" fontId="11" fillId="0" borderId="1" xfId="0" applyNumberFormat="1" applyFont="1" applyFill="1" applyBorder="1" applyAlignment="1">
      <alignment horizontal="center" vertical="center"/>
    </xf>
    <xf numFmtId="0" fontId="11" fillId="3" borderId="0" xfId="0" applyFont="1" applyFill="1" applyBorder="1" applyAlignment="1">
      <alignment horizontal="left" vertical="center" wrapText="1"/>
    </xf>
    <xf numFmtId="0" fontId="6" fillId="0" borderId="0" xfId="0" applyFont="1" applyAlignment="1">
      <alignment vertical="center"/>
    </xf>
    <xf numFmtId="0" fontId="30" fillId="0" borderId="0" xfId="0" applyFont="1"/>
    <xf numFmtId="0" fontId="31" fillId="0" borderId="0" xfId="0" applyFont="1"/>
    <xf numFmtId="0" fontId="25" fillId="0" borderId="0" xfId="0" applyFont="1" applyAlignment="1">
      <alignment horizontal="center" vertical="center"/>
    </xf>
    <xf numFmtId="0" fontId="23" fillId="0" borderId="0" xfId="0" applyFont="1" applyAlignment="1">
      <alignment horizontal="center"/>
    </xf>
    <xf numFmtId="0" fontId="32" fillId="0" borderId="0" xfId="0" applyFont="1" applyAlignment="1">
      <alignment horizontal="center"/>
    </xf>
    <xf numFmtId="0" fontId="25" fillId="6" borderId="1" xfId="0" applyFont="1" applyFill="1" applyBorder="1" applyAlignment="1">
      <alignment horizontal="center" vertical="center"/>
    </xf>
    <xf numFmtId="1" fontId="11" fillId="6" borderId="1" xfId="0" applyNumberFormat="1" applyFont="1" applyFill="1" applyBorder="1" applyAlignment="1">
      <alignment horizontal="center" vertical="center"/>
    </xf>
    <xf numFmtId="1" fontId="8" fillId="6" borderId="1" xfId="0" applyNumberFormat="1" applyFont="1" applyFill="1" applyBorder="1" applyAlignment="1">
      <alignment horizontal="center" vertical="center" wrapText="1"/>
    </xf>
    <xf numFmtId="0" fontId="5" fillId="0" borderId="0" xfId="0" applyFont="1" applyFill="1"/>
    <xf numFmtId="0" fontId="30" fillId="0" borderId="0" xfId="0" applyFont="1" applyFill="1"/>
    <xf numFmtId="0" fontId="2" fillId="0" borderId="0" xfId="0" applyFont="1" applyFill="1"/>
    <xf numFmtId="1" fontId="11" fillId="3" borderId="1" xfId="0" applyNumberFormat="1" applyFont="1" applyFill="1" applyBorder="1" applyAlignment="1">
      <alignment horizontal="center" vertical="center" wrapText="1"/>
    </xf>
    <xf numFmtId="0" fontId="29" fillId="0" borderId="1" xfId="0" applyFont="1" applyBorder="1" applyAlignment="1">
      <alignment horizontal="left" vertical="center"/>
    </xf>
    <xf numFmtId="0" fontId="29" fillId="0" borderId="0" xfId="0" applyFont="1"/>
    <xf numFmtId="0" fontId="33" fillId="0" borderId="1" xfId="2" applyFont="1" applyBorder="1" applyAlignment="1">
      <alignment horizontal="left" vertical="center" wrapText="1"/>
    </xf>
    <xf numFmtId="1" fontId="14" fillId="6" borderId="1" xfId="0" applyNumberFormat="1" applyFont="1" applyFill="1" applyBorder="1" applyAlignment="1">
      <alignment horizontal="center" vertical="center"/>
    </xf>
    <xf numFmtId="0" fontId="14" fillId="6" borderId="1" xfId="0" applyFont="1" applyFill="1" applyBorder="1" applyAlignment="1">
      <alignment horizontal="left" vertical="center"/>
    </xf>
    <xf numFmtId="0" fontId="14" fillId="6" borderId="1" xfId="0" applyFont="1" applyFill="1" applyBorder="1" applyAlignment="1">
      <alignment horizontal="center" vertical="center"/>
    </xf>
    <xf numFmtId="164" fontId="29" fillId="6" borderId="1" xfId="0" applyNumberFormat="1" applyFont="1" applyFill="1" applyBorder="1" applyAlignment="1">
      <alignment horizontal="center" vertical="center"/>
    </xf>
    <xf numFmtId="1" fontId="29" fillId="6" borderId="1" xfId="0" applyNumberFormat="1" applyFont="1" applyFill="1" applyBorder="1" applyAlignment="1">
      <alignment horizontal="center" vertical="center"/>
    </xf>
    <xf numFmtId="1" fontId="14" fillId="6" borderId="1" xfId="0" applyNumberFormat="1" applyFont="1" applyFill="1" applyBorder="1" applyAlignment="1">
      <alignment horizontal="center" vertical="center" wrapText="1"/>
    </xf>
    <xf numFmtId="1" fontId="14" fillId="6" borderId="1" xfId="0" applyNumberFormat="1" applyFont="1" applyFill="1" applyBorder="1" applyAlignment="1">
      <alignment horizontal="left" vertical="center" wrapText="1"/>
    </xf>
    <xf numFmtId="0" fontId="29" fillId="3" borderId="0" xfId="0" applyFont="1" applyFill="1"/>
    <xf numFmtId="0" fontId="13" fillId="3" borderId="0" xfId="0" applyFont="1" applyFill="1"/>
    <xf numFmtId="1" fontId="11" fillId="3" borderId="1" xfId="2" applyNumberFormat="1" applyFont="1" applyFill="1" applyBorder="1" applyAlignment="1">
      <alignment horizontal="left" vertical="center" wrapText="1"/>
    </xf>
    <xf numFmtId="0" fontId="34" fillId="0" borderId="1" xfId="2" applyFont="1" applyBorder="1" applyAlignment="1">
      <alignment horizontal="left" vertical="center" wrapText="1"/>
    </xf>
    <xf numFmtId="4" fontId="7" fillId="0" borderId="0" xfId="0" applyNumberFormat="1" applyFont="1" applyAlignment="1">
      <alignment horizontal="left" vertical="center"/>
    </xf>
    <xf numFmtId="0" fontId="21" fillId="0" borderId="0" xfId="0" applyFont="1"/>
    <xf numFmtId="0" fontId="31" fillId="0" borderId="0" xfId="0" applyFont="1" applyAlignment="1">
      <alignment vertical="top"/>
    </xf>
    <xf numFmtId="0" fontId="2" fillId="0" borderId="0" xfId="0" applyFont="1" applyAlignment="1">
      <alignment vertical="top"/>
    </xf>
    <xf numFmtId="0" fontId="27" fillId="0" borderId="1" xfId="2" applyFont="1" applyBorder="1" applyAlignment="1">
      <alignment horizontal="left" vertical="center" wrapText="1"/>
    </xf>
    <xf numFmtId="1" fontId="27" fillId="3" borderId="1" xfId="2" applyNumberFormat="1" applyFont="1" applyFill="1" applyBorder="1" applyAlignment="1">
      <alignment horizontal="left" vertical="center" wrapText="1"/>
    </xf>
    <xf numFmtId="0" fontId="11" fillId="0" borderId="0" xfId="0" applyFont="1" applyFill="1"/>
    <xf numFmtId="0" fontId="15" fillId="0" borderId="0" xfId="0" applyFont="1" applyFill="1"/>
    <xf numFmtId="0" fontId="27" fillId="0" borderId="1" xfId="2" applyFont="1" applyBorder="1" applyAlignment="1">
      <alignment horizontal="left" wrapText="1"/>
    </xf>
    <xf numFmtId="0" fontId="11" fillId="0" borderId="0" xfId="0" applyFont="1"/>
    <xf numFmtId="0" fontId="7" fillId="0" borderId="0" xfId="0" applyFont="1" applyAlignment="1">
      <alignment vertical="center"/>
    </xf>
    <xf numFmtId="4" fontId="7" fillId="0" borderId="0" xfId="0" applyNumberFormat="1" applyFont="1" applyAlignment="1">
      <alignment vertical="center"/>
    </xf>
    <xf numFmtId="164" fontId="14" fillId="4" borderId="1" xfId="0" applyNumberFormat="1" applyFont="1" applyFill="1" applyBorder="1" applyAlignment="1">
      <alignment horizontal="center" vertical="center" wrapText="1"/>
    </xf>
    <xf numFmtId="164" fontId="29" fillId="4" borderId="1" xfId="1" applyNumberFormat="1" applyFont="1" applyFill="1" applyBorder="1" applyAlignment="1">
      <alignment horizontal="center" vertical="center"/>
    </xf>
    <xf numFmtId="164" fontId="29" fillId="4" borderId="1" xfId="0" applyNumberFormat="1" applyFont="1" applyFill="1" applyBorder="1" applyAlignment="1">
      <alignment horizontal="center" vertical="center" wrapText="1"/>
    </xf>
    <xf numFmtId="0" fontId="29" fillId="0" borderId="1" xfId="0" applyFont="1" applyFill="1" applyBorder="1" applyAlignment="1">
      <alignment horizontal="left" vertical="center" wrapText="1"/>
    </xf>
    <xf numFmtId="0" fontId="28" fillId="0" borderId="0" xfId="2" applyFont="1" applyAlignment="1">
      <alignment vertical="center" wrapText="1"/>
    </xf>
    <xf numFmtId="0" fontId="11" fillId="3" borderId="1" xfId="0" applyFont="1" applyFill="1" applyBorder="1" applyAlignment="1">
      <alignment vertical="center" wrapText="1"/>
    </xf>
    <xf numFmtId="0" fontId="18" fillId="0" borderId="0" xfId="0" applyFont="1" applyAlignment="1">
      <alignment vertical="center"/>
    </xf>
    <xf numFmtId="0" fontId="12" fillId="0" borderId="0" xfId="0" applyFont="1" applyAlignment="1">
      <alignment horizontal="left" vertical="center"/>
    </xf>
    <xf numFmtId="0" fontId="19" fillId="0" borderId="0" xfId="0" applyFont="1" applyAlignment="1">
      <alignment horizontal="right"/>
    </xf>
    <xf numFmtId="4" fontId="19" fillId="0" borderId="0" xfId="0" applyNumberFormat="1" applyFont="1" applyAlignment="1">
      <alignment horizontal="right"/>
    </xf>
    <xf numFmtId="0" fontId="28" fillId="0" borderId="1" xfId="2" applyFont="1" applyBorder="1" applyAlignment="1">
      <alignment vertical="center" wrapText="1"/>
    </xf>
    <xf numFmtId="0" fontId="11" fillId="3" borderId="0" xfId="0" applyFont="1" applyFill="1"/>
    <xf numFmtId="0" fontId="15" fillId="3" borderId="0" xfId="0" applyFont="1" applyFill="1"/>
    <xf numFmtId="0" fontId="9"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1" fontId="8" fillId="3" borderId="1" xfId="0" applyNumberFormat="1" applyFont="1" applyFill="1" applyBorder="1" applyAlignment="1">
      <alignment horizontal="left" vertical="center" wrapText="1"/>
    </xf>
    <xf numFmtId="165" fontId="11" fillId="0" borderId="1" xfId="0" applyNumberFormat="1" applyFont="1" applyFill="1" applyBorder="1" applyAlignment="1">
      <alignment horizontal="left" vertical="center" wrapText="1"/>
    </xf>
    <xf numFmtId="0" fontId="11" fillId="0" borderId="1" xfId="0" applyFont="1" applyFill="1" applyBorder="1" applyAlignment="1">
      <alignment horizontal="center" vertical="center" wrapText="1"/>
    </xf>
    <xf numFmtId="164" fontId="11" fillId="0" borderId="1" xfId="0" applyNumberFormat="1" applyFont="1" applyFill="1" applyBorder="1" applyAlignment="1">
      <alignment horizontal="center" vertical="center"/>
    </xf>
    <xf numFmtId="0" fontId="11" fillId="0" borderId="1" xfId="0" applyFont="1" applyFill="1" applyBorder="1" applyAlignment="1">
      <alignment horizontal="left" vertical="center" wrapText="1"/>
    </xf>
    <xf numFmtId="2" fontId="11" fillId="0" borderId="1" xfId="0" applyNumberFormat="1" applyFont="1" applyBorder="1" applyAlignment="1">
      <alignment horizontal="center" vertical="center" wrapText="1"/>
    </xf>
    <xf numFmtId="1" fontId="11" fillId="8" borderId="1" xfId="0" applyNumberFormat="1" applyFont="1" applyFill="1" applyBorder="1" applyAlignment="1">
      <alignment horizontal="center" vertical="center"/>
    </xf>
    <xf numFmtId="0" fontId="11" fillId="8" borderId="1" xfId="0" applyFont="1" applyFill="1" applyBorder="1" applyAlignment="1">
      <alignment vertical="center"/>
    </xf>
    <xf numFmtId="0" fontId="11" fillId="8" borderId="3" xfId="0" applyFont="1" applyFill="1" applyBorder="1" applyAlignment="1">
      <alignment vertical="center"/>
    </xf>
    <xf numFmtId="0" fontId="29" fillId="3" borderId="4" xfId="0" applyFont="1" applyFill="1" applyBorder="1" applyAlignment="1">
      <alignment horizontal="left" vertical="center" wrapText="1"/>
    </xf>
    <xf numFmtId="0" fontId="12" fillId="8" borderId="0" xfId="2" applyFont="1" applyFill="1" applyBorder="1" applyAlignment="1">
      <alignment vertical="center" wrapText="1"/>
    </xf>
    <xf numFmtId="165" fontId="11" fillId="3" borderId="4" xfId="0" applyNumberFormat="1" applyFont="1" applyFill="1" applyBorder="1" applyAlignment="1">
      <alignment horizontal="left" vertical="center" wrapText="1"/>
    </xf>
    <xf numFmtId="0" fontId="11" fillId="3" borderId="4" xfId="0" applyFont="1" applyFill="1" applyBorder="1" applyAlignment="1">
      <alignment horizontal="center" vertical="center" wrapText="1"/>
    </xf>
    <xf numFmtId="164" fontId="11" fillId="3" borderId="4" xfId="0" applyNumberFormat="1" applyFont="1" applyFill="1" applyBorder="1" applyAlignment="1">
      <alignment horizontal="center" vertical="center"/>
    </xf>
    <xf numFmtId="1" fontId="11" fillId="3" borderId="6" xfId="0" applyNumberFormat="1" applyFont="1" applyFill="1" applyBorder="1" applyAlignment="1">
      <alignment horizontal="left" vertical="center" wrapText="1"/>
    </xf>
    <xf numFmtId="165" fontId="11" fillId="3" borderId="6" xfId="0" applyNumberFormat="1" applyFont="1" applyFill="1" applyBorder="1" applyAlignment="1">
      <alignment horizontal="left" vertical="center" wrapText="1"/>
    </xf>
    <xf numFmtId="0" fontId="11" fillId="3" borderId="6" xfId="0" applyFont="1" applyFill="1" applyBorder="1" applyAlignment="1">
      <alignment horizontal="center" vertical="center"/>
    </xf>
    <xf numFmtId="164" fontId="11" fillId="3" borderId="6" xfId="0" applyNumberFormat="1" applyFont="1" applyFill="1" applyBorder="1" applyAlignment="1">
      <alignment horizontal="center" vertical="center"/>
    </xf>
    <xf numFmtId="0" fontId="11" fillId="0" borderId="1" xfId="0" applyFont="1" applyBorder="1" applyAlignment="1">
      <alignment horizontal="left" wrapText="1"/>
    </xf>
    <xf numFmtId="4" fontId="11" fillId="0" borderId="1" xfId="0" applyNumberFormat="1" applyFont="1" applyBorder="1" applyAlignment="1">
      <alignment horizontal="center" vertical="center"/>
    </xf>
    <xf numFmtId="4" fontId="11" fillId="3" borderId="1" xfId="0" applyNumberFormat="1" applyFont="1" applyFill="1" applyBorder="1" applyAlignment="1">
      <alignment horizontal="center" vertical="center"/>
    </xf>
    <xf numFmtId="165" fontId="11" fillId="3" borderId="1" xfId="0" applyNumberFormat="1" applyFont="1" applyFill="1" applyBorder="1" applyAlignment="1">
      <alignment horizontal="center" vertical="center" wrapText="1"/>
    </xf>
    <xf numFmtId="0" fontId="8"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xf>
    <xf numFmtId="0" fontId="12" fillId="0" borderId="0" xfId="0" applyFont="1" applyAlignment="1">
      <alignment horizontal="left" wrapText="1"/>
    </xf>
    <xf numFmtId="0" fontId="12" fillId="8" borderId="9" xfId="0" applyFont="1" applyFill="1" applyBorder="1" applyAlignment="1">
      <alignment horizontal="center" vertical="center"/>
    </xf>
    <xf numFmtId="0" fontId="12" fillId="8" borderId="5" xfId="0" applyFont="1" applyFill="1" applyBorder="1" applyAlignment="1">
      <alignment horizontal="center" vertical="center"/>
    </xf>
    <xf numFmtId="49" fontId="21" fillId="2" borderId="4" xfId="0" applyNumberFormat="1" applyFont="1" applyFill="1" applyBorder="1" applyAlignment="1">
      <alignment horizontal="center" vertical="center" wrapText="1"/>
    </xf>
    <xf numFmtId="49" fontId="21" fillId="2" borderId="6" xfId="0" applyNumberFormat="1" applyFont="1" applyFill="1" applyBorder="1" applyAlignment="1">
      <alignment horizontal="center" vertical="center" wrapText="1"/>
    </xf>
    <xf numFmtId="0" fontId="21" fillId="2" borderId="4" xfId="0" applyFont="1" applyFill="1" applyBorder="1" applyAlignment="1">
      <alignment horizontal="center" vertical="center" wrapText="1"/>
    </xf>
    <xf numFmtId="0" fontId="21" fillId="2" borderId="6" xfId="0" applyFont="1" applyFill="1" applyBorder="1" applyAlignment="1">
      <alignment horizontal="center" vertical="center" wrapText="1"/>
    </xf>
    <xf numFmtId="49" fontId="21" fillId="2" borderId="1" xfId="0" applyNumberFormat="1" applyFont="1" applyFill="1" applyBorder="1" applyAlignment="1">
      <alignment horizontal="center" vertical="center" wrapText="1"/>
    </xf>
    <xf numFmtId="0" fontId="21" fillId="2" borderId="1" xfId="0" applyFont="1" applyFill="1" applyBorder="1" applyAlignment="1">
      <alignment horizontal="center" vertical="center" wrapText="1"/>
    </xf>
    <xf numFmtId="0" fontId="20" fillId="3" borderId="0" xfId="0" applyFont="1" applyFill="1" applyBorder="1" applyAlignment="1">
      <alignment horizontal="center" vertical="center"/>
    </xf>
    <xf numFmtId="49" fontId="21"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49" fontId="21" fillId="2" borderId="3" xfId="0" applyNumberFormat="1" applyFont="1" applyFill="1" applyBorder="1" applyAlignment="1">
      <alignment horizontal="center" vertical="center" wrapText="1"/>
    </xf>
    <xf numFmtId="0" fontId="21" fillId="2" borderId="5" xfId="0" applyFont="1" applyFill="1" applyBorder="1" applyAlignment="1">
      <alignment horizontal="center" vertical="center" wrapText="1"/>
    </xf>
    <xf numFmtId="0" fontId="12" fillId="8" borderId="3" xfId="2" applyFont="1" applyFill="1" applyBorder="1" applyAlignment="1">
      <alignment horizontal="left" vertical="center" wrapText="1"/>
    </xf>
    <xf numFmtId="0" fontId="12" fillId="8" borderId="9" xfId="2" applyFont="1" applyFill="1" applyBorder="1" applyAlignment="1">
      <alignment horizontal="left" vertical="center" wrapText="1"/>
    </xf>
    <xf numFmtId="0" fontId="12" fillId="8" borderId="5" xfId="2" applyFont="1" applyFill="1" applyBorder="1" applyAlignment="1">
      <alignment horizontal="left" vertical="center" wrapText="1"/>
    </xf>
    <xf numFmtId="0" fontId="10"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5" fillId="0" borderId="7" xfId="0" applyFont="1" applyBorder="1" applyAlignment="1">
      <alignment horizontal="left" vertical="top" wrapText="1"/>
    </xf>
    <xf numFmtId="0" fontId="8" fillId="2" borderId="1" xfId="0" applyFont="1" applyFill="1" applyBorder="1" applyAlignment="1">
      <alignment horizontal="center" vertical="center" wrapText="1"/>
    </xf>
    <xf numFmtId="0" fontId="12" fillId="8" borderId="1" xfId="2" applyFont="1" applyFill="1" applyBorder="1" applyAlignment="1">
      <alignment horizontal="left" vertical="center" wrapText="1"/>
    </xf>
    <xf numFmtId="0" fontId="12" fillId="8" borderId="3" xfId="0" applyFont="1" applyFill="1" applyBorder="1" applyAlignment="1">
      <alignment horizontal="left" vertical="center" wrapText="1"/>
    </xf>
    <xf numFmtId="0" fontId="12" fillId="8" borderId="9" xfId="0" applyFont="1" applyFill="1" applyBorder="1" applyAlignment="1">
      <alignment horizontal="left" vertical="center" wrapText="1"/>
    </xf>
    <xf numFmtId="0" fontId="12" fillId="8" borderId="5" xfId="0" applyFont="1" applyFill="1" applyBorder="1" applyAlignment="1">
      <alignment horizontal="left" vertical="center" wrapText="1"/>
    </xf>
    <xf numFmtId="0" fontId="12" fillId="8" borderId="3" xfId="0" applyFont="1" applyFill="1" applyBorder="1" applyAlignment="1">
      <alignment horizontal="left" vertical="center"/>
    </xf>
    <xf numFmtId="0" fontId="12" fillId="8" borderId="9" xfId="0" applyFont="1" applyFill="1" applyBorder="1" applyAlignment="1">
      <alignment horizontal="left" vertical="center"/>
    </xf>
    <xf numFmtId="0" fontId="12" fillId="8" borderId="5" xfId="0" applyFont="1" applyFill="1" applyBorder="1" applyAlignment="1">
      <alignment horizontal="left" vertical="center"/>
    </xf>
    <xf numFmtId="0" fontId="9" fillId="2" borderId="1" xfId="0" applyFont="1" applyFill="1" applyBorder="1" applyAlignment="1">
      <alignment horizontal="center" vertical="center"/>
    </xf>
  </cellXfs>
  <cellStyles count="11">
    <cellStyle name="xl35" xfId="3"/>
    <cellStyle name="Гиперссылка" xfId="2" builtinId="8"/>
    <cellStyle name="Обычный" xfId="0" builtinId="0"/>
    <cellStyle name="Обычный 2" xfId="1"/>
    <cellStyle name="Обычный 2 2" xfId="4"/>
    <cellStyle name="Обычный 2 3" xfId="5"/>
    <cellStyle name="Обычный 3" xfId="6"/>
    <cellStyle name="Финансовый 2" xfId="7"/>
    <cellStyle name="Финансовый 3" xfId="8"/>
    <cellStyle name="Финансовый 3 2" xfId="9"/>
    <cellStyle name="Финансовый 4"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80;&#1090;&#1086;&#1075;&#1080;%202015%20&#1075;&#1086;&#1076;/&#1056;&#1072;&#1079;&#1076;&#1077;&#1083;%204(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йтинг (Раздел 4)"/>
      <sheetName val="Оценка (Раздел 4)"/>
      <sheetName val="Методика (Раздел 4)"/>
      <sheetName val="Показатель 4.1"/>
      <sheetName val="Показатель 4.2"/>
      <sheetName val="Показатель 4.3"/>
      <sheetName val="Показатель 4.4"/>
      <sheetName val="Параметры"/>
    </sheetNames>
    <sheetDataSet>
      <sheetData sheetId="0"/>
      <sheetData sheetId="1"/>
      <sheetData sheetId="2">
        <row r="22">
          <cell r="B22" t="str">
            <v xml:space="preserve">Общественные советы при исполнительных органах государственной власти субъектов РФ в качестве субъектов общественного контроля предусмотрены Федеральным законом от 21 июля 2014 г. №212-ФЗ «Об основах общественного контроля в Российской Федерации». 
В целях оценки показателя оценивается публикация итоговых документов (протоколов), принятых по результатам заседаний общественного совета, на портале (сайте) субъекта РФ, предназначенном для публикации бюджетных данных. Достаточным для оценки показателя является проведение хотя бы одного заседания в течение квартала. Под итоговым документом (протоколом) понимается документ, подписанный председателем общественного совета или иным уполномоченным лицом. В составе итогового документа (протокола) в обязательном порядке должны быть указаны сведения о дате и месте проведения заседания, составе участников, обсуждаемых вопросах и принятых решениях. При наличии приложений к итоговому документу (протоколу) они также должны быть опубликованы. Рекомендуется публикация итогового документа (протокола) в графическом формате. 
Показатель оценивается при обязательном соблюдении следующих условий:
1) Открытость сведений о работе общественного совета, созданного при финансовом органе субъекта РФ. То есть, на портале (сайте), предназначенном для публикации бюджетных данных, должны быть опубликованы: 
   а) сведения о составе участников Общественного Совета, созданного при финансовом органе субъекта РФ; 
   б) регламент его работы; 
   в) годовой план его работы на 2015 год.
2) Соблюдение ограничений, установленных Федеральным законом от 21 июля 2014 г. №212-ФЗ «Об основах общественного контроля в Российской Федерации», в отношении лиц, входящих в состав общественного совета при исполнительных органах государственной власти. То есть, в состав общественного совета, созданного при финансовом органе субъекта РФ, не должны входить лица, замещающие государственные должности РФ и субъектов РФ, должности государственной службы РФ и субъектов РФ, и лица, замещающие муниципальные должности и должности муниципальной службы, а также другие лица, которые в соответствии с Федеральным законом от 4 апреля 2005 года N 32-ФЗ «Об Общественной палате Российской Федерации» не могут быть членами Общественной палаты РФ.
В случае несоблюдения указанных условий оценка показателя принимает значение 0 баллов. </v>
          </cell>
        </row>
      </sheetData>
      <sheetData sheetId="3">
        <row r="5">
          <cell r="C5" t="str">
            <v>Да, в опросе приняли участие более 400 человек</v>
          </cell>
        </row>
      </sheetData>
      <sheetData sheetId="4">
        <row r="5">
          <cell r="C5" t="str">
            <v>Предоставленной возможностью воспользовались не менее 30 человек</v>
          </cell>
        </row>
        <row r="6">
          <cell r="C6" t="str">
            <v>Предоставленной возможностью воспользовались не менее 10 человек</v>
          </cell>
        </row>
        <row r="7">
          <cell r="C7" t="str">
            <v>Такая возможность не предоставлена или ей воспользовалось менее 10 человек</v>
          </cell>
        </row>
      </sheetData>
      <sheetData sheetId="5">
        <row r="5">
          <cell r="C5" t="str">
            <v>Да, использовались</v>
          </cell>
        </row>
        <row r="6">
          <cell r="C6" t="str">
            <v>Нет, не использовались</v>
          </cell>
        </row>
      </sheetData>
      <sheetData sheetId="6">
        <row r="6">
          <cell r="C6" t="str">
            <v xml:space="preserve">Да, заседания проводились и опубликованы принятые итоговые документы (протоколы) </v>
          </cell>
        </row>
        <row r="7">
          <cell r="C7" t="str">
            <v>Нет, заседания не проводились или принятые итоговые документы (протоколы) не опубликованы, либо не соблюдены требования к открытости данных о работе общественного совета и (или) составу его участников</v>
          </cell>
        </row>
      </sheetData>
      <sheetData sheetId="7">
        <row r="4">
          <cell r="C4">
            <v>0.5</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kalininsk.sarmo.ru/otkrytyybyudzhet/proekty-byudzheta/proekty-byudzheta-2021.php" TargetMode="External"/><Relationship Id="rId13" Type="http://schemas.openxmlformats.org/officeDocument/2006/relationships/hyperlink" Target="http://turki.sarmo.ru/otkrytyy-byudzhet/byudzhet-turkovskogo-munitsipalnogo-rayona/proekt-byudzheta/" TargetMode="External"/><Relationship Id="rId3" Type="http://schemas.openxmlformats.org/officeDocument/2006/relationships/hyperlink" Target="http://zatoshihany.ru/budget/proekty-resheniy/2022/" TargetMode="External"/><Relationship Id="rId7" Type="http://schemas.openxmlformats.org/officeDocument/2006/relationships/hyperlink" Target="http://adm-baltay.ru/finansovoe-upravlenie/proekt-mestnogo-byudzheta-baltajskogo-municzipalnogo-rajona-na-2022-god-i-na-planovyj-period-2023-2024-godov/" TargetMode="External"/><Relationship Id="rId12" Type="http://schemas.openxmlformats.org/officeDocument/2006/relationships/hyperlink" Target="https://sam64.ru/ekonomika-i-byudzhet/byudzhet/proekt-byudzheta/" TargetMode="External"/><Relationship Id="rId2" Type="http://schemas.openxmlformats.org/officeDocument/2006/relationships/hyperlink" Target="http://www.saratovmer.ru/budget/rubrics/4/1320.html" TargetMode="External"/><Relationship Id="rId1" Type="http://schemas.openxmlformats.org/officeDocument/2006/relationships/hyperlink" Target="http://volsk-ms.ru/resheniya-vms/proektyi/" TargetMode="External"/><Relationship Id="rId6" Type="http://schemas.openxmlformats.org/officeDocument/2006/relationships/hyperlink" Target="http://baladmin.ru/byudzhet-na-2022-god-i-planovyy-period-2023-i-2024-godov.php?clear_cache=Y" TargetMode="External"/><Relationship Id="rId11" Type="http://schemas.openxmlformats.org/officeDocument/2006/relationships/hyperlink" Target="http://&#1087;&#1080;&#1090;&#1077;&#1088;&#1082;&#1072;.&#1088;&#1092;/ekonomika-i-byudzhet/byudzhet-piterskogo-mr/proekt-byudzheta/proekt-byudzheta-na-2022-god-i-planovyy-period-2023-2024-godov/" TargetMode="External"/><Relationship Id="rId5" Type="http://schemas.openxmlformats.org/officeDocument/2006/relationships/hyperlink" Target="https://admbk.ru/administration/finansovoe-upravlenie/byudzhet/proekt-byudzheta-bkmr-na-2022-2024-gg/reshenie-o-byudzhete-na-2022-2024-gg/" TargetMode="External"/><Relationship Id="rId15" Type="http://schemas.openxmlformats.org/officeDocument/2006/relationships/printerSettings" Target="../printerSettings/printerSettings4.bin"/><Relationship Id="rId10" Type="http://schemas.openxmlformats.org/officeDocument/2006/relationships/hyperlink" Target="https://krasny-kut.ru/finansy/novosti/" TargetMode="External"/><Relationship Id="rId4" Type="http://schemas.openxmlformats.org/officeDocument/2006/relationships/hyperlink" Target="http://arkadak.sarmo.ru/byudzhet-munitsipalnogo-rayona/reshenie-o-byudzhete/byudzhet2022.php" TargetMode="External"/><Relationship Id="rId9" Type="http://schemas.openxmlformats.org/officeDocument/2006/relationships/hyperlink" Target="https://krasnoarmeysk64.ru/krasnoarmeyskiy-rayon/byudzhet/reshenie-o-byudzhete-krasnoarmeyskogo-munitsipalnogo-rayona/" TargetMode="External"/><Relationship Id="rId14" Type="http://schemas.openxmlformats.org/officeDocument/2006/relationships/hyperlink" Target="http://fedormr.ru/byudzhet/byudzhet-2022/index.php"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kalininsk.sarmo.ru/otkrytyybyudzhet/byudzhet-dlya-grazhdan/byudzhet-dlya-grazhdan-2021.php" TargetMode="External"/><Relationship Id="rId13" Type="http://schemas.openxmlformats.org/officeDocument/2006/relationships/hyperlink" Target="http://www.nbfin.ru/byudzhet_dlya_grazhdan1/novoburasskij_municipal_nyj_rajon/2022_god/" TargetMode="External"/><Relationship Id="rId18" Type="http://schemas.openxmlformats.org/officeDocument/2006/relationships/hyperlink" Target="http://fedormr.ru/byudzhet/byudzhet-2022/index.php" TargetMode="External"/><Relationship Id="rId3" Type="http://schemas.openxmlformats.org/officeDocument/2006/relationships/hyperlink" Target="http://arkadak.sarmo.ru/byudzhet-munitsipalnogo-rayona/reshenie-o-byudzhete/byudzhet2022.php" TargetMode="External"/><Relationship Id="rId7" Type="http://schemas.openxmlformats.org/officeDocument/2006/relationships/hyperlink" Target="http://duhovnitskoe.sarmo.ru/byudzhet-dlya-grazhdan/byudzhet-dlya-grazhdan/" TargetMode="External"/><Relationship Id="rId12" Type="http://schemas.openxmlformats.org/officeDocument/2006/relationships/hyperlink" Target="http://adm.lysyegory.ru/base/10104-byudzhet-dlja-grazhdan-k-proektu-byudzheta-lysogorskogo-municipalnogo-raiona-na-2022-god-i-pla.html" TargetMode="External"/><Relationship Id="rId17" Type="http://schemas.openxmlformats.org/officeDocument/2006/relationships/hyperlink" Target="http://turki.sarmo.ru/otkrytyy-byudzhet/byudzhet-dlya-grazhdan/" TargetMode="External"/><Relationship Id="rId2" Type="http://schemas.openxmlformats.org/officeDocument/2006/relationships/hyperlink" Target="http://saratovmer.ru/budget/rubrics/6/1310.html" TargetMode="External"/><Relationship Id="rId16" Type="http://schemas.openxmlformats.org/officeDocument/2006/relationships/hyperlink" Target="https://sam64.ru/ekonomika-i-byudzhet/byudzhet/publichnye-slushaniya/" TargetMode="External"/><Relationship Id="rId20" Type="http://schemas.openxmlformats.org/officeDocument/2006/relationships/printerSettings" Target="../printerSettings/printerSettings5.bin"/><Relationship Id="rId1" Type="http://schemas.openxmlformats.org/officeDocument/2006/relationships/hyperlink" Target="http://&#1074;&#1086;&#1083;&#1100;&#1089;&#1082;.&#1088;&#1092;/" TargetMode="External"/><Relationship Id="rId6" Type="http://schemas.openxmlformats.org/officeDocument/2006/relationships/hyperlink" Target="http://dergachi.sarmo.ru/byudzhet-dlya-grazhdan/" TargetMode="External"/><Relationship Id="rId11" Type="http://schemas.openxmlformats.org/officeDocument/2006/relationships/hyperlink" Target="https://adminkmr.ru/byudzhet/byudzhet-dlya-grazhdan/" TargetMode="External"/><Relationship Id="rId5" Type="http://schemas.openxmlformats.org/officeDocument/2006/relationships/hyperlink" Target="http://adm-baltay.ru/finansovoe-upravlenie/proekt-mestnogo-byudzheta-baltajskogo-municzipalnogo-rajona-na-2022-god-i-na-planovyj-period-2023-2024-godov/" TargetMode="External"/><Relationship Id="rId15" Type="http://schemas.openxmlformats.org/officeDocument/2006/relationships/hyperlink" Target="http://pugachev-adm.ru/byudzhet-rayona-2/byudzhet-dlya-grazhdan/2022-2" TargetMode="External"/><Relationship Id="rId10" Type="http://schemas.openxmlformats.org/officeDocument/2006/relationships/hyperlink" Target="https://krasny-kut.ru/finansy/novosti/" TargetMode="External"/><Relationship Id="rId19" Type="http://schemas.openxmlformats.org/officeDocument/2006/relationships/hyperlink" Target="http://hvalynsk.sarmo.ru/administratsiya-khvalynskogo-munitsipalnogo-rayona/byudzhet/byudzhet-dlya-grazhdan.php" TargetMode="External"/><Relationship Id="rId4" Type="http://schemas.openxmlformats.org/officeDocument/2006/relationships/hyperlink" Target="http://baladmin.ru/administration/divisions-structure/finance/otkritiy-byudzhet.php" TargetMode="External"/><Relationship Id="rId9" Type="http://schemas.openxmlformats.org/officeDocument/2006/relationships/hyperlink" Target="https://krasnoarmeysk64.ru/krasnoarmeyskiy-rayon/byudzhet/byudzhet-dlya-grazhdan/" TargetMode="External"/><Relationship Id="rId14" Type="http://schemas.openxmlformats.org/officeDocument/2006/relationships/hyperlink" Target="http://ozinki.sarmo.ru/byudzhet/byudzhet-dlya-grazhdan.php?ELEMENT_ID=7206"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krasny-kut.ru/finansy/novosti/" TargetMode="External"/><Relationship Id="rId13" Type="http://schemas.openxmlformats.org/officeDocument/2006/relationships/hyperlink" Target="http://turki.sarmo.ru/otkrytyy-byudzhet/obshchestvennoe-uchastie/publichnye-slushaniya-po-proektu-resheniya-o-byudzhete-na-2022-god/" TargetMode="External"/><Relationship Id="rId3" Type="http://schemas.openxmlformats.org/officeDocument/2006/relationships/hyperlink" Target="http://baladmin.ru/news/19213/" TargetMode="External"/><Relationship Id="rId7" Type="http://schemas.openxmlformats.org/officeDocument/2006/relationships/hyperlink" Target="http://ekaterinovka.sarmo.ru/rayonnoe-sobranie/publichnye-slushaniya.php" TargetMode="External"/><Relationship Id="rId12" Type="http://schemas.openxmlformats.org/officeDocument/2006/relationships/hyperlink" Target="http://rtishevo.sarmo.ru/novosti/novosti/12606/" TargetMode="External"/><Relationship Id="rId2" Type="http://schemas.openxmlformats.org/officeDocument/2006/relationships/hyperlink" Target="http://saratovmer.ru/news/2021/10/25/69930.html" TargetMode="External"/><Relationship Id="rId1" Type="http://schemas.openxmlformats.org/officeDocument/2006/relationships/hyperlink" Target="http://&#1074;&#1086;&#1083;&#1100;&#1089;&#1082;.&#1088;&#1092;/" TargetMode="External"/><Relationship Id="rId6" Type="http://schemas.openxmlformats.org/officeDocument/2006/relationships/hyperlink" Target="http://duhovnitskoe.sarmo.ru/publichnye-slushaniya/?ELEMENT_ID=9498" TargetMode="External"/><Relationship Id="rId11" Type="http://schemas.openxmlformats.org/officeDocument/2006/relationships/hyperlink" Target="http://pugachev-adm.ru/naznachenyi-publichnyie-slushaniya-23.html" TargetMode="External"/><Relationship Id="rId5" Type="http://schemas.openxmlformats.org/officeDocument/2006/relationships/hyperlink" Target="http://dergachi.sarmo.ru/novosti/?bxrand=1534464000010&amp;PAGEN_1=3" TargetMode="External"/><Relationship Id="rId15" Type="http://schemas.openxmlformats.org/officeDocument/2006/relationships/printerSettings" Target="../printerSettings/printerSettings6.bin"/><Relationship Id="rId10" Type="http://schemas.openxmlformats.org/officeDocument/2006/relationships/hyperlink" Target="http://&#1087;&#1080;&#1090;&#1077;&#1088;&#1082;&#1072;.&#1088;&#1092;/ekonomika-i-byudzhet/byudzhet-piterskogo-mr/publichnye-slushaniya/publichnye-slushaniya-po-proektu-resheniya-o-byudzhete-pmr-na-2022-god-i-planovyy-period-2023-i-2024/" TargetMode="External"/><Relationship Id="rId4" Type="http://schemas.openxmlformats.org/officeDocument/2006/relationships/hyperlink" Target="http://adm-baltay.ru/o-provedenii-publichnyh-slushanij-9/" TargetMode="External"/><Relationship Id="rId9" Type="http://schemas.openxmlformats.org/officeDocument/2006/relationships/hyperlink" Target="http://adm.lysyegory.ru/base/10135-objavlenie-1.html" TargetMode="External"/><Relationship Id="rId14" Type="http://schemas.openxmlformats.org/officeDocument/2006/relationships/hyperlink" Target="http://fedormr.ru/byudzhet/byudzhet-2022/index.php"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krasny-kut.ru/finansy/novosti/" TargetMode="External"/><Relationship Id="rId13" Type="http://schemas.openxmlformats.org/officeDocument/2006/relationships/hyperlink" Target="http://turki.sarmo.ru/otkrytyy-byudzhet/byudzhet-turkovskogo-munitsipalnogo-rayona/proekt-byudzheta/" TargetMode="External"/><Relationship Id="rId3" Type="http://schemas.openxmlformats.org/officeDocument/2006/relationships/hyperlink" Target="http://algay.sarmo.ru/?ELEMENT_ID=7489" TargetMode="External"/><Relationship Id="rId7" Type="http://schemas.openxmlformats.org/officeDocument/2006/relationships/hyperlink" Target="http://ekaterinovka.sarmo.ru/rayonnoe-sobranie/publichnye-slushaniya.php" TargetMode="External"/><Relationship Id="rId12" Type="http://schemas.openxmlformats.org/officeDocument/2006/relationships/hyperlink" Target="http://pugachev-adm.ru/byudzhet-rayona-2/materialyi-i-dokumentyi/2022-2" TargetMode="External"/><Relationship Id="rId2" Type="http://schemas.openxmlformats.org/officeDocument/2006/relationships/hyperlink" Target="https://www.saratovmer.ru/budget/rubrics/4/1320.html" TargetMode="External"/><Relationship Id="rId1" Type="http://schemas.openxmlformats.org/officeDocument/2006/relationships/hyperlink" Target="http://balkomfin.ru/" TargetMode="External"/><Relationship Id="rId6" Type="http://schemas.openxmlformats.org/officeDocument/2006/relationships/hyperlink" Target="http://duhovnitskoe.sarmo.ru/publichnye-slushaniya/?ELEMENT_ID=9498" TargetMode="External"/><Relationship Id="rId11" Type="http://schemas.openxmlformats.org/officeDocument/2006/relationships/hyperlink" Target="http://&#1087;&#1080;&#1090;&#1077;&#1088;&#1082;&#1072;.&#1088;&#1092;/ekonomika-i-byudzhet/byudzhet-piterskogo-mr/publichnye-slushaniya/publichnye-slushaniya-po-proektu-resheniya-o-byudzhete-pmr-na-2022-god-i-planovyy-period-2023-i-2024/" TargetMode="External"/><Relationship Id="rId5" Type="http://schemas.openxmlformats.org/officeDocument/2006/relationships/hyperlink" Target="http://voskresensk64.ru/administration/statistics/obshchestvennoe-uchastie-/" TargetMode="External"/><Relationship Id="rId15" Type="http://schemas.openxmlformats.org/officeDocument/2006/relationships/printerSettings" Target="../printerSettings/printerSettings7.bin"/><Relationship Id="rId10" Type="http://schemas.openxmlformats.org/officeDocument/2006/relationships/hyperlink" Target="http://novouzensk.ru/budget%20for%20people/2022-224/index.php" TargetMode="External"/><Relationship Id="rId4" Type="http://schemas.openxmlformats.org/officeDocument/2006/relationships/hyperlink" Target="http://baladmin.ru/byudzhet-na-2022-god-i-planovyy-period-2023-i-2024-godov.php?clear_cache=Y" TargetMode="External"/><Relationship Id="rId9" Type="http://schemas.openxmlformats.org/officeDocument/2006/relationships/hyperlink" Target="http://adm.lysyegory.ru/base/10412-protokol-publichnyh-slushanii-lysogorskogo-municipalnogo-raiona-po-proektu-byudzheta-lysogorsk.html" TargetMode="External"/><Relationship Id="rId14" Type="http://schemas.openxmlformats.org/officeDocument/2006/relationships/hyperlink" Target="http://fedormr.ru/byudzhet/byudzhet-2022/index.php"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adminkmr.ru/byudzhet/byudzhet-dlya-grazhdan/" TargetMode="External"/><Relationship Id="rId2" Type="http://schemas.openxmlformats.org/officeDocument/2006/relationships/hyperlink" Target="http://baladmin.ru/administration/divisions-structure/uchastie-v-federalnykh-i-regionalnykh-konkursakh.php" TargetMode="External"/><Relationship Id="rId1" Type="http://schemas.openxmlformats.org/officeDocument/2006/relationships/hyperlink" Target="http://balkomfin.ru/docs/board/sertificatos_20.pdf" TargetMode="External"/><Relationship Id="rId5" Type="http://schemas.openxmlformats.org/officeDocument/2006/relationships/printerSettings" Target="../printerSettings/printerSettings8.bin"/><Relationship Id="rId4" Type="http://schemas.openxmlformats.org/officeDocument/2006/relationships/hyperlink" Target="http://rtishevo.sarmo.ru/novosti/novosti/1282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1"/>
  <sheetViews>
    <sheetView tabSelected="1" view="pageBreakPreview" zoomScaleNormal="100" zoomScaleSheetLayoutView="100" zoomScalePageLayoutView="70" workbookViewId="0">
      <selection activeCell="G4" sqref="G4"/>
    </sheetView>
  </sheetViews>
  <sheetFormatPr defaultRowHeight="12.75" x14ac:dyDescent="0.2"/>
  <cols>
    <col min="1" max="1" width="27" style="16" customWidth="1"/>
    <col min="2" max="3" width="12.7109375" style="16" customWidth="1"/>
    <col min="4" max="4" width="16.5703125" style="1" customWidth="1"/>
    <col min="5" max="5" width="16.42578125" style="1" customWidth="1"/>
    <col min="6" max="6" width="17" style="1" customWidth="1"/>
    <col min="7" max="16384" width="9.140625" style="1"/>
  </cols>
  <sheetData>
    <row r="1" spans="1:7" ht="19.5" customHeight="1" x14ac:dyDescent="0.25">
      <c r="A1" s="176" t="s">
        <v>0</v>
      </c>
      <c r="B1" s="176"/>
      <c r="C1" s="176"/>
      <c r="D1" s="176"/>
      <c r="E1" s="177"/>
      <c r="F1" s="177"/>
    </row>
    <row r="2" spans="1:7" ht="18.75" customHeight="1" x14ac:dyDescent="0.2">
      <c r="A2" s="17" t="s">
        <v>1</v>
      </c>
      <c r="B2" s="175" t="s">
        <v>185</v>
      </c>
      <c r="C2" s="30"/>
      <c r="D2" s="4"/>
      <c r="E2" s="5"/>
      <c r="F2" s="5"/>
    </row>
    <row r="3" spans="1:7" ht="48.75" customHeight="1" x14ac:dyDescent="0.2">
      <c r="A3" s="6" t="s">
        <v>9</v>
      </c>
      <c r="B3" s="152" t="s">
        <v>10</v>
      </c>
      <c r="C3" s="152" t="s">
        <v>2</v>
      </c>
      <c r="D3" s="6" t="s">
        <v>3</v>
      </c>
      <c r="E3" s="6" t="s">
        <v>4</v>
      </c>
      <c r="F3" s="6" t="s">
        <v>5</v>
      </c>
      <c r="G3" s="18"/>
    </row>
    <row r="4" spans="1:7" ht="15.95" customHeight="1" x14ac:dyDescent="0.2">
      <c r="A4" s="7" t="s">
        <v>6</v>
      </c>
      <c r="B4" s="151" t="s">
        <v>7</v>
      </c>
      <c r="C4" s="151" t="s">
        <v>7</v>
      </c>
      <c r="D4" s="8" t="s">
        <v>7</v>
      </c>
      <c r="E4" s="9" t="s">
        <v>7</v>
      </c>
      <c r="F4" s="9" t="s">
        <v>7</v>
      </c>
    </row>
    <row r="5" spans="1:7" ht="15.95" customHeight="1" x14ac:dyDescent="0.2">
      <c r="A5" s="7" t="s">
        <v>8</v>
      </c>
      <c r="B5" s="10">
        <f>SUM(C5:F5)</f>
        <v>40</v>
      </c>
      <c r="C5" s="10">
        <v>10</v>
      </c>
      <c r="D5" s="19">
        <v>10</v>
      </c>
      <c r="E5" s="19">
        <v>10</v>
      </c>
      <c r="F5" s="19">
        <v>10</v>
      </c>
    </row>
    <row r="6" spans="1:7" s="24" customFormat="1" ht="15.95" customHeight="1" x14ac:dyDescent="0.2">
      <c r="A6" s="20" t="s">
        <v>11</v>
      </c>
      <c r="B6" s="22"/>
      <c r="C6" s="22"/>
      <c r="D6" s="21"/>
      <c r="E6" s="23"/>
      <c r="F6" s="23"/>
    </row>
    <row r="7" spans="1:7" s="16" customFormat="1" ht="16.5" customHeight="1" x14ac:dyDescent="0.2">
      <c r="A7" s="11" t="s">
        <v>12</v>
      </c>
      <c r="B7" s="12">
        <f>SUM(C7:F7)</f>
        <v>38</v>
      </c>
      <c r="C7" s="13">
        <f>'Оценка (Этап IV)'!B7</f>
        <v>10</v>
      </c>
      <c r="D7" s="13">
        <v>8</v>
      </c>
      <c r="E7" s="26">
        <v>10</v>
      </c>
      <c r="F7" s="26">
        <v>10</v>
      </c>
    </row>
    <row r="8" spans="1:7" s="16" customFormat="1" ht="15.95" customHeight="1" x14ac:dyDescent="0.2">
      <c r="A8" s="27" t="s">
        <v>13</v>
      </c>
      <c r="B8" s="12">
        <f t="shared" ref="B8:B10" si="0">SUM(C8:F8)</f>
        <v>33</v>
      </c>
      <c r="C8" s="13">
        <f>'Оценка (Этап IV)'!B8</f>
        <v>9</v>
      </c>
      <c r="D8" s="13">
        <v>8</v>
      </c>
      <c r="E8" s="26">
        <v>9</v>
      </c>
      <c r="F8" s="26">
        <v>7</v>
      </c>
    </row>
    <row r="9" spans="1:7" s="16" customFormat="1" ht="15.95" customHeight="1" x14ac:dyDescent="0.2">
      <c r="A9" s="27" t="s">
        <v>14</v>
      </c>
      <c r="B9" s="12">
        <f t="shared" si="0"/>
        <v>30</v>
      </c>
      <c r="C9" s="13">
        <f>'Оценка (Этап IV)'!B9</f>
        <v>8</v>
      </c>
      <c r="D9" s="13">
        <v>7</v>
      </c>
      <c r="E9" s="26">
        <v>7</v>
      </c>
      <c r="F9" s="26">
        <v>8</v>
      </c>
    </row>
    <row r="10" spans="1:7" s="16" customFormat="1" ht="15.95" customHeight="1" x14ac:dyDescent="0.2">
      <c r="A10" s="27" t="s">
        <v>15</v>
      </c>
      <c r="B10" s="12">
        <f t="shared" si="0"/>
        <v>20</v>
      </c>
      <c r="C10" s="13">
        <f>'Оценка (Этап IV)'!B10</f>
        <v>4</v>
      </c>
      <c r="D10" s="13">
        <v>3</v>
      </c>
      <c r="E10" s="26">
        <v>5</v>
      </c>
      <c r="F10" s="26">
        <v>8</v>
      </c>
    </row>
    <row r="11" spans="1:7" s="29" customFormat="1" ht="15.95" customHeight="1" x14ac:dyDescent="0.2">
      <c r="A11" s="20" t="s">
        <v>16</v>
      </c>
      <c r="B11" s="22"/>
      <c r="C11" s="28"/>
      <c r="D11" s="28"/>
      <c r="E11" s="28"/>
      <c r="F11" s="28"/>
    </row>
    <row r="12" spans="1:7" s="16" customFormat="1" ht="15.95" customHeight="1" x14ac:dyDescent="0.2">
      <c r="A12" s="11" t="s">
        <v>17</v>
      </c>
      <c r="B12" s="12">
        <f>SUM(C12:F12)</f>
        <v>13.5</v>
      </c>
      <c r="C12" s="13">
        <f>'Оценка (Этап IV)'!B12</f>
        <v>3</v>
      </c>
      <c r="D12" s="13">
        <v>2.5</v>
      </c>
      <c r="E12" s="26">
        <v>2</v>
      </c>
      <c r="F12" s="26">
        <v>6</v>
      </c>
    </row>
    <row r="13" spans="1:7" s="16" customFormat="1" ht="15.95" customHeight="1" x14ac:dyDescent="0.2">
      <c r="A13" s="11" t="s">
        <v>18</v>
      </c>
      <c r="B13" s="12">
        <f t="shared" ref="B13:B49" si="1">SUM(C13:F13)</f>
        <v>24.5</v>
      </c>
      <c r="C13" s="13">
        <f>'Оценка (Этап IV)'!B13</f>
        <v>6</v>
      </c>
      <c r="D13" s="13">
        <v>5</v>
      </c>
      <c r="E13" s="26">
        <v>7.5</v>
      </c>
      <c r="F13" s="26">
        <v>6</v>
      </c>
    </row>
    <row r="14" spans="1:7" s="16" customFormat="1" ht="15.95" customHeight="1" x14ac:dyDescent="0.2">
      <c r="A14" s="11" t="s">
        <v>19</v>
      </c>
      <c r="B14" s="12">
        <f t="shared" si="1"/>
        <v>35</v>
      </c>
      <c r="C14" s="13">
        <f>'Оценка (Этап IV)'!B14</f>
        <v>10</v>
      </c>
      <c r="D14" s="13">
        <v>8</v>
      </c>
      <c r="E14" s="26">
        <v>10</v>
      </c>
      <c r="F14" s="26">
        <v>7</v>
      </c>
    </row>
    <row r="15" spans="1:7" s="16" customFormat="1" ht="15.95" customHeight="1" x14ac:dyDescent="0.2">
      <c r="A15" s="11" t="s">
        <v>20</v>
      </c>
      <c r="B15" s="12">
        <f t="shared" si="1"/>
        <v>32.5</v>
      </c>
      <c r="C15" s="13">
        <f>'Оценка (Этап IV)'!B15</f>
        <v>9</v>
      </c>
      <c r="D15" s="13">
        <v>7.5</v>
      </c>
      <c r="E15" s="26">
        <v>7</v>
      </c>
      <c r="F15" s="26">
        <v>9</v>
      </c>
    </row>
    <row r="16" spans="1:7" s="16" customFormat="1" ht="15.95" customHeight="1" x14ac:dyDescent="0.2">
      <c r="A16" s="11" t="s">
        <v>21</v>
      </c>
      <c r="B16" s="12">
        <f t="shared" si="1"/>
        <v>40</v>
      </c>
      <c r="C16" s="13">
        <f>'Оценка (Этап IV)'!B16</f>
        <v>10</v>
      </c>
      <c r="D16" s="13">
        <v>10</v>
      </c>
      <c r="E16" s="26">
        <v>10</v>
      </c>
      <c r="F16" s="26">
        <v>10</v>
      </c>
    </row>
    <row r="17" spans="1:6" s="16" customFormat="1" ht="15.95" customHeight="1" x14ac:dyDescent="0.2">
      <c r="A17" s="11" t="s">
        <v>22</v>
      </c>
      <c r="B17" s="12">
        <f t="shared" si="1"/>
        <v>39</v>
      </c>
      <c r="C17" s="13">
        <f>'Оценка (Этап IV)'!B17</f>
        <v>10</v>
      </c>
      <c r="D17" s="13">
        <v>10</v>
      </c>
      <c r="E17" s="26">
        <v>10</v>
      </c>
      <c r="F17" s="26">
        <v>9</v>
      </c>
    </row>
    <row r="18" spans="1:6" s="16" customFormat="1" ht="15.95" customHeight="1" x14ac:dyDescent="0.2">
      <c r="A18" s="11" t="s">
        <v>23</v>
      </c>
      <c r="B18" s="12">
        <f t="shared" si="1"/>
        <v>23.5</v>
      </c>
      <c r="C18" s="13">
        <f>'Оценка (Этап IV)'!B18</f>
        <v>6.5</v>
      </c>
      <c r="D18" s="13">
        <v>3</v>
      </c>
      <c r="E18" s="26">
        <v>5</v>
      </c>
      <c r="F18" s="26">
        <v>9</v>
      </c>
    </row>
    <row r="19" spans="1:6" s="16" customFormat="1" ht="15.95" customHeight="1" x14ac:dyDescent="0.2">
      <c r="A19" s="11" t="s">
        <v>24</v>
      </c>
      <c r="B19" s="12">
        <f t="shared" si="1"/>
        <v>13</v>
      </c>
      <c r="C19" s="13">
        <f>'Оценка (Этап IV)'!B19</f>
        <v>2</v>
      </c>
      <c r="D19" s="13">
        <v>2</v>
      </c>
      <c r="E19" s="26">
        <v>4</v>
      </c>
      <c r="F19" s="26">
        <v>5</v>
      </c>
    </row>
    <row r="20" spans="1:6" s="16" customFormat="1" ht="15.95" customHeight="1" x14ac:dyDescent="0.2">
      <c r="A20" s="11" t="s">
        <v>25</v>
      </c>
      <c r="B20" s="12">
        <f t="shared" si="1"/>
        <v>13</v>
      </c>
      <c r="C20" s="13">
        <f>'Оценка (Этап IV)'!B20</f>
        <v>2</v>
      </c>
      <c r="D20" s="13">
        <v>3</v>
      </c>
      <c r="E20" s="26">
        <v>3</v>
      </c>
      <c r="F20" s="26">
        <v>5</v>
      </c>
    </row>
    <row r="21" spans="1:6" s="16" customFormat="1" ht="15.95" customHeight="1" x14ac:dyDescent="0.2">
      <c r="A21" s="11" t="s">
        <v>26</v>
      </c>
      <c r="B21" s="12">
        <f t="shared" si="1"/>
        <v>29</v>
      </c>
      <c r="C21" s="13">
        <f>'Оценка (Этап IV)'!B21</f>
        <v>6.5</v>
      </c>
      <c r="D21" s="13">
        <v>9</v>
      </c>
      <c r="E21" s="26">
        <v>5.5</v>
      </c>
      <c r="F21" s="26">
        <v>8</v>
      </c>
    </row>
    <row r="22" spans="1:6" s="16" customFormat="1" ht="15.95" customHeight="1" x14ac:dyDescent="0.2">
      <c r="A22" s="11" t="s">
        <v>27</v>
      </c>
      <c r="B22" s="12">
        <f t="shared" si="1"/>
        <v>14</v>
      </c>
      <c r="C22" s="13">
        <f>'Оценка (Этап IV)'!B22</f>
        <v>4</v>
      </c>
      <c r="D22" s="13">
        <v>2.5</v>
      </c>
      <c r="E22" s="26">
        <v>2.5</v>
      </c>
      <c r="F22" s="26">
        <v>5</v>
      </c>
    </row>
    <row r="23" spans="1:6" s="16" customFormat="1" ht="15.95" customHeight="1" x14ac:dyDescent="0.2">
      <c r="A23" s="11" t="s">
        <v>28</v>
      </c>
      <c r="B23" s="12">
        <f t="shared" si="1"/>
        <v>11.5</v>
      </c>
      <c r="C23" s="13">
        <f>'Оценка (Этап IV)'!B23</f>
        <v>2.5</v>
      </c>
      <c r="D23" s="13">
        <v>2</v>
      </c>
      <c r="E23" s="26">
        <v>2</v>
      </c>
      <c r="F23" s="26">
        <v>5</v>
      </c>
    </row>
    <row r="24" spans="1:6" s="16" customFormat="1" ht="15.95" customHeight="1" x14ac:dyDescent="0.2">
      <c r="A24" s="11" t="s">
        <v>29</v>
      </c>
      <c r="B24" s="12">
        <f t="shared" si="1"/>
        <v>25.5</v>
      </c>
      <c r="C24" s="13">
        <f>'Оценка (Этап IV)'!B24</f>
        <v>4.5</v>
      </c>
      <c r="D24" s="13">
        <v>6</v>
      </c>
      <c r="E24" s="26">
        <v>7</v>
      </c>
      <c r="F24" s="26">
        <v>8</v>
      </c>
    </row>
    <row r="25" spans="1:6" s="16" customFormat="1" ht="15.95" customHeight="1" x14ac:dyDescent="0.2">
      <c r="A25" s="11" t="s">
        <v>30</v>
      </c>
      <c r="B25" s="12">
        <f t="shared" si="1"/>
        <v>39</v>
      </c>
      <c r="C25" s="13">
        <f>'Оценка (Этап IV)'!B25</f>
        <v>10</v>
      </c>
      <c r="D25" s="13">
        <v>10</v>
      </c>
      <c r="E25" s="26">
        <v>9</v>
      </c>
      <c r="F25" s="26">
        <v>10</v>
      </c>
    </row>
    <row r="26" spans="1:6" s="16" customFormat="1" ht="15.95" customHeight="1" x14ac:dyDescent="0.2">
      <c r="A26" s="11" t="s">
        <v>31</v>
      </c>
      <c r="B26" s="12">
        <f t="shared" si="1"/>
        <v>24.5</v>
      </c>
      <c r="C26" s="13">
        <f>'Оценка (Этап IV)'!B26</f>
        <v>6</v>
      </c>
      <c r="D26" s="13">
        <v>3.5</v>
      </c>
      <c r="E26" s="26">
        <v>9</v>
      </c>
      <c r="F26" s="26">
        <v>6</v>
      </c>
    </row>
    <row r="27" spans="1:6" s="16" customFormat="1" ht="15.95" customHeight="1" x14ac:dyDescent="0.2">
      <c r="A27" s="11" t="s">
        <v>32</v>
      </c>
      <c r="B27" s="12">
        <f t="shared" si="1"/>
        <v>18</v>
      </c>
      <c r="C27" s="13">
        <f>'Оценка (Этап IV)'!B27</f>
        <v>4.5</v>
      </c>
      <c r="D27" s="13">
        <v>5.5</v>
      </c>
      <c r="E27" s="26">
        <v>2</v>
      </c>
      <c r="F27" s="26">
        <v>6</v>
      </c>
    </row>
    <row r="28" spans="1:6" s="16" customFormat="1" ht="15.95" customHeight="1" x14ac:dyDescent="0.2">
      <c r="A28" s="11" t="s">
        <v>33</v>
      </c>
      <c r="B28" s="12">
        <f t="shared" si="1"/>
        <v>30</v>
      </c>
      <c r="C28" s="13">
        <f>'Оценка (Этап IV)'!B28</f>
        <v>7</v>
      </c>
      <c r="D28" s="13">
        <v>9</v>
      </c>
      <c r="E28" s="26">
        <v>6</v>
      </c>
      <c r="F28" s="26">
        <v>8</v>
      </c>
    </row>
    <row r="29" spans="1:6" s="16" customFormat="1" ht="15.95" customHeight="1" x14ac:dyDescent="0.2">
      <c r="A29" s="11" t="s">
        <v>34</v>
      </c>
      <c r="B29" s="12">
        <f t="shared" si="1"/>
        <v>35.5</v>
      </c>
      <c r="C29" s="13">
        <f>'Оценка (Этап IV)'!B29</f>
        <v>9</v>
      </c>
      <c r="D29" s="13">
        <v>7.5</v>
      </c>
      <c r="E29" s="26">
        <v>10</v>
      </c>
      <c r="F29" s="26">
        <v>9</v>
      </c>
    </row>
    <row r="30" spans="1:6" s="16" customFormat="1" ht="15.95" customHeight="1" x14ac:dyDescent="0.2">
      <c r="A30" s="11" t="s">
        <v>35</v>
      </c>
      <c r="B30" s="12">
        <f t="shared" si="1"/>
        <v>16.5</v>
      </c>
      <c r="C30" s="13">
        <f>'Оценка (Этап IV)'!B30</f>
        <v>2</v>
      </c>
      <c r="D30" s="13">
        <v>6</v>
      </c>
      <c r="E30" s="26">
        <v>2.5</v>
      </c>
      <c r="F30" s="26">
        <v>6</v>
      </c>
    </row>
    <row r="31" spans="1:6" s="16" customFormat="1" ht="15.95" customHeight="1" x14ac:dyDescent="0.2">
      <c r="A31" s="11" t="s">
        <v>36</v>
      </c>
      <c r="B31" s="12">
        <f t="shared" si="1"/>
        <v>32.5</v>
      </c>
      <c r="C31" s="13">
        <f>'Оценка (Этап IV)'!B31</f>
        <v>8</v>
      </c>
      <c r="D31" s="13">
        <v>6.5</v>
      </c>
      <c r="E31" s="26">
        <v>9</v>
      </c>
      <c r="F31" s="26">
        <v>9</v>
      </c>
    </row>
    <row r="32" spans="1:6" s="16" customFormat="1" ht="15.95" customHeight="1" x14ac:dyDescent="0.2">
      <c r="A32" s="11" t="s">
        <v>37</v>
      </c>
      <c r="B32" s="12">
        <f t="shared" si="1"/>
        <v>36</v>
      </c>
      <c r="C32" s="13">
        <f>'Оценка (Этап IV)'!B32</f>
        <v>9</v>
      </c>
      <c r="D32" s="13">
        <v>8</v>
      </c>
      <c r="E32" s="26">
        <v>10</v>
      </c>
      <c r="F32" s="26">
        <v>9</v>
      </c>
    </row>
    <row r="33" spans="1:6" s="16" customFormat="1" ht="15.95" customHeight="1" x14ac:dyDescent="0.2">
      <c r="A33" s="11" t="s">
        <v>38</v>
      </c>
      <c r="B33" s="12">
        <f t="shared" si="1"/>
        <v>20</v>
      </c>
      <c r="C33" s="13">
        <f>'Оценка (Этап IV)'!B33</f>
        <v>5</v>
      </c>
      <c r="D33" s="13">
        <v>6</v>
      </c>
      <c r="E33" s="26">
        <v>4</v>
      </c>
      <c r="F33" s="26">
        <v>5</v>
      </c>
    </row>
    <row r="34" spans="1:6" s="16" customFormat="1" ht="15.95" customHeight="1" x14ac:dyDescent="0.2">
      <c r="A34" s="11" t="s">
        <v>39</v>
      </c>
      <c r="B34" s="12">
        <f t="shared" si="1"/>
        <v>34</v>
      </c>
      <c r="C34" s="13">
        <f>'Оценка (Этап IV)'!B34</f>
        <v>8</v>
      </c>
      <c r="D34" s="13">
        <v>8</v>
      </c>
      <c r="E34" s="26">
        <v>9</v>
      </c>
      <c r="F34" s="26">
        <v>9</v>
      </c>
    </row>
    <row r="35" spans="1:6" s="16" customFormat="1" ht="15.95" customHeight="1" x14ac:dyDescent="0.2">
      <c r="A35" s="11" t="s">
        <v>40</v>
      </c>
      <c r="B35" s="12">
        <f t="shared" si="1"/>
        <v>24</v>
      </c>
      <c r="C35" s="13">
        <f>'Оценка (Этап IV)'!B35</f>
        <v>6</v>
      </c>
      <c r="D35" s="13">
        <v>6</v>
      </c>
      <c r="E35" s="26">
        <v>3</v>
      </c>
      <c r="F35" s="26">
        <v>9</v>
      </c>
    </row>
    <row r="36" spans="1:6" s="16" customFormat="1" ht="15.95" customHeight="1" x14ac:dyDescent="0.2">
      <c r="A36" s="11" t="s">
        <v>41</v>
      </c>
      <c r="B36" s="12">
        <f t="shared" si="1"/>
        <v>32</v>
      </c>
      <c r="C36" s="13">
        <f>'Оценка (Этап IV)'!B36</f>
        <v>8</v>
      </c>
      <c r="D36" s="13">
        <v>6</v>
      </c>
      <c r="E36" s="26">
        <v>8</v>
      </c>
      <c r="F36" s="26">
        <v>10</v>
      </c>
    </row>
    <row r="37" spans="1:6" s="16" customFormat="1" ht="15.95" customHeight="1" x14ac:dyDescent="0.2">
      <c r="A37" s="11" t="s">
        <v>42</v>
      </c>
      <c r="B37" s="12">
        <f t="shared" si="1"/>
        <v>30</v>
      </c>
      <c r="C37" s="13">
        <f>'Оценка (Этап IV)'!B37</f>
        <v>6.5</v>
      </c>
      <c r="D37" s="13">
        <v>8</v>
      </c>
      <c r="E37" s="26">
        <v>8</v>
      </c>
      <c r="F37" s="26">
        <v>7.5</v>
      </c>
    </row>
    <row r="38" spans="1:6" s="16" customFormat="1" ht="15.95" customHeight="1" x14ac:dyDescent="0.2">
      <c r="A38" s="11" t="s">
        <v>43</v>
      </c>
      <c r="B38" s="12">
        <f t="shared" si="1"/>
        <v>36</v>
      </c>
      <c r="C38" s="13">
        <f>'Оценка (Этап IV)'!B38</f>
        <v>9</v>
      </c>
      <c r="D38" s="13">
        <v>8</v>
      </c>
      <c r="E38" s="26">
        <v>10</v>
      </c>
      <c r="F38" s="26">
        <v>9</v>
      </c>
    </row>
    <row r="39" spans="1:6" s="16" customFormat="1" ht="15.95" customHeight="1" x14ac:dyDescent="0.2">
      <c r="A39" s="11" t="s">
        <v>44</v>
      </c>
      <c r="B39" s="12">
        <f t="shared" si="1"/>
        <v>37</v>
      </c>
      <c r="C39" s="13">
        <f>'Оценка (Этап IV)'!B39</f>
        <v>9</v>
      </c>
      <c r="D39" s="13">
        <v>9</v>
      </c>
      <c r="E39" s="26">
        <v>10</v>
      </c>
      <c r="F39" s="26">
        <v>9</v>
      </c>
    </row>
    <row r="40" spans="1:6" s="16" customFormat="1" ht="15.95" customHeight="1" x14ac:dyDescent="0.2">
      <c r="A40" s="11" t="s">
        <v>45</v>
      </c>
      <c r="B40" s="12">
        <f t="shared" si="1"/>
        <v>36</v>
      </c>
      <c r="C40" s="13">
        <f>'Оценка (Этап IV)'!B40</f>
        <v>10</v>
      </c>
      <c r="D40" s="13">
        <v>8</v>
      </c>
      <c r="E40" s="26">
        <v>9</v>
      </c>
      <c r="F40" s="26">
        <v>9</v>
      </c>
    </row>
    <row r="41" spans="1:6" s="16" customFormat="1" ht="15.95" customHeight="1" x14ac:dyDescent="0.2">
      <c r="A41" s="11" t="s">
        <v>46</v>
      </c>
      <c r="B41" s="12">
        <f t="shared" si="1"/>
        <v>35.5</v>
      </c>
      <c r="C41" s="13">
        <f>'Оценка (Этап IV)'!B41</f>
        <v>8.5</v>
      </c>
      <c r="D41" s="13">
        <v>8</v>
      </c>
      <c r="E41" s="26">
        <v>10</v>
      </c>
      <c r="F41" s="26">
        <v>9</v>
      </c>
    </row>
    <row r="42" spans="1:6" s="16" customFormat="1" ht="15.95" customHeight="1" x14ac:dyDescent="0.2">
      <c r="A42" s="11" t="s">
        <v>47</v>
      </c>
      <c r="B42" s="12">
        <f t="shared" si="1"/>
        <v>16</v>
      </c>
      <c r="C42" s="13">
        <f>'Оценка (Этап IV)'!B42</f>
        <v>2</v>
      </c>
      <c r="D42" s="13">
        <v>4</v>
      </c>
      <c r="E42" s="26">
        <v>4</v>
      </c>
      <c r="F42" s="26">
        <v>6</v>
      </c>
    </row>
    <row r="43" spans="1:6" s="16" customFormat="1" ht="15.95" customHeight="1" x14ac:dyDescent="0.2">
      <c r="A43" s="11" t="s">
        <v>346</v>
      </c>
      <c r="B43" s="12">
        <f>SUM(C43:F43)</f>
        <v>16</v>
      </c>
      <c r="C43" s="13" t="s">
        <v>321</v>
      </c>
      <c r="D43" s="13">
        <v>5</v>
      </c>
      <c r="E43" s="26">
        <v>4</v>
      </c>
      <c r="F43" s="26">
        <v>7</v>
      </c>
    </row>
    <row r="44" spans="1:6" s="16" customFormat="1" ht="15.95" customHeight="1" x14ac:dyDescent="0.2">
      <c r="A44" s="11" t="s">
        <v>49</v>
      </c>
      <c r="B44" s="12">
        <f t="shared" si="1"/>
        <v>27</v>
      </c>
      <c r="C44" s="13">
        <f>'Оценка (Этап IV)'!B44</f>
        <v>9</v>
      </c>
      <c r="D44" s="13">
        <v>3</v>
      </c>
      <c r="E44" s="26">
        <v>6</v>
      </c>
      <c r="F44" s="26">
        <v>9</v>
      </c>
    </row>
    <row r="45" spans="1:6" s="16" customFormat="1" ht="15.95" customHeight="1" x14ac:dyDescent="0.2">
      <c r="A45" s="11" t="s">
        <v>50</v>
      </c>
      <c r="B45" s="12">
        <f t="shared" si="1"/>
        <v>16</v>
      </c>
      <c r="C45" s="13">
        <f>'Оценка (Этап IV)'!B45</f>
        <v>3</v>
      </c>
      <c r="D45" s="13">
        <v>4.5</v>
      </c>
      <c r="E45" s="26">
        <v>3.5</v>
      </c>
      <c r="F45" s="26">
        <v>5</v>
      </c>
    </row>
    <row r="46" spans="1:6" s="16" customFormat="1" ht="15.95" customHeight="1" x14ac:dyDescent="0.2">
      <c r="A46" s="11" t="s">
        <v>51</v>
      </c>
      <c r="B46" s="12">
        <f t="shared" si="1"/>
        <v>30.5</v>
      </c>
      <c r="C46" s="13">
        <f>'Оценка (Этап IV)'!B46</f>
        <v>8</v>
      </c>
      <c r="D46" s="13">
        <v>6.5</v>
      </c>
      <c r="E46" s="26">
        <v>9</v>
      </c>
      <c r="F46" s="26">
        <v>7</v>
      </c>
    </row>
    <row r="47" spans="1:6" s="16" customFormat="1" ht="15.95" customHeight="1" x14ac:dyDescent="0.2">
      <c r="A47" s="11" t="s">
        <v>52</v>
      </c>
      <c r="B47" s="12">
        <f t="shared" si="1"/>
        <v>35.5</v>
      </c>
      <c r="C47" s="13">
        <f>'Оценка (Этап IV)'!B47</f>
        <v>9</v>
      </c>
      <c r="D47" s="13">
        <v>7.5</v>
      </c>
      <c r="E47" s="26">
        <v>10</v>
      </c>
      <c r="F47" s="26">
        <v>9</v>
      </c>
    </row>
    <row r="48" spans="1:6" s="16" customFormat="1" ht="15.95" customHeight="1" x14ac:dyDescent="0.2">
      <c r="A48" s="11" t="s">
        <v>53</v>
      </c>
      <c r="B48" s="12">
        <f t="shared" si="1"/>
        <v>34</v>
      </c>
      <c r="C48" s="13">
        <f>'Оценка (Этап IV)'!B48</f>
        <v>8</v>
      </c>
      <c r="D48" s="13">
        <v>8</v>
      </c>
      <c r="E48" s="26">
        <v>9</v>
      </c>
      <c r="F48" s="26">
        <v>9</v>
      </c>
    </row>
    <row r="49" spans="1:6" s="16" customFormat="1" ht="15.95" customHeight="1" x14ac:dyDescent="0.2">
      <c r="A49" s="11" t="s">
        <v>54</v>
      </c>
      <c r="B49" s="12">
        <f t="shared" si="1"/>
        <v>37</v>
      </c>
      <c r="C49" s="13">
        <f>'Оценка (Этап IV)'!B49</f>
        <v>9</v>
      </c>
      <c r="D49" s="13">
        <v>8</v>
      </c>
      <c r="E49" s="26">
        <v>10</v>
      </c>
      <c r="F49" s="26">
        <v>10</v>
      </c>
    </row>
    <row r="50" spans="1:6" ht="6" customHeight="1" x14ac:dyDescent="0.2"/>
    <row r="51" spans="1:6" ht="51.75" customHeight="1" x14ac:dyDescent="0.2">
      <c r="A51" s="178" t="s">
        <v>347</v>
      </c>
      <c r="B51" s="178"/>
      <c r="C51" s="178"/>
      <c r="D51" s="178"/>
      <c r="E51" s="178"/>
      <c r="F51" s="178"/>
    </row>
  </sheetData>
  <mergeCells count="2">
    <mergeCell ref="A1:F1"/>
    <mergeCell ref="A51:F51"/>
  </mergeCells>
  <pageMargins left="0.39370078740157483" right="0.31496062992125984" top="0.15748031496062992" bottom="0.15748031496062992" header="0" footer="0"/>
  <pageSetup paperSize="9" scale="94"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view="pageBreakPreview" zoomScaleNormal="100" zoomScaleSheetLayoutView="100" zoomScalePageLayoutView="70" workbookViewId="0">
      <selection activeCell="I3" sqref="I3"/>
    </sheetView>
  </sheetViews>
  <sheetFormatPr defaultRowHeight="12.75" x14ac:dyDescent="0.2"/>
  <cols>
    <col min="1" max="1" width="27" style="1" customWidth="1"/>
    <col min="2" max="2" width="12.7109375" style="1" customWidth="1"/>
    <col min="3" max="3" width="22.42578125" style="1" customWidth="1"/>
    <col min="4" max="4" width="37.5703125" style="1" customWidth="1"/>
    <col min="5" max="5" width="37" style="1" customWidth="1"/>
    <col min="6" max="6" width="33.85546875" style="1" customWidth="1"/>
    <col min="7" max="7" width="36" style="1" customWidth="1"/>
    <col min="8" max="16384" width="9.140625" style="1"/>
  </cols>
  <sheetData>
    <row r="1" spans="1:8" ht="13.5" customHeight="1" x14ac:dyDescent="0.25">
      <c r="A1" s="176" t="s">
        <v>55</v>
      </c>
      <c r="B1" s="176"/>
      <c r="C1" s="176"/>
      <c r="D1" s="177"/>
      <c r="E1" s="177"/>
      <c r="F1" s="177"/>
      <c r="G1" s="177"/>
    </row>
    <row r="2" spans="1:8" ht="14.25" customHeight="1" x14ac:dyDescent="0.2">
      <c r="A2" s="2" t="s">
        <v>1</v>
      </c>
      <c r="B2" s="3" t="s">
        <v>185</v>
      </c>
      <c r="C2" s="4"/>
      <c r="D2" s="5"/>
      <c r="E2" s="5"/>
      <c r="F2" s="5"/>
      <c r="G2" s="5"/>
    </row>
    <row r="3" spans="1:8" s="16" customFormat="1" ht="81" customHeight="1" x14ac:dyDescent="0.2">
      <c r="A3" s="6" t="s">
        <v>9</v>
      </c>
      <c r="B3" s="6" t="s">
        <v>2</v>
      </c>
      <c r="C3" s="6" t="str">
        <f>'Показатель 8.1'!A1</f>
        <v xml:space="preserve">8.1. Проект решения о бюджете муниципального образования </v>
      </c>
      <c r="D3" s="6" t="str">
        <f>'Показатель 8.2'!A1</f>
        <v>8.2.   Опубликование бюджета для граждан, разработанного на основе проекта решения о бюджете муниципального образования на очередной финансовый год (очередной финансовый год и плановый период), на портале (сайте)</v>
      </c>
      <c r="E3" s="6" t="str">
        <f>'Показатель 9.1'!A1</f>
        <v>9.1. Информационное сообщение для граждан о проведении публичных слушаний по проекту решения о бюджете  муниципального образования на очередной финансовый год (очередной финансовый год и плановый период) на портале (сайте)</v>
      </c>
      <c r="F3" s="6" t="str">
        <f>'Показатель 9.2'!A1</f>
        <v xml:space="preserve">9.2. Проведение публичных слушаний по проекту решения о бюджете муниципального образования на очередной финансовый год (очередной финансовый год и плановый период) </v>
      </c>
      <c r="G3" s="6" t="str">
        <f>'Показатель 9.3'!A1</f>
        <v>9.3. Участие муниципального образования в проводимых в текущем году федеральных и (или) региональных конкурсах по бюджетной тематике и  опубликование информации об этом  на портале (сайте).</v>
      </c>
      <c r="H3" s="18"/>
    </row>
    <row r="4" spans="1:8" s="16" customFormat="1" ht="15.95" customHeight="1" x14ac:dyDescent="0.2">
      <c r="A4" s="7" t="s">
        <v>6</v>
      </c>
      <c r="B4" s="8" t="s">
        <v>7</v>
      </c>
      <c r="C4" s="8" t="s">
        <v>7</v>
      </c>
      <c r="D4" s="7" t="s">
        <v>7</v>
      </c>
      <c r="E4" s="7" t="s">
        <v>7</v>
      </c>
      <c r="F4" s="7" t="s">
        <v>7</v>
      </c>
      <c r="G4" s="7" t="s">
        <v>7</v>
      </c>
    </row>
    <row r="5" spans="1:8" s="16" customFormat="1" ht="15.95" customHeight="1" x14ac:dyDescent="0.2">
      <c r="A5" s="7" t="s">
        <v>8</v>
      </c>
      <c r="B5" s="10">
        <f>SUM(C5:G5)</f>
        <v>10</v>
      </c>
      <c r="C5" s="31">
        <f>'Методика IV этап'!C8</f>
        <v>4</v>
      </c>
      <c r="D5" s="31">
        <f>'Методика IV этап'!C13</f>
        <v>3</v>
      </c>
      <c r="E5" s="31">
        <f>'Методика IV этап'!C20</f>
        <v>1</v>
      </c>
      <c r="F5" s="31">
        <f>'Методика IV этап'!C24</f>
        <v>1</v>
      </c>
      <c r="G5" s="31">
        <f>'Методика IV этап'!C28</f>
        <v>1</v>
      </c>
    </row>
    <row r="6" spans="1:8" s="29" customFormat="1" ht="15.95" customHeight="1" x14ac:dyDescent="0.2">
      <c r="A6" s="20" t="s">
        <v>11</v>
      </c>
      <c r="B6" s="22"/>
      <c r="C6" s="21"/>
      <c r="D6" s="32"/>
      <c r="E6" s="32"/>
      <c r="F6" s="32"/>
      <c r="G6" s="32"/>
    </row>
    <row r="7" spans="1:8" s="16" customFormat="1" ht="17.25" customHeight="1" x14ac:dyDescent="0.2">
      <c r="A7" s="11" t="s">
        <v>12</v>
      </c>
      <c r="B7" s="12">
        <f>SUM(C7:G7)</f>
        <v>10</v>
      </c>
      <c r="C7" s="13">
        <f>'Показатель 8.1'!J9</f>
        <v>4</v>
      </c>
      <c r="D7" s="26">
        <f>'Показатель 8.2'!H10</f>
        <v>3</v>
      </c>
      <c r="E7" s="26">
        <f>'Показатель 9.1'!H8</f>
        <v>1</v>
      </c>
      <c r="F7" s="26">
        <f>'Показатель 9.2'!J8</f>
        <v>1</v>
      </c>
      <c r="G7" s="26">
        <f>'Показатель 9.3'!G8</f>
        <v>1</v>
      </c>
    </row>
    <row r="8" spans="1:8" s="16" customFormat="1" ht="15.95" customHeight="1" x14ac:dyDescent="0.2">
      <c r="A8" s="11" t="s">
        <v>13</v>
      </c>
      <c r="B8" s="12">
        <f>SUM(C8:G8)</f>
        <v>9</v>
      </c>
      <c r="C8" s="13">
        <f>'Показатель 8.1'!J10</f>
        <v>4</v>
      </c>
      <c r="D8" s="26">
        <f>'Показатель 8.2'!H11</f>
        <v>3</v>
      </c>
      <c r="E8" s="26">
        <f>'Показатель 9.1'!H9</f>
        <v>1</v>
      </c>
      <c r="F8" s="26">
        <f>'Показатель 9.2'!J9</f>
        <v>1</v>
      </c>
      <c r="G8" s="26">
        <f>'Показатель 9.3'!G9</f>
        <v>0</v>
      </c>
    </row>
    <row r="9" spans="1:8" s="16" customFormat="1" ht="15.95" customHeight="1" x14ac:dyDescent="0.2">
      <c r="A9" s="11" t="s">
        <v>14</v>
      </c>
      <c r="B9" s="12">
        <f>SUM(C9:G9)</f>
        <v>8</v>
      </c>
      <c r="C9" s="13">
        <f>'Показатель 8.1'!J11</f>
        <v>4</v>
      </c>
      <c r="D9" s="26">
        <f>'Показатель 8.2'!H12</f>
        <v>2</v>
      </c>
      <c r="E9" s="26">
        <f>'Показатель 9.1'!H10</f>
        <v>1</v>
      </c>
      <c r="F9" s="26">
        <f>'Показатель 9.2'!J10</f>
        <v>1</v>
      </c>
      <c r="G9" s="26">
        <f>'Показатель 9.3'!G10</f>
        <v>0</v>
      </c>
    </row>
    <row r="10" spans="1:8" s="16" customFormat="1" ht="15.95" customHeight="1" x14ac:dyDescent="0.2">
      <c r="A10" s="11" t="s">
        <v>15</v>
      </c>
      <c r="B10" s="12">
        <f>SUM(C10:G10)</f>
        <v>4</v>
      </c>
      <c r="C10" s="13">
        <f>'Показатель 8.1'!J12</f>
        <v>4</v>
      </c>
      <c r="D10" s="26">
        <f>'Показатель 8.2'!H13</f>
        <v>0</v>
      </c>
      <c r="E10" s="26">
        <f>'Показатель 9.1'!H11</f>
        <v>0</v>
      </c>
      <c r="F10" s="26">
        <f>'Показатель 9.2'!J11</f>
        <v>0</v>
      </c>
      <c r="G10" s="26">
        <f>'Показатель 9.3'!G11</f>
        <v>0</v>
      </c>
    </row>
    <row r="11" spans="1:8" s="29" customFormat="1" ht="15.95" customHeight="1" x14ac:dyDescent="0.2">
      <c r="A11" s="20" t="s">
        <v>16</v>
      </c>
      <c r="B11" s="138"/>
      <c r="C11" s="140"/>
      <c r="D11" s="139"/>
      <c r="E11" s="139"/>
      <c r="F11" s="139"/>
      <c r="G11" s="139"/>
    </row>
    <row r="12" spans="1:8" s="16" customFormat="1" ht="15.95" customHeight="1" x14ac:dyDescent="0.2">
      <c r="A12" s="11" t="s">
        <v>17</v>
      </c>
      <c r="B12" s="12">
        <f>SUM(C12:G12)</f>
        <v>3</v>
      </c>
      <c r="C12" s="13">
        <f>'Показатель 8.1'!J14</f>
        <v>2</v>
      </c>
      <c r="D12" s="26">
        <f>'Показатель 8.2'!H15</f>
        <v>1</v>
      </c>
      <c r="E12" s="26">
        <f>'Показатель 9.1'!H13</f>
        <v>0</v>
      </c>
      <c r="F12" s="26">
        <f>'Показатель 9.2'!J13</f>
        <v>0</v>
      </c>
      <c r="G12" s="26">
        <f>'Показатель 9.3'!G13</f>
        <v>0</v>
      </c>
    </row>
    <row r="13" spans="1:8" s="16" customFormat="1" ht="15.95" customHeight="1" x14ac:dyDescent="0.2">
      <c r="A13" s="11" t="s">
        <v>18</v>
      </c>
      <c r="B13" s="12">
        <f t="shared" ref="B13:B49" si="0">SUM(C13:G13)</f>
        <v>6</v>
      </c>
      <c r="C13" s="13">
        <f>'Показатель 8.1'!J15</f>
        <v>2</v>
      </c>
      <c r="D13" s="26">
        <f>'Показатель 8.2'!H16</f>
        <v>3</v>
      </c>
      <c r="E13" s="26">
        <f>'Показатель 9.1'!H14</f>
        <v>0</v>
      </c>
      <c r="F13" s="26">
        <f>'Показатель 9.2'!J14</f>
        <v>1</v>
      </c>
      <c r="G13" s="26">
        <f>'Показатель 9.3'!G14</f>
        <v>0</v>
      </c>
    </row>
    <row r="14" spans="1:8" s="16" customFormat="1" ht="15.95" customHeight="1" x14ac:dyDescent="0.2">
      <c r="A14" s="11" t="s">
        <v>19</v>
      </c>
      <c r="B14" s="12">
        <f t="shared" si="0"/>
        <v>10</v>
      </c>
      <c r="C14" s="13">
        <f>'Показатель 8.1'!J16</f>
        <v>4</v>
      </c>
      <c r="D14" s="26">
        <f>'Показатель 8.2'!H17</f>
        <v>3</v>
      </c>
      <c r="E14" s="26">
        <f>'Показатель 9.1'!H15</f>
        <v>1</v>
      </c>
      <c r="F14" s="26">
        <f>'Показатель 9.2'!J15</f>
        <v>1</v>
      </c>
      <c r="G14" s="26">
        <f>'Показатель 9.3'!G15</f>
        <v>1</v>
      </c>
    </row>
    <row r="15" spans="1:8" s="16" customFormat="1" ht="15.95" customHeight="1" x14ac:dyDescent="0.2">
      <c r="A15" s="11" t="s">
        <v>20</v>
      </c>
      <c r="B15" s="12">
        <f t="shared" si="0"/>
        <v>9</v>
      </c>
      <c r="C15" s="13">
        <f>'Показатель 8.1'!J17</f>
        <v>4</v>
      </c>
      <c r="D15" s="26">
        <f>'Показатель 8.2'!H18</f>
        <v>3</v>
      </c>
      <c r="E15" s="26">
        <f>'Показатель 9.1'!H16</f>
        <v>1</v>
      </c>
      <c r="F15" s="26">
        <f>'Показатель 9.2'!J16</f>
        <v>1</v>
      </c>
      <c r="G15" s="26">
        <f>'Показатель 9.3'!G16</f>
        <v>0</v>
      </c>
    </row>
    <row r="16" spans="1:8" s="16" customFormat="1" ht="15.95" customHeight="1" x14ac:dyDescent="0.2">
      <c r="A16" s="11" t="s">
        <v>21</v>
      </c>
      <c r="B16" s="12">
        <f t="shared" si="0"/>
        <v>10</v>
      </c>
      <c r="C16" s="13">
        <f>'Показатель 8.1'!J18</f>
        <v>4</v>
      </c>
      <c r="D16" s="26">
        <f>'Показатель 8.2'!H19</f>
        <v>3</v>
      </c>
      <c r="E16" s="26">
        <f>'Показатель 9.1'!H17</f>
        <v>1</v>
      </c>
      <c r="F16" s="26">
        <f>'Показатель 9.2'!J17</f>
        <v>1</v>
      </c>
      <c r="G16" s="26">
        <f>'Показатель 9.3'!G17</f>
        <v>1</v>
      </c>
    </row>
    <row r="17" spans="1:7" s="16" customFormat="1" ht="15.95" customHeight="1" x14ac:dyDescent="0.2">
      <c r="A17" s="11" t="s">
        <v>22</v>
      </c>
      <c r="B17" s="12">
        <f t="shared" si="0"/>
        <v>10</v>
      </c>
      <c r="C17" s="13">
        <f>'Показатель 8.1'!J19</f>
        <v>4</v>
      </c>
      <c r="D17" s="26">
        <f>'Показатель 8.2'!H20</f>
        <v>3</v>
      </c>
      <c r="E17" s="26">
        <f>'Показатель 9.1'!H18</f>
        <v>1</v>
      </c>
      <c r="F17" s="26">
        <f>'Показатель 9.2'!J18</f>
        <v>1</v>
      </c>
      <c r="G17" s="26">
        <f>'Показатель 9.3'!G18</f>
        <v>1</v>
      </c>
    </row>
    <row r="18" spans="1:7" s="16" customFormat="1" ht="15.95" customHeight="1" x14ac:dyDescent="0.2">
      <c r="A18" s="11" t="s">
        <v>23</v>
      </c>
      <c r="B18" s="12">
        <f t="shared" si="0"/>
        <v>6.5</v>
      </c>
      <c r="C18" s="13">
        <f>'Показатель 8.1'!J20</f>
        <v>4</v>
      </c>
      <c r="D18" s="26">
        <f>'Показатель 8.2'!H21</f>
        <v>2</v>
      </c>
      <c r="E18" s="26">
        <f>'Показатель 9.1'!H19</f>
        <v>0</v>
      </c>
      <c r="F18" s="26">
        <f>'Показатель 9.2'!J19</f>
        <v>0.5</v>
      </c>
      <c r="G18" s="26">
        <f>'Показатель 9.3'!G19</f>
        <v>0</v>
      </c>
    </row>
    <row r="19" spans="1:7" s="16" customFormat="1" ht="15.95" customHeight="1" x14ac:dyDescent="0.2">
      <c r="A19" s="11" t="s">
        <v>24</v>
      </c>
      <c r="B19" s="12">
        <f t="shared" si="0"/>
        <v>2</v>
      </c>
      <c r="C19" s="13">
        <f>'Показатель 8.1'!J21</f>
        <v>2</v>
      </c>
      <c r="D19" s="26">
        <f>'Показатель 8.2'!H22</f>
        <v>0</v>
      </c>
      <c r="E19" s="26">
        <f>'Показатель 9.1'!H20</f>
        <v>0</v>
      </c>
      <c r="F19" s="26">
        <f>'Показатель 9.2'!J20</f>
        <v>0</v>
      </c>
      <c r="G19" s="26">
        <f>'Показатель 9.3'!G20</f>
        <v>0</v>
      </c>
    </row>
    <row r="20" spans="1:7" s="16" customFormat="1" ht="15.95" customHeight="1" x14ac:dyDescent="0.2">
      <c r="A20" s="11" t="s">
        <v>25</v>
      </c>
      <c r="B20" s="12">
        <f t="shared" si="0"/>
        <v>2</v>
      </c>
      <c r="C20" s="13">
        <f>'Показатель 8.1'!J22</f>
        <v>2</v>
      </c>
      <c r="D20" s="26">
        <f>'Показатель 8.2'!H23</f>
        <v>0</v>
      </c>
      <c r="E20" s="26">
        <f>'Показатель 9.1'!H21</f>
        <v>0</v>
      </c>
      <c r="F20" s="26">
        <f>'Показатель 9.2'!J21</f>
        <v>0</v>
      </c>
      <c r="G20" s="26">
        <f>'Показатель 9.3'!G21</f>
        <v>0</v>
      </c>
    </row>
    <row r="21" spans="1:7" s="16" customFormat="1" ht="15.95" customHeight="1" x14ac:dyDescent="0.2">
      <c r="A21" s="11" t="s">
        <v>26</v>
      </c>
      <c r="B21" s="12">
        <f t="shared" si="0"/>
        <v>6.5</v>
      </c>
      <c r="C21" s="13">
        <f>'Показатель 8.1'!J23</f>
        <v>4</v>
      </c>
      <c r="D21" s="26">
        <f>'Показатель 8.2'!H24</f>
        <v>0.5</v>
      </c>
      <c r="E21" s="26">
        <f>'Показатель 9.1'!H22</f>
        <v>1</v>
      </c>
      <c r="F21" s="26">
        <f>'Показатель 9.2'!J22</f>
        <v>1</v>
      </c>
      <c r="G21" s="26">
        <f>'Показатель 9.3'!G22</f>
        <v>0</v>
      </c>
    </row>
    <row r="22" spans="1:7" s="16" customFormat="1" ht="15.95" customHeight="1" x14ac:dyDescent="0.2">
      <c r="A22" s="11" t="s">
        <v>27</v>
      </c>
      <c r="B22" s="12">
        <f t="shared" si="0"/>
        <v>4</v>
      </c>
      <c r="C22" s="13">
        <f>'Показатель 8.1'!J24</f>
        <v>4</v>
      </c>
      <c r="D22" s="26">
        <f>'Показатель 8.2'!H25</f>
        <v>0</v>
      </c>
      <c r="E22" s="26">
        <f>'Показатель 9.1'!H23</f>
        <v>0</v>
      </c>
      <c r="F22" s="26">
        <f>'Показатель 9.2'!J23</f>
        <v>0</v>
      </c>
      <c r="G22" s="26">
        <f>'Показатель 9.3'!G23</f>
        <v>0</v>
      </c>
    </row>
    <row r="23" spans="1:7" s="16" customFormat="1" ht="15.95" customHeight="1" x14ac:dyDescent="0.2">
      <c r="A23" s="11" t="s">
        <v>28</v>
      </c>
      <c r="B23" s="12">
        <f t="shared" si="0"/>
        <v>2.5</v>
      </c>
      <c r="C23" s="13">
        <f>'Показатель 8.1'!J25</f>
        <v>2</v>
      </c>
      <c r="D23" s="26">
        <f>'Показатель 8.2'!H26</f>
        <v>0.5</v>
      </c>
      <c r="E23" s="26">
        <f>'Показатель 9.1'!H24</f>
        <v>0</v>
      </c>
      <c r="F23" s="26">
        <f>'Показатель 9.2'!J24</f>
        <v>0</v>
      </c>
      <c r="G23" s="26">
        <f>'Показатель 9.3'!G24</f>
        <v>0</v>
      </c>
    </row>
    <row r="24" spans="1:7" s="16" customFormat="1" ht="15.95" customHeight="1" x14ac:dyDescent="0.2">
      <c r="A24" s="11" t="s">
        <v>29</v>
      </c>
      <c r="B24" s="12">
        <f t="shared" si="0"/>
        <v>4.5</v>
      </c>
      <c r="C24" s="13">
        <f>'Показатель 8.1'!J26</f>
        <v>4</v>
      </c>
      <c r="D24" s="26">
        <f>'Показатель 8.2'!H27</f>
        <v>0.5</v>
      </c>
      <c r="E24" s="26">
        <f>'Показатель 9.1'!H25</f>
        <v>0</v>
      </c>
      <c r="F24" s="26">
        <f>'Показатель 9.2'!J25</f>
        <v>0</v>
      </c>
      <c r="G24" s="26">
        <f>'Показатель 9.3'!G25</f>
        <v>0</v>
      </c>
    </row>
    <row r="25" spans="1:7" s="16" customFormat="1" ht="15.95" customHeight="1" x14ac:dyDescent="0.2">
      <c r="A25" s="11" t="s">
        <v>30</v>
      </c>
      <c r="B25" s="12">
        <f t="shared" si="0"/>
        <v>10</v>
      </c>
      <c r="C25" s="13">
        <f>'Показатель 8.1'!J27</f>
        <v>4</v>
      </c>
      <c r="D25" s="26">
        <f>'Показатель 8.2'!H28</f>
        <v>3</v>
      </c>
      <c r="E25" s="26">
        <f>'Показатель 9.1'!H26</f>
        <v>1</v>
      </c>
      <c r="F25" s="26">
        <f>'Показатель 9.2'!J26</f>
        <v>1</v>
      </c>
      <c r="G25" s="26">
        <f>'Показатель 9.3'!G26</f>
        <v>1</v>
      </c>
    </row>
    <row r="26" spans="1:7" s="16" customFormat="1" ht="15.95" customHeight="1" x14ac:dyDescent="0.2">
      <c r="A26" s="11" t="s">
        <v>31</v>
      </c>
      <c r="B26" s="12">
        <f t="shared" si="0"/>
        <v>6</v>
      </c>
      <c r="C26" s="13">
        <f>'Показатель 8.1'!J28</f>
        <v>2</v>
      </c>
      <c r="D26" s="26">
        <f>'Показатель 8.2'!H29</f>
        <v>2</v>
      </c>
      <c r="E26" s="26">
        <f>'Показатель 9.1'!H27</f>
        <v>1</v>
      </c>
      <c r="F26" s="26">
        <f>'Показатель 9.2'!J27</f>
        <v>1</v>
      </c>
      <c r="G26" s="26">
        <f>'Показатель 9.3'!G27</f>
        <v>0</v>
      </c>
    </row>
    <row r="27" spans="1:7" s="16" customFormat="1" ht="15.95" customHeight="1" x14ac:dyDescent="0.2">
      <c r="A27" s="11" t="s">
        <v>32</v>
      </c>
      <c r="B27" s="12">
        <f t="shared" si="0"/>
        <v>4.5</v>
      </c>
      <c r="C27" s="13">
        <f>'Показатель 8.1'!J29</f>
        <v>4</v>
      </c>
      <c r="D27" s="26">
        <f>'Показатель 8.2'!H30</f>
        <v>0.5</v>
      </c>
      <c r="E27" s="26">
        <f>'Показатель 9.1'!H28</f>
        <v>0</v>
      </c>
      <c r="F27" s="26">
        <f>'Показатель 9.2'!J28</f>
        <v>0</v>
      </c>
      <c r="G27" s="26">
        <f>'Показатель 9.3'!G28</f>
        <v>0</v>
      </c>
    </row>
    <row r="28" spans="1:7" s="16" customFormat="1" ht="15" customHeight="1" x14ac:dyDescent="0.2">
      <c r="A28" s="11" t="s">
        <v>33</v>
      </c>
      <c r="B28" s="12">
        <f t="shared" si="0"/>
        <v>7</v>
      </c>
      <c r="C28" s="13">
        <f>'Показатель 8.1'!J30</f>
        <v>4</v>
      </c>
      <c r="D28" s="26">
        <f>'Показатель 8.2'!H31</f>
        <v>1</v>
      </c>
      <c r="E28" s="26">
        <f>'Показатель 9.1'!H29</f>
        <v>1</v>
      </c>
      <c r="F28" s="26">
        <f>'Показатель 9.2'!J29</f>
        <v>1</v>
      </c>
      <c r="G28" s="26">
        <f>'Показатель 9.3'!G29</f>
        <v>0</v>
      </c>
    </row>
    <row r="29" spans="1:7" s="16" customFormat="1" ht="15.95" customHeight="1" x14ac:dyDescent="0.2">
      <c r="A29" s="11" t="s">
        <v>34</v>
      </c>
      <c r="B29" s="12">
        <f t="shared" si="0"/>
        <v>9</v>
      </c>
      <c r="C29" s="13">
        <f>'Показатель 8.1'!J31</f>
        <v>4</v>
      </c>
      <c r="D29" s="26">
        <f>'Показатель 8.2'!H32</f>
        <v>2</v>
      </c>
      <c r="E29" s="26">
        <f>'Показатель 9.1'!H30</f>
        <v>1</v>
      </c>
      <c r="F29" s="26">
        <f>'Показатель 9.2'!J30</f>
        <v>1</v>
      </c>
      <c r="G29" s="26">
        <f>'Показатель 9.3'!G30</f>
        <v>1</v>
      </c>
    </row>
    <row r="30" spans="1:7" s="16" customFormat="1" ht="15.95" customHeight="1" x14ac:dyDescent="0.2">
      <c r="A30" s="11" t="s">
        <v>35</v>
      </c>
      <c r="B30" s="12">
        <f t="shared" si="0"/>
        <v>2</v>
      </c>
      <c r="C30" s="13">
        <f>'Показатель 8.1'!J32</f>
        <v>2</v>
      </c>
      <c r="D30" s="26">
        <f>'Показатель 8.2'!H33</f>
        <v>0</v>
      </c>
      <c r="E30" s="26">
        <f>'Показатель 9.1'!H31</f>
        <v>0</v>
      </c>
      <c r="F30" s="26">
        <f>'Показатель 9.2'!J31</f>
        <v>0</v>
      </c>
      <c r="G30" s="26">
        <f>'Показатель 9.3'!G31</f>
        <v>0</v>
      </c>
    </row>
    <row r="31" spans="1:7" s="16" customFormat="1" ht="15.95" customHeight="1" x14ac:dyDescent="0.2">
      <c r="A31" s="11" t="s">
        <v>36</v>
      </c>
      <c r="B31" s="12">
        <f t="shared" si="0"/>
        <v>8</v>
      </c>
      <c r="C31" s="13">
        <f>'Показатель 8.1'!J33</f>
        <v>4</v>
      </c>
      <c r="D31" s="26">
        <f>'Показатель 8.2'!H34</f>
        <v>2</v>
      </c>
      <c r="E31" s="26">
        <f>'Показатель 9.1'!H32</f>
        <v>1</v>
      </c>
      <c r="F31" s="26">
        <f>'Показатель 9.2'!J32</f>
        <v>1</v>
      </c>
      <c r="G31" s="26">
        <f>'Показатель 9.3'!G32</f>
        <v>0</v>
      </c>
    </row>
    <row r="32" spans="1:7" s="16" customFormat="1" ht="15.95" customHeight="1" x14ac:dyDescent="0.2">
      <c r="A32" s="11" t="s">
        <v>37</v>
      </c>
      <c r="B32" s="12">
        <f t="shared" si="0"/>
        <v>9</v>
      </c>
      <c r="C32" s="13">
        <f>'Показатель 8.1'!J34</f>
        <v>4</v>
      </c>
      <c r="D32" s="26">
        <f>'Показатель 8.2'!H35</f>
        <v>2</v>
      </c>
      <c r="E32" s="26">
        <f>'Показатель 9.1'!H33</f>
        <v>1</v>
      </c>
      <c r="F32" s="26">
        <f>'Показатель 9.2'!J33</f>
        <v>1</v>
      </c>
      <c r="G32" s="26">
        <f>'Показатель 9.3'!G33</f>
        <v>1</v>
      </c>
    </row>
    <row r="33" spans="1:7" s="16" customFormat="1" ht="15.95" customHeight="1" x14ac:dyDescent="0.2">
      <c r="A33" s="11" t="s">
        <v>38</v>
      </c>
      <c r="B33" s="12">
        <f t="shared" si="0"/>
        <v>5</v>
      </c>
      <c r="C33" s="13">
        <f>'Показатель 8.1'!J35</f>
        <v>2</v>
      </c>
      <c r="D33" s="26">
        <f>'Показатель 8.2'!H36</f>
        <v>2</v>
      </c>
      <c r="E33" s="26">
        <f>'Показатель 9.1'!H34</f>
        <v>1</v>
      </c>
      <c r="F33" s="26">
        <f>'Показатель 9.2'!J34</f>
        <v>0</v>
      </c>
      <c r="G33" s="26">
        <f>'Показатель 9.3'!G34</f>
        <v>0</v>
      </c>
    </row>
    <row r="34" spans="1:7" s="16" customFormat="1" ht="15.95" customHeight="1" x14ac:dyDescent="0.2">
      <c r="A34" s="11" t="s">
        <v>39</v>
      </c>
      <c r="B34" s="12">
        <f t="shared" si="0"/>
        <v>8</v>
      </c>
      <c r="C34" s="13">
        <f>'Показатель 8.1'!J36</f>
        <v>4</v>
      </c>
      <c r="D34" s="26">
        <f>'Показатель 8.2'!H37</f>
        <v>2</v>
      </c>
      <c r="E34" s="26">
        <f>'Показатель 9.1'!H35</f>
        <v>1</v>
      </c>
      <c r="F34" s="26">
        <f>'Показатель 9.2'!J35</f>
        <v>1</v>
      </c>
      <c r="G34" s="26">
        <f>'Показатель 9.3'!G35</f>
        <v>0</v>
      </c>
    </row>
    <row r="35" spans="1:7" s="16" customFormat="1" ht="15.95" customHeight="1" x14ac:dyDescent="0.2">
      <c r="A35" s="11" t="s">
        <v>40</v>
      </c>
      <c r="B35" s="12">
        <f t="shared" si="0"/>
        <v>6</v>
      </c>
      <c r="C35" s="13">
        <f>'Показатель 8.1'!J37</f>
        <v>4</v>
      </c>
      <c r="D35" s="26">
        <f>'Показатель 8.2'!H38</f>
        <v>2</v>
      </c>
      <c r="E35" s="26">
        <f>'Показатель 9.1'!H36</f>
        <v>0</v>
      </c>
      <c r="F35" s="26">
        <f>'Показатель 9.2'!J36</f>
        <v>0</v>
      </c>
      <c r="G35" s="26">
        <f>'Показатель 9.3'!G36</f>
        <v>0</v>
      </c>
    </row>
    <row r="36" spans="1:7" s="16" customFormat="1" ht="15.95" customHeight="1" x14ac:dyDescent="0.2">
      <c r="A36" s="11" t="s">
        <v>41</v>
      </c>
      <c r="B36" s="12">
        <f t="shared" si="0"/>
        <v>8</v>
      </c>
      <c r="C36" s="13">
        <f>'Показатель 8.1'!J38</f>
        <v>4</v>
      </c>
      <c r="D36" s="26">
        <f>'Показатель 8.2'!H39</f>
        <v>3</v>
      </c>
      <c r="E36" s="26">
        <f>'Показатель 9.1'!H37</f>
        <v>1</v>
      </c>
      <c r="F36" s="26">
        <f>'Показатель 9.2'!J37</f>
        <v>0</v>
      </c>
      <c r="G36" s="26">
        <f>'Показатель 9.3'!G37</f>
        <v>0</v>
      </c>
    </row>
    <row r="37" spans="1:7" s="16" customFormat="1" ht="15.95" customHeight="1" x14ac:dyDescent="0.2">
      <c r="A37" s="11" t="s">
        <v>42</v>
      </c>
      <c r="B37" s="12">
        <f t="shared" si="0"/>
        <v>6.5</v>
      </c>
      <c r="C37" s="13">
        <f>'Показатель 8.1'!J39</f>
        <v>4</v>
      </c>
      <c r="D37" s="26">
        <f>'Показатель 8.2'!H40</f>
        <v>0.5</v>
      </c>
      <c r="E37" s="26">
        <f>'Показатель 9.1'!H38</f>
        <v>1</v>
      </c>
      <c r="F37" s="26">
        <f>'Показатель 9.2'!J38</f>
        <v>1</v>
      </c>
      <c r="G37" s="26">
        <f>'Показатель 9.3'!G38</f>
        <v>0</v>
      </c>
    </row>
    <row r="38" spans="1:7" s="16" customFormat="1" ht="15.95" customHeight="1" x14ac:dyDescent="0.2">
      <c r="A38" s="11" t="s">
        <v>43</v>
      </c>
      <c r="B38" s="12">
        <f t="shared" si="0"/>
        <v>9</v>
      </c>
      <c r="C38" s="13">
        <f>'Показатель 8.1'!J40</f>
        <v>4</v>
      </c>
      <c r="D38" s="26">
        <f>'Показатель 8.2'!H41</f>
        <v>3</v>
      </c>
      <c r="E38" s="26">
        <f>'Показатель 9.1'!H39</f>
        <v>1</v>
      </c>
      <c r="F38" s="26">
        <f>'Показатель 9.2'!J39</f>
        <v>1</v>
      </c>
      <c r="G38" s="26">
        <f>'Показатель 9.3'!G39</f>
        <v>0</v>
      </c>
    </row>
    <row r="39" spans="1:7" s="16" customFormat="1" ht="15.95" customHeight="1" x14ac:dyDescent="0.2">
      <c r="A39" s="11" t="s">
        <v>44</v>
      </c>
      <c r="B39" s="12">
        <f t="shared" si="0"/>
        <v>9</v>
      </c>
      <c r="C39" s="13">
        <f>'Показатель 8.1'!J41</f>
        <v>4</v>
      </c>
      <c r="D39" s="26">
        <f>'Показатель 8.2'!H42</f>
        <v>3</v>
      </c>
      <c r="E39" s="26">
        <f>'Показатель 9.1'!H40</f>
        <v>1</v>
      </c>
      <c r="F39" s="26">
        <f>'Показатель 9.2'!J40</f>
        <v>1</v>
      </c>
      <c r="G39" s="26">
        <f>'Показатель 9.3'!G40</f>
        <v>0</v>
      </c>
    </row>
    <row r="40" spans="1:7" s="16" customFormat="1" ht="15.95" customHeight="1" x14ac:dyDescent="0.2">
      <c r="A40" s="11" t="s">
        <v>45</v>
      </c>
      <c r="B40" s="12">
        <f t="shared" si="0"/>
        <v>10</v>
      </c>
      <c r="C40" s="13">
        <f>'Показатель 8.1'!J42</f>
        <v>4</v>
      </c>
      <c r="D40" s="26">
        <f>'Показатель 8.2'!H43</f>
        <v>3</v>
      </c>
      <c r="E40" s="26">
        <f>'Показатель 9.1'!H41</f>
        <v>1</v>
      </c>
      <c r="F40" s="26">
        <f>'Показатель 9.2'!J41</f>
        <v>1</v>
      </c>
      <c r="G40" s="26">
        <f>'Показатель 9.3'!G41</f>
        <v>1</v>
      </c>
    </row>
    <row r="41" spans="1:7" s="16" customFormat="1" ht="15" customHeight="1" x14ac:dyDescent="0.2">
      <c r="A41" s="11" t="s">
        <v>46</v>
      </c>
      <c r="B41" s="12">
        <f t="shared" si="0"/>
        <v>8.5</v>
      </c>
      <c r="C41" s="13">
        <f>'Показатель 8.1'!J43</f>
        <v>4</v>
      </c>
      <c r="D41" s="26">
        <f>'Показатель 8.2'!H44</f>
        <v>1.5</v>
      </c>
      <c r="E41" s="26">
        <f>'Показатель 9.1'!H42</f>
        <v>1</v>
      </c>
      <c r="F41" s="26">
        <f>'Показатель 9.2'!J42</f>
        <v>1</v>
      </c>
      <c r="G41" s="26">
        <f>'Показатель 9.3'!G42</f>
        <v>1</v>
      </c>
    </row>
    <row r="42" spans="1:7" s="16" customFormat="1" ht="15.95" customHeight="1" x14ac:dyDescent="0.2">
      <c r="A42" s="11" t="s">
        <v>47</v>
      </c>
      <c r="B42" s="12">
        <f t="shared" si="0"/>
        <v>2</v>
      </c>
      <c r="C42" s="13">
        <f>'Показатель 8.1'!J44</f>
        <v>2</v>
      </c>
      <c r="D42" s="26">
        <f>'Показатель 8.2'!H45</f>
        <v>0</v>
      </c>
      <c r="E42" s="26">
        <f>'Показатель 9.1'!H43</f>
        <v>0</v>
      </c>
      <c r="F42" s="26">
        <f>'Показатель 9.2'!J43</f>
        <v>0</v>
      </c>
      <c r="G42" s="26">
        <f>'Показатель 9.3'!G43</f>
        <v>0</v>
      </c>
    </row>
    <row r="43" spans="1:7" s="16" customFormat="1" ht="12.75" customHeight="1" x14ac:dyDescent="0.2">
      <c r="A43" s="160" t="s">
        <v>48</v>
      </c>
      <c r="B43" s="179" t="s">
        <v>315</v>
      </c>
      <c r="C43" s="179"/>
      <c r="D43" s="179"/>
      <c r="E43" s="179"/>
      <c r="F43" s="179"/>
      <c r="G43" s="180"/>
    </row>
    <row r="44" spans="1:7" s="16" customFormat="1" ht="15.95" customHeight="1" x14ac:dyDescent="0.2">
      <c r="A44" s="11" t="s">
        <v>49</v>
      </c>
      <c r="B44" s="12">
        <f t="shared" si="0"/>
        <v>9</v>
      </c>
      <c r="C44" s="13">
        <f>'Показатель 8.1'!J46</f>
        <v>4</v>
      </c>
      <c r="D44" s="26">
        <f>'Показатель 8.2'!H47</f>
        <v>3</v>
      </c>
      <c r="E44" s="26">
        <f>'Показатель 9.1'!H45</f>
        <v>1</v>
      </c>
      <c r="F44" s="26">
        <f>'Показатель 9.2'!J45</f>
        <v>1</v>
      </c>
      <c r="G44" s="26">
        <f>'Показатель 9.3'!G45</f>
        <v>0</v>
      </c>
    </row>
    <row r="45" spans="1:7" s="16" customFormat="1" ht="15.95" customHeight="1" x14ac:dyDescent="0.2">
      <c r="A45" s="11" t="s">
        <v>50</v>
      </c>
      <c r="B45" s="12">
        <f t="shared" si="0"/>
        <v>3</v>
      </c>
      <c r="C45" s="13">
        <f>'Показатель 8.1'!J47</f>
        <v>2</v>
      </c>
      <c r="D45" s="26">
        <f>'Показатель 8.2'!H48</f>
        <v>0</v>
      </c>
      <c r="E45" s="26">
        <f>'Показатель 9.1'!H46</f>
        <v>0</v>
      </c>
      <c r="F45" s="26">
        <f>'Показатель 9.2'!J46</f>
        <v>0</v>
      </c>
      <c r="G45" s="26">
        <f>'Показатель 9.3'!G46</f>
        <v>1</v>
      </c>
    </row>
    <row r="46" spans="1:7" s="16" customFormat="1" ht="15.95" customHeight="1" x14ac:dyDescent="0.2">
      <c r="A46" s="11" t="s">
        <v>51</v>
      </c>
      <c r="B46" s="12">
        <f t="shared" si="0"/>
        <v>8</v>
      </c>
      <c r="C46" s="13">
        <f>'Показатель 8.1'!J48</f>
        <v>4</v>
      </c>
      <c r="D46" s="26">
        <f>'Показатель 8.2'!H49</f>
        <v>2</v>
      </c>
      <c r="E46" s="26">
        <f>'Показатель 9.1'!H47</f>
        <v>1</v>
      </c>
      <c r="F46" s="26">
        <f>'Показатель 9.2'!J47</f>
        <v>1</v>
      </c>
      <c r="G46" s="26">
        <f>'Показатель 9.3'!G47</f>
        <v>0</v>
      </c>
    </row>
    <row r="47" spans="1:7" s="16" customFormat="1" ht="15.95" customHeight="1" x14ac:dyDescent="0.2">
      <c r="A47" s="11" t="s">
        <v>52</v>
      </c>
      <c r="B47" s="12">
        <f t="shared" si="0"/>
        <v>9</v>
      </c>
      <c r="C47" s="13">
        <f>'Показатель 8.1'!J49</f>
        <v>4</v>
      </c>
      <c r="D47" s="26">
        <f>'Показатель 8.2'!H50</f>
        <v>2</v>
      </c>
      <c r="E47" s="26">
        <f>'Показатель 9.1'!H48</f>
        <v>1</v>
      </c>
      <c r="F47" s="26">
        <f>'Показатель 9.2'!J48</f>
        <v>1</v>
      </c>
      <c r="G47" s="26">
        <f>'Показатель 9.3'!G48</f>
        <v>1</v>
      </c>
    </row>
    <row r="48" spans="1:7" s="16" customFormat="1" ht="15.95" customHeight="1" x14ac:dyDescent="0.2">
      <c r="A48" s="11" t="s">
        <v>53</v>
      </c>
      <c r="B48" s="12">
        <f t="shared" si="0"/>
        <v>8</v>
      </c>
      <c r="C48" s="13">
        <f>'Показатель 8.1'!J50</f>
        <v>4</v>
      </c>
      <c r="D48" s="26">
        <f>'Показатель 8.2'!H51</f>
        <v>2</v>
      </c>
      <c r="E48" s="26">
        <f>'Показатель 9.1'!H49</f>
        <v>1</v>
      </c>
      <c r="F48" s="26">
        <f>'Показатель 9.2'!J49</f>
        <v>1</v>
      </c>
      <c r="G48" s="26">
        <f>'Показатель 9.3'!G49</f>
        <v>0</v>
      </c>
    </row>
    <row r="49" spans="1:7" s="16" customFormat="1" ht="15.95" customHeight="1" x14ac:dyDescent="0.2">
      <c r="A49" s="11" t="s">
        <v>54</v>
      </c>
      <c r="B49" s="12">
        <f t="shared" si="0"/>
        <v>9</v>
      </c>
      <c r="C49" s="13">
        <f>'Показатель 8.1'!J51</f>
        <v>4</v>
      </c>
      <c r="D49" s="26">
        <f>'Показатель 8.2'!H52</f>
        <v>3</v>
      </c>
      <c r="E49" s="26">
        <f>'Показатель 9.1'!H50</f>
        <v>0</v>
      </c>
      <c r="F49" s="26">
        <f>'Показатель 9.2'!J50</f>
        <v>1</v>
      </c>
      <c r="G49" s="26">
        <f>'Показатель 9.3'!G50</f>
        <v>1</v>
      </c>
    </row>
  </sheetData>
  <mergeCells count="2">
    <mergeCell ref="A1:G1"/>
    <mergeCell ref="B43:G43"/>
  </mergeCells>
  <printOptions horizontalCentered="1"/>
  <pageMargins left="0.11811023622047245" right="0.11811023622047245" top="0.15748031496062992" bottom="0.15748031496062992" header="0" footer="0"/>
  <pageSetup paperSize="9" scale="7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view="pageBreakPreview" zoomScale="98" zoomScaleNormal="100" zoomScaleSheetLayoutView="98" workbookViewId="0">
      <pane ySplit="4" topLeftCell="A20" activePane="bottomLeft" state="frozen"/>
      <selection activeCell="L37" sqref="L37"/>
      <selection pane="bottomLeft" activeCell="B23" sqref="B23"/>
    </sheetView>
  </sheetViews>
  <sheetFormatPr defaultRowHeight="15" x14ac:dyDescent="0.25"/>
  <cols>
    <col min="1" max="1" width="6.140625" customWidth="1"/>
    <col min="2" max="2" width="110.28515625" customWidth="1"/>
    <col min="3" max="3" width="7.42578125" customWidth="1"/>
  </cols>
  <sheetData>
    <row r="1" spans="1:3" ht="15.75" x14ac:dyDescent="0.25">
      <c r="A1" s="187" t="s">
        <v>56</v>
      </c>
      <c r="B1" s="187"/>
      <c r="C1" s="187"/>
    </row>
    <row r="2" spans="1:3" ht="15.75" x14ac:dyDescent="0.25">
      <c r="A2" s="33"/>
      <c r="B2" s="33"/>
      <c r="C2" s="33"/>
    </row>
    <row r="3" spans="1:3" ht="15" customHeight="1" x14ac:dyDescent="0.25">
      <c r="A3" s="188" t="s">
        <v>57</v>
      </c>
      <c r="B3" s="189" t="s">
        <v>58</v>
      </c>
      <c r="C3" s="189" t="s">
        <v>59</v>
      </c>
    </row>
    <row r="4" spans="1:3" x14ac:dyDescent="0.25">
      <c r="A4" s="188"/>
      <c r="B4" s="189"/>
      <c r="C4" s="189"/>
    </row>
    <row r="5" spans="1:3" x14ac:dyDescent="0.25">
      <c r="A5" s="34" t="s">
        <v>60</v>
      </c>
      <c r="B5" s="35" t="s">
        <v>61</v>
      </c>
      <c r="C5" s="36">
        <f>C8+C13</f>
        <v>7</v>
      </c>
    </row>
    <row r="6" spans="1:3" ht="36.75" customHeight="1" x14ac:dyDescent="0.25">
      <c r="A6" s="190" t="s">
        <v>62</v>
      </c>
      <c r="B6" s="37" t="s">
        <v>63</v>
      </c>
      <c r="C6" s="191"/>
    </row>
    <row r="7" spans="1:3" ht="106.5" customHeight="1" x14ac:dyDescent="0.25">
      <c r="A7" s="190"/>
      <c r="B7" s="38" t="s">
        <v>64</v>
      </c>
      <c r="C7" s="191"/>
    </row>
    <row r="8" spans="1:3" x14ac:dyDescent="0.25">
      <c r="A8" s="39"/>
      <c r="B8" s="40" t="s">
        <v>65</v>
      </c>
      <c r="C8" s="41">
        <v>4</v>
      </c>
    </row>
    <row r="9" spans="1:3" x14ac:dyDescent="0.25">
      <c r="A9" s="39"/>
      <c r="B9" s="40" t="s">
        <v>66</v>
      </c>
      <c r="C9" s="41">
        <v>2</v>
      </c>
    </row>
    <row r="10" spans="1:3" x14ac:dyDescent="0.25">
      <c r="A10" s="39"/>
      <c r="B10" s="42" t="s">
        <v>67</v>
      </c>
      <c r="C10" s="41">
        <v>0</v>
      </c>
    </row>
    <row r="11" spans="1:3" ht="38.25" customHeight="1" x14ac:dyDescent="0.25">
      <c r="A11" s="185" t="s">
        <v>68</v>
      </c>
      <c r="B11" s="37" t="s">
        <v>69</v>
      </c>
      <c r="C11" s="186"/>
    </row>
    <row r="12" spans="1:3" ht="288" customHeight="1" x14ac:dyDescent="0.25">
      <c r="A12" s="185"/>
      <c r="B12" s="38" t="s">
        <v>70</v>
      </c>
      <c r="C12" s="186"/>
    </row>
    <row r="13" spans="1:3" x14ac:dyDescent="0.25">
      <c r="A13" s="43"/>
      <c r="B13" s="40" t="s">
        <v>71</v>
      </c>
      <c r="C13" s="41">
        <v>3</v>
      </c>
    </row>
    <row r="14" spans="1:3" x14ac:dyDescent="0.25">
      <c r="A14" s="43"/>
      <c r="B14" s="40" t="s">
        <v>72</v>
      </c>
      <c r="C14" s="41">
        <v>2</v>
      </c>
    </row>
    <row r="15" spans="1:3" x14ac:dyDescent="0.25">
      <c r="A15" s="43"/>
      <c r="B15" s="40" t="s">
        <v>73</v>
      </c>
      <c r="C15" s="41">
        <v>1</v>
      </c>
    </row>
    <row r="16" spans="1:3" x14ac:dyDescent="0.25">
      <c r="A16" s="43"/>
      <c r="B16" s="42" t="s">
        <v>74</v>
      </c>
      <c r="C16" s="41">
        <v>0</v>
      </c>
    </row>
    <row r="17" spans="1:3" x14ac:dyDescent="0.25">
      <c r="A17" s="44" t="s">
        <v>75</v>
      </c>
      <c r="B17" s="35" t="s">
        <v>76</v>
      </c>
      <c r="C17" s="36">
        <f>C20+C24+C28</f>
        <v>3</v>
      </c>
    </row>
    <row r="18" spans="1:3" ht="34.5" customHeight="1" x14ac:dyDescent="0.25">
      <c r="A18" s="181" t="s">
        <v>77</v>
      </c>
      <c r="B18" s="37" t="s">
        <v>78</v>
      </c>
      <c r="C18" s="183"/>
    </row>
    <row r="19" spans="1:3" ht="161.25" customHeight="1" x14ac:dyDescent="0.25">
      <c r="A19" s="182"/>
      <c r="B19" s="38" t="s">
        <v>79</v>
      </c>
      <c r="C19" s="184"/>
    </row>
    <row r="20" spans="1:3" ht="30" customHeight="1" x14ac:dyDescent="0.25">
      <c r="A20" s="45"/>
      <c r="B20" s="40" t="s">
        <v>80</v>
      </c>
      <c r="C20" s="41">
        <v>1</v>
      </c>
    </row>
    <row r="21" spans="1:3" ht="17.25" customHeight="1" x14ac:dyDescent="0.25">
      <c r="A21" s="45"/>
      <c r="B21" s="40" t="s">
        <v>81</v>
      </c>
      <c r="C21" s="41">
        <v>0</v>
      </c>
    </row>
    <row r="22" spans="1:3" ht="66" customHeight="1" x14ac:dyDescent="0.25">
      <c r="A22" s="181" t="s">
        <v>82</v>
      </c>
      <c r="B22" s="37" t="s">
        <v>83</v>
      </c>
      <c r="C22" s="183"/>
    </row>
    <row r="23" spans="1:3" ht="73.5" customHeight="1" x14ac:dyDescent="0.25">
      <c r="A23" s="182"/>
      <c r="B23" s="46" t="s">
        <v>84</v>
      </c>
      <c r="C23" s="184"/>
    </row>
    <row r="24" spans="1:3" ht="39" customHeight="1" x14ac:dyDescent="0.25">
      <c r="A24" s="45"/>
      <c r="B24" s="40" t="s">
        <v>85</v>
      </c>
      <c r="C24" s="41">
        <v>1</v>
      </c>
    </row>
    <row r="25" spans="1:3" ht="30" customHeight="1" x14ac:dyDescent="0.25">
      <c r="A25" s="45"/>
      <c r="B25" s="40" t="s">
        <v>86</v>
      </c>
      <c r="C25" s="41">
        <v>0</v>
      </c>
    </row>
    <row r="26" spans="1:3" ht="33.75" customHeight="1" x14ac:dyDescent="0.25">
      <c r="A26" s="181" t="s">
        <v>87</v>
      </c>
      <c r="B26" s="37" t="s">
        <v>88</v>
      </c>
      <c r="C26" s="183"/>
    </row>
    <row r="27" spans="1:3" ht="42.75" customHeight="1" x14ac:dyDescent="0.25">
      <c r="A27" s="182"/>
      <c r="B27" s="38" t="s">
        <v>89</v>
      </c>
      <c r="C27" s="184"/>
    </row>
    <row r="28" spans="1:3" x14ac:dyDescent="0.25">
      <c r="A28" s="45"/>
      <c r="B28" s="40" t="s">
        <v>90</v>
      </c>
      <c r="C28" s="41">
        <v>1</v>
      </c>
    </row>
    <row r="29" spans="1:3" x14ac:dyDescent="0.25">
      <c r="A29" s="45"/>
      <c r="B29" s="40" t="s">
        <v>91</v>
      </c>
      <c r="C29" s="41">
        <v>0</v>
      </c>
    </row>
    <row r="30" spans="1:3" x14ac:dyDescent="0.25">
      <c r="A30" s="47"/>
      <c r="B30" s="48" t="s">
        <v>92</v>
      </c>
      <c r="C30" s="49">
        <f>C5+C17</f>
        <v>10</v>
      </c>
    </row>
  </sheetData>
  <mergeCells count="14">
    <mergeCell ref="A1:C1"/>
    <mergeCell ref="A3:A4"/>
    <mergeCell ref="B3:B4"/>
    <mergeCell ref="C3:C4"/>
    <mergeCell ref="A6:A7"/>
    <mergeCell ref="C6:C7"/>
    <mergeCell ref="A26:A27"/>
    <mergeCell ref="C26:C27"/>
    <mergeCell ref="A11:A12"/>
    <mergeCell ref="C11:C12"/>
    <mergeCell ref="A18:A19"/>
    <mergeCell ref="C18:C19"/>
    <mergeCell ref="A22:A23"/>
    <mergeCell ref="C22:C23"/>
  </mergeCells>
  <pageMargins left="1.1023622047244095" right="0.70866141732283472" top="0.35433070866141736" bottom="0.35433070866141736" header="0.31496062992125984" footer="0.31496062992125984"/>
  <pageSetup paperSize="9" scale="6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80"/>
  <sheetViews>
    <sheetView view="pageBreakPreview" zoomScale="85" zoomScaleNormal="100" zoomScaleSheetLayoutView="85" workbookViewId="0">
      <pane ySplit="7" topLeftCell="A8" activePane="bottomLeft" state="frozen"/>
      <selection activeCell="L37" sqref="L37"/>
      <selection pane="bottomLeft" activeCell="N6" sqref="N6"/>
    </sheetView>
  </sheetViews>
  <sheetFormatPr defaultRowHeight="12.75" x14ac:dyDescent="0.2"/>
  <cols>
    <col min="1" max="1" width="3.85546875" style="146" customWidth="1"/>
    <col min="2" max="2" width="23.28515625" style="1" customWidth="1"/>
    <col min="3" max="3" width="55.140625" style="89" customWidth="1"/>
    <col min="4" max="4" width="16.28515625" style="89" customWidth="1"/>
    <col min="5" max="5" width="25.28515625" style="89" customWidth="1"/>
    <col min="6" max="6" width="11" style="89" customWidth="1"/>
    <col min="7" max="7" width="12.140625" style="89" customWidth="1"/>
    <col min="8" max="8" width="10.42578125" style="89" customWidth="1"/>
    <col min="9" max="9" width="10.42578125" style="1" customWidth="1"/>
    <col min="10" max="10" width="9.140625" style="1"/>
    <col min="11" max="11" width="49.7109375" style="1" customWidth="1"/>
    <col min="12" max="12" width="39.85546875" style="1" customWidth="1"/>
    <col min="13" max="16384" width="9.140625" style="1"/>
  </cols>
  <sheetData>
    <row r="1" spans="1:12" s="52" customFormat="1" ht="17.25" customHeight="1" x14ac:dyDescent="0.25">
      <c r="A1" s="144" t="s">
        <v>93</v>
      </c>
      <c r="B1" s="51"/>
      <c r="C1" s="51"/>
      <c r="D1" s="51"/>
      <c r="E1" s="51"/>
      <c r="F1" s="51"/>
      <c r="G1" s="51"/>
      <c r="H1" s="51"/>
      <c r="I1" s="51"/>
      <c r="J1" s="51"/>
      <c r="K1"/>
    </row>
    <row r="2" spans="1:12" ht="16.5" customHeight="1" x14ac:dyDescent="0.2">
      <c r="A2" s="145" t="s">
        <v>94</v>
      </c>
      <c r="B2" s="54"/>
      <c r="C2" s="55"/>
      <c r="D2" s="55"/>
      <c r="E2" s="55"/>
      <c r="F2" s="55"/>
      <c r="G2" s="55"/>
      <c r="H2" s="56"/>
    </row>
    <row r="3" spans="1:12" ht="42.75" customHeight="1" x14ac:dyDescent="0.2">
      <c r="A3" s="197" t="str">
        <f>'Методика IV этап'!B7</f>
        <v xml:space="preserve">В целях оценки показателя учитывается публикация проекта решения о бюджете муниципального образования в полном объеме, включая текстовую часть и все приложения к нему. Публикация отдельных составляющих в целях оценки показателя не учитывается.                                                                                                                                                          
Проект решения о бюджете муниципального образования и материалы к нему должны быть опубликованы в течение 10 рабочих дней после внесения проекта решения в представительный  орган муниципального образования и сохраняться не менее трех лет. В случае нарушения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97"/>
      <c r="C3" s="197"/>
      <c r="D3" s="197"/>
      <c r="E3" s="197"/>
      <c r="F3" s="197"/>
      <c r="G3" s="197"/>
      <c r="H3" s="197"/>
      <c r="I3" s="197"/>
      <c r="J3" s="197"/>
      <c r="K3" s="197"/>
      <c r="L3" s="197"/>
    </row>
    <row r="4" spans="1:12" ht="51" customHeight="1" x14ac:dyDescent="0.2">
      <c r="A4" s="198" t="s">
        <v>57</v>
      </c>
      <c r="B4" s="6" t="s">
        <v>9</v>
      </c>
      <c r="C4" s="6" t="str">
        <f>'Методика IV этап'!B6</f>
        <v>Опубликование проекта решения о бюджете муниципального образования на очередной финансовый год (очередной финансовый год и плановый период) на портале (сайте)</v>
      </c>
      <c r="D4" s="6" t="s">
        <v>95</v>
      </c>
      <c r="E4" s="198" t="s">
        <v>96</v>
      </c>
      <c r="F4" s="198" t="s">
        <v>97</v>
      </c>
      <c r="G4" s="198"/>
      <c r="H4" s="198"/>
      <c r="I4" s="198"/>
      <c r="J4" s="198"/>
      <c r="K4" s="198" t="s">
        <v>98</v>
      </c>
      <c r="L4" s="198" t="s">
        <v>99</v>
      </c>
    </row>
    <row r="5" spans="1:12" s="57" customFormat="1" ht="30.75" customHeight="1" x14ac:dyDescent="0.2">
      <c r="A5" s="198"/>
      <c r="B5" s="198" t="s">
        <v>100</v>
      </c>
      <c r="C5" s="8" t="str">
        <f>'Методика IV этап'!B8</f>
        <v>Опубликован в структурированном виде, с указанием полных или кратких наименований всех составляющих</v>
      </c>
      <c r="D5" s="196" t="s">
        <v>101</v>
      </c>
      <c r="E5" s="198"/>
      <c r="F5" s="195" t="s">
        <v>102</v>
      </c>
      <c r="G5" s="196" t="s">
        <v>103</v>
      </c>
      <c r="H5" s="196"/>
      <c r="I5" s="196"/>
      <c r="J5" s="195" t="s">
        <v>104</v>
      </c>
      <c r="K5" s="198"/>
      <c r="L5" s="198"/>
    </row>
    <row r="6" spans="1:12" s="57" customFormat="1" ht="46.5" customHeight="1" x14ac:dyDescent="0.2">
      <c r="A6" s="198"/>
      <c r="B6" s="198"/>
      <c r="C6" s="8" t="str">
        <f>'Методика IV этап'!B9</f>
        <v>Опубликован, но не в структурированном виде и (или) без указания полных или кратких наименований всех составляющих</v>
      </c>
      <c r="D6" s="196"/>
      <c r="E6" s="198"/>
      <c r="F6" s="195"/>
      <c r="G6" s="196" t="s">
        <v>105</v>
      </c>
      <c r="H6" s="196" t="s">
        <v>106</v>
      </c>
      <c r="I6" s="196" t="s">
        <v>107</v>
      </c>
      <c r="J6" s="195"/>
      <c r="K6" s="198"/>
      <c r="L6" s="198"/>
    </row>
    <row r="7" spans="1:12" s="57" customFormat="1" ht="22.5" customHeight="1" x14ac:dyDescent="0.2">
      <c r="A7" s="198"/>
      <c r="B7" s="198"/>
      <c r="C7" s="8" t="str">
        <f>'Методика IV этап'!B10</f>
        <v>Не опубликован</v>
      </c>
      <c r="D7" s="196"/>
      <c r="E7" s="198"/>
      <c r="F7" s="195"/>
      <c r="G7" s="196"/>
      <c r="H7" s="196"/>
      <c r="I7" s="196"/>
      <c r="J7" s="195"/>
      <c r="K7" s="198"/>
      <c r="L7" s="198"/>
    </row>
    <row r="8" spans="1:12" s="24" customFormat="1" x14ac:dyDescent="0.2">
      <c r="A8" s="58"/>
      <c r="B8" s="59" t="s">
        <v>108</v>
      </c>
      <c r="C8" s="60"/>
      <c r="D8" s="60"/>
      <c r="E8" s="61"/>
      <c r="F8" s="62"/>
      <c r="G8" s="62"/>
      <c r="H8" s="62"/>
      <c r="I8" s="62"/>
      <c r="J8" s="62"/>
      <c r="K8" s="63"/>
      <c r="L8" s="47"/>
    </row>
    <row r="9" spans="1:12" s="14" customFormat="1" ht="25.5" x14ac:dyDescent="0.2">
      <c r="A9" s="64">
        <v>1</v>
      </c>
      <c r="B9" s="11" t="s">
        <v>12</v>
      </c>
      <c r="C9" s="65" t="s">
        <v>65</v>
      </c>
      <c r="D9" s="66" t="s">
        <v>109</v>
      </c>
      <c r="E9" s="67"/>
      <c r="F9" s="68">
        <f>IF(C9=$C$5,4,IF(C9=$C$6,2,0))</f>
        <v>4</v>
      </c>
      <c r="G9" s="68"/>
      <c r="H9" s="68"/>
      <c r="I9" s="68"/>
      <c r="J9" s="68">
        <f>F9*(1-G9)*(1-H9)*(1-I9)</f>
        <v>4</v>
      </c>
      <c r="K9" s="69" t="s">
        <v>186</v>
      </c>
      <c r="L9" s="70"/>
    </row>
    <row r="10" spans="1:12" s="14" customFormat="1" ht="33" customHeight="1" x14ac:dyDescent="0.2">
      <c r="A10" s="64">
        <v>2</v>
      </c>
      <c r="B10" s="11" t="s">
        <v>13</v>
      </c>
      <c r="C10" s="65" t="s">
        <v>65</v>
      </c>
      <c r="D10" s="66" t="s">
        <v>110</v>
      </c>
      <c r="E10" s="66"/>
      <c r="F10" s="68">
        <f t="shared" ref="F10:F51" si="0">IF(C10=$C$5,4,IF(C10=$C$6,2,0))</f>
        <v>4</v>
      </c>
      <c r="G10" s="68"/>
      <c r="H10" s="68"/>
      <c r="I10" s="68"/>
      <c r="J10" s="68">
        <f t="shared" ref="J10:J12" si="1">F10*(1-H10)*(1-I10)</f>
        <v>4</v>
      </c>
      <c r="K10" s="69" t="s">
        <v>201</v>
      </c>
      <c r="L10" s="143"/>
    </row>
    <row r="11" spans="1:12" s="14" customFormat="1" ht="38.25" customHeight="1" x14ac:dyDescent="0.2">
      <c r="A11" s="64">
        <v>3</v>
      </c>
      <c r="B11" s="11" t="s">
        <v>14</v>
      </c>
      <c r="C11" s="65" t="s">
        <v>65</v>
      </c>
      <c r="D11" s="15" t="s">
        <v>111</v>
      </c>
      <c r="E11" s="71"/>
      <c r="F11" s="68">
        <f t="shared" si="0"/>
        <v>4</v>
      </c>
      <c r="G11" s="68"/>
      <c r="H11" s="68"/>
      <c r="I11" s="68"/>
      <c r="J11" s="68">
        <f t="shared" si="1"/>
        <v>4</v>
      </c>
      <c r="K11" s="69" t="s">
        <v>196</v>
      </c>
      <c r="L11" s="78"/>
    </row>
    <row r="12" spans="1:12" s="14" customFormat="1" ht="25.5" x14ac:dyDescent="0.2">
      <c r="A12" s="64">
        <v>4</v>
      </c>
      <c r="B12" s="11" t="s">
        <v>15</v>
      </c>
      <c r="C12" s="65" t="s">
        <v>65</v>
      </c>
      <c r="D12" s="66" t="s">
        <v>110</v>
      </c>
      <c r="E12" s="73"/>
      <c r="F12" s="68">
        <f t="shared" si="0"/>
        <v>4</v>
      </c>
      <c r="G12" s="68"/>
      <c r="H12" s="68"/>
      <c r="I12" s="68"/>
      <c r="J12" s="68">
        <f t="shared" si="1"/>
        <v>4</v>
      </c>
      <c r="K12" s="69" t="s">
        <v>191</v>
      </c>
      <c r="L12" s="143"/>
    </row>
    <row r="13" spans="1:12" s="29" customFormat="1" x14ac:dyDescent="0.2">
      <c r="A13" s="74"/>
      <c r="B13" s="59" t="s">
        <v>16</v>
      </c>
      <c r="C13" s="75"/>
      <c r="D13" s="75"/>
      <c r="E13" s="75"/>
      <c r="F13" s="75"/>
      <c r="G13" s="62"/>
      <c r="H13" s="62"/>
      <c r="I13" s="62"/>
      <c r="J13" s="62"/>
      <c r="K13" s="76"/>
      <c r="L13" s="77"/>
    </row>
    <row r="14" spans="1:12" s="14" customFormat="1" ht="25.5" x14ac:dyDescent="0.2">
      <c r="A14" s="64">
        <v>5</v>
      </c>
      <c r="B14" s="11" t="s">
        <v>17</v>
      </c>
      <c r="C14" s="65" t="s">
        <v>66</v>
      </c>
      <c r="D14" s="66" t="s">
        <v>109</v>
      </c>
      <c r="E14" s="73"/>
      <c r="F14" s="68">
        <f t="shared" si="0"/>
        <v>2</v>
      </c>
      <c r="G14" s="68"/>
      <c r="H14" s="68"/>
      <c r="I14" s="68"/>
      <c r="J14" s="68">
        <f>F14*(1-H14)*(1-I14)*(1-G14)</f>
        <v>2</v>
      </c>
      <c r="K14" s="69" t="s">
        <v>205</v>
      </c>
      <c r="L14" s="72"/>
    </row>
    <row r="15" spans="1:12" s="14" customFormat="1" ht="38.25" x14ac:dyDescent="0.2">
      <c r="A15" s="79">
        <v>6</v>
      </c>
      <c r="B15" s="11" t="s">
        <v>18</v>
      </c>
      <c r="C15" s="65" t="s">
        <v>66</v>
      </c>
      <c r="D15" s="15" t="s">
        <v>112</v>
      </c>
      <c r="E15" s="67"/>
      <c r="F15" s="68">
        <f t="shared" si="0"/>
        <v>2</v>
      </c>
      <c r="G15" s="68"/>
      <c r="H15" s="68"/>
      <c r="I15" s="68"/>
      <c r="J15" s="68">
        <f t="shared" ref="J15:J51" si="2">F15*(1-H15)*(1-I15)*(1-G15)</f>
        <v>2</v>
      </c>
      <c r="K15" s="69" t="s">
        <v>210</v>
      </c>
      <c r="L15" s="72" t="s">
        <v>113</v>
      </c>
    </row>
    <row r="16" spans="1:12" s="14" customFormat="1" ht="31.5" customHeight="1" x14ac:dyDescent="0.2">
      <c r="A16" s="64">
        <v>7</v>
      </c>
      <c r="B16" s="11" t="s">
        <v>19</v>
      </c>
      <c r="C16" s="65" t="s">
        <v>65</v>
      </c>
      <c r="D16" s="66" t="s">
        <v>110</v>
      </c>
      <c r="E16" s="67"/>
      <c r="F16" s="68">
        <f t="shared" si="0"/>
        <v>4</v>
      </c>
      <c r="G16" s="68"/>
      <c r="H16" s="68"/>
      <c r="I16" s="68"/>
      <c r="J16" s="68">
        <f t="shared" si="2"/>
        <v>4</v>
      </c>
      <c r="K16" s="69" t="s">
        <v>216</v>
      </c>
      <c r="L16" s="72"/>
    </row>
    <row r="17" spans="1:15" s="14" customFormat="1" ht="38.25" x14ac:dyDescent="0.2">
      <c r="A17" s="64">
        <v>8</v>
      </c>
      <c r="B17" s="11" t="s">
        <v>20</v>
      </c>
      <c r="C17" s="65" t="s">
        <v>65</v>
      </c>
      <c r="D17" s="15" t="s">
        <v>114</v>
      </c>
      <c r="E17" s="67"/>
      <c r="F17" s="68">
        <f t="shared" si="0"/>
        <v>4</v>
      </c>
      <c r="G17" s="68"/>
      <c r="H17" s="68"/>
      <c r="I17" s="68"/>
      <c r="J17" s="68">
        <f t="shared" si="2"/>
        <v>4</v>
      </c>
      <c r="K17" s="69" t="s">
        <v>221</v>
      </c>
      <c r="L17" s="80"/>
    </row>
    <row r="18" spans="1:15" s="14" customFormat="1" ht="25.5" x14ac:dyDescent="0.2">
      <c r="A18" s="64">
        <v>9</v>
      </c>
      <c r="B18" s="11" t="s">
        <v>21</v>
      </c>
      <c r="C18" s="65" t="s">
        <v>65</v>
      </c>
      <c r="D18" s="15" t="s">
        <v>109</v>
      </c>
      <c r="E18" s="67"/>
      <c r="F18" s="68">
        <f t="shared" si="0"/>
        <v>4</v>
      </c>
      <c r="G18" s="68"/>
      <c r="H18" s="68"/>
      <c r="I18" s="68"/>
      <c r="J18" s="68">
        <f t="shared" si="2"/>
        <v>4</v>
      </c>
      <c r="K18" s="69" t="s">
        <v>115</v>
      </c>
      <c r="L18" s="72"/>
    </row>
    <row r="19" spans="1:15" s="14" customFormat="1" ht="25.5" x14ac:dyDescent="0.2">
      <c r="A19" s="64">
        <v>10</v>
      </c>
      <c r="B19" s="11" t="s">
        <v>22</v>
      </c>
      <c r="C19" s="65" t="s">
        <v>65</v>
      </c>
      <c r="D19" s="15" t="s">
        <v>109</v>
      </c>
      <c r="E19" s="67" t="s">
        <v>116</v>
      </c>
      <c r="F19" s="68">
        <f t="shared" si="0"/>
        <v>4</v>
      </c>
      <c r="G19" s="68"/>
      <c r="H19" s="68"/>
      <c r="I19" s="68"/>
      <c r="J19" s="68">
        <f t="shared" si="2"/>
        <v>4</v>
      </c>
      <c r="K19" s="69" t="s">
        <v>225</v>
      </c>
      <c r="L19" s="72"/>
    </row>
    <row r="20" spans="1:15" s="14" customFormat="1" ht="38.25" x14ac:dyDescent="0.2">
      <c r="A20" s="64">
        <v>11</v>
      </c>
      <c r="B20" s="11" t="s">
        <v>23</v>
      </c>
      <c r="C20" s="65" t="s">
        <v>65</v>
      </c>
      <c r="D20" s="15" t="s">
        <v>109</v>
      </c>
      <c r="E20" s="67"/>
      <c r="F20" s="68">
        <f t="shared" si="0"/>
        <v>4</v>
      </c>
      <c r="G20" s="68"/>
      <c r="H20" s="68"/>
      <c r="I20" s="68"/>
      <c r="J20" s="68">
        <f t="shared" si="2"/>
        <v>4</v>
      </c>
      <c r="K20" s="69" t="s">
        <v>227</v>
      </c>
      <c r="L20" s="80" t="s">
        <v>117</v>
      </c>
    </row>
    <row r="21" spans="1:15" s="14" customFormat="1" ht="69" customHeight="1" x14ac:dyDescent="0.2">
      <c r="A21" s="64">
        <v>12</v>
      </c>
      <c r="B21" s="11" t="s">
        <v>24</v>
      </c>
      <c r="C21" s="65" t="s">
        <v>66</v>
      </c>
      <c r="D21" s="15" t="s">
        <v>109</v>
      </c>
      <c r="E21" s="67"/>
      <c r="F21" s="68">
        <f t="shared" si="0"/>
        <v>2</v>
      </c>
      <c r="G21" s="68"/>
      <c r="H21" s="68"/>
      <c r="I21" s="68"/>
      <c r="J21" s="68">
        <f t="shared" si="2"/>
        <v>2</v>
      </c>
      <c r="K21" s="69" t="s">
        <v>118</v>
      </c>
      <c r="L21" s="72" t="s">
        <v>119</v>
      </c>
    </row>
    <row r="22" spans="1:15" s="14" customFormat="1" ht="51" x14ac:dyDescent="0.2">
      <c r="A22" s="64">
        <v>13</v>
      </c>
      <c r="B22" s="11" t="s">
        <v>25</v>
      </c>
      <c r="C22" s="65" t="s">
        <v>66</v>
      </c>
      <c r="D22" s="15" t="s">
        <v>109</v>
      </c>
      <c r="E22" s="67"/>
      <c r="F22" s="68">
        <f t="shared" si="0"/>
        <v>2</v>
      </c>
      <c r="G22" s="68"/>
      <c r="H22" s="68"/>
      <c r="I22" s="68"/>
      <c r="J22" s="68">
        <f t="shared" si="2"/>
        <v>2</v>
      </c>
      <c r="K22" s="69" t="s">
        <v>233</v>
      </c>
      <c r="L22" s="72" t="s">
        <v>232</v>
      </c>
    </row>
    <row r="23" spans="1:15" s="14" customFormat="1" ht="38.25" x14ac:dyDescent="0.2">
      <c r="A23" s="64">
        <v>14</v>
      </c>
      <c r="B23" s="11" t="s">
        <v>26</v>
      </c>
      <c r="C23" s="65" t="s">
        <v>65</v>
      </c>
      <c r="D23" s="15" t="s">
        <v>239</v>
      </c>
      <c r="E23" s="67" t="s">
        <v>116</v>
      </c>
      <c r="F23" s="68">
        <f t="shared" si="0"/>
        <v>4</v>
      </c>
      <c r="G23" s="68"/>
      <c r="H23" s="68"/>
      <c r="I23" s="68"/>
      <c r="J23" s="68">
        <f t="shared" si="2"/>
        <v>4</v>
      </c>
      <c r="K23" s="69" t="s">
        <v>120</v>
      </c>
      <c r="L23" s="72"/>
    </row>
    <row r="24" spans="1:15" s="14" customFormat="1" ht="63.75" x14ac:dyDescent="0.2">
      <c r="A24" s="64">
        <v>15</v>
      </c>
      <c r="B24" s="11" t="s">
        <v>27</v>
      </c>
      <c r="C24" s="65" t="s">
        <v>65</v>
      </c>
      <c r="D24" s="15" t="s">
        <v>239</v>
      </c>
      <c r="E24" s="67"/>
      <c r="F24" s="68">
        <f t="shared" si="0"/>
        <v>4</v>
      </c>
      <c r="G24" s="68"/>
      <c r="H24" s="68"/>
      <c r="I24" s="68"/>
      <c r="J24" s="68">
        <f t="shared" si="2"/>
        <v>4</v>
      </c>
      <c r="K24" s="69" t="s">
        <v>242</v>
      </c>
      <c r="L24" s="72" t="s">
        <v>243</v>
      </c>
    </row>
    <row r="25" spans="1:15" s="14" customFormat="1" ht="25.5" x14ac:dyDescent="0.2">
      <c r="A25" s="64">
        <v>16</v>
      </c>
      <c r="B25" s="11" t="s">
        <v>28</v>
      </c>
      <c r="C25" s="65" t="s">
        <v>66</v>
      </c>
      <c r="D25" s="15" t="s">
        <v>109</v>
      </c>
      <c r="E25" s="67"/>
      <c r="F25" s="68">
        <f t="shared" si="0"/>
        <v>2</v>
      </c>
      <c r="G25" s="68"/>
      <c r="H25" s="68"/>
      <c r="I25" s="68"/>
      <c r="J25" s="68">
        <f t="shared" si="2"/>
        <v>2</v>
      </c>
      <c r="K25" s="69" t="s">
        <v>247</v>
      </c>
      <c r="L25" s="72" t="s">
        <v>259</v>
      </c>
    </row>
    <row r="26" spans="1:15" s="14" customFormat="1" ht="102" customHeight="1" x14ac:dyDescent="0.2">
      <c r="A26" s="64">
        <v>17</v>
      </c>
      <c r="B26" s="11" t="s">
        <v>29</v>
      </c>
      <c r="C26" s="65" t="s">
        <v>65</v>
      </c>
      <c r="D26" s="15" t="s">
        <v>109</v>
      </c>
      <c r="E26" s="67"/>
      <c r="F26" s="68">
        <f t="shared" si="0"/>
        <v>4</v>
      </c>
      <c r="G26" s="68"/>
      <c r="H26" s="68"/>
      <c r="I26" s="68"/>
      <c r="J26" s="68">
        <f t="shared" si="2"/>
        <v>4</v>
      </c>
      <c r="K26" s="69" t="s">
        <v>248</v>
      </c>
      <c r="L26" s="72" t="s">
        <v>249</v>
      </c>
    </row>
    <row r="27" spans="1:15" s="81" customFormat="1" ht="38.25" x14ac:dyDescent="0.2">
      <c r="A27" s="64">
        <v>18</v>
      </c>
      <c r="B27" s="11" t="s">
        <v>30</v>
      </c>
      <c r="C27" s="65" t="s">
        <v>65</v>
      </c>
      <c r="D27" s="15" t="s">
        <v>111</v>
      </c>
      <c r="E27" s="67"/>
      <c r="F27" s="68">
        <f t="shared" si="0"/>
        <v>4</v>
      </c>
      <c r="G27" s="68"/>
      <c r="H27" s="68"/>
      <c r="I27" s="68"/>
      <c r="J27" s="68">
        <f t="shared" si="2"/>
        <v>4</v>
      </c>
      <c r="K27" s="69" t="s">
        <v>254</v>
      </c>
      <c r="L27" s="72" t="s">
        <v>121</v>
      </c>
    </row>
    <row r="28" spans="1:15" s="14" customFormat="1" ht="25.5" x14ac:dyDescent="0.2">
      <c r="A28" s="64">
        <v>19</v>
      </c>
      <c r="B28" s="11" t="s">
        <v>31</v>
      </c>
      <c r="C28" s="65" t="s">
        <v>66</v>
      </c>
      <c r="D28" s="15" t="s">
        <v>109</v>
      </c>
      <c r="E28" s="67"/>
      <c r="F28" s="68">
        <f t="shared" si="0"/>
        <v>2</v>
      </c>
      <c r="G28" s="68"/>
      <c r="H28" s="68"/>
      <c r="I28" s="68"/>
      <c r="J28" s="68">
        <f t="shared" si="2"/>
        <v>2</v>
      </c>
      <c r="K28" s="69" t="s">
        <v>258</v>
      </c>
      <c r="L28" s="72" t="s">
        <v>259</v>
      </c>
      <c r="O28" s="82"/>
    </row>
    <row r="29" spans="1:15" s="14" customFormat="1" ht="38.25" x14ac:dyDescent="0.2">
      <c r="A29" s="64">
        <v>20</v>
      </c>
      <c r="B29" s="11" t="s">
        <v>32</v>
      </c>
      <c r="C29" s="65" t="s">
        <v>65</v>
      </c>
      <c r="D29" s="66" t="s">
        <v>110</v>
      </c>
      <c r="E29" s="67" t="s">
        <v>116</v>
      </c>
      <c r="F29" s="68">
        <f t="shared" si="0"/>
        <v>4</v>
      </c>
      <c r="G29" s="68"/>
      <c r="H29" s="68"/>
      <c r="I29" s="68"/>
      <c r="J29" s="68">
        <f t="shared" si="2"/>
        <v>4</v>
      </c>
      <c r="K29" s="69" t="s">
        <v>122</v>
      </c>
      <c r="L29" s="80" t="s">
        <v>264</v>
      </c>
    </row>
    <row r="30" spans="1:15" s="14" customFormat="1" ht="25.5" x14ac:dyDescent="0.2">
      <c r="A30" s="64">
        <v>21</v>
      </c>
      <c r="B30" s="11" t="s">
        <v>33</v>
      </c>
      <c r="C30" s="65" t="s">
        <v>65</v>
      </c>
      <c r="D30" s="66" t="s">
        <v>110</v>
      </c>
      <c r="E30" s="67"/>
      <c r="F30" s="68">
        <f t="shared" si="0"/>
        <v>4</v>
      </c>
      <c r="G30" s="68"/>
      <c r="H30" s="68"/>
      <c r="I30" s="68"/>
      <c r="J30" s="68">
        <f t="shared" si="2"/>
        <v>4</v>
      </c>
      <c r="K30" s="69" t="s">
        <v>140</v>
      </c>
      <c r="L30" s="82"/>
    </row>
    <row r="31" spans="1:15" s="14" customFormat="1" ht="25.5" x14ac:dyDescent="0.2">
      <c r="A31" s="64">
        <v>22</v>
      </c>
      <c r="B31" s="11" t="s">
        <v>34</v>
      </c>
      <c r="C31" s="65" t="s">
        <v>65</v>
      </c>
      <c r="D31" s="66" t="s">
        <v>110</v>
      </c>
      <c r="E31" s="83"/>
      <c r="F31" s="68">
        <f t="shared" si="0"/>
        <v>4</v>
      </c>
      <c r="G31" s="68"/>
      <c r="H31" s="68"/>
      <c r="I31" s="68"/>
      <c r="J31" s="68">
        <f t="shared" si="2"/>
        <v>4</v>
      </c>
      <c r="K31" s="69" t="s">
        <v>269</v>
      </c>
      <c r="L31" s="78"/>
    </row>
    <row r="32" spans="1:15" s="14" customFormat="1" ht="28.5" customHeight="1" x14ac:dyDescent="0.2">
      <c r="A32" s="64">
        <v>23</v>
      </c>
      <c r="B32" s="11" t="s">
        <v>35</v>
      </c>
      <c r="C32" s="65" t="s">
        <v>66</v>
      </c>
      <c r="D32" s="15" t="s">
        <v>109</v>
      </c>
      <c r="E32" s="67"/>
      <c r="F32" s="68">
        <f t="shared" si="0"/>
        <v>2</v>
      </c>
      <c r="G32" s="68"/>
      <c r="H32" s="68"/>
      <c r="I32" s="68"/>
      <c r="J32" s="68">
        <f t="shared" si="2"/>
        <v>2</v>
      </c>
      <c r="K32" s="69" t="s">
        <v>271</v>
      </c>
      <c r="L32" s="78"/>
    </row>
    <row r="33" spans="1:12" s="14" customFormat="1" ht="25.5" x14ac:dyDescent="0.2">
      <c r="A33" s="64">
        <v>24</v>
      </c>
      <c r="B33" s="11" t="s">
        <v>36</v>
      </c>
      <c r="C33" s="65" t="s">
        <v>65</v>
      </c>
      <c r="D33" s="66" t="s">
        <v>110</v>
      </c>
      <c r="E33" s="67"/>
      <c r="F33" s="68">
        <f t="shared" si="0"/>
        <v>4</v>
      </c>
      <c r="G33" s="68"/>
      <c r="H33" s="68"/>
      <c r="I33" s="68"/>
      <c r="J33" s="68">
        <f t="shared" si="2"/>
        <v>4</v>
      </c>
      <c r="K33" s="69" t="s">
        <v>279</v>
      </c>
      <c r="L33" s="72"/>
    </row>
    <row r="34" spans="1:12" s="14" customFormat="1" ht="38.25" x14ac:dyDescent="0.2">
      <c r="A34" s="64">
        <v>25</v>
      </c>
      <c r="B34" s="11" t="s">
        <v>37</v>
      </c>
      <c r="C34" s="65" t="s">
        <v>65</v>
      </c>
      <c r="D34" s="66" t="s">
        <v>114</v>
      </c>
      <c r="E34" s="67"/>
      <c r="F34" s="68">
        <f t="shared" si="0"/>
        <v>4</v>
      </c>
      <c r="G34" s="68"/>
      <c r="H34" s="68"/>
      <c r="I34" s="68"/>
      <c r="J34" s="68">
        <f t="shared" si="2"/>
        <v>4</v>
      </c>
      <c r="K34" s="69" t="s">
        <v>284</v>
      </c>
      <c r="L34" s="78"/>
    </row>
    <row r="35" spans="1:12" s="14" customFormat="1" ht="25.5" x14ac:dyDescent="0.2">
      <c r="A35" s="64">
        <v>26</v>
      </c>
      <c r="B35" s="11" t="s">
        <v>38</v>
      </c>
      <c r="C35" s="65" t="s">
        <v>66</v>
      </c>
      <c r="D35" s="66" t="s">
        <v>109</v>
      </c>
      <c r="E35" s="67"/>
      <c r="F35" s="68">
        <f t="shared" si="0"/>
        <v>2</v>
      </c>
      <c r="G35" s="68"/>
      <c r="H35" s="68"/>
      <c r="I35" s="68"/>
      <c r="J35" s="68">
        <f t="shared" si="2"/>
        <v>2</v>
      </c>
      <c r="K35" s="69" t="s">
        <v>287</v>
      </c>
      <c r="L35" s="72"/>
    </row>
    <row r="36" spans="1:12" s="14" customFormat="1" ht="25.5" x14ac:dyDescent="0.2">
      <c r="A36" s="64">
        <v>27</v>
      </c>
      <c r="B36" s="11" t="s">
        <v>39</v>
      </c>
      <c r="C36" s="65" t="s">
        <v>65</v>
      </c>
      <c r="D36" s="66" t="s">
        <v>110</v>
      </c>
      <c r="E36" s="67"/>
      <c r="F36" s="68">
        <f t="shared" si="0"/>
        <v>4</v>
      </c>
      <c r="G36" s="68"/>
      <c r="H36" s="68"/>
      <c r="I36" s="68"/>
      <c r="J36" s="68">
        <f t="shared" si="2"/>
        <v>4</v>
      </c>
      <c r="K36" s="69" t="s">
        <v>291</v>
      </c>
      <c r="L36" s="80"/>
    </row>
    <row r="37" spans="1:12" s="14" customFormat="1" ht="33" customHeight="1" x14ac:dyDescent="0.2">
      <c r="A37" s="64">
        <v>28</v>
      </c>
      <c r="B37" s="11" t="s">
        <v>40</v>
      </c>
      <c r="C37" s="65" t="s">
        <v>65</v>
      </c>
      <c r="D37" s="66" t="s">
        <v>110</v>
      </c>
      <c r="E37" s="67"/>
      <c r="F37" s="68">
        <f t="shared" si="0"/>
        <v>4</v>
      </c>
      <c r="G37" s="68"/>
      <c r="H37" s="68"/>
      <c r="I37" s="68"/>
      <c r="J37" s="68">
        <f t="shared" si="2"/>
        <v>4</v>
      </c>
      <c r="K37" s="69" t="s">
        <v>124</v>
      </c>
      <c r="L37" s="72"/>
    </row>
    <row r="38" spans="1:12" s="14" customFormat="1" ht="38.25" x14ac:dyDescent="0.2">
      <c r="A38" s="64">
        <v>29</v>
      </c>
      <c r="B38" s="11" t="s">
        <v>41</v>
      </c>
      <c r="C38" s="65" t="s">
        <v>65</v>
      </c>
      <c r="D38" s="15" t="s">
        <v>111</v>
      </c>
      <c r="E38" s="67"/>
      <c r="F38" s="68">
        <f t="shared" si="0"/>
        <v>4</v>
      </c>
      <c r="G38" s="68"/>
      <c r="H38" s="68"/>
      <c r="I38" s="68"/>
      <c r="J38" s="68">
        <f t="shared" si="2"/>
        <v>4</v>
      </c>
      <c r="K38" s="69" t="s">
        <v>298</v>
      </c>
      <c r="L38" s="72"/>
    </row>
    <row r="39" spans="1:12" s="81" customFormat="1" ht="38.25" x14ac:dyDescent="0.2">
      <c r="A39" s="84">
        <v>30</v>
      </c>
      <c r="B39" s="11" t="s">
        <v>42</v>
      </c>
      <c r="C39" s="65" t="s">
        <v>65</v>
      </c>
      <c r="D39" s="15" t="s">
        <v>109</v>
      </c>
      <c r="E39" s="67"/>
      <c r="F39" s="68">
        <f t="shared" si="0"/>
        <v>4</v>
      </c>
      <c r="G39" s="68"/>
      <c r="H39" s="68"/>
      <c r="I39" s="68"/>
      <c r="J39" s="68">
        <f t="shared" si="2"/>
        <v>4</v>
      </c>
      <c r="K39" s="69" t="s">
        <v>304</v>
      </c>
      <c r="L39" s="72"/>
    </row>
    <row r="40" spans="1:12" s="14" customFormat="1" ht="25.5" x14ac:dyDescent="0.2">
      <c r="A40" s="84">
        <v>31</v>
      </c>
      <c r="B40" s="11" t="s">
        <v>43</v>
      </c>
      <c r="C40" s="65" t="s">
        <v>65</v>
      </c>
      <c r="D40" s="15" t="s">
        <v>109</v>
      </c>
      <c r="E40" s="67"/>
      <c r="F40" s="68">
        <f t="shared" si="0"/>
        <v>4</v>
      </c>
      <c r="G40" s="68"/>
      <c r="H40" s="68"/>
      <c r="I40" s="68"/>
      <c r="J40" s="68">
        <f t="shared" si="2"/>
        <v>4</v>
      </c>
      <c r="K40" s="69" t="s">
        <v>308</v>
      </c>
      <c r="L40" s="78"/>
    </row>
    <row r="41" spans="1:12" s="14" customFormat="1" ht="25.5" x14ac:dyDescent="0.2">
      <c r="A41" s="84">
        <v>32</v>
      </c>
      <c r="B41" s="11" t="s">
        <v>44</v>
      </c>
      <c r="C41" s="65" t="s">
        <v>65</v>
      </c>
      <c r="D41" s="66" t="s">
        <v>110</v>
      </c>
      <c r="E41" s="67" t="s">
        <v>116</v>
      </c>
      <c r="F41" s="68">
        <f t="shared" si="0"/>
        <v>4</v>
      </c>
      <c r="G41" s="68"/>
      <c r="H41" s="68"/>
      <c r="I41" s="68"/>
      <c r="J41" s="68">
        <f t="shared" si="2"/>
        <v>4</v>
      </c>
      <c r="K41" s="69" t="s">
        <v>312</v>
      </c>
      <c r="L41" s="78"/>
    </row>
    <row r="42" spans="1:12" s="14" customFormat="1" ht="38.25" x14ac:dyDescent="0.2">
      <c r="A42" s="84">
        <v>33</v>
      </c>
      <c r="B42" s="11" t="s">
        <v>45</v>
      </c>
      <c r="C42" s="65" t="s">
        <v>65</v>
      </c>
      <c r="D42" s="15" t="s">
        <v>109</v>
      </c>
      <c r="E42" s="67"/>
      <c r="F42" s="68">
        <f t="shared" si="0"/>
        <v>4</v>
      </c>
      <c r="G42" s="68"/>
      <c r="H42" s="68"/>
      <c r="I42" s="68"/>
      <c r="J42" s="68">
        <f t="shared" si="2"/>
        <v>4</v>
      </c>
      <c r="K42" s="69" t="s">
        <v>125</v>
      </c>
      <c r="L42" s="72"/>
    </row>
    <row r="43" spans="1:12" s="14" customFormat="1" ht="38.25" x14ac:dyDescent="0.2">
      <c r="A43" s="84">
        <v>34</v>
      </c>
      <c r="B43" s="11" t="s">
        <v>46</v>
      </c>
      <c r="C43" s="65" t="s">
        <v>65</v>
      </c>
      <c r="D43" s="66" t="s">
        <v>110</v>
      </c>
      <c r="E43" s="67"/>
      <c r="F43" s="68">
        <f t="shared" si="0"/>
        <v>4</v>
      </c>
      <c r="G43" s="68"/>
      <c r="H43" s="68"/>
      <c r="I43" s="68"/>
      <c r="J43" s="68">
        <f t="shared" si="2"/>
        <v>4</v>
      </c>
      <c r="K43" s="69" t="s">
        <v>318</v>
      </c>
      <c r="L43" s="80" t="s">
        <v>123</v>
      </c>
    </row>
    <row r="44" spans="1:12" s="14" customFormat="1" ht="25.5" x14ac:dyDescent="0.2">
      <c r="A44" s="84">
        <v>35</v>
      </c>
      <c r="B44" s="11" t="s">
        <v>47</v>
      </c>
      <c r="C44" s="65" t="s">
        <v>66</v>
      </c>
      <c r="D44" s="15" t="s">
        <v>109</v>
      </c>
      <c r="E44" s="67"/>
      <c r="F44" s="68">
        <f t="shared" si="0"/>
        <v>2</v>
      </c>
      <c r="G44" s="68"/>
      <c r="H44" s="68"/>
      <c r="I44" s="68"/>
      <c r="J44" s="68">
        <f t="shared" si="2"/>
        <v>2</v>
      </c>
      <c r="K44" s="69" t="s">
        <v>126</v>
      </c>
      <c r="L44" s="72"/>
    </row>
    <row r="45" spans="1:12" s="14" customFormat="1" ht="20.25" customHeight="1" x14ac:dyDescent="0.2">
      <c r="A45" s="159"/>
      <c r="B45" s="160" t="s">
        <v>48</v>
      </c>
      <c r="C45" s="192" t="s">
        <v>315</v>
      </c>
      <c r="D45" s="193"/>
      <c r="E45" s="193"/>
      <c r="F45" s="193"/>
      <c r="G45" s="193"/>
      <c r="H45" s="193"/>
      <c r="I45" s="193"/>
      <c r="J45" s="193"/>
      <c r="K45" s="193"/>
      <c r="L45" s="194"/>
    </row>
    <row r="46" spans="1:12" s="81" customFormat="1" ht="25.5" x14ac:dyDescent="0.2">
      <c r="A46" s="64">
        <v>37</v>
      </c>
      <c r="B46" s="11" t="s">
        <v>49</v>
      </c>
      <c r="C46" s="65" t="s">
        <v>65</v>
      </c>
      <c r="D46" s="66" t="s">
        <v>110</v>
      </c>
      <c r="E46" s="67"/>
      <c r="F46" s="68">
        <f t="shared" si="0"/>
        <v>4</v>
      </c>
      <c r="G46" s="68"/>
      <c r="H46" s="68"/>
      <c r="I46" s="68"/>
      <c r="J46" s="68">
        <f t="shared" si="2"/>
        <v>4</v>
      </c>
      <c r="K46" s="69" t="s">
        <v>127</v>
      </c>
      <c r="L46" s="80" t="s">
        <v>123</v>
      </c>
    </row>
    <row r="47" spans="1:12" s="14" customFormat="1" ht="38.25" x14ac:dyDescent="0.2">
      <c r="A47" s="64">
        <v>38</v>
      </c>
      <c r="B47" s="11" t="s">
        <v>50</v>
      </c>
      <c r="C47" s="65" t="s">
        <v>66</v>
      </c>
      <c r="D47" s="15" t="s">
        <v>109</v>
      </c>
      <c r="E47" s="67"/>
      <c r="F47" s="68">
        <f t="shared" si="0"/>
        <v>2</v>
      </c>
      <c r="G47" s="68"/>
      <c r="H47" s="68"/>
      <c r="I47" s="68"/>
      <c r="J47" s="68">
        <f t="shared" si="2"/>
        <v>2</v>
      </c>
      <c r="K47" s="69" t="s">
        <v>128</v>
      </c>
      <c r="L47" s="80" t="s">
        <v>178</v>
      </c>
    </row>
    <row r="48" spans="1:12" s="14" customFormat="1" ht="25.5" x14ac:dyDescent="0.2">
      <c r="A48" s="64">
        <v>39</v>
      </c>
      <c r="B48" s="11" t="s">
        <v>51</v>
      </c>
      <c r="C48" s="65" t="s">
        <v>65</v>
      </c>
      <c r="D48" s="15" t="s">
        <v>111</v>
      </c>
      <c r="E48" s="67"/>
      <c r="F48" s="68">
        <f t="shared" si="0"/>
        <v>4</v>
      </c>
      <c r="G48" s="68"/>
      <c r="H48" s="68"/>
      <c r="I48" s="68"/>
      <c r="J48" s="68">
        <f t="shared" si="2"/>
        <v>4</v>
      </c>
      <c r="K48" s="69" t="s">
        <v>332</v>
      </c>
      <c r="L48" s="72" t="s">
        <v>121</v>
      </c>
    </row>
    <row r="49" spans="1:12" s="14" customFormat="1" ht="25.5" x14ac:dyDescent="0.2">
      <c r="A49" s="64">
        <v>40</v>
      </c>
      <c r="B49" s="11" t="s">
        <v>52</v>
      </c>
      <c r="C49" s="65" t="s">
        <v>65</v>
      </c>
      <c r="D49" s="66" t="s">
        <v>110</v>
      </c>
      <c r="E49" s="67"/>
      <c r="F49" s="68">
        <f t="shared" si="0"/>
        <v>4</v>
      </c>
      <c r="G49" s="68"/>
      <c r="H49" s="68"/>
      <c r="I49" s="68"/>
      <c r="J49" s="68">
        <f t="shared" si="2"/>
        <v>4</v>
      </c>
      <c r="K49" s="69" t="s">
        <v>336</v>
      </c>
      <c r="L49" s="82"/>
    </row>
    <row r="50" spans="1:12" s="14" customFormat="1" ht="76.5" x14ac:dyDescent="0.2">
      <c r="A50" s="64">
        <v>41</v>
      </c>
      <c r="B50" s="11" t="s">
        <v>53</v>
      </c>
      <c r="C50" s="65" t="s">
        <v>65</v>
      </c>
      <c r="D50" s="66" t="s">
        <v>110</v>
      </c>
      <c r="E50" s="172" t="s">
        <v>116</v>
      </c>
      <c r="F50" s="68">
        <f t="shared" si="0"/>
        <v>4</v>
      </c>
      <c r="G50" s="68"/>
      <c r="H50" s="68"/>
      <c r="I50" s="68"/>
      <c r="J50" s="68">
        <f t="shared" si="2"/>
        <v>4</v>
      </c>
      <c r="K50" s="69" t="s">
        <v>341</v>
      </c>
      <c r="L50" s="72" t="s">
        <v>340</v>
      </c>
    </row>
    <row r="51" spans="1:12" s="14" customFormat="1" ht="25.5" x14ac:dyDescent="0.2">
      <c r="A51" s="64">
        <v>42</v>
      </c>
      <c r="B51" s="11" t="s">
        <v>54</v>
      </c>
      <c r="C51" s="65" t="s">
        <v>65</v>
      </c>
      <c r="D51" s="66" t="s">
        <v>110</v>
      </c>
      <c r="E51" s="67"/>
      <c r="F51" s="68">
        <f t="shared" si="0"/>
        <v>4</v>
      </c>
      <c r="G51" s="68"/>
      <c r="H51" s="68"/>
      <c r="I51" s="68"/>
      <c r="J51" s="68">
        <f t="shared" si="2"/>
        <v>4</v>
      </c>
      <c r="K51" s="69" t="s">
        <v>344</v>
      </c>
      <c r="L51" s="72"/>
    </row>
    <row r="52" spans="1:12" x14ac:dyDescent="0.2">
      <c r="C52" s="86"/>
      <c r="D52" s="86"/>
      <c r="E52" s="86"/>
      <c r="F52" s="86"/>
      <c r="G52" s="86"/>
      <c r="H52" s="86"/>
      <c r="K52" s="87"/>
      <c r="L52" s="88"/>
    </row>
    <row r="53" spans="1:12" x14ac:dyDescent="0.2">
      <c r="C53" s="86"/>
      <c r="D53" s="86"/>
      <c r="E53" s="86"/>
      <c r="F53" s="86"/>
      <c r="G53" s="86"/>
      <c r="H53" s="86"/>
      <c r="K53" s="87"/>
    </row>
    <row r="54" spans="1:12" x14ac:dyDescent="0.2">
      <c r="K54" s="87"/>
    </row>
    <row r="55" spans="1:12" x14ac:dyDescent="0.2">
      <c r="A55" s="147"/>
      <c r="B55" s="91"/>
      <c r="C55" s="92"/>
      <c r="D55" s="92"/>
      <c r="E55" s="92"/>
      <c r="F55" s="92"/>
      <c r="G55" s="92"/>
      <c r="H55" s="92"/>
    </row>
    <row r="62" spans="1:12" x14ac:dyDescent="0.2">
      <c r="A62" s="147"/>
      <c r="B62" s="91"/>
      <c r="C62" s="92"/>
      <c r="D62" s="92"/>
      <c r="E62" s="92"/>
      <c r="F62" s="92"/>
      <c r="G62" s="92"/>
      <c r="H62" s="92"/>
    </row>
    <row r="66" spans="1:8" x14ac:dyDescent="0.2">
      <c r="A66" s="147"/>
      <c r="B66" s="91"/>
      <c r="C66" s="92"/>
      <c r="D66" s="92"/>
      <c r="E66" s="92"/>
      <c r="F66" s="92"/>
      <c r="G66" s="92"/>
      <c r="H66" s="92"/>
    </row>
    <row r="69" spans="1:8" x14ac:dyDescent="0.2">
      <c r="A69" s="147"/>
      <c r="B69" s="91"/>
      <c r="C69" s="92"/>
      <c r="D69" s="92"/>
      <c r="E69" s="92"/>
      <c r="F69" s="92"/>
      <c r="G69" s="92"/>
      <c r="H69" s="92"/>
    </row>
    <row r="73" spans="1:8" x14ac:dyDescent="0.2">
      <c r="A73" s="147"/>
      <c r="B73" s="91"/>
      <c r="C73" s="92"/>
      <c r="D73" s="92"/>
      <c r="E73" s="92"/>
      <c r="F73" s="92"/>
      <c r="G73" s="92"/>
      <c r="H73" s="92"/>
    </row>
    <row r="76" spans="1:8" x14ac:dyDescent="0.2">
      <c r="A76" s="147"/>
      <c r="B76" s="91"/>
      <c r="C76" s="92"/>
      <c r="D76" s="92"/>
      <c r="E76" s="92"/>
      <c r="F76" s="92"/>
      <c r="G76" s="92"/>
      <c r="H76" s="92"/>
    </row>
    <row r="80" spans="1:8" x14ac:dyDescent="0.2">
      <c r="A80" s="147"/>
      <c r="B80" s="91"/>
      <c r="C80" s="92"/>
      <c r="D80" s="92"/>
      <c r="E80" s="92"/>
      <c r="F80" s="92"/>
      <c r="G80" s="92"/>
      <c r="H80" s="92"/>
    </row>
  </sheetData>
  <mergeCells count="15">
    <mergeCell ref="A3:L3"/>
    <mergeCell ref="A4:A7"/>
    <mergeCell ref="E4:E7"/>
    <mergeCell ref="F4:J4"/>
    <mergeCell ref="K4:K7"/>
    <mergeCell ref="L4:L7"/>
    <mergeCell ref="B5:B7"/>
    <mergeCell ref="D5:D7"/>
    <mergeCell ref="F5:F7"/>
    <mergeCell ref="G5:I5"/>
    <mergeCell ref="C45:L45"/>
    <mergeCell ref="J5:J7"/>
    <mergeCell ref="G6:G7"/>
    <mergeCell ref="H6:H7"/>
    <mergeCell ref="I6:I7"/>
  </mergeCells>
  <dataValidations count="2">
    <dataValidation type="list" allowBlank="1" showInputMessage="1" showErrorMessage="1" sqref="C9:C12 C14:C44 C46:C51">
      <formula1>$C$5:$C$7</formula1>
    </dataValidation>
    <dataValidation type="list" allowBlank="1" showInputMessage="1" showErrorMessage="1" sqref="G9:G12 G14:G44 H8:I44 G46:I51">
      <formula1>Формат</formula1>
    </dataValidation>
  </dataValidations>
  <hyperlinks>
    <hyperlink ref="K21" r:id="rId1"/>
    <hyperlink ref="K9" r:id="rId2"/>
    <hyperlink ref="K12" r:id="rId3"/>
    <hyperlink ref="K15" r:id="rId4"/>
    <hyperlink ref="K17" r:id="rId5"/>
    <hyperlink ref="K19" r:id="rId6"/>
    <hyperlink ref="K20" r:id="rId7"/>
    <hyperlink ref="K28" r:id="rId8" display="http://kalininsk.sarmo.ru/otkrytyybyudzhet/proekty-byudzheta/proekty-byudzheta-2021.php"/>
    <hyperlink ref="K29" r:id="rId9"/>
    <hyperlink ref="K30" r:id="rId10"/>
    <hyperlink ref="K39" r:id="rId11"/>
    <hyperlink ref="K44" r:id="rId12"/>
    <hyperlink ref="K48" r:id="rId13" display="http://turki.sarmo.ru/otkrytyy-byudzhet/byudzhet-turkovskogo-munitsipalnogo-rayona/proekt-byudzheta/"/>
    <hyperlink ref="K49" r:id="rId14"/>
  </hyperlinks>
  <pageMargins left="0.51181102362204722" right="0.51181102362204722" top="0.35433070866141736" bottom="0.35433070866141736" header="0.31496062992125984" footer="0.31496062992125984"/>
  <pageSetup paperSize="9" scale="51" fitToHeight="0" orientation="landscape" r:id="rId1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1"/>
  <sheetViews>
    <sheetView view="pageBreakPreview" zoomScale="85" zoomScaleNormal="100" zoomScaleSheetLayoutView="85" workbookViewId="0">
      <pane ySplit="9" topLeftCell="A10" activePane="bottomLeft" state="frozen"/>
      <selection activeCell="L37" sqref="L37"/>
      <selection pane="bottomLeft" activeCell="M4" sqref="M4"/>
    </sheetView>
  </sheetViews>
  <sheetFormatPr defaultRowHeight="12.75" x14ac:dyDescent="0.2"/>
  <cols>
    <col min="1" max="1" width="3.85546875" style="85" customWidth="1"/>
    <col min="2" max="2" width="23.28515625" style="1" customWidth="1"/>
    <col min="3" max="3" width="55.140625" style="89" customWidth="1"/>
    <col min="4" max="4" width="25.28515625" style="89" customWidth="1"/>
    <col min="5" max="5" width="11" style="89" customWidth="1"/>
    <col min="6" max="6" width="12.140625" style="89" customWidth="1"/>
    <col min="7" max="7" width="10.42578125" style="89" customWidth="1"/>
    <col min="8" max="8" width="9.140625" style="1"/>
    <col min="9" max="9" width="49.7109375" style="1" customWidth="1"/>
    <col min="10" max="10" width="63.42578125" style="1" customWidth="1"/>
    <col min="11" max="16384" width="9.140625" style="1"/>
  </cols>
  <sheetData>
    <row r="1" spans="1:10" s="52" customFormat="1" ht="17.25" customHeight="1" x14ac:dyDescent="0.25">
      <c r="A1" s="50" t="s">
        <v>130</v>
      </c>
      <c r="B1" s="51"/>
      <c r="C1" s="51"/>
      <c r="D1" s="51"/>
      <c r="E1" s="51"/>
      <c r="F1" s="51"/>
      <c r="G1" s="51"/>
      <c r="H1" s="51"/>
      <c r="I1"/>
    </row>
    <row r="2" spans="1:10" ht="16.5" customHeight="1" x14ac:dyDescent="0.2">
      <c r="A2" s="53" t="s">
        <v>94</v>
      </c>
      <c r="B2" s="54"/>
      <c r="C2" s="55"/>
      <c r="D2" s="55"/>
      <c r="E2" s="55"/>
      <c r="F2" s="55"/>
      <c r="G2" s="56"/>
    </row>
    <row r="3" spans="1:10" ht="156.75" customHeight="1" x14ac:dyDescent="0.2">
      <c r="A3" s="197" t="str">
        <f>'Методика IV этап'!B12</f>
        <v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показатели прогноза социально-экономического развития, на основе которых сформирован проект бюджета на очередной финансовый год (очередной финансовый год и плановый период) (в том числе, показатели, характеризующие объемы производства, численность и состав населения и т.д.); 
2) сведения о доходах бюджета муниципального образования в разрезе видов доходов;
3) сведения о расходах бюджета муниципального образования по разделам и подразделам классификации расходов бюджета;
4) сведения о расходах  бюджета муниципального образования на реализацию муниципальных программ, а также о целевых показателях (индикаторах), планируемых к достижению в результате их реализации;
5)  сведения о социально-значимых проектах, предусмотренных к финансированию за счет бюджета муниципального образования, или об отсутствии таких проектов;
6) сведения о планируемых объемах (об отсутствии) муниципального долга;
7) контактная информация для обратной связи с гражданами могут использовать для дальнейшего обсуждения и участия в бюджетном процессе.
По пунктам 1-6 информация должна быть представлена в динамике: фактические значения за отчетный год, оценку за текущий год и прогноз на очередной финансовый год и плановый период.
Бюджет для граждан, разработанный на основе проекта решения о бюджете муниципального образования, должен быть опубликован  не позднее даты внесения проекта решения о бюджете муниципального образования в представительный орган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97"/>
      <c r="C3" s="197"/>
      <c r="D3" s="197"/>
      <c r="E3" s="197"/>
      <c r="F3" s="197"/>
      <c r="G3" s="197"/>
      <c r="H3" s="197"/>
      <c r="I3" s="197"/>
      <c r="J3" s="197"/>
    </row>
    <row r="4" spans="1:10" ht="51" customHeight="1" x14ac:dyDescent="0.2">
      <c r="A4" s="198" t="s">
        <v>57</v>
      </c>
      <c r="B4" s="6" t="s">
        <v>9</v>
      </c>
      <c r="C4" s="6" t="str">
        <f>'Методика IV этап'!B11</f>
        <v>Опубликование бюджета для граждан, разработанного на основе проекта решения о бюджете муниципального образования на очередной финансовый год (очередной финансовый год и плановый период), на портале (сайте)</v>
      </c>
      <c r="D4" s="198" t="s">
        <v>96</v>
      </c>
      <c r="E4" s="198" t="s">
        <v>131</v>
      </c>
      <c r="F4" s="198"/>
      <c r="G4" s="198"/>
      <c r="H4" s="198"/>
      <c r="I4" s="198" t="s">
        <v>98</v>
      </c>
      <c r="J4" s="198" t="s">
        <v>99</v>
      </c>
    </row>
    <row r="5" spans="1:10" s="57" customFormat="1" ht="27.75" customHeight="1" x14ac:dyDescent="0.2">
      <c r="A5" s="198"/>
      <c r="B5" s="198" t="s">
        <v>100</v>
      </c>
      <c r="C5" s="8" t="str">
        <f>'Методика IV этап'!B13</f>
        <v>Опубликован и содержит информацию по всем ключевым элементам</v>
      </c>
      <c r="D5" s="198"/>
      <c r="E5" s="195" t="s">
        <v>102</v>
      </c>
      <c r="F5" s="196" t="s">
        <v>103</v>
      </c>
      <c r="G5" s="196"/>
      <c r="H5" s="195" t="s">
        <v>104</v>
      </c>
      <c r="I5" s="198"/>
      <c r="J5" s="198"/>
    </row>
    <row r="6" spans="1:10" s="57" customFormat="1" ht="29.25" customHeight="1" x14ac:dyDescent="0.2">
      <c r="A6" s="198"/>
      <c r="B6" s="198"/>
      <c r="C6" s="8" t="str">
        <f>'Методика IV этап'!B14</f>
        <v>Опубликован и содержит информацию по пяти и более ключевым элементам</v>
      </c>
      <c r="D6" s="198"/>
      <c r="E6" s="195"/>
      <c r="F6" s="196" t="s">
        <v>106</v>
      </c>
      <c r="G6" s="196" t="s">
        <v>107</v>
      </c>
      <c r="H6" s="195"/>
      <c r="I6" s="198"/>
      <c r="J6" s="198"/>
    </row>
    <row r="7" spans="1:10" s="57" customFormat="1" ht="23.25" customHeight="1" x14ac:dyDescent="0.2">
      <c r="A7" s="198"/>
      <c r="B7" s="198"/>
      <c r="C7" s="8" t="str">
        <f>'Методика IV этап'!B15</f>
        <v>Опубликован и содержит информацию по трем и более ключевым элементам</v>
      </c>
      <c r="D7" s="198"/>
      <c r="E7" s="195"/>
      <c r="F7" s="196"/>
      <c r="G7" s="196"/>
      <c r="H7" s="195"/>
      <c r="I7" s="198"/>
      <c r="J7" s="198"/>
    </row>
    <row r="8" spans="1:10" s="57" customFormat="1" ht="27.75" customHeight="1" x14ac:dyDescent="0.2">
      <c r="A8" s="198"/>
      <c r="B8" s="198"/>
      <c r="C8" s="8" t="str">
        <f>'Методика IV этап'!B16</f>
        <v>Не опубликован или содержит информацию менее чем по трем ключевым элементам</v>
      </c>
      <c r="D8" s="198"/>
      <c r="E8" s="195"/>
      <c r="F8" s="196"/>
      <c r="G8" s="196"/>
      <c r="H8" s="195"/>
      <c r="I8" s="198"/>
      <c r="J8" s="198"/>
    </row>
    <row r="9" spans="1:10" s="24" customFormat="1" x14ac:dyDescent="0.2">
      <c r="A9" s="58"/>
      <c r="B9" s="59" t="s">
        <v>108</v>
      </c>
      <c r="C9" s="60"/>
      <c r="D9" s="61"/>
      <c r="E9" s="62"/>
      <c r="F9" s="62"/>
      <c r="G9" s="62"/>
      <c r="H9" s="62"/>
      <c r="I9" s="63"/>
      <c r="J9" s="47"/>
    </row>
    <row r="10" spans="1:10" s="14" customFormat="1" ht="25.5" x14ac:dyDescent="0.2">
      <c r="A10" s="79">
        <v>1</v>
      </c>
      <c r="B10" s="11" t="s">
        <v>12</v>
      </c>
      <c r="C10" s="65" t="s">
        <v>71</v>
      </c>
      <c r="D10" s="67"/>
      <c r="E10" s="68">
        <f>IF(C10=$C$5,3,(IF(C10=$C$6,2,(IF(C10=$C$7,1,0)))))</f>
        <v>3</v>
      </c>
      <c r="F10" s="68"/>
      <c r="G10" s="68"/>
      <c r="H10" s="68">
        <f>E10*(1-F10)*(1-G10)</f>
        <v>3</v>
      </c>
      <c r="I10" s="69" t="s">
        <v>187</v>
      </c>
      <c r="J10" s="72"/>
    </row>
    <row r="11" spans="1:10" s="14" customFormat="1" ht="25.5" x14ac:dyDescent="0.2">
      <c r="A11" s="79">
        <v>2</v>
      </c>
      <c r="B11" s="11" t="s">
        <v>13</v>
      </c>
      <c r="C11" s="65" t="s">
        <v>71</v>
      </c>
      <c r="D11" s="93"/>
      <c r="E11" s="68">
        <f t="shared" ref="E11:E52" si="0">IF(C11=$C$5,3,(IF(C11=$C$6,2,(IF(C11=$C$7,1,0)))))</f>
        <v>3</v>
      </c>
      <c r="F11" s="68"/>
      <c r="G11" s="68"/>
      <c r="H11" s="68">
        <f t="shared" ref="H11:H52" si="1">E11*(1-F11)*(1-G11)</f>
        <v>3</v>
      </c>
      <c r="I11" s="69" t="s">
        <v>202</v>
      </c>
      <c r="J11" s="78"/>
    </row>
    <row r="12" spans="1:10" s="14" customFormat="1" ht="38.25" x14ac:dyDescent="0.2">
      <c r="A12" s="79">
        <v>3</v>
      </c>
      <c r="B12" s="11" t="s">
        <v>14</v>
      </c>
      <c r="C12" s="65" t="s">
        <v>72</v>
      </c>
      <c r="D12" s="93"/>
      <c r="E12" s="68">
        <f t="shared" si="0"/>
        <v>2</v>
      </c>
      <c r="F12" s="68"/>
      <c r="G12" s="68"/>
      <c r="H12" s="68">
        <f t="shared" si="1"/>
        <v>2</v>
      </c>
      <c r="I12" s="69" t="s">
        <v>197</v>
      </c>
      <c r="J12" s="72" t="s">
        <v>198</v>
      </c>
    </row>
    <row r="13" spans="1:10" s="14" customFormat="1" ht="81.75" customHeight="1" x14ac:dyDescent="0.2">
      <c r="A13" s="79">
        <v>4</v>
      </c>
      <c r="B13" s="11" t="s">
        <v>15</v>
      </c>
      <c r="C13" s="65" t="s">
        <v>74</v>
      </c>
      <c r="D13" s="25"/>
      <c r="E13" s="68">
        <f t="shared" si="0"/>
        <v>0</v>
      </c>
      <c r="F13" s="68"/>
      <c r="G13" s="68"/>
      <c r="H13" s="68">
        <f t="shared" si="1"/>
        <v>0</v>
      </c>
      <c r="I13" s="69" t="s">
        <v>192</v>
      </c>
      <c r="J13" s="72" t="s">
        <v>193</v>
      </c>
    </row>
    <row r="14" spans="1:10" s="96" customFormat="1" x14ac:dyDescent="0.2">
      <c r="A14" s="74"/>
      <c r="B14" s="59" t="s">
        <v>16</v>
      </c>
      <c r="C14" s="75"/>
      <c r="D14" s="75"/>
      <c r="E14" s="75"/>
      <c r="F14" s="75"/>
      <c r="G14" s="94"/>
      <c r="H14" s="94"/>
      <c r="I14" s="95"/>
      <c r="J14" s="61"/>
    </row>
    <row r="15" spans="1:10" s="14" customFormat="1" ht="51" x14ac:dyDescent="0.2">
      <c r="A15" s="79">
        <v>5</v>
      </c>
      <c r="B15" s="11" t="s">
        <v>17</v>
      </c>
      <c r="C15" s="65" t="s">
        <v>73</v>
      </c>
      <c r="D15" s="73"/>
      <c r="E15" s="68">
        <f t="shared" si="0"/>
        <v>1</v>
      </c>
      <c r="F15" s="68"/>
      <c r="G15" s="68"/>
      <c r="H15" s="68">
        <f t="shared" si="1"/>
        <v>1</v>
      </c>
      <c r="I15" s="69" t="s">
        <v>205</v>
      </c>
      <c r="J15" s="72" t="s">
        <v>206</v>
      </c>
    </row>
    <row r="16" spans="1:10" s="14" customFormat="1" ht="25.5" x14ac:dyDescent="0.2">
      <c r="A16" s="79">
        <v>6</v>
      </c>
      <c r="B16" s="11" t="s">
        <v>18</v>
      </c>
      <c r="C16" s="65" t="s">
        <v>71</v>
      </c>
      <c r="D16" s="73"/>
      <c r="E16" s="68">
        <f t="shared" si="0"/>
        <v>3</v>
      </c>
      <c r="F16" s="68"/>
      <c r="G16" s="68"/>
      <c r="H16" s="68">
        <f t="shared" si="1"/>
        <v>3</v>
      </c>
      <c r="I16" s="69" t="s">
        <v>210</v>
      </c>
      <c r="J16" s="72"/>
    </row>
    <row r="17" spans="1:10" s="14" customFormat="1" ht="25.5" x14ac:dyDescent="0.2">
      <c r="A17" s="79">
        <v>7</v>
      </c>
      <c r="B17" s="11" t="s">
        <v>19</v>
      </c>
      <c r="C17" s="65" t="s">
        <v>71</v>
      </c>
      <c r="D17" s="67"/>
      <c r="E17" s="68">
        <f t="shared" si="0"/>
        <v>3</v>
      </c>
      <c r="F17" s="68"/>
      <c r="G17" s="68"/>
      <c r="H17" s="68">
        <f t="shared" si="1"/>
        <v>3</v>
      </c>
      <c r="I17" s="69" t="s">
        <v>217</v>
      </c>
      <c r="J17" s="72"/>
    </row>
    <row r="18" spans="1:10" s="14" customFormat="1" ht="25.5" x14ac:dyDescent="0.2">
      <c r="A18" s="79">
        <v>8</v>
      </c>
      <c r="B18" s="11" t="s">
        <v>20</v>
      </c>
      <c r="C18" s="65" t="s">
        <v>71</v>
      </c>
      <c r="D18" s="73"/>
      <c r="E18" s="68">
        <f t="shared" si="0"/>
        <v>3</v>
      </c>
      <c r="F18" s="68"/>
      <c r="G18" s="68"/>
      <c r="H18" s="68">
        <f>E18*(1-F18)*(1-G18)</f>
        <v>3</v>
      </c>
      <c r="I18" s="69" t="s">
        <v>132</v>
      </c>
      <c r="J18" s="72"/>
    </row>
    <row r="19" spans="1:10" s="14" customFormat="1" ht="25.5" x14ac:dyDescent="0.2">
      <c r="A19" s="79">
        <v>9</v>
      </c>
      <c r="B19" s="11" t="s">
        <v>21</v>
      </c>
      <c r="C19" s="65" t="s">
        <v>71</v>
      </c>
      <c r="D19" s="93"/>
      <c r="E19" s="68">
        <f t="shared" si="0"/>
        <v>3</v>
      </c>
      <c r="F19" s="68"/>
      <c r="G19" s="68"/>
      <c r="H19" s="68">
        <f t="shared" si="1"/>
        <v>3</v>
      </c>
      <c r="I19" s="69" t="s">
        <v>115</v>
      </c>
      <c r="J19" s="78"/>
    </row>
    <row r="20" spans="1:10" s="14" customFormat="1" ht="25.5" x14ac:dyDescent="0.2">
      <c r="A20" s="79">
        <v>10</v>
      </c>
      <c r="B20" s="11" t="s">
        <v>22</v>
      </c>
      <c r="C20" s="65" t="s">
        <v>71</v>
      </c>
      <c r="D20" s="67"/>
      <c r="E20" s="68">
        <f t="shared" si="0"/>
        <v>3</v>
      </c>
      <c r="F20" s="68"/>
      <c r="G20" s="68"/>
      <c r="H20" s="68">
        <f t="shared" si="1"/>
        <v>3</v>
      </c>
      <c r="I20" s="69" t="s">
        <v>133</v>
      </c>
      <c r="J20" s="72"/>
    </row>
    <row r="21" spans="1:10" s="14" customFormat="1" ht="89.25" customHeight="1" x14ac:dyDescent="0.2">
      <c r="A21" s="79">
        <v>11</v>
      </c>
      <c r="B21" s="11" t="s">
        <v>23</v>
      </c>
      <c r="C21" s="65" t="s">
        <v>72</v>
      </c>
      <c r="D21" s="67"/>
      <c r="E21" s="68">
        <f t="shared" si="0"/>
        <v>2</v>
      </c>
      <c r="F21" s="68"/>
      <c r="G21" s="68"/>
      <c r="H21" s="68">
        <f t="shared" si="1"/>
        <v>2</v>
      </c>
      <c r="I21" s="69" t="s">
        <v>227</v>
      </c>
      <c r="J21" s="72" t="s">
        <v>228</v>
      </c>
    </row>
    <row r="22" spans="1:10" s="14" customFormat="1" ht="37.5" customHeight="1" x14ac:dyDescent="0.2">
      <c r="A22" s="79">
        <v>12</v>
      </c>
      <c r="B22" s="11" t="s">
        <v>24</v>
      </c>
      <c r="C22" s="65" t="s">
        <v>74</v>
      </c>
      <c r="D22" s="67"/>
      <c r="E22" s="68">
        <f t="shared" si="0"/>
        <v>0</v>
      </c>
      <c r="F22" s="68"/>
      <c r="G22" s="68"/>
      <c r="H22" s="68">
        <f t="shared" si="1"/>
        <v>0</v>
      </c>
      <c r="I22" s="69" t="s">
        <v>134</v>
      </c>
      <c r="J22" s="72" t="s">
        <v>135</v>
      </c>
    </row>
    <row r="23" spans="1:10" s="14" customFormat="1" ht="89.25" customHeight="1" x14ac:dyDescent="0.2">
      <c r="A23" s="79">
        <v>13</v>
      </c>
      <c r="B23" s="11" t="s">
        <v>25</v>
      </c>
      <c r="C23" s="65" t="s">
        <v>74</v>
      </c>
      <c r="D23" s="67"/>
      <c r="E23" s="68">
        <f t="shared" si="0"/>
        <v>0</v>
      </c>
      <c r="F23" s="68"/>
      <c r="G23" s="68"/>
      <c r="H23" s="68">
        <f t="shared" si="1"/>
        <v>0</v>
      </c>
      <c r="I23" s="69" t="s">
        <v>234</v>
      </c>
      <c r="J23" s="72" t="s">
        <v>235</v>
      </c>
    </row>
    <row r="24" spans="1:10" s="14" customFormat="1" ht="129.75" customHeight="1" x14ac:dyDescent="0.2">
      <c r="A24" s="79">
        <v>14</v>
      </c>
      <c r="B24" s="11" t="s">
        <v>26</v>
      </c>
      <c r="C24" s="65" t="s">
        <v>73</v>
      </c>
      <c r="D24" s="67"/>
      <c r="E24" s="68">
        <f t="shared" si="0"/>
        <v>1</v>
      </c>
      <c r="F24" s="68"/>
      <c r="G24" s="68">
        <v>0.5</v>
      </c>
      <c r="H24" s="68">
        <f t="shared" si="1"/>
        <v>0.5</v>
      </c>
      <c r="I24" s="69" t="s">
        <v>136</v>
      </c>
      <c r="J24" s="80" t="s">
        <v>241</v>
      </c>
    </row>
    <row r="25" spans="1:10" s="14" customFormat="1" ht="76.5" x14ac:dyDescent="0.2">
      <c r="A25" s="79">
        <v>15</v>
      </c>
      <c r="B25" s="11" t="s">
        <v>27</v>
      </c>
      <c r="C25" s="65" t="s">
        <v>74</v>
      </c>
      <c r="D25" s="67"/>
      <c r="E25" s="68">
        <f t="shared" si="0"/>
        <v>0</v>
      </c>
      <c r="F25" s="68"/>
      <c r="G25" s="68"/>
      <c r="H25" s="68">
        <f t="shared" si="1"/>
        <v>0</v>
      </c>
      <c r="I25" s="69" t="s">
        <v>137</v>
      </c>
      <c r="J25" s="72" t="s">
        <v>244</v>
      </c>
    </row>
    <row r="26" spans="1:10" s="14" customFormat="1" ht="110.25" customHeight="1" x14ac:dyDescent="0.2">
      <c r="A26" s="79">
        <v>16</v>
      </c>
      <c r="B26" s="11" t="s">
        <v>28</v>
      </c>
      <c r="C26" s="65" t="s">
        <v>73</v>
      </c>
      <c r="D26" s="67"/>
      <c r="E26" s="68">
        <f t="shared" si="0"/>
        <v>1</v>
      </c>
      <c r="F26" s="68"/>
      <c r="G26" s="68">
        <v>0.5</v>
      </c>
      <c r="H26" s="68">
        <f t="shared" si="1"/>
        <v>0.5</v>
      </c>
      <c r="I26" s="69" t="s">
        <v>138</v>
      </c>
      <c r="J26" s="72" t="s">
        <v>261</v>
      </c>
    </row>
    <row r="27" spans="1:10" s="14" customFormat="1" ht="173.25" customHeight="1" x14ac:dyDescent="0.2">
      <c r="A27" s="79">
        <v>17</v>
      </c>
      <c r="B27" s="11" t="s">
        <v>29</v>
      </c>
      <c r="C27" s="65" t="s">
        <v>73</v>
      </c>
      <c r="D27" s="67"/>
      <c r="E27" s="68">
        <f t="shared" si="0"/>
        <v>1</v>
      </c>
      <c r="F27" s="68"/>
      <c r="G27" s="68">
        <v>0.5</v>
      </c>
      <c r="H27" s="68">
        <f t="shared" si="1"/>
        <v>0.5</v>
      </c>
      <c r="I27" s="69" t="s">
        <v>248</v>
      </c>
      <c r="J27" s="72" t="s">
        <v>257</v>
      </c>
    </row>
    <row r="28" spans="1:10" s="81" customFormat="1" ht="25.5" x14ac:dyDescent="0.2">
      <c r="A28" s="97">
        <v>18</v>
      </c>
      <c r="B28" s="27" t="s">
        <v>30</v>
      </c>
      <c r="C28" s="154" t="s">
        <v>71</v>
      </c>
      <c r="D28" s="155"/>
      <c r="E28" s="156">
        <f t="shared" si="0"/>
        <v>3</v>
      </c>
      <c r="F28" s="156"/>
      <c r="G28" s="156"/>
      <c r="H28" s="156">
        <f t="shared" si="1"/>
        <v>3</v>
      </c>
      <c r="I28" s="69" t="s">
        <v>255</v>
      </c>
      <c r="J28" s="157"/>
    </row>
    <row r="29" spans="1:10" s="14" customFormat="1" ht="25.5" x14ac:dyDescent="0.2">
      <c r="A29" s="79">
        <v>19</v>
      </c>
      <c r="B29" s="11" t="s">
        <v>31</v>
      </c>
      <c r="C29" s="65" t="s">
        <v>72</v>
      </c>
      <c r="D29" s="67"/>
      <c r="E29" s="68">
        <f t="shared" si="0"/>
        <v>2</v>
      </c>
      <c r="F29" s="68"/>
      <c r="G29" s="68"/>
      <c r="H29" s="68">
        <f t="shared" si="1"/>
        <v>2</v>
      </c>
      <c r="I29" s="69" t="s">
        <v>260</v>
      </c>
      <c r="J29" s="72" t="s">
        <v>262</v>
      </c>
    </row>
    <row r="30" spans="1:10" s="14" customFormat="1" ht="114.75" x14ac:dyDescent="0.2">
      <c r="A30" s="79">
        <v>20</v>
      </c>
      <c r="B30" s="11" t="s">
        <v>32</v>
      </c>
      <c r="C30" s="65" t="s">
        <v>73</v>
      </c>
      <c r="D30" s="93"/>
      <c r="E30" s="68">
        <f t="shared" si="0"/>
        <v>1</v>
      </c>
      <c r="F30" s="68"/>
      <c r="G30" s="68">
        <v>0.5</v>
      </c>
      <c r="H30" s="68">
        <f t="shared" si="1"/>
        <v>0.5</v>
      </c>
      <c r="I30" s="69" t="s">
        <v>139</v>
      </c>
      <c r="J30" s="72" t="s">
        <v>265</v>
      </c>
    </row>
    <row r="31" spans="1:10" s="14" customFormat="1" ht="99.75" customHeight="1" x14ac:dyDescent="0.2">
      <c r="A31" s="79">
        <v>21</v>
      </c>
      <c r="B31" s="11" t="s">
        <v>33</v>
      </c>
      <c r="C31" s="65" t="s">
        <v>73</v>
      </c>
      <c r="D31" s="67"/>
      <c r="E31" s="68">
        <f t="shared" si="0"/>
        <v>1</v>
      </c>
      <c r="F31" s="68"/>
      <c r="G31" s="68"/>
      <c r="H31" s="68">
        <f t="shared" si="1"/>
        <v>1</v>
      </c>
      <c r="I31" s="69" t="s">
        <v>140</v>
      </c>
      <c r="J31" s="72" t="s">
        <v>268</v>
      </c>
    </row>
    <row r="32" spans="1:10" s="14" customFormat="1" ht="25.5" x14ac:dyDescent="0.2">
      <c r="A32" s="79">
        <v>22</v>
      </c>
      <c r="B32" s="11" t="s">
        <v>34</v>
      </c>
      <c r="C32" s="65" t="s">
        <v>72</v>
      </c>
      <c r="D32" s="93"/>
      <c r="E32" s="68">
        <f t="shared" si="0"/>
        <v>2</v>
      </c>
      <c r="F32" s="68"/>
      <c r="G32" s="68"/>
      <c r="H32" s="68">
        <f t="shared" si="1"/>
        <v>2</v>
      </c>
      <c r="I32" s="69" t="s">
        <v>141</v>
      </c>
      <c r="J32" s="72" t="s">
        <v>262</v>
      </c>
    </row>
    <row r="33" spans="1:12" s="14" customFormat="1" ht="51" x14ac:dyDescent="0.2">
      <c r="A33" s="79">
        <v>23</v>
      </c>
      <c r="B33" s="11" t="s">
        <v>35</v>
      </c>
      <c r="C33" s="65" t="s">
        <v>74</v>
      </c>
      <c r="D33" s="67"/>
      <c r="E33" s="68">
        <f t="shared" si="0"/>
        <v>0</v>
      </c>
      <c r="F33" s="68"/>
      <c r="G33" s="68"/>
      <c r="H33" s="68">
        <f t="shared" si="1"/>
        <v>0</v>
      </c>
      <c r="I33" s="69" t="s">
        <v>272</v>
      </c>
      <c r="J33" s="72" t="s">
        <v>273</v>
      </c>
    </row>
    <row r="34" spans="1:12" s="14" customFormat="1" ht="49.5" customHeight="1" x14ac:dyDescent="0.2">
      <c r="A34" s="79">
        <v>24</v>
      </c>
      <c r="B34" s="11" t="s">
        <v>36</v>
      </c>
      <c r="C34" s="65" t="s">
        <v>72</v>
      </c>
      <c r="D34" s="93"/>
      <c r="E34" s="68">
        <f t="shared" si="0"/>
        <v>2</v>
      </c>
      <c r="F34" s="68"/>
      <c r="G34" s="68"/>
      <c r="H34" s="68">
        <f t="shared" si="1"/>
        <v>2</v>
      </c>
      <c r="I34" s="69" t="s">
        <v>280</v>
      </c>
      <c r="J34" s="72" t="s">
        <v>281</v>
      </c>
    </row>
    <row r="35" spans="1:12" s="14" customFormat="1" ht="25.5" x14ac:dyDescent="0.2">
      <c r="A35" s="79">
        <v>25</v>
      </c>
      <c r="B35" s="11" t="s">
        <v>37</v>
      </c>
      <c r="C35" s="65" t="s">
        <v>72</v>
      </c>
      <c r="D35" s="93"/>
      <c r="E35" s="68">
        <f t="shared" si="0"/>
        <v>2</v>
      </c>
      <c r="F35" s="68"/>
      <c r="G35" s="68"/>
      <c r="H35" s="68">
        <f t="shared" si="1"/>
        <v>2</v>
      </c>
      <c r="I35" s="69" t="s">
        <v>285</v>
      </c>
      <c r="J35" s="72" t="s">
        <v>286</v>
      </c>
    </row>
    <row r="36" spans="1:12" s="14" customFormat="1" ht="25.5" x14ac:dyDescent="0.2">
      <c r="A36" s="79">
        <v>26</v>
      </c>
      <c r="B36" s="11" t="s">
        <v>38</v>
      </c>
      <c r="C36" s="65" t="s">
        <v>72</v>
      </c>
      <c r="D36" s="67"/>
      <c r="E36" s="68">
        <f t="shared" si="0"/>
        <v>2</v>
      </c>
      <c r="F36" s="68"/>
      <c r="G36" s="68"/>
      <c r="H36" s="68">
        <f t="shared" si="1"/>
        <v>2</v>
      </c>
      <c r="I36" s="69" t="s">
        <v>287</v>
      </c>
      <c r="J36" s="72" t="s">
        <v>286</v>
      </c>
    </row>
    <row r="37" spans="1:12" s="14" customFormat="1" ht="25.5" x14ac:dyDescent="0.2">
      <c r="A37" s="79">
        <v>27</v>
      </c>
      <c r="B37" s="11" t="s">
        <v>39</v>
      </c>
      <c r="C37" s="65" t="s">
        <v>72</v>
      </c>
      <c r="D37" s="67"/>
      <c r="E37" s="68">
        <f t="shared" si="0"/>
        <v>2</v>
      </c>
      <c r="F37" s="68"/>
      <c r="G37" s="68"/>
      <c r="H37" s="68">
        <f t="shared" si="1"/>
        <v>2</v>
      </c>
      <c r="I37" s="69" t="s">
        <v>292</v>
      </c>
      <c r="J37" s="72" t="s">
        <v>293</v>
      </c>
    </row>
    <row r="38" spans="1:12" s="14" customFormat="1" ht="25.5" x14ac:dyDescent="0.2">
      <c r="A38" s="79">
        <v>28</v>
      </c>
      <c r="B38" s="11" t="s">
        <v>40</v>
      </c>
      <c r="C38" s="65" t="s">
        <v>72</v>
      </c>
      <c r="D38" s="67"/>
      <c r="E38" s="68">
        <f t="shared" si="0"/>
        <v>2</v>
      </c>
      <c r="F38" s="68"/>
      <c r="G38" s="68"/>
      <c r="H38" s="68">
        <f t="shared" si="1"/>
        <v>2</v>
      </c>
      <c r="I38" s="69" t="s">
        <v>294</v>
      </c>
      <c r="J38" s="72" t="s">
        <v>295</v>
      </c>
    </row>
    <row r="39" spans="1:12" s="14" customFormat="1" ht="25.5" x14ac:dyDescent="0.2">
      <c r="A39" s="79">
        <v>29</v>
      </c>
      <c r="B39" s="11" t="s">
        <v>41</v>
      </c>
      <c r="C39" s="65" t="s">
        <v>71</v>
      </c>
      <c r="D39" s="67"/>
      <c r="E39" s="68">
        <f t="shared" si="0"/>
        <v>3</v>
      </c>
      <c r="F39" s="68"/>
      <c r="G39" s="68"/>
      <c r="H39" s="68">
        <f t="shared" si="1"/>
        <v>3</v>
      </c>
      <c r="I39" s="69" t="s">
        <v>142</v>
      </c>
      <c r="J39" s="72"/>
    </row>
    <row r="40" spans="1:12" s="81" customFormat="1" ht="89.25" x14ac:dyDescent="0.2">
      <c r="A40" s="15">
        <v>30</v>
      </c>
      <c r="B40" s="11" t="s">
        <v>42</v>
      </c>
      <c r="C40" s="65" t="s">
        <v>73</v>
      </c>
      <c r="D40" s="67"/>
      <c r="E40" s="68">
        <f t="shared" si="0"/>
        <v>1</v>
      </c>
      <c r="F40" s="68"/>
      <c r="G40" s="68">
        <v>0.5</v>
      </c>
      <c r="H40" s="68">
        <f t="shared" si="1"/>
        <v>0.5</v>
      </c>
      <c r="I40" s="69" t="s">
        <v>305</v>
      </c>
      <c r="J40" s="72" t="s">
        <v>306</v>
      </c>
    </row>
    <row r="41" spans="1:12" s="14" customFormat="1" ht="25.5" x14ac:dyDescent="0.2">
      <c r="A41" s="15">
        <v>31</v>
      </c>
      <c r="B41" s="11" t="s">
        <v>43</v>
      </c>
      <c r="C41" s="65" t="s">
        <v>71</v>
      </c>
      <c r="D41" s="67"/>
      <c r="E41" s="68">
        <f t="shared" si="0"/>
        <v>3</v>
      </c>
      <c r="F41" s="68"/>
      <c r="G41" s="68"/>
      <c r="H41" s="68">
        <f t="shared" si="1"/>
        <v>3</v>
      </c>
      <c r="I41" s="69" t="s">
        <v>309</v>
      </c>
      <c r="J41" s="78"/>
    </row>
    <row r="42" spans="1:12" s="14" customFormat="1" ht="25.5" x14ac:dyDescent="0.2">
      <c r="A42" s="15">
        <v>32</v>
      </c>
      <c r="B42" s="11" t="s">
        <v>44</v>
      </c>
      <c r="C42" s="65" t="s">
        <v>71</v>
      </c>
      <c r="D42" s="67"/>
      <c r="E42" s="68">
        <f t="shared" si="0"/>
        <v>3</v>
      </c>
      <c r="F42" s="68"/>
      <c r="G42" s="68"/>
      <c r="H42" s="68">
        <f t="shared" si="1"/>
        <v>3</v>
      </c>
      <c r="I42" s="69" t="s">
        <v>143</v>
      </c>
      <c r="J42" s="72"/>
    </row>
    <row r="43" spans="1:12" s="14" customFormat="1" ht="38.25" x14ac:dyDescent="0.2">
      <c r="A43" s="15">
        <v>33</v>
      </c>
      <c r="B43" s="11" t="s">
        <v>45</v>
      </c>
      <c r="C43" s="65" t="s">
        <v>71</v>
      </c>
      <c r="D43" s="67"/>
      <c r="E43" s="68">
        <f t="shared" si="0"/>
        <v>3</v>
      </c>
      <c r="F43" s="68"/>
      <c r="G43" s="68"/>
      <c r="H43" s="68">
        <f t="shared" si="1"/>
        <v>3</v>
      </c>
      <c r="I43" s="69" t="s">
        <v>144</v>
      </c>
      <c r="J43" s="78"/>
    </row>
    <row r="44" spans="1:12" s="14" customFormat="1" ht="76.5" customHeight="1" x14ac:dyDescent="0.2">
      <c r="A44" s="15">
        <v>34</v>
      </c>
      <c r="B44" s="11" t="s">
        <v>46</v>
      </c>
      <c r="C44" s="65" t="s">
        <v>71</v>
      </c>
      <c r="D44" s="67"/>
      <c r="E44" s="68">
        <f t="shared" si="0"/>
        <v>3</v>
      </c>
      <c r="F44" s="68"/>
      <c r="G44" s="68">
        <v>0.5</v>
      </c>
      <c r="H44" s="68">
        <f t="shared" si="1"/>
        <v>1.5</v>
      </c>
      <c r="I44" s="69" t="s">
        <v>319</v>
      </c>
      <c r="J44" s="72" t="s">
        <v>328</v>
      </c>
    </row>
    <row r="45" spans="1:12" s="14" customFormat="1" ht="51" x14ac:dyDescent="0.2">
      <c r="A45" s="15">
        <v>35</v>
      </c>
      <c r="B45" s="11" t="s">
        <v>47</v>
      </c>
      <c r="C45" s="164" t="s">
        <v>74</v>
      </c>
      <c r="D45" s="165"/>
      <c r="E45" s="166">
        <f t="shared" si="0"/>
        <v>0</v>
      </c>
      <c r="F45" s="166"/>
      <c r="G45" s="166"/>
      <c r="H45" s="166">
        <f t="shared" si="1"/>
        <v>0</v>
      </c>
      <c r="I45" s="69" t="s">
        <v>177</v>
      </c>
      <c r="J45" s="162" t="s">
        <v>324</v>
      </c>
    </row>
    <row r="46" spans="1:12" s="14" customFormat="1" ht="19.5" customHeight="1" x14ac:dyDescent="0.2">
      <c r="A46" s="159"/>
      <c r="B46" s="161" t="s">
        <v>48</v>
      </c>
      <c r="C46" s="199" t="s">
        <v>315</v>
      </c>
      <c r="D46" s="199"/>
      <c r="E46" s="199"/>
      <c r="F46" s="199"/>
      <c r="G46" s="199"/>
      <c r="H46" s="199"/>
      <c r="I46" s="199"/>
      <c r="J46" s="199"/>
      <c r="K46" s="163"/>
      <c r="L46" s="163"/>
    </row>
    <row r="47" spans="1:12" s="81" customFormat="1" ht="25.5" x14ac:dyDescent="0.2">
      <c r="A47" s="79">
        <v>37</v>
      </c>
      <c r="B47" s="11" t="s">
        <v>49</v>
      </c>
      <c r="C47" s="168" t="s">
        <v>71</v>
      </c>
      <c r="D47" s="169"/>
      <c r="E47" s="170">
        <f t="shared" si="0"/>
        <v>3</v>
      </c>
      <c r="F47" s="170"/>
      <c r="G47" s="170"/>
      <c r="H47" s="170">
        <f t="shared" si="1"/>
        <v>3</v>
      </c>
      <c r="I47" s="69" t="s">
        <v>145</v>
      </c>
      <c r="J47" s="167"/>
    </row>
    <row r="48" spans="1:12" s="14" customFormat="1" ht="102" x14ac:dyDescent="0.2">
      <c r="A48" s="79">
        <v>38</v>
      </c>
      <c r="B48" s="11" t="s">
        <v>50</v>
      </c>
      <c r="C48" s="65" t="s">
        <v>74</v>
      </c>
      <c r="D48" s="93"/>
      <c r="E48" s="68">
        <f t="shared" si="0"/>
        <v>0</v>
      </c>
      <c r="F48" s="68"/>
      <c r="G48" s="68"/>
      <c r="H48" s="68">
        <f t="shared" si="1"/>
        <v>0</v>
      </c>
      <c r="I48" s="69" t="s">
        <v>146</v>
      </c>
      <c r="J48" s="80" t="s">
        <v>329</v>
      </c>
    </row>
    <row r="49" spans="1:10" s="14" customFormat="1" ht="25.5" x14ac:dyDescent="0.2">
      <c r="A49" s="79">
        <v>39</v>
      </c>
      <c r="B49" s="11" t="s">
        <v>51</v>
      </c>
      <c r="C49" s="65" t="s">
        <v>72</v>
      </c>
      <c r="D49" s="15"/>
      <c r="E49" s="68">
        <f t="shared" si="0"/>
        <v>2</v>
      </c>
      <c r="F49" s="68"/>
      <c r="G49" s="68"/>
      <c r="H49" s="68">
        <f t="shared" si="1"/>
        <v>2</v>
      </c>
      <c r="I49" s="69" t="s">
        <v>147</v>
      </c>
      <c r="J49" s="72" t="s">
        <v>335</v>
      </c>
    </row>
    <row r="50" spans="1:10" s="14" customFormat="1" ht="25.5" x14ac:dyDescent="0.2">
      <c r="A50" s="79">
        <v>40</v>
      </c>
      <c r="B50" s="11" t="s">
        <v>52</v>
      </c>
      <c r="C50" s="65" t="s">
        <v>72</v>
      </c>
      <c r="D50" s="67"/>
      <c r="E50" s="68">
        <f t="shared" si="0"/>
        <v>2</v>
      </c>
      <c r="F50" s="68"/>
      <c r="G50" s="68"/>
      <c r="H50" s="68">
        <f t="shared" si="1"/>
        <v>2</v>
      </c>
      <c r="I50" s="69" t="s">
        <v>336</v>
      </c>
      <c r="J50" s="72" t="s">
        <v>337</v>
      </c>
    </row>
    <row r="51" spans="1:10" s="14" customFormat="1" ht="38.25" x14ac:dyDescent="0.2">
      <c r="A51" s="79">
        <v>41</v>
      </c>
      <c r="B51" s="11" t="s">
        <v>53</v>
      </c>
      <c r="C51" s="65" t="s">
        <v>72</v>
      </c>
      <c r="D51" s="173"/>
      <c r="E51" s="68">
        <f t="shared" si="0"/>
        <v>2</v>
      </c>
      <c r="F51" s="68"/>
      <c r="G51" s="68"/>
      <c r="H51" s="68">
        <f t="shared" si="1"/>
        <v>2</v>
      </c>
      <c r="I51" s="69" t="s">
        <v>148</v>
      </c>
      <c r="J51" s="80" t="s">
        <v>342</v>
      </c>
    </row>
    <row r="52" spans="1:10" s="14" customFormat="1" ht="25.5" x14ac:dyDescent="0.2">
      <c r="A52" s="79">
        <v>42</v>
      </c>
      <c r="B52" s="11" t="s">
        <v>54</v>
      </c>
      <c r="C52" s="65" t="s">
        <v>71</v>
      </c>
      <c r="D52" s="174"/>
      <c r="E52" s="68">
        <f t="shared" si="0"/>
        <v>3</v>
      </c>
      <c r="F52" s="68"/>
      <c r="G52" s="68"/>
      <c r="H52" s="68">
        <f t="shared" si="1"/>
        <v>3</v>
      </c>
      <c r="I52" s="69" t="s">
        <v>149</v>
      </c>
      <c r="J52" s="141"/>
    </row>
    <row r="53" spans="1:10" ht="13.5" customHeight="1" x14ac:dyDescent="0.2">
      <c r="C53" s="86"/>
      <c r="D53" s="86"/>
      <c r="E53" s="86"/>
      <c r="F53" s="86"/>
      <c r="G53" s="86"/>
      <c r="I53" s="87"/>
      <c r="J53" s="98"/>
    </row>
    <row r="54" spans="1:10" x14ac:dyDescent="0.2">
      <c r="C54" s="86"/>
      <c r="D54" s="86"/>
      <c r="E54" s="86"/>
      <c r="F54" s="86"/>
      <c r="G54" s="86"/>
      <c r="I54" s="87"/>
      <c r="J54" s="5"/>
    </row>
    <row r="55" spans="1:10" x14ac:dyDescent="0.2">
      <c r="I55" s="87"/>
      <c r="J55" s="5"/>
    </row>
    <row r="56" spans="1:10" x14ac:dyDescent="0.2">
      <c r="A56" s="90"/>
      <c r="B56" s="91"/>
      <c r="C56" s="92"/>
      <c r="D56" s="92"/>
      <c r="E56" s="92"/>
      <c r="F56" s="92"/>
      <c r="G56" s="92"/>
      <c r="I56" s="87"/>
      <c r="J56" s="5"/>
    </row>
    <row r="57" spans="1:10" x14ac:dyDescent="0.2">
      <c r="I57" s="87"/>
    </row>
    <row r="58" spans="1:10" x14ac:dyDescent="0.2">
      <c r="I58" s="87"/>
    </row>
    <row r="59" spans="1:10" x14ac:dyDescent="0.2">
      <c r="I59" s="87"/>
    </row>
    <row r="60" spans="1:10" x14ac:dyDescent="0.2">
      <c r="I60" s="87"/>
    </row>
    <row r="61" spans="1:10" x14ac:dyDescent="0.2">
      <c r="I61" s="87"/>
    </row>
    <row r="62" spans="1:10" x14ac:dyDescent="0.2">
      <c r="I62" s="87"/>
    </row>
    <row r="63" spans="1:10" x14ac:dyDescent="0.2">
      <c r="A63" s="90"/>
      <c r="B63" s="91"/>
      <c r="C63" s="92"/>
      <c r="D63" s="92"/>
      <c r="E63" s="92"/>
      <c r="F63" s="92"/>
      <c r="G63" s="92"/>
      <c r="I63" s="87"/>
    </row>
    <row r="67" spans="1:7" x14ac:dyDescent="0.2">
      <c r="A67" s="90"/>
      <c r="B67" s="91"/>
      <c r="C67" s="92"/>
      <c r="D67" s="92"/>
      <c r="E67" s="92"/>
      <c r="F67" s="92"/>
      <c r="G67" s="92"/>
    </row>
    <row r="70" spans="1:7" x14ac:dyDescent="0.2">
      <c r="A70" s="90"/>
      <c r="B70" s="91"/>
      <c r="C70" s="92"/>
      <c r="D70" s="92"/>
      <c r="E70" s="92"/>
      <c r="F70" s="92"/>
      <c r="G70" s="92"/>
    </row>
    <row r="74" spans="1:7" x14ac:dyDescent="0.2">
      <c r="A74" s="90"/>
      <c r="B74" s="91"/>
      <c r="C74" s="92"/>
      <c r="D74" s="92"/>
      <c r="E74" s="92"/>
      <c r="F74" s="92"/>
      <c r="G74" s="92"/>
    </row>
    <row r="77" spans="1:7" x14ac:dyDescent="0.2">
      <c r="A77" s="90"/>
      <c r="B77" s="91"/>
      <c r="C77" s="92"/>
      <c r="D77" s="92"/>
      <c r="E77" s="92"/>
      <c r="F77" s="92"/>
      <c r="G77" s="92"/>
    </row>
    <row r="81" spans="1:7" x14ac:dyDescent="0.2">
      <c r="A81" s="90"/>
      <c r="B81" s="91"/>
      <c r="C81" s="92"/>
      <c r="D81" s="92"/>
      <c r="E81" s="92"/>
      <c r="F81" s="92"/>
      <c r="G81" s="92"/>
    </row>
  </sheetData>
  <mergeCells count="13">
    <mergeCell ref="C46:J46"/>
    <mergeCell ref="F6:F8"/>
    <mergeCell ref="G6:G8"/>
    <mergeCell ref="A3:J3"/>
    <mergeCell ref="A4:A8"/>
    <mergeCell ref="D4:D8"/>
    <mergeCell ref="E4:H4"/>
    <mergeCell ref="I4:I8"/>
    <mergeCell ref="J4:J8"/>
    <mergeCell ref="B5:B8"/>
    <mergeCell ref="E5:E8"/>
    <mergeCell ref="F5:G5"/>
    <mergeCell ref="H5:H8"/>
  </mergeCells>
  <dataValidations count="3">
    <dataValidation type="list" allowBlank="1" showInputMessage="1" showErrorMessage="1" sqref="C10:C13 C15:C45 C47:C52">
      <formula1>$C$5:$C$8</formula1>
    </dataValidation>
    <dataValidation type="list" allowBlank="1" showInputMessage="1" showErrorMessage="1" sqref="F10:F13 G9:G13 F15:G45 F47:G52">
      <formula1>Формат</formula1>
    </dataValidation>
    <dataValidation type="list" allowBlank="1" showInputMessage="1" showErrorMessage="1" sqref="D52">
      <formula1>$C$5:$C$6</formula1>
    </dataValidation>
  </dataValidations>
  <hyperlinks>
    <hyperlink ref="I22" r:id="rId1"/>
    <hyperlink ref="I10" r:id="rId2"/>
    <hyperlink ref="I16" r:id="rId3"/>
    <hyperlink ref="I20" r:id="rId4"/>
    <hyperlink ref="I21" r:id="rId5"/>
    <hyperlink ref="I24" r:id="rId6"/>
    <hyperlink ref="I25" r:id="rId7"/>
    <hyperlink ref="I29" r:id="rId8" display="http://kalininsk.sarmo.ru/otkrytyybyudzhet/byudzhet-dlya-grazhdan/byudzhet-dlya-grazhdan-2021.php"/>
    <hyperlink ref="I30" r:id="rId9"/>
    <hyperlink ref="I31" r:id="rId10"/>
    <hyperlink ref="I32" r:id="rId11"/>
    <hyperlink ref="I33" r:id="rId12"/>
    <hyperlink ref="I35" r:id="rId13" display="http://www.nbfin.ru/byudzhet_dlya_grazhdan1/novoburasskij_municipal_nyj_rajon/2022_god/"/>
    <hyperlink ref="I37" r:id="rId14"/>
    <hyperlink ref="I41" r:id="rId15"/>
    <hyperlink ref="I45" r:id="rId16"/>
    <hyperlink ref="I49" r:id="rId17"/>
    <hyperlink ref="I50" r:id="rId18"/>
    <hyperlink ref="I51" r:id="rId19"/>
  </hyperlinks>
  <pageMargins left="0.31496062992125984" right="0.31496062992125984" top="0.35433070866141736" bottom="0.35433070866141736" header="0.11811023622047245" footer="0.11811023622047245"/>
  <pageSetup paperSize="9" scale="53" fitToHeight="0" orientation="landscape" r:id="rId20"/>
  <rowBreaks count="1" manualBreakCount="1">
    <brk id="23"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1"/>
  <sheetViews>
    <sheetView view="pageBreakPreview" zoomScale="85" zoomScaleNormal="100" zoomScaleSheetLayoutView="85" workbookViewId="0">
      <pane ySplit="6" topLeftCell="A7" activePane="bottomLeft" state="frozenSplit"/>
      <selection activeCell="L37" sqref="L37"/>
      <selection pane="bottomLeft" activeCell="L8" sqref="L8"/>
    </sheetView>
  </sheetViews>
  <sheetFormatPr defaultRowHeight="12.75" x14ac:dyDescent="0.2"/>
  <cols>
    <col min="1" max="1" width="4.28515625" style="85" customWidth="1"/>
    <col min="2" max="2" width="22.7109375" style="1" customWidth="1"/>
    <col min="3" max="3" width="58" style="1" customWidth="1"/>
    <col min="4" max="4" width="24.85546875" style="1" customWidth="1"/>
    <col min="5" max="5" width="21.5703125" style="89" customWidth="1"/>
    <col min="6" max="6" width="12.85546875" style="89" customWidth="1"/>
    <col min="7" max="7" width="10.85546875" style="89" customWidth="1"/>
    <col min="8" max="8" width="9.85546875" style="89" customWidth="1"/>
    <col min="9" max="9" width="36.140625" style="89" customWidth="1"/>
    <col min="10" max="10" width="62.7109375" style="89" customWidth="1"/>
    <col min="11" max="11" width="9.140625" style="1"/>
    <col min="12" max="12" width="40" style="101" customWidth="1"/>
    <col min="13" max="16384" width="9.140625" style="1"/>
  </cols>
  <sheetData>
    <row r="1" spans="1:18" s="52" customFormat="1" ht="20.25" customHeight="1" x14ac:dyDescent="0.2">
      <c r="A1" s="50" t="s">
        <v>150</v>
      </c>
      <c r="B1" s="99"/>
      <c r="C1" s="99"/>
      <c r="D1" s="99"/>
      <c r="E1" s="99"/>
      <c r="F1" s="99"/>
      <c r="G1" s="99"/>
      <c r="H1" s="99"/>
      <c r="J1" s="99"/>
      <c r="K1" s="100"/>
    </row>
    <row r="2" spans="1:18" ht="15" customHeight="1" x14ac:dyDescent="0.2">
      <c r="A2" s="53" t="s">
        <v>94</v>
      </c>
      <c r="B2" s="53"/>
      <c r="C2" s="56"/>
      <c r="D2" s="56"/>
      <c r="E2" s="56"/>
      <c r="F2" s="56"/>
      <c r="G2" s="56"/>
      <c r="H2" s="56"/>
      <c r="I2" s="56"/>
      <c r="J2" s="56"/>
      <c r="K2" s="101"/>
      <c r="L2" s="1"/>
    </row>
    <row r="3" spans="1:18" ht="71.25" customHeight="1" x14ac:dyDescent="0.2">
      <c r="A3" s="197" t="str">
        <f>'Методика IV этап'!B19</f>
        <v xml:space="preserve">В составе информационных сообщений о проведении публичных слушаний в обязательном порядке должны быть указаны дата, время, место и порядок их проведения и определения результата. Если указанные сведения представлены частично, оценка показателя принимает значение 0 баллов.
В случае, если в установленный срок в информационном сообщении ссылка (адрес) на раздел (страницу) портала (сайта), где опубликованы указанные материалы, отсутствует, а также если по указанной ссылке (адресу) проект решения о бюджете муниципального образования на очередной финансовый год (очередной финансовый год и плановый период) не опубликован, оценка показателя принимает значение 0 баллов.
Информационное сообщение о проведении публичных слушаний по проекту решения о бюджете должно быть опубликовано не позднее, чем за пять рабочих дней до дня проведения публичных слушаний и сохраняться до принятия решения об исполнении бюджета. При нарушении указанного срока применяется понижающий коэффициент за несоблюдение сроков обеспечения доступа к бюджетным данным. В случае, если информационное сообщение о проведении публичных слушаний опубликовано в день их проведения или позднее, оценка показателя принимает значение 0 баллов.
</v>
      </c>
      <c r="B3" s="197"/>
      <c r="C3" s="197"/>
      <c r="D3" s="197"/>
      <c r="E3" s="197"/>
      <c r="F3" s="197"/>
      <c r="G3" s="197"/>
      <c r="H3" s="197"/>
      <c r="I3" s="197"/>
      <c r="J3" s="197"/>
      <c r="K3" s="101"/>
      <c r="L3" s="1"/>
    </row>
    <row r="4" spans="1:18" ht="58.5" customHeight="1" x14ac:dyDescent="0.2">
      <c r="A4" s="198" t="s">
        <v>57</v>
      </c>
      <c r="B4" s="6" t="s">
        <v>151</v>
      </c>
      <c r="C4" s="6" t="str">
        <f>'Методика IV этап'!B18</f>
        <v>Опубликование информационного сообщения для граждан о проведении публичных слушаний по проекту решения о бюджете муниципального образования на очередной финансовый год (очередной финансовый год и плановый период) на портале (сайте)</v>
      </c>
      <c r="D4" s="198" t="s">
        <v>96</v>
      </c>
      <c r="E4" s="198" t="s">
        <v>152</v>
      </c>
      <c r="F4" s="198"/>
      <c r="G4" s="198"/>
      <c r="H4" s="198"/>
      <c r="I4" s="198" t="s">
        <v>98</v>
      </c>
      <c r="J4" s="198" t="s">
        <v>99</v>
      </c>
      <c r="K4" s="52"/>
      <c r="L4" s="102"/>
      <c r="M4" s="52"/>
      <c r="N4" s="52"/>
      <c r="O4" s="52"/>
      <c r="P4" s="52"/>
      <c r="Q4" s="52"/>
      <c r="R4" s="52"/>
    </row>
    <row r="5" spans="1:18" s="57" customFormat="1" ht="66" customHeight="1" x14ac:dyDescent="0.2">
      <c r="A5" s="198"/>
      <c r="B5" s="198" t="s">
        <v>100</v>
      </c>
      <c r="C5" s="8" t="str">
        <f>'Методика IV этап'!B20</f>
        <v>Опубликовано и содержит информацию о том, где можно ознакомиться с проектом решения о бюджете муниципального образования на очередной финансовый год (очередной финансовый год и плановый период)</v>
      </c>
      <c r="D5" s="198"/>
      <c r="E5" s="195" t="s">
        <v>102</v>
      </c>
      <c r="F5" s="196" t="s">
        <v>103</v>
      </c>
      <c r="G5" s="196"/>
      <c r="H5" s="195" t="s">
        <v>104</v>
      </c>
      <c r="I5" s="198"/>
      <c r="J5" s="198"/>
      <c r="K5" s="103"/>
      <c r="L5" s="104"/>
      <c r="M5" s="103"/>
      <c r="N5" s="103"/>
      <c r="O5" s="103"/>
      <c r="P5" s="103"/>
      <c r="Q5" s="103"/>
      <c r="R5" s="103"/>
    </row>
    <row r="6" spans="1:18" s="57" customFormat="1" ht="27.75" customHeight="1" x14ac:dyDescent="0.2">
      <c r="A6" s="198"/>
      <c r="B6" s="198"/>
      <c r="C6" s="8" t="str">
        <f>'Методика IV этап'!B21</f>
        <v>Не опубликовано, или публичные слушания не проводились, или не отвечает требованиям</v>
      </c>
      <c r="D6" s="198"/>
      <c r="E6" s="195"/>
      <c r="F6" s="8" t="s">
        <v>106</v>
      </c>
      <c r="G6" s="8" t="s">
        <v>107</v>
      </c>
      <c r="H6" s="195"/>
      <c r="I6" s="198"/>
      <c r="J6" s="198"/>
      <c r="K6" s="103"/>
      <c r="L6" s="104"/>
      <c r="M6" s="103"/>
      <c r="N6" s="103"/>
      <c r="O6" s="103"/>
      <c r="P6" s="103"/>
      <c r="Q6" s="103"/>
      <c r="R6" s="103"/>
    </row>
    <row r="7" spans="1:18" s="110" customFormat="1" x14ac:dyDescent="0.2">
      <c r="A7" s="58"/>
      <c r="B7" s="59" t="s">
        <v>108</v>
      </c>
      <c r="C7" s="105"/>
      <c r="D7" s="75"/>
      <c r="E7" s="106"/>
      <c r="F7" s="106"/>
      <c r="G7" s="106"/>
      <c r="H7" s="106"/>
      <c r="I7" s="107"/>
      <c r="J7" s="107"/>
      <c r="K7" s="108"/>
      <c r="L7" s="109"/>
      <c r="M7" s="108"/>
      <c r="N7" s="108"/>
      <c r="O7" s="108"/>
      <c r="P7" s="108"/>
      <c r="Q7" s="108"/>
      <c r="R7" s="108"/>
    </row>
    <row r="8" spans="1:18" s="14" customFormat="1" ht="51" x14ac:dyDescent="0.2">
      <c r="A8" s="64">
        <v>1</v>
      </c>
      <c r="B8" s="11" t="s">
        <v>12</v>
      </c>
      <c r="C8" s="72" t="s">
        <v>80</v>
      </c>
      <c r="D8" s="111"/>
      <c r="E8" s="68">
        <f>IF(C8=$C$5,1,0)</f>
        <v>1</v>
      </c>
      <c r="F8" s="68"/>
      <c r="G8" s="68"/>
      <c r="H8" s="68">
        <f>E8*(1-F8)*(1-G8)</f>
        <v>1</v>
      </c>
      <c r="I8" s="142" t="s">
        <v>188</v>
      </c>
      <c r="J8" s="112"/>
      <c r="K8" s="113"/>
      <c r="L8" s="113"/>
      <c r="M8" s="113"/>
      <c r="N8" s="113"/>
      <c r="O8" s="113"/>
      <c r="P8" s="113"/>
      <c r="Q8" s="113"/>
      <c r="R8" s="113"/>
    </row>
    <row r="9" spans="1:18" s="14" customFormat="1" ht="51" x14ac:dyDescent="0.2">
      <c r="A9" s="64">
        <v>2</v>
      </c>
      <c r="B9" s="11" t="s">
        <v>13</v>
      </c>
      <c r="C9" s="72" t="s">
        <v>80</v>
      </c>
      <c r="D9" s="67"/>
      <c r="E9" s="68">
        <f>IF(C9=$C$5,1,0)</f>
        <v>1</v>
      </c>
      <c r="F9" s="68"/>
      <c r="G9" s="68"/>
      <c r="H9" s="68">
        <f t="shared" ref="H9:H50" si="0">E9*(1-F9)*(1-G9)</f>
        <v>1</v>
      </c>
      <c r="I9" s="148" t="s">
        <v>203</v>
      </c>
      <c r="J9" s="80"/>
      <c r="K9" s="113"/>
      <c r="L9" s="113"/>
      <c r="M9" s="113"/>
      <c r="N9" s="113"/>
      <c r="O9" s="113"/>
      <c r="P9" s="113"/>
      <c r="Q9" s="113"/>
      <c r="R9" s="113"/>
    </row>
    <row r="10" spans="1:18" s="14" customFormat="1" ht="51" x14ac:dyDescent="0.2">
      <c r="A10" s="64">
        <v>3</v>
      </c>
      <c r="B10" s="11" t="s">
        <v>14</v>
      </c>
      <c r="C10" s="72" t="s">
        <v>80</v>
      </c>
      <c r="D10" s="66"/>
      <c r="E10" s="68">
        <f>IF(C10=$C$5,1,0)</f>
        <v>1</v>
      </c>
      <c r="F10" s="68"/>
      <c r="G10" s="68"/>
      <c r="H10" s="68">
        <f t="shared" si="0"/>
        <v>1</v>
      </c>
      <c r="I10" s="148" t="s">
        <v>199</v>
      </c>
      <c r="J10" s="80"/>
      <c r="K10" s="113"/>
      <c r="L10" s="113"/>
      <c r="M10" s="113"/>
      <c r="N10" s="113"/>
      <c r="O10" s="113"/>
      <c r="P10" s="113"/>
      <c r="Q10" s="113"/>
      <c r="R10" s="113"/>
    </row>
    <row r="11" spans="1:18" s="14" customFormat="1" ht="25.5" x14ac:dyDescent="0.2">
      <c r="A11" s="64">
        <v>4</v>
      </c>
      <c r="B11" s="11" t="s">
        <v>15</v>
      </c>
      <c r="C11" s="72" t="s">
        <v>81</v>
      </c>
      <c r="D11" s="71"/>
      <c r="E11" s="68">
        <f>IF(C11=$C$5,1,0)</f>
        <v>0</v>
      </c>
      <c r="F11" s="68"/>
      <c r="G11" s="68"/>
      <c r="H11" s="68">
        <f t="shared" si="0"/>
        <v>0</v>
      </c>
      <c r="I11" s="114"/>
      <c r="J11" s="80" t="s">
        <v>154</v>
      </c>
      <c r="K11" s="113"/>
      <c r="L11" s="113"/>
      <c r="M11" s="113"/>
      <c r="N11" s="113"/>
      <c r="O11" s="113"/>
      <c r="P11" s="113"/>
      <c r="Q11" s="113"/>
      <c r="R11" s="113"/>
    </row>
    <row r="12" spans="1:18" s="110" customFormat="1" x14ac:dyDescent="0.2">
      <c r="A12" s="115"/>
      <c r="B12" s="59" t="s">
        <v>16</v>
      </c>
      <c r="C12" s="116"/>
      <c r="D12" s="117"/>
      <c r="E12" s="118"/>
      <c r="F12" s="119"/>
      <c r="G12" s="119"/>
      <c r="H12" s="120"/>
      <c r="I12" s="121"/>
      <c r="J12" s="121"/>
      <c r="K12" s="108"/>
      <c r="L12" s="109"/>
      <c r="M12" s="108"/>
      <c r="N12" s="108"/>
      <c r="O12" s="108"/>
      <c r="P12" s="108"/>
      <c r="Q12" s="108"/>
      <c r="R12" s="108"/>
    </row>
    <row r="13" spans="1:18" s="123" customFormat="1" ht="102" x14ac:dyDescent="0.2">
      <c r="A13" s="64">
        <v>5</v>
      </c>
      <c r="B13" s="11" t="s">
        <v>17</v>
      </c>
      <c r="C13" s="72" t="s">
        <v>81</v>
      </c>
      <c r="D13" s="73"/>
      <c r="E13" s="68">
        <f>IF(C13=$C$5,1,0)</f>
        <v>0</v>
      </c>
      <c r="F13" s="68"/>
      <c r="G13" s="68"/>
      <c r="H13" s="68">
        <f t="shared" si="0"/>
        <v>0</v>
      </c>
      <c r="I13" s="148" t="s">
        <v>207</v>
      </c>
      <c r="J13" s="80" t="s">
        <v>213</v>
      </c>
      <c r="K13" s="122"/>
      <c r="L13" s="122"/>
      <c r="M13" s="122"/>
      <c r="N13" s="122"/>
      <c r="O13" s="122"/>
      <c r="P13" s="122"/>
      <c r="Q13" s="122"/>
      <c r="R13" s="122"/>
    </row>
    <row r="14" spans="1:18" s="123" customFormat="1" ht="42.75" customHeight="1" x14ac:dyDescent="0.2">
      <c r="A14" s="64">
        <v>6</v>
      </c>
      <c r="B14" s="11" t="s">
        <v>18</v>
      </c>
      <c r="C14" s="72" t="s">
        <v>81</v>
      </c>
      <c r="D14" s="67"/>
      <c r="E14" s="68">
        <f t="shared" ref="E14:E50" si="1">IF(C14=$C$5,1,0)</f>
        <v>0</v>
      </c>
      <c r="F14" s="68"/>
      <c r="G14" s="68"/>
      <c r="H14" s="68">
        <f t="shared" si="0"/>
        <v>0</v>
      </c>
      <c r="I14" s="148" t="s">
        <v>212</v>
      </c>
      <c r="J14" s="124" t="s">
        <v>155</v>
      </c>
      <c r="K14" s="122"/>
      <c r="L14" s="122"/>
      <c r="M14" s="122"/>
      <c r="N14" s="122"/>
      <c r="O14" s="122"/>
      <c r="P14" s="122"/>
      <c r="Q14" s="122"/>
      <c r="R14" s="122"/>
    </row>
    <row r="15" spans="1:18" s="123" customFormat="1" ht="63.75" x14ac:dyDescent="0.2">
      <c r="A15" s="64">
        <v>7</v>
      </c>
      <c r="B15" s="11" t="s">
        <v>19</v>
      </c>
      <c r="C15" s="72" t="s">
        <v>80</v>
      </c>
      <c r="D15" s="67"/>
      <c r="E15" s="68">
        <f t="shared" si="1"/>
        <v>1</v>
      </c>
      <c r="F15" s="68"/>
      <c r="G15" s="68"/>
      <c r="H15" s="68">
        <f t="shared" si="0"/>
        <v>1</v>
      </c>
      <c r="I15" s="148" t="s">
        <v>218</v>
      </c>
      <c r="J15" s="72" t="s">
        <v>219</v>
      </c>
      <c r="K15" s="122"/>
      <c r="L15" s="122"/>
      <c r="M15" s="122"/>
      <c r="N15" s="122"/>
      <c r="O15" s="122"/>
      <c r="P15" s="122"/>
      <c r="Q15" s="122"/>
      <c r="R15" s="122"/>
    </row>
    <row r="16" spans="1:18" s="123" customFormat="1" ht="51" x14ac:dyDescent="0.2">
      <c r="A16" s="64">
        <v>8</v>
      </c>
      <c r="B16" s="11" t="s">
        <v>20</v>
      </c>
      <c r="C16" s="72" t="s">
        <v>80</v>
      </c>
      <c r="D16" s="67"/>
      <c r="E16" s="68">
        <f t="shared" si="1"/>
        <v>1</v>
      </c>
      <c r="F16" s="68"/>
      <c r="G16" s="68"/>
      <c r="H16" s="68">
        <f t="shared" si="0"/>
        <v>1</v>
      </c>
      <c r="I16" s="148" t="s">
        <v>156</v>
      </c>
      <c r="J16" s="80"/>
      <c r="K16" s="122"/>
      <c r="L16" s="122"/>
      <c r="M16" s="122"/>
      <c r="N16" s="122"/>
      <c r="O16" s="122"/>
      <c r="P16" s="122"/>
      <c r="Q16" s="122"/>
      <c r="R16" s="122"/>
    </row>
    <row r="17" spans="1:18" s="123" customFormat="1" ht="51" x14ac:dyDescent="0.2">
      <c r="A17" s="64">
        <v>9</v>
      </c>
      <c r="B17" s="11" t="s">
        <v>21</v>
      </c>
      <c r="C17" s="72" t="s">
        <v>80</v>
      </c>
      <c r="D17" s="67"/>
      <c r="E17" s="68">
        <f t="shared" si="1"/>
        <v>1</v>
      </c>
      <c r="F17" s="68"/>
      <c r="G17" s="68"/>
      <c r="H17" s="68">
        <f t="shared" si="0"/>
        <v>1</v>
      </c>
      <c r="I17" s="148" t="s">
        <v>224</v>
      </c>
      <c r="J17" s="124"/>
      <c r="K17" s="122"/>
      <c r="L17" s="122"/>
      <c r="M17" s="122"/>
      <c r="N17" s="122"/>
      <c r="O17" s="122"/>
      <c r="P17" s="122"/>
      <c r="Q17" s="122"/>
      <c r="R17" s="122"/>
    </row>
    <row r="18" spans="1:18" s="123" customFormat="1" ht="51" x14ac:dyDescent="0.2">
      <c r="A18" s="64">
        <v>10</v>
      </c>
      <c r="B18" s="11" t="s">
        <v>22</v>
      </c>
      <c r="C18" s="72" t="s">
        <v>80</v>
      </c>
      <c r="D18" s="67"/>
      <c r="E18" s="68">
        <f t="shared" si="1"/>
        <v>1</v>
      </c>
      <c r="F18" s="68"/>
      <c r="G18" s="68"/>
      <c r="H18" s="68">
        <f t="shared" si="0"/>
        <v>1</v>
      </c>
      <c r="I18" s="148" t="s">
        <v>226</v>
      </c>
      <c r="J18" s="80"/>
      <c r="K18" s="122"/>
      <c r="L18" s="122"/>
      <c r="M18" s="122"/>
      <c r="N18" s="122"/>
      <c r="O18" s="122"/>
      <c r="P18" s="122"/>
      <c r="Q18" s="122"/>
      <c r="R18" s="122"/>
    </row>
    <row r="19" spans="1:18" s="123" customFormat="1" ht="63.75" x14ac:dyDescent="0.2">
      <c r="A19" s="64">
        <v>11</v>
      </c>
      <c r="B19" s="11" t="s">
        <v>23</v>
      </c>
      <c r="C19" s="72" t="s">
        <v>81</v>
      </c>
      <c r="D19" s="67"/>
      <c r="E19" s="68">
        <f t="shared" si="1"/>
        <v>0</v>
      </c>
      <c r="F19" s="68"/>
      <c r="G19" s="68"/>
      <c r="H19" s="68">
        <f t="shared" si="0"/>
        <v>0</v>
      </c>
      <c r="I19" s="148" t="s">
        <v>229</v>
      </c>
      <c r="J19" s="80" t="s">
        <v>158</v>
      </c>
      <c r="K19" s="122"/>
      <c r="L19" s="122"/>
      <c r="M19" s="122"/>
      <c r="N19" s="122"/>
      <c r="O19" s="122"/>
      <c r="P19" s="122"/>
      <c r="Q19" s="122"/>
      <c r="R19" s="122"/>
    </row>
    <row r="20" spans="1:18" s="123" customFormat="1" ht="25.5" x14ac:dyDescent="0.2">
      <c r="A20" s="64">
        <v>12</v>
      </c>
      <c r="B20" s="11" t="s">
        <v>24</v>
      </c>
      <c r="C20" s="72" t="s">
        <v>81</v>
      </c>
      <c r="D20" s="73"/>
      <c r="E20" s="68">
        <f t="shared" si="1"/>
        <v>0</v>
      </c>
      <c r="F20" s="68"/>
      <c r="G20" s="68"/>
      <c r="H20" s="68">
        <f t="shared" si="0"/>
        <v>0</v>
      </c>
      <c r="I20" s="148" t="s">
        <v>134</v>
      </c>
      <c r="J20" s="80" t="s">
        <v>154</v>
      </c>
      <c r="K20" s="122"/>
      <c r="L20" s="122"/>
      <c r="M20" s="122"/>
      <c r="N20" s="122"/>
      <c r="O20" s="122"/>
      <c r="P20" s="122"/>
      <c r="Q20" s="122"/>
      <c r="R20" s="122"/>
    </row>
    <row r="21" spans="1:18" s="123" customFormat="1" ht="89.25" x14ac:dyDescent="0.2">
      <c r="A21" s="64">
        <v>13</v>
      </c>
      <c r="B21" s="11" t="s">
        <v>25</v>
      </c>
      <c r="C21" s="72" t="s">
        <v>81</v>
      </c>
      <c r="D21" s="73"/>
      <c r="E21" s="68">
        <f t="shared" si="1"/>
        <v>0</v>
      </c>
      <c r="F21" s="68"/>
      <c r="G21" s="68"/>
      <c r="H21" s="68">
        <f t="shared" si="0"/>
        <v>0</v>
      </c>
      <c r="I21" s="148"/>
      <c r="J21" s="72" t="s">
        <v>236</v>
      </c>
      <c r="K21" s="122"/>
      <c r="L21" s="122"/>
      <c r="M21" s="122"/>
      <c r="N21" s="122"/>
      <c r="O21" s="122"/>
      <c r="P21" s="122"/>
      <c r="Q21" s="122"/>
      <c r="R21" s="122"/>
    </row>
    <row r="22" spans="1:18" s="123" customFormat="1" ht="51" x14ac:dyDescent="0.2">
      <c r="A22" s="64">
        <v>14</v>
      </c>
      <c r="B22" s="11" t="s">
        <v>26</v>
      </c>
      <c r="C22" s="72" t="s">
        <v>80</v>
      </c>
      <c r="D22" s="73"/>
      <c r="E22" s="68">
        <f t="shared" si="1"/>
        <v>1</v>
      </c>
      <c r="F22" s="68"/>
      <c r="G22" s="68"/>
      <c r="H22" s="68">
        <f t="shared" si="0"/>
        <v>1</v>
      </c>
      <c r="I22" s="148" t="s">
        <v>240</v>
      </c>
      <c r="J22" s="124"/>
      <c r="K22" s="122"/>
      <c r="L22" s="122"/>
      <c r="M22" s="122"/>
      <c r="N22" s="122"/>
      <c r="O22" s="122"/>
      <c r="P22" s="122"/>
      <c r="Q22" s="122"/>
      <c r="R22" s="122"/>
    </row>
    <row r="23" spans="1:18" s="123" customFormat="1" ht="25.5" x14ac:dyDescent="0.2">
      <c r="A23" s="64">
        <v>15</v>
      </c>
      <c r="B23" s="11" t="s">
        <v>27</v>
      </c>
      <c r="C23" s="72" t="s">
        <v>81</v>
      </c>
      <c r="D23" s="67"/>
      <c r="E23" s="68">
        <f t="shared" si="1"/>
        <v>0</v>
      </c>
      <c r="F23" s="68"/>
      <c r="G23" s="68"/>
      <c r="H23" s="68">
        <f t="shared" si="0"/>
        <v>0</v>
      </c>
      <c r="I23" s="148" t="s">
        <v>245</v>
      </c>
      <c r="J23" s="72" t="s">
        <v>246</v>
      </c>
      <c r="K23" s="122"/>
      <c r="L23" s="122"/>
      <c r="M23" s="122"/>
      <c r="N23" s="122"/>
      <c r="O23" s="122"/>
      <c r="P23" s="122"/>
      <c r="Q23" s="122"/>
      <c r="R23" s="122"/>
    </row>
    <row r="24" spans="1:18" s="123" customFormat="1" ht="105" customHeight="1" x14ac:dyDescent="0.2">
      <c r="A24" s="64">
        <v>16</v>
      </c>
      <c r="B24" s="11" t="s">
        <v>28</v>
      </c>
      <c r="C24" s="72" t="s">
        <v>81</v>
      </c>
      <c r="D24" s="73"/>
      <c r="E24" s="68">
        <f t="shared" si="1"/>
        <v>0</v>
      </c>
      <c r="F24" s="68"/>
      <c r="G24" s="68"/>
      <c r="H24" s="68">
        <f t="shared" si="0"/>
        <v>0</v>
      </c>
      <c r="I24" s="148" t="s">
        <v>159</v>
      </c>
      <c r="J24" s="72" t="s">
        <v>160</v>
      </c>
      <c r="K24" s="122"/>
      <c r="L24" s="122"/>
      <c r="M24" s="122"/>
      <c r="N24" s="122"/>
      <c r="O24" s="122"/>
      <c r="P24" s="122"/>
      <c r="Q24" s="122"/>
      <c r="R24" s="122"/>
    </row>
    <row r="25" spans="1:18" s="123" customFormat="1" ht="63.75" x14ac:dyDescent="0.2">
      <c r="A25" s="64">
        <v>17</v>
      </c>
      <c r="B25" s="11" t="s">
        <v>29</v>
      </c>
      <c r="C25" s="72" t="s">
        <v>81</v>
      </c>
      <c r="D25" s="67"/>
      <c r="E25" s="68">
        <f t="shared" si="1"/>
        <v>0</v>
      </c>
      <c r="F25" s="68"/>
      <c r="G25" s="68"/>
      <c r="H25" s="68">
        <f t="shared" si="0"/>
        <v>0</v>
      </c>
      <c r="I25" s="148" t="s">
        <v>250</v>
      </c>
      <c r="J25" s="72" t="s">
        <v>251</v>
      </c>
      <c r="K25" s="122"/>
      <c r="L25" s="122"/>
      <c r="M25" s="122"/>
      <c r="N25" s="122"/>
      <c r="O25" s="122"/>
      <c r="P25" s="122"/>
      <c r="Q25" s="122"/>
      <c r="R25" s="122"/>
    </row>
    <row r="26" spans="1:18" s="123" customFormat="1" ht="51" x14ac:dyDescent="0.2">
      <c r="A26" s="64">
        <v>18</v>
      </c>
      <c r="B26" s="11" t="s">
        <v>30</v>
      </c>
      <c r="C26" s="72" t="s">
        <v>80</v>
      </c>
      <c r="D26" s="67"/>
      <c r="E26" s="68">
        <f t="shared" si="1"/>
        <v>1</v>
      </c>
      <c r="F26" s="68"/>
      <c r="G26" s="68"/>
      <c r="H26" s="68">
        <f t="shared" si="0"/>
        <v>1</v>
      </c>
      <c r="I26" s="148" t="s">
        <v>256</v>
      </c>
      <c r="J26" s="80"/>
      <c r="K26" s="122"/>
      <c r="L26" s="122"/>
      <c r="M26" s="122"/>
      <c r="N26" s="122"/>
      <c r="O26" s="122"/>
      <c r="P26" s="122"/>
      <c r="Q26" s="122"/>
      <c r="R26" s="122"/>
    </row>
    <row r="27" spans="1:18" s="14" customFormat="1" ht="67.5" customHeight="1" x14ac:dyDescent="0.2">
      <c r="A27" s="64">
        <v>19</v>
      </c>
      <c r="B27" s="11" t="s">
        <v>31</v>
      </c>
      <c r="C27" s="72" t="s">
        <v>80</v>
      </c>
      <c r="D27" s="15"/>
      <c r="E27" s="68">
        <f t="shared" si="1"/>
        <v>1</v>
      </c>
      <c r="F27" s="68"/>
      <c r="G27" s="68"/>
      <c r="H27" s="68">
        <f t="shared" si="0"/>
        <v>1</v>
      </c>
      <c r="I27" s="148" t="s">
        <v>263</v>
      </c>
      <c r="J27" s="72" t="s">
        <v>219</v>
      </c>
      <c r="K27" s="113"/>
      <c r="L27" s="113"/>
      <c r="M27" s="113"/>
      <c r="N27" s="113"/>
      <c r="O27" s="113"/>
      <c r="P27" s="113"/>
      <c r="Q27" s="113"/>
      <c r="R27" s="113"/>
    </row>
    <row r="28" spans="1:18" s="14" customFormat="1" ht="38.25" x14ac:dyDescent="0.2">
      <c r="A28" s="64">
        <v>20</v>
      </c>
      <c r="B28" s="11" t="s">
        <v>32</v>
      </c>
      <c r="C28" s="72" t="s">
        <v>81</v>
      </c>
      <c r="D28" s="15"/>
      <c r="E28" s="68">
        <f t="shared" si="1"/>
        <v>0</v>
      </c>
      <c r="F28" s="68"/>
      <c r="G28" s="68"/>
      <c r="H28" s="68">
        <f t="shared" si="0"/>
        <v>0</v>
      </c>
      <c r="I28" s="125"/>
      <c r="J28" s="72" t="s">
        <v>266</v>
      </c>
      <c r="K28" s="113"/>
      <c r="L28" s="113"/>
      <c r="M28" s="113"/>
      <c r="N28" s="113"/>
      <c r="O28" s="113"/>
      <c r="P28" s="113"/>
      <c r="Q28" s="113"/>
      <c r="R28" s="113"/>
    </row>
    <row r="29" spans="1:18" s="14" customFormat="1" ht="51" x14ac:dyDescent="0.2">
      <c r="A29" s="64">
        <v>21</v>
      </c>
      <c r="B29" s="11" t="s">
        <v>33</v>
      </c>
      <c r="C29" s="72" t="s">
        <v>80</v>
      </c>
      <c r="D29" s="67"/>
      <c r="E29" s="68">
        <f t="shared" si="1"/>
        <v>1</v>
      </c>
      <c r="F29" s="68"/>
      <c r="G29" s="68"/>
      <c r="H29" s="68">
        <f t="shared" si="0"/>
        <v>1</v>
      </c>
      <c r="I29" s="69" t="s">
        <v>140</v>
      </c>
      <c r="J29" s="82"/>
      <c r="K29" s="113"/>
      <c r="L29" s="113"/>
      <c r="M29" s="113"/>
      <c r="N29" s="113"/>
      <c r="O29" s="113"/>
      <c r="P29" s="113"/>
      <c r="Q29" s="113"/>
      <c r="R29" s="113"/>
    </row>
    <row r="30" spans="1:18" s="14" customFormat="1" ht="63.75" x14ac:dyDescent="0.2">
      <c r="A30" s="64">
        <v>22</v>
      </c>
      <c r="B30" s="11" t="s">
        <v>34</v>
      </c>
      <c r="C30" s="72" t="s">
        <v>80</v>
      </c>
      <c r="D30" s="158"/>
      <c r="E30" s="68">
        <f t="shared" si="1"/>
        <v>1</v>
      </c>
      <c r="F30" s="68"/>
      <c r="G30" s="68"/>
      <c r="H30" s="68">
        <f t="shared" si="0"/>
        <v>1</v>
      </c>
      <c r="I30" s="69" t="s">
        <v>270</v>
      </c>
      <c r="J30" s="80" t="s">
        <v>161</v>
      </c>
      <c r="K30" s="113"/>
      <c r="L30" s="113"/>
      <c r="M30" s="113"/>
      <c r="N30" s="113"/>
      <c r="O30" s="113"/>
      <c r="P30" s="113"/>
      <c r="Q30" s="113"/>
      <c r="R30" s="113"/>
    </row>
    <row r="31" spans="1:18" s="14" customFormat="1" ht="63.75" x14ac:dyDescent="0.2">
      <c r="A31" s="64">
        <v>23</v>
      </c>
      <c r="B31" s="11" t="s">
        <v>35</v>
      </c>
      <c r="C31" s="72" t="s">
        <v>81</v>
      </c>
      <c r="D31" s="67"/>
      <c r="E31" s="68">
        <f t="shared" si="1"/>
        <v>0</v>
      </c>
      <c r="F31" s="68"/>
      <c r="G31" s="68"/>
      <c r="H31" s="68">
        <f t="shared" si="0"/>
        <v>0</v>
      </c>
      <c r="I31" s="69" t="s">
        <v>274</v>
      </c>
      <c r="J31" s="80" t="s">
        <v>158</v>
      </c>
      <c r="K31" s="113"/>
      <c r="L31" s="113"/>
      <c r="M31" s="113"/>
      <c r="N31" s="113"/>
      <c r="O31" s="113"/>
      <c r="P31" s="113"/>
      <c r="Q31" s="113"/>
      <c r="R31" s="113"/>
    </row>
    <row r="32" spans="1:18" s="14" customFormat="1" ht="49.5" customHeight="1" x14ac:dyDescent="0.2">
      <c r="A32" s="64">
        <v>24</v>
      </c>
      <c r="B32" s="11" t="s">
        <v>36</v>
      </c>
      <c r="C32" s="72" t="s">
        <v>80</v>
      </c>
      <c r="D32" s="67"/>
      <c r="E32" s="68">
        <f t="shared" si="1"/>
        <v>1</v>
      </c>
      <c r="F32" s="68"/>
      <c r="G32" s="68"/>
      <c r="H32" s="68">
        <f t="shared" si="0"/>
        <v>1</v>
      </c>
      <c r="I32" s="69" t="s">
        <v>282</v>
      </c>
      <c r="J32" s="72"/>
      <c r="K32" s="113"/>
      <c r="L32" s="113"/>
      <c r="M32" s="113"/>
      <c r="N32" s="113"/>
      <c r="O32" s="113"/>
      <c r="P32" s="113"/>
      <c r="Q32" s="113"/>
      <c r="R32" s="113"/>
    </row>
    <row r="33" spans="1:18" s="14" customFormat="1" ht="51" x14ac:dyDescent="0.2">
      <c r="A33" s="64">
        <v>25</v>
      </c>
      <c r="B33" s="11" t="s">
        <v>37</v>
      </c>
      <c r="C33" s="72" t="s">
        <v>80</v>
      </c>
      <c r="D33" s="67"/>
      <c r="E33" s="68">
        <f t="shared" si="1"/>
        <v>1</v>
      </c>
      <c r="F33" s="68"/>
      <c r="G33" s="68"/>
      <c r="H33" s="68">
        <f t="shared" si="0"/>
        <v>1</v>
      </c>
      <c r="I33" s="69" t="s">
        <v>162</v>
      </c>
      <c r="J33" s="80"/>
      <c r="K33" s="113"/>
      <c r="L33" s="113"/>
      <c r="M33" s="113"/>
      <c r="N33" s="113"/>
      <c r="O33" s="113"/>
      <c r="P33" s="113"/>
      <c r="Q33" s="113"/>
      <c r="R33" s="113"/>
    </row>
    <row r="34" spans="1:18" s="14" customFormat="1" ht="51" x14ac:dyDescent="0.2">
      <c r="A34" s="64">
        <v>26</v>
      </c>
      <c r="B34" s="11" t="s">
        <v>38</v>
      </c>
      <c r="C34" s="72" t="s">
        <v>80</v>
      </c>
      <c r="D34" s="67"/>
      <c r="E34" s="68">
        <f t="shared" si="1"/>
        <v>1</v>
      </c>
      <c r="F34" s="68"/>
      <c r="G34" s="68"/>
      <c r="H34" s="68">
        <f t="shared" si="0"/>
        <v>1</v>
      </c>
      <c r="I34" s="69" t="s">
        <v>288</v>
      </c>
      <c r="J34" s="80"/>
      <c r="K34" s="113"/>
      <c r="L34" s="113"/>
      <c r="M34" s="113"/>
      <c r="N34" s="113"/>
      <c r="O34" s="113"/>
      <c r="P34" s="113"/>
      <c r="Q34" s="113"/>
      <c r="R34" s="113"/>
    </row>
    <row r="35" spans="1:18" s="14" customFormat="1" ht="76.5" x14ac:dyDescent="0.2">
      <c r="A35" s="64">
        <v>27</v>
      </c>
      <c r="B35" s="11" t="s">
        <v>39</v>
      </c>
      <c r="C35" s="72" t="s">
        <v>80</v>
      </c>
      <c r="D35" s="67"/>
      <c r="E35" s="68">
        <f t="shared" si="1"/>
        <v>1</v>
      </c>
      <c r="F35" s="68"/>
      <c r="G35" s="68"/>
      <c r="H35" s="68">
        <f t="shared" si="0"/>
        <v>1</v>
      </c>
      <c r="I35" s="69" t="s">
        <v>291</v>
      </c>
      <c r="J35" s="80" t="s">
        <v>157</v>
      </c>
      <c r="K35" s="113"/>
      <c r="L35" s="113"/>
      <c r="M35" s="113"/>
      <c r="N35" s="113"/>
      <c r="O35" s="113"/>
      <c r="P35" s="113"/>
      <c r="Q35" s="113"/>
      <c r="R35" s="113"/>
    </row>
    <row r="36" spans="1:18" s="14" customFormat="1" ht="89.25" x14ac:dyDescent="0.2">
      <c r="A36" s="64">
        <v>28</v>
      </c>
      <c r="B36" s="11" t="s">
        <v>40</v>
      </c>
      <c r="C36" s="72" t="s">
        <v>81</v>
      </c>
      <c r="D36" s="67" t="s">
        <v>163</v>
      </c>
      <c r="E36" s="68">
        <f t="shared" si="1"/>
        <v>0</v>
      </c>
      <c r="F36" s="68"/>
      <c r="G36" s="68"/>
      <c r="H36" s="68">
        <f t="shared" si="0"/>
        <v>0</v>
      </c>
      <c r="I36" s="69" t="s">
        <v>296</v>
      </c>
      <c r="J36" s="72" t="s">
        <v>297</v>
      </c>
      <c r="K36" s="113"/>
      <c r="L36" s="113"/>
      <c r="M36" s="113"/>
      <c r="N36" s="113"/>
      <c r="O36" s="113"/>
      <c r="P36" s="113"/>
      <c r="Q36" s="113"/>
      <c r="R36" s="113"/>
    </row>
    <row r="37" spans="1:18" s="14" customFormat="1" ht="51" x14ac:dyDescent="0.2">
      <c r="A37" s="64">
        <v>29</v>
      </c>
      <c r="B37" s="11" t="s">
        <v>41</v>
      </c>
      <c r="C37" s="72" t="s">
        <v>80</v>
      </c>
      <c r="D37" s="67"/>
      <c r="E37" s="68">
        <f t="shared" si="1"/>
        <v>1</v>
      </c>
      <c r="F37" s="68"/>
      <c r="G37" s="68"/>
      <c r="H37" s="68">
        <f t="shared" si="0"/>
        <v>1</v>
      </c>
      <c r="I37" s="69" t="s">
        <v>303</v>
      </c>
      <c r="J37" s="72"/>
      <c r="K37" s="113"/>
      <c r="L37" s="113"/>
      <c r="M37" s="113"/>
      <c r="N37" s="113"/>
      <c r="O37" s="113"/>
      <c r="P37" s="113"/>
      <c r="Q37" s="113"/>
      <c r="R37" s="113"/>
    </row>
    <row r="38" spans="1:18" s="14" customFormat="1" ht="64.5" customHeight="1" x14ac:dyDescent="0.2">
      <c r="A38" s="84">
        <v>30</v>
      </c>
      <c r="B38" s="11" t="s">
        <v>42</v>
      </c>
      <c r="C38" s="72" t="s">
        <v>80</v>
      </c>
      <c r="D38" s="67"/>
      <c r="E38" s="68">
        <f t="shared" si="1"/>
        <v>1</v>
      </c>
      <c r="F38" s="68"/>
      <c r="G38" s="68"/>
      <c r="H38" s="68">
        <f t="shared" si="0"/>
        <v>1</v>
      </c>
      <c r="I38" s="69" t="s">
        <v>307</v>
      </c>
      <c r="J38" s="82"/>
      <c r="K38" s="113"/>
      <c r="L38" s="113"/>
      <c r="M38" s="113"/>
      <c r="N38" s="113"/>
      <c r="O38" s="113"/>
      <c r="P38" s="113"/>
      <c r="Q38" s="113"/>
      <c r="R38" s="113"/>
    </row>
    <row r="39" spans="1:18" s="14" customFormat="1" ht="51" x14ac:dyDescent="0.2">
      <c r="A39" s="84">
        <v>31</v>
      </c>
      <c r="B39" s="11" t="s">
        <v>43</v>
      </c>
      <c r="C39" s="72" t="s">
        <v>80</v>
      </c>
      <c r="D39" s="67"/>
      <c r="E39" s="68">
        <f t="shared" si="1"/>
        <v>1</v>
      </c>
      <c r="F39" s="68"/>
      <c r="G39" s="68"/>
      <c r="H39" s="68">
        <f t="shared" si="0"/>
        <v>1</v>
      </c>
      <c r="I39" s="69" t="s">
        <v>310</v>
      </c>
      <c r="J39" s="78"/>
      <c r="K39" s="113"/>
      <c r="L39" s="113"/>
      <c r="M39" s="113"/>
      <c r="N39" s="113"/>
      <c r="O39" s="113"/>
      <c r="P39" s="113"/>
      <c r="Q39" s="113"/>
      <c r="R39" s="113"/>
    </row>
    <row r="40" spans="1:18" s="14" customFormat="1" ht="51" x14ac:dyDescent="0.2">
      <c r="A40" s="84">
        <v>32</v>
      </c>
      <c r="B40" s="11" t="s">
        <v>44</v>
      </c>
      <c r="C40" s="72" t="s">
        <v>80</v>
      </c>
      <c r="D40" s="67"/>
      <c r="E40" s="68">
        <f t="shared" si="1"/>
        <v>1</v>
      </c>
      <c r="F40" s="68"/>
      <c r="G40" s="68"/>
      <c r="H40" s="68">
        <f t="shared" si="0"/>
        <v>1</v>
      </c>
      <c r="I40" s="69" t="s">
        <v>313</v>
      </c>
      <c r="J40" s="82"/>
      <c r="K40" s="113"/>
      <c r="L40" s="113"/>
      <c r="M40" s="113"/>
      <c r="N40" s="113"/>
      <c r="O40" s="113"/>
      <c r="P40" s="113"/>
      <c r="Q40" s="113"/>
      <c r="R40" s="113"/>
    </row>
    <row r="41" spans="1:18" s="14" customFormat="1" ht="51" x14ac:dyDescent="0.2">
      <c r="A41" s="84">
        <v>33</v>
      </c>
      <c r="B41" s="11" t="s">
        <v>45</v>
      </c>
      <c r="C41" s="72" t="s">
        <v>80</v>
      </c>
      <c r="D41" s="67"/>
      <c r="E41" s="68">
        <f t="shared" si="1"/>
        <v>1</v>
      </c>
      <c r="F41" s="68"/>
      <c r="G41" s="68"/>
      <c r="H41" s="68">
        <f t="shared" si="0"/>
        <v>1</v>
      </c>
      <c r="I41" s="69" t="s">
        <v>316</v>
      </c>
      <c r="J41" s="80"/>
      <c r="K41" s="113"/>
      <c r="L41" s="113"/>
      <c r="M41" s="113"/>
      <c r="N41" s="113"/>
      <c r="O41" s="113"/>
      <c r="P41" s="113"/>
      <c r="Q41" s="113"/>
      <c r="R41" s="113"/>
    </row>
    <row r="42" spans="1:18" s="14" customFormat="1" ht="51" x14ac:dyDescent="0.2">
      <c r="A42" s="84">
        <v>34</v>
      </c>
      <c r="B42" s="11" t="s">
        <v>46</v>
      </c>
      <c r="C42" s="72" t="s">
        <v>80</v>
      </c>
      <c r="D42" s="67"/>
      <c r="E42" s="68">
        <f t="shared" si="1"/>
        <v>1</v>
      </c>
      <c r="F42" s="68"/>
      <c r="G42" s="68"/>
      <c r="H42" s="68">
        <f t="shared" si="0"/>
        <v>1</v>
      </c>
      <c r="I42" s="69" t="s">
        <v>320</v>
      </c>
      <c r="J42" s="80"/>
      <c r="K42" s="113"/>
      <c r="L42" s="113"/>
      <c r="M42" s="113"/>
      <c r="N42" s="113"/>
      <c r="O42" s="113"/>
      <c r="P42" s="113"/>
      <c r="Q42" s="113"/>
      <c r="R42" s="113"/>
    </row>
    <row r="43" spans="1:18" s="14" customFormat="1" ht="63.75" x14ac:dyDescent="0.2">
      <c r="A43" s="84">
        <v>35</v>
      </c>
      <c r="B43" s="11" t="s">
        <v>47</v>
      </c>
      <c r="C43" s="72" t="s">
        <v>81</v>
      </c>
      <c r="D43" s="67"/>
      <c r="E43" s="68">
        <f t="shared" si="1"/>
        <v>0</v>
      </c>
      <c r="F43" s="68"/>
      <c r="G43" s="68"/>
      <c r="H43" s="68">
        <f t="shared" si="0"/>
        <v>0</v>
      </c>
      <c r="I43" s="69" t="s">
        <v>323</v>
      </c>
      <c r="J43" s="80" t="s">
        <v>158</v>
      </c>
      <c r="K43" s="113"/>
      <c r="L43" s="113"/>
      <c r="M43" s="113"/>
      <c r="N43" s="113"/>
      <c r="O43" s="113"/>
      <c r="P43" s="113"/>
      <c r="Q43" s="113"/>
      <c r="R43" s="113"/>
    </row>
    <row r="44" spans="1:18" s="14" customFormat="1" ht="21" customHeight="1" x14ac:dyDescent="0.2">
      <c r="A44" s="159"/>
      <c r="B44" s="160" t="s">
        <v>48</v>
      </c>
      <c r="C44" s="200" t="s">
        <v>315</v>
      </c>
      <c r="D44" s="201"/>
      <c r="E44" s="201"/>
      <c r="F44" s="201"/>
      <c r="G44" s="201"/>
      <c r="H44" s="201"/>
      <c r="I44" s="201"/>
      <c r="J44" s="202"/>
      <c r="K44" s="113"/>
      <c r="L44" s="113"/>
      <c r="M44" s="113"/>
      <c r="N44" s="113"/>
      <c r="O44" s="113"/>
      <c r="P44" s="113"/>
      <c r="Q44" s="113"/>
      <c r="R44" s="113"/>
    </row>
    <row r="45" spans="1:18" s="14" customFormat="1" ht="63.75" x14ac:dyDescent="0.2">
      <c r="A45" s="64">
        <v>37</v>
      </c>
      <c r="B45" s="11" t="s">
        <v>49</v>
      </c>
      <c r="C45" s="72" t="s">
        <v>80</v>
      </c>
      <c r="D45" s="67" t="s">
        <v>164</v>
      </c>
      <c r="E45" s="68">
        <f t="shared" si="1"/>
        <v>1</v>
      </c>
      <c r="F45" s="68"/>
      <c r="G45" s="68"/>
      <c r="H45" s="68">
        <f t="shared" si="0"/>
        <v>1</v>
      </c>
      <c r="I45" s="69" t="s">
        <v>127</v>
      </c>
      <c r="J45" s="72" t="s">
        <v>161</v>
      </c>
      <c r="K45" s="113"/>
      <c r="L45" s="113"/>
      <c r="M45" s="113"/>
      <c r="N45" s="113"/>
      <c r="O45" s="113"/>
      <c r="P45" s="113"/>
      <c r="Q45" s="113"/>
      <c r="R45" s="113"/>
    </row>
    <row r="46" spans="1:18" s="14" customFormat="1" ht="127.5" x14ac:dyDescent="0.2">
      <c r="A46" s="64">
        <v>38</v>
      </c>
      <c r="B46" s="11" t="s">
        <v>50</v>
      </c>
      <c r="C46" s="72" t="s">
        <v>81</v>
      </c>
      <c r="D46" s="67" t="s">
        <v>165</v>
      </c>
      <c r="E46" s="68">
        <f t="shared" si="1"/>
        <v>0</v>
      </c>
      <c r="F46" s="68"/>
      <c r="G46" s="68"/>
      <c r="H46" s="68">
        <f t="shared" si="0"/>
        <v>0</v>
      </c>
      <c r="I46" s="69" t="s">
        <v>128</v>
      </c>
      <c r="J46" s="80" t="s">
        <v>327</v>
      </c>
      <c r="K46" s="113"/>
      <c r="L46" s="113"/>
      <c r="M46" s="113"/>
      <c r="N46" s="113"/>
      <c r="O46" s="113"/>
      <c r="P46" s="113"/>
      <c r="Q46" s="113"/>
      <c r="R46" s="113"/>
    </row>
    <row r="47" spans="1:18" s="14" customFormat="1" ht="63.75" x14ac:dyDescent="0.2">
      <c r="A47" s="64">
        <v>39</v>
      </c>
      <c r="B47" s="11" t="s">
        <v>51</v>
      </c>
      <c r="C47" s="72" t="s">
        <v>80</v>
      </c>
      <c r="D47" s="67" t="s">
        <v>153</v>
      </c>
      <c r="E47" s="68">
        <f t="shared" si="1"/>
        <v>1</v>
      </c>
      <c r="F47" s="68"/>
      <c r="G47" s="68"/>
      <c r="H47" s="68">
        <f t="shared" si="0"/>
        <v>1</v>
      </c>
      <c r="I47" s="69" t="s">
        <v>333</v>
      </c>
      <c r="J47" s="80" t="s">
        <v>334</v>
      </c>
    </row>
    <row r="48" spans="1:18" s="14" customFormat="1" ht="63.75" x14ac:dyDescent="0.2">
      <c r="A48" s="64">
        <v>40</v>
      </c>
      <c r="B48" s="11" t="s">
        <v>52</v>
      </c>
      <c r="C48" s="72" t="s">
        <v>80</v>
      </c>
      <c r="D48" s="67" t="s">
        <v>338</v>
      </c>
      <c r="E48" s="68">
        <f t="shared" si="1"/>
        <v>1</v>
      </c>
      <c r="F48" s="68"/>
      <c r="G48" s="68"/>
      <c r="H48" s="68">
        <f t="shared" si="0"/>
        <v>1</v>
      </c>
      <c r="I48" s="69" t="s">
        <v>336</v>
      </c>
      <c r="J48" s="72" t="s">
        <v>161</v>
      </c>
    </row>
    <row r="49" spans="1:10" s="14" customFormat="1" ht="51" x14ac:dyDescent="0.2">
      <c r="A49" s="64">
        <v>41</v>
      </c>
      <c r="B49" s="11" t="s">
        <v>53</v>
      </c>
      <c r="C49" s="72" t="s">
        <v>80</v>
      </c>
      <c r="D49" s="67"/>
      <c r="E49" s="68">
        <f t="shared" si="1"/>
        <v>1</v>
      </c>
      <c r="F49" s="68"/>
      <c r="G49" s="68"/>
      <c r="H49" s="68">
        <f t="shared" si="0"/>
        <v>1</v>
      </c>
      <c r="I49" s="69" t="s">
        <v>341</v>
      </c>
    </row>
    <row r="50" spans="1:10" s="14" customFormat="1" ht="51" x14ac:dyDescent="0.2">
      <c r="A50" s="64">
        <v>42</v>
      </c>
      <c r="B50" s="11" t="s">
        <v>54</v>
      </c>
      <c r="C50" s="72" t="s">
        <v>81</v>
      </c>
      <c r="D50" s="67"/>
      <c r="E50" s="68">
        <f t="shared" si="1"/>
        <v>0</v>
      </c>
      <c r="F50" s="68"/>
      <c r="G50" s="68"/>
      <c r="H50" s="68">
        <f t="shared" si="0"/>
        <v>0</v>
      </c>
      <c r="I50" s="69" t="s">
        <v>345</v>
      </c>
      <c r="J50" s="80"/>
    </row>
    <row r="51" spans="1:10" x14ac:dyDescent="0.2">
      <c r="I51" s="4"/>
      <c r="J51" s="4"/>
    </row>
    <row r="52" spans="1:10" x14ac:dyDescent="0.2">
      <c r="I52" s="4"/>
    </row>
    <row r="53" spans="1:10" x14ac:dyDescent="0.2">
      <c r="A53" s="90"/>
      <c r="B53" s="91"/>
      <c r="C53" s="91"/>
      <c r="D53" s="91"/>
      <c r="E53" s="92"/>
      <c r="F53" s="92"/>
      <c r="G53" s="92"/>
      <c r="H53" s="92"/>
      <c r="I53" s="126"/>
      <c r="J53" s="92"/>
    </row>
    <row r="57" spans="1:10" x14ac:dyDescent="0.2">
      <c r="A57" s="90"/>
      <c r="B57" s="91"/>
      <c r="C57" s="91"/>
      <c r="D57" s="91"/>
      <c r="E57" s="92"/>
      <c r="F57" s="92"/>
      <c r="G57" s="92"/>
      <c r="H57" s="92"/>
      <c r="I57" s="92"/>
      <c r="J57" s="92"/>
    </row>
    <row r="60" spans="1:10" x14ac:dyDescent="0.2">
      <c r="A60" s="90"/>
      <c r="B60" s="91"/>
      <c r="C60" s="91"/>
      <c r="D60" s="91"/>
      <c r="E60" s="92"/>
      <c r="F60" s="92"/>
      <c r="G60" s="92"/>
      <c r="H60" s="92"/>
      <c r="I60" s="92"/>
      <c r="J60" s="92"/>
    </row>
    <row r="64" spans="1:10" x14ac:dyDescent="0.2">
      <c r="A64" s="90"/>
      <c r="B64" s="91"/>
      <c r="C64" s="91"/>
      <c r="D64" s="91"/>
      <c r="E64" s="92"/>
      <c r="F64" s="92"/>
      <c r="G64" s="92"/>
      <c r="H64" s="92"/>
      <c r="I64" s="92"/>
      <c r="J64" s="92"/>
    </row>
    <row r="67" spans="1:10" x14ac:dyDescent="0.2">
      <c r="A67" s="90"/>
      <c r="B67" s="91"/>
      <c r="C67" s="91"/>
      <c r="D67" s="91"/>
      <c r="E67" s="92"/>
      <c r="F67" s="92"/>
      <c r="G67" s="92"/>
      <c r="H67" s="92"/>
      <c r="I67" s="92"/>
      <c r="J67" s="92"/>
    </row>
    <row r="71" spans="1:10" x14ac:dyDescent="0.2">
      <c r="A71" s="90"/>
      <c r="B71" s="91"/>
      <c r="C71" s="91"/>
      <c r="D71" s="91"/>
      <c r="E71" s="92"/>
      <c r="F71" s="92"/>
      <c r="G71" s="92"/>
      <c r="H71" s="92"/>
      <c r="I71" s="92"/>
      <c r="J71" s="92"/>
    </row>
  </sheetData>
  <mergeCells count="11">
    <mergeCell ref="C44:J44"/>
    <mergeCell ref="A3:J3"/>
    <mergeCell ref="A4:A6"/>
    <mergeCell ref="D4:D6"/>
    <mergeCell ref="E4:H4"/>
    <mergeCell ref="I4:I6"/>
    <mergeCell ref="J4:J6"/>
    <mergeCell ref="B5:B6"/>
    <mergeCell ref="E5:E6"/>
    <mergeCell ref="F5:G5"/>
    <mergeCell ref="H5:H6"/>
  </mergeCells>
  <dataValidations count="4">
    <dataValidation type="list" allowBlank="1" showInputMessage="1" showErrorMessage="1" sqref="F13">
      <formula1 xml:space="preserve"> Формат</formula1>
    </dataValidation>
    <dataValidation type="list" allowBlank="1" showInputMessage="1" showErrorMessage="1" sqref="C13">
      <formula1>$C$5:$C$6</formula1>
    </dataValidation>
    <dataValidation type="list" allowBlank="1" showInputMessage="1" showErrorMessage="1" sqref="F8:G11 G13:G43 F14:F43 F45:G50">
      <formula1>Формат</formula1>
    </dataValidation>
    <dataValidation type="list" allowBlank="1" showInputMessage="1" showErrorMessage="1" sqref="C8:C11 C14:C43 C45:C50">
      <formula1>Выбор_1.1</formula1>
    </dataValidation>
  </dataValidations>
  <hyperlinks>
    <hyperlink ref="I20" r:id="rId1"/>
    <hyperlink ref="I8" r:id="rId2"/>
    <hyperlink ref="I18" r:id="rId3"/>
    <hyperlink ref="I19" r:id="rId4"/>
    <hyperlink ref="I22" r:id="rId5"/>
    <hyperlink ref="I23" r:id="rId6"/>
    <hyperlink ref="I24" r:id="rId7"/>
    <hyperlink ref="I29" r:id="rId8"/>
    <hyperlink ref="I31" r:id="rId9"/>
    <hyperlink ref="I38" r:id="rId10"/>
    <hyperlink ref="I39" r:id="rId11"/>
    <hyperlink ref="I42" r:id="rId12"/>
    <hyperlink ref="I47" r:id="rId13"/>
    <hyperlink ref="I48" r:id="rId14"/>
  </hyperlinks>
  <pageMargins left="0.51181102362204722" right="0.31496062992125984" top="0.35433070866141736" bottom="0.35433070866141736" header="0.31496062992125984" footer="0.31496062992125984"/>
  <pageSetup paperSize="9" scale="52" fitToHeight="4" orientation="landscape" r:id="rId1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1"/>
  <sheetViews>
    <sheetView view="pageBreakPreview" zoomScale="85" zoomScaleNormal="100" zoomScaleSheetLayoutView="85" workbookViewId="0">
      <pane ySplit="6" topLeftCell="A7" activePane="bottomLeft" state="frozenSplit"/>
      <selection activeCell="L37" sqref="L37"/>
      <selection pane="bottomLeft" activeCell="H53" sqref="H53"/>
    </sheetView>
  </sheetViews>
  <sheetFormatPr defaultRowHeight="12.75" x14ac:dyDescent="0.2"/>
  <cols>
    <col min="1" max="1" width="4.28515625" style="85" customWidth="1"/>
    <col min="2" max="2" width="22.7109375" style="1" customWidth="1"/>
    <col min="3" max="3" width="54.5703125" style="1" customWidth="1"/>
    <col min="4" max="4" width="16.42578125" style="1" customWidth="1"/>
    <col min="5" max="5" width="32.5703125" style="1" customWidth="1"/>
    <col min="6" max="6" width="21.5703125" style="89" customWidth="1"/>
    <col min="7" max="7" width="12.42578125" style="89" customWidth="1"/>
    <col min="8" max="8" width="10.85546875" style="89" customWidth="1"/>
    <col min="9" max="9" width="10.7109375" style="89" customWidth="1"/>
    <col min="10" max="10" width="9.85546875" style="89" customWidth="1"/>
    <col min="11" max="11" width="45.140625" style="89" customWidth="1"/>
    <col min="12" max="12" width="66.42578125" style="89" customWidth="1"/>
    <col min="13" max="13" width="9.140625" style="1"/>
    <col min="14" max="14" width="40" style="101" customWidth="1"/>
    <col min="15" max="16384" width="9.140625" style="1"/>
  </cols>
  <sheetData>
    <row r="1" spans="1:20" s="52" customFormat="1" ht="21" customHeight="1" x14ac:dyDescent="0.2">
      <c r="A1" s="50" t="s">
        <v>166</v>
      </c>
      <c r="B1" s="99"/>
      <c r="C1" s="99"/>
      <c r="D1" s="99"/>
      <c r="E1" s="99"/>
      <c r="F1" s="99"/>
      <c r="G1" s="99"/>
      <c r="H1" s="99"/>
      <c r="I1" s="99"/>
      <c r="J1" s="99"/>
      <c r="K1" s="99"/>
      <c r="L1" s="99"/>
      <c r="M1" s="100"/>
    </row>
    <row r="2" spans="1:20" ht="15" customHeight="1" x14ac:dyDescent="0.2">
      <c r="A2" s="53" t="s">
        <v>94</v>
      </c>
      <c r="B2" s="53"/>
      <c r="C2" s="56"/>
      <c r="D2" s="56"/>
      <c r="E2" s="56"/>
      <c r="F2" s="56"/>
      <c r="G2" s="56"/>
      <c r="H2" s="56"/>
      <c r="I2" s="56"/>
      <c r="J2" s="56"/>
      <c r="K2" s="56"/>
      <c r="L2" s="56"/>
      <c r="M2" s="101"/>
      <c r="N2" s="1"/>
    </row>
    <row r="3" spans="1:20" ht="33.75" customHeight="1" x14ac:dyDescent="0.2">
      <c r="A3" s="197" t="str">
        <f>'Методика IV этап'!B23</f>
        <v xml:space="preserve">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Указанный документ должен быть опубликован не позднее 10 рабочих дней после проведения публичных слушаний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97"/>
      <c r="C3" s="197"/>
      <c r="D3" s="197"/>
      <c r="E3" s="197"/>
      <c r="F3" s="197"/>
      <c r="G3" s="197"/>
      <c r="H3" s="197"/>
      <c r="I3" s="197"/>
      <c r="J3" s="197"/>
      <c r="K3" s="197"/>
      <c r="L3" s="197"/>
      <c r="M3" s="101"/>
      <c r="N3" s="1"/>
    </row>
    <row r="4" spans="1:20" ht="120.75" customHeight="1" x14ac:dyDescent="0.2">
      <c r="A4" s="198" t="s">
        <v>57</v>
      </c>
      <c r="B4" s="6" t="s">
        <v>151</v>
      </c>
      <c r="C4" s="6" t="str">
        <f>'Методика IV этап'!B22</f>
        <v>Проведение публичных слушаний по проекту решения о бюджете муниципального образования на очередной финансовый год (очередной финансовый год и плановый период)  и опубликование в составе материалов к проекту решения о бюджете муниципального образования на очередной финансовый год (очередной финансовый год и плановый период) итогового документа (решения/ протокола), принятого по результатам публичных слушаний, на портале (сайте)</v>
      </c>
      <c r="D4" s="6" t="s">
        <v>95</v>
      </c>
      <c r="E4" s="198" t="s">
        <v>96</v>
      </c>
      <c r="F4" s="198" t="s">
        <v>167</v>
      </c>
      <c r="G4" s="198"/>
      <c r="H4" s="198"/>
      <c r="I4" s="198"/>
      <c r="J4" s="198"/>
      <c r="K4" s="198" t="s">
        <v>98</v>
      </c>
      <c r="L4" s="198" t="s">
        <v>99</v>
      </c>
      <c r="M4" s="52"/>
      <c r="N4" s="102"/>
      <c r="O4" s="52"/>
      <c r="P4" s="52"/>
      <c r="Q4" s="52"/>
      <c r="R4" s="52"/>
      <c r="S4" s="52"/>
      <c r="T4" s="52"/>
    </row>
    <row r="5" spans="1:20" s="57" customFormat="1" ht="77.25" customHeight="1" x14ac:dyDescent="0.2">
      <c r="A5" s="198"/>
      <c r="B5" s="198" t="s">
        <v>100</v>
      </c>
      <c r="C5" s="8" t="str">
        <f>'Методика IV этап'!B24</f>
        <v>Проводились, и в составе материалов к проекту решения о бюджете муниципального образования на очередной финансовый год (очередной финансовый год и плановый период) опубликован итоговый документ (решение/протокол), принятый по результатам публичных слушаний</v>
      </c>
      <c r="D5" s="196" t="s">
        <v>101</v>
      </c>
      <c r="E5" s="198"/>
      <c r="F5" s="195" t="s">
        <v>102</v>
      </c>
      <c r="G5" s="196" t="s">
        <v>103</v>
      </c>
      <c r="H5" s="196"/>
      <c r="I5" s="196"/>
      <c r="J5" s="195" t="s">
        <v>104</v>
      </c>
      <c r="K5" s="198"/>
      <c r="L5" s="198"/>
      <c r="M5" s="103"/>
      <c r="N5" s="104"/>
      <c r="O5" s="103"/>
      <c r="P5" s="103"/>
      <c r="Q5" s="103"/>
      <c r="R5" s="103"/>
      <c r="S5" s="103"/>
      <c r="T5" s="103"/>
    </row>
    <row r="6" spans="1:20" s="57" customFormat="1" ht="40.5" x14ac:dyDescent="0.2">
      <c r="A6" s="198"/>
      <c r="B6" s="198"/>
      <c r="C6" s="8" t="str">
        <f>'Методика IV этап'!B25</f>
        <v>Публичные слушания не проводились, или не опубликован итоговый документ (решение/протокол), принятый по результатам публичных слушаний</v>
      </c>
      <c r="D6" s="196"/>
      <c r="E6" s="198"/>
      <c r="F6" s="195"/>
      <c r="G6" s="8" t="s">
        <v>105</v>
      </c>
      <c r="H6" s="8" t="s">
        <v>106</v>
      </c>
      <c r="I6" s="8" t="s">
        <v>107</v>
      </c>
      <c r="J6" s="195"/>
      <c r="K6" s="198"/>
      <c r="L6" s="198"/>
      <c r="M6" s="103"/>
      <c r="N6" s="104"/>
      <c r="O6" s="103"/>
      <c r="P6" s="103"/>
      <c r="Q6" s="103"/>
      <c r="R6" s="103"/>
      <c r="S6" s="103"/>
      <c r="T6" s="103"/>
    </row>
    <row r="7" spans="1:20" s="110" customFormat="1" x14ac:dyDescent="0.2">
      <c r="A7" s="58"/>
      <c r="B7" s="59" t="s">
        <v>108</v>
      </c>
      <c r="C7" s="105"/>
      <c r="D7" s="75"/>
      <c r="E7" s="75"/>
      <c r="F7" s="106"/>
      <c r="G7" s="106"/>
      <c r="H7" s="106"/>
      <c r="I7" s="106"/>
      <c r="J7" s="106"/>
      <c r="K7" s="107"/>
      <c r="L7" s="107"/>
      <c r="M7" s="108"/>
      <c r="N7" s="109"/>
      <c r="O7" s="108"/>
      <c r="P7" s="108"/>
      <c r="Q7" s="108"/>
      <c r="R7" s="108"/>
      <c r="S7" s="108"/>
      <c r="T7" s="108"/>
    </row>
    <row r="8" spans="1:20" s="14" customFormat="1" ht="65.25" customHeight="1" x14ac:dyDescent="0.2">
      <c r="A8" s="64">
        <v>1</v>
      </c>
      <c r="B8" s="11" t="s">
        <v>12</v>
      </c>
      <c r="C8" s="72" t="s">
        <v>85</v>
      </c>
      <c r="D8" s="15" t="s">
        <v>168</v>
      </c>
      <c r="E8" s="67"/>
      <c r="F8" s="68">
        <f>IF(C8=$C$5,1,0)</f>
        <v>1</v>
      </c>
      <c r="G8" s="68"/>
      <c r="H8" s="68"/>
      <c r="I8" s="68"/>
      <c r="J8" s="68">
        <f>F8*(1-G8)*(1-H8)*(1-I8)</f>
        <v>1</v>
      </c>
      <c r="K8" s="69" t="s">
        <v>189</v>
      </c>
      <c r="L8" s="80"/>
      <c r="M8" s="113"/>
      <c r="N8" s="113"/>
      <c r="O8" s="113"/>
      <c r="P8" s="113"/>
      <c r="Q8" s="113"/>
      <c r="R8" s="113"/>
      <c r="S8" s="113"/>
      <c r="T8" s="113"/>
    </row>
    <row r="9" spans="1:20" s="14" customFormat="1" ht="63.75" x14ac:dyDescent="0.2">
      <c r="A9" s="79">
        <v>2</v>
      </c>
      <c r="B9" s="11" t="s">
        <v>13</v>
      </c>
      <c r="C9" s="72" t="s">
        <v>85</v>
      </c>
      <c r="D9" s="15" t="s">
        <v>169</v>
      </c>
      <c r="E9" s="67"/>
      <c r="F9" s="68">
        <f t="shared" ref="F9:F50" si="0">IF(C9=$C$5,1,0)</f>
        <v>1</v>
      </c>
      <c r="G9" s="68"/>
      <c r="H9" s="68"/>
      <c r="I9" s="68"/>
      <c r="J9" s="68">
        <f t="shared" ref="J9:J50" si="1">F9*(1-G9)*(1-H9)*(1-I9)</f>
        <v>1</v>
      </c>
      <c r="K9" s="69" t="s">
        <v>204</v>
      </c>
      <c r="L9" s="78"/>
      <c r="M9" s="113"/>
      <c r="N9" s="113"/>
      <c r="O9" s="113"/>
      <c r="P9" s="113"/>
      <c r="Q9" s="113"/>
      <c r="R9" s="113"/>
      <c r="S9" s="113"/>
      <c r="T9" s="113"/>
    </row>
    <row r="10" spans="1:20" s="14" customFormat="1" ht="63.75" x14ac:dyDescent="0.2">
      <c r="A10" s="64">
        <v>3</v>
      </c>
      <c r="B10" s="11" t="s">
        <v>14</v>
      </c>
      <c r="C10" s="72" t="s">
        <v>85</v>
      </c>
      <c r="D10" s="15" t="s">
        <v>168</v>
      </c>
      <c r="E10" s="83"/>
      <c r="F10" s="68">
        <f t="shared" si="0"/>
        <v>1</v>
      </c>
      <c r="G10" s="68"/>
      <c r="H10" s="68"/>
      <c r="I10" s="68"/>
      <c r="J10" s="68">
        <f t="shared" si="1"/>
        <v>1</v>
      </c>
      <c r="K10" s="69" t="s">
        <v>200</v>
      </c>
      <c r="L10" s="80"/>
      <c r="M10" s="113"/>
      <c r="N10" s="113"/>
      <c r="O10" s="113"/>
      <c r="P10" s="113"/>
      <c r="Q10" s="113"/>
      <c r="R10" s="113"/>
      <c r="S10" s="113"/>
      <c r="T10" s="113"/>
    </row>
    <row r="11" spans="1:20" s="14" customFormat="1" ht="63.75" x14ac:dyDescent="0.2">
      <c r="A11" s="64">
        <v>4</v>
      </c>
      <c r="B11" s="11" t="s">
        <v>15</v>
      </c>
      <c r="C11" s="72" t="s">
        <v>86</v>
      </c>
      <c r="D11" s="15" t="s">
        <v>168</v>
      </c>
      <c r="E11" s="83" t="s">
        <v>170</v>
      </c>
      <c r="F11" s="68">
        <f t="shared" si="0"/>
        <v>0</v>
      </c>
      <c r="G11" s="68"/>
      <c r="H11" s="68"/>
      <c r="I11" s="68"/>
      <c r="J11" s="68">
        <f t="shared" si="1"/>
        <v>0</v>
      </c>
      <c r="K11" s="69" t="s">
        <v>195</v>
      </c>
      <c r="L11" s="78"/>
      <c r="M11" s="113"/>
      <c r="N11" s="113"/>
      <c r="O11" s="113"/>
      <c r="P11" s="113"/>
      <c r="Q11" s="113"/>
      <c r="R11" s="113"/>
      <c r="S11" s="113"/>
      <c r="T11" s="113"/>
    </row>
    <row r="12" spans="1:20" s="110" customFormat="1" x14ac:dyDescent="0.2">
      <c r="A12" s="115"/>
      <c r="B12" s="59" t="s">
        <v>16</v>
      </c>
      <c r="C12" s="117"/>
      <c r="D12" s="117"/>
      <c r="E12" s="117"/>
      <c r="F12" s="119"/>
      <c r="G12" s="119"/>
      <c r="H12" s="119"/>
      <c r="I12" s="119"/>
      <c r="J12" s="118"/>
      <c r="K12" s="121"/>
      <c r="L12" s="121"/>
      <c r="M12" s="108"/>
      <c r="N12" s="109"/>
      <c r="O12" s="108"/>
      <c r="P12" s="108"/>
      <c r="Q12" s="108"/>
      <c r="R12" s="108"/>
      <c r="S12" s="108"/>
      <c r="T12" s="108"/>
    </row>
    <row r="13" spans="1:20" s="123" customFormat="1" ht="51" x14ac:dyDescent="0.2">
      <c r="A13" s="64">
        <v>5</v>
      </c>
      <c r="B13" s="11" t="s">
        <v>17</v>
      </c>
      <c r="C13" s="72" t="s">
        <v>86</v>
      </c>
      <c r="D13" s="15"/>
      <c r="E13" s="83" t="s">
        <v>172</v>
      </c>
      <c r="F13" s="68">
        <f t="shared" si="0"/>
        <v>0</v>
      </c>
      <c r="G13" s="68"/>
      <c r="H13" s="68"/>
      <c r="I13" s="68"/>
      <c r="J13" s="68">
        <f t="shared" si="1"/>
        <v>0</v>
      </c>
      <c r="K13" s="69" t="s">
        <v>208</v>
      </c>
      <c r="L13" s="72" t="s">
        <v>209</v>
      </c>
      <c r="M13" s="122"/>
      <c r="N13" s="122"/>
      <c r="O13" s="122"/>
      <c r="P13" s="122"/>
      <c r="Q13" s="122"/>
      <c r="R13" s="122"/>
      <c r="S13" s="122"/>
      <c r="T13" s="122"/>
    </row>
    <row r="14" spans="1:20" s="123" customFormat="1" ht="63.75" x14ac:dyDescent="0.2">
      <c r="A14" s="64">
        <v>6</v>
      </c>
      <c r="B14" s="11" t="s">
        <v>18</v>
      </c>
      <c r="C14" s="72" t="s">
        <v>85</v>
      </c>
      <c r="D14" s="15" t="s">
        <v>168</v>
      </c>
      <c r="E14" s="67"/>
      <c r="F14" s="68">
        <f t="shared" si="0"/>
        <v>1</v>
      </c>
      <c r="G14" s="68"/>
      <c r="H14" s="68"/>
      <c r="I14" s="68"/>
      <c r="J14" s="68">
        <f t="shared" si="1"/>
        <v>1</v>
      </c>
      <c r="K14" s="69" t="s">
        <v>210</v>
      </c>
      <c r="L14" s="72"/>
      <c r="M14" s="122"/>
      <c r="N14" s="122"/>
      <c r="O14" s="122"/>
      <c r="P14" s="122"/>
      <c r="Q14" s="122"/>
      <c r="R14" s="122"/>
      <c r="S14" s="122"/>
      <c r="T14" s="122"/>
    </row>
    <row r="15" spans="1:20" s="123" customFormat="1" ht="66" customHeight="1" x14ac:dyDescent="0.2">
      <c r="A15" s="64">
        <v>7</v>
      </c>
      <c r="B15" s="11" t="s">
        <v>19</v>
      </c>
      <c r="C15" s="72" t="s">
        <v>85</v>
      </c>
      <c r="D15" s="15" t="s">
        <v>168</v>
      </c>
      <c r="E15" s="67"/>
      <c r="F15" s="68">
        <f t="shared" si="0"/>
        <v>1</v>
      </c>
      <c r="G15" s="68"/>
      <c r="H15" s="68"/>
      <c r="I15" s="68"/>
      <c r="J15" s="68">
        <f t="shared" si="1"/>
        <v>1</v>
      </c>
      <c r="K15" s="69" t="s">
        <v>220</v>
      </c>
      <c r="L15" s="72"/>
      <c r="M15" s="122"/>
      <c r="N15" s="122"/>
      <c r="O15" s="122"/>
      <c r="P15" s="122"/>
      <c r="Q15" s="122"/>
      <c r="R15" s="122"/>
      <c r="S15" s="122"/>
      <c r="T15" s="122"/>
    </row>
    <row r="16" spans="1:20" s="123" customFormat="1" ht="63.75" x14ac:dyDescent="0.2">
      <c r="A16" s="64">
        <v>8</v>
      </c>
      <c r="B16" s="11" t="s">
        <v>20</v>
      </c>
      <c r="C16" s="72" t="s">
        <v>85</v>
      </c>
      <c r="D16" s="15" t="s">
        <v>168</v>
      </c>
      <c r="E16" s="67"/>
      <c r="F16" s="68">
        <f t="shared" si="0"/>
        <v>1</v>
      </c>
      <c r="G16" s="68"/>
      <c r="H16" s="68"/>
      <c r="I16" s="68"/>
      <c r="J16" s="68">
        <f t="shared" si="1"/>
        <v>1</v>
      </c>
      <c r="K16" s="69" t="s">
        <v>222</v>
      </c>
      <c r="L16" s="80"/>
      <c r="M16" s="122"/>
      <c r="N16" s="122"/>
      <c r="O16" s="122"/>
      <c r="P16" s="122"/>
      <c r="Q16" s="122"/>
      <c r="R16" s="122"/>
      <c r="S16" s="122"/>
      <c r="T16" s="122"/>
    </row>
    <row r="17" spans="1:20" s="123" customFormat="1" ht="65.25" customHeight="1" x14ac:dyDescent="0.2">
      <c r="A17" s="64">
        <v>9</v>
      </c>
      <c r="B17" s="11" t="s">
        <v>21</v>
      </c>
      <c r="C17" s="72" t="s">
        <v>85</v>
      </c>
      <c r="D17" s="15" t="s">
        <v>168</v>
      </c>
      <c r="E17" s="73"/>
      <c r="F17" s="68">
        <f t="shared" si="0"/>
        <v>1</v>
      </c>
      <c r="G17" s="68"/>
      <c r="H17" s="68"/>
      <c r="I17" s="68"/>
      <c r="J17" s="68">
        <f t="shared" si="1"/>
        <v>1</v>
      </c>
      <c r="K17" s="69" t="s">
        <v>115</v>
      </c>
      <c r="L17" s="124"/>
      <c r="M17" s="122"/>
      <c r="N17" s="122"/>
      <c r="O17" s="122"/>
      <c r="P17" s="122"/>
      <c r="Q17" s="122"/>
      <c r="R17" s="122"/>
      <c r="S17" s="122"/>
      <c r="T17" s="122"/>
    </row>
    <row r="18" spans="1:20" s="123" customFormat="1" ht="66.75" customHeight="1" x14ac:dyDescent="0.2">
      <c r="A18" s="64">
        <v>10</v>
      </c>
      <c r="B18" s="11" t="s">
        <v>22</v>
      </c>
      <c r="C18" s="72" t="s">
        <v>85</v>
      </c>
      <c r="D18" s="15" t="s">
        <v>168</v>
      </c>
      <c r="E18" s="67"/>
      <c r="F18" s="68">
        <f t="shared" si="0"/>
        <v>1</v>
      </c>
      <c r="G18" s="68"/>
      <c r="H18" s="68"/>
      <c r="I18" s="68"/>
      <c r="J18" s="68">
        <f t="shared" si="1"/>
        <v>1</v>
      </c>
      <c r="K18" s="69" t="s">
        <v>225</v>
      </c>
      <c r="L18" s="80"/>
      <c r="M18" s="122"/>
      <c r="N18" s="122"/>
      <c r="O18" s="122"/>
      <c r="P18" s="122"/>
      <c r="Q18" s="122"/>
      <c r="R18" s="122"/>
      <c r="S18" s="122"/>
      <c r="T18" s="122"/>
    </row>
    <row r="19" spans="1:20" s="123" customFormat="1" ht="60" customHeight="1" x14ac:dyDescent="0.2">
      <c r="A19" s="64">
        <v>11</v>
      </c>
      <c r="B19" s="11" t="s">
        <v>23</v>
      </c>
      <c r="C19" s="72" t="s">
        <v>85</v>
      </c>
      <c r="D19" s="15" t="s">
        <v>109</v>
      </c>
      <c r="E19" s="67"/>
      <c r="F19" s="68">
        <f t="shared" si="0"/>
        <v>1</v>
      </c>
      <c r="G19" s="68"/>
      <c r="H19" s="68"/>
      <c r="I19" s="68">
        <v>0.5</v>
      </c>
      <c r="J19" s="68">
        <f t="shared" si="1"/>
        <v>0.5</v>
      </c>
      <c r="K19" s="69" t="s">
        <v>227</v>
      </c>
      <c r="L19" s="80" t="s">
        <v>301</v>
      </c>
      <c r="M19" s="122"/>
      <c r="N19" s="122"/>
      <c r="O19" s="122"/>
      <c r="P19" s="122"/>
      <c r="Q19" s="122"/>
      <c r="R19" s="122"/>
      <c r="S19" s="122"/>
      <c r="T19" s="122"/>
    </row>
    <row r="20" spans="1:20" s="123" customFormat="1" ht="87" customHeight="1" x14ac:dyDescent="0.2">
      <c r="A20" s="64">
        <v>12</v>
      </c>
      <c r="B20" s="11" t="s">
        <v>24</v>
      </c>
      <c r="C20" s="72" t="s">
        <v>86</v>
      </c>
      <c r="D20" s="15" t="s">
        <v>109</v>
      </c>
      <c r="E20" s="83"/>
      <c r="F20" s="68">
        <f t="shared" si="0"/>
        <v>0</v>
      </c>
      <c r="G20" s="68"/>
      <c r="H20" s="68"/>
      <c r="I20" s="68"/>
      <c r="J20" s="68">
        <f t="shared" si="1"/>
        <v>0</v>
      </c>
      <c r="K20" s="69" t="s">
        <v>230</v>
      </c>
      <c r="L20" s="124" t="s">
        <v>300</v>
      </c>
      <c r="M20" s="122"/>
      <c r="N20" s="122"/>
      <c r="O20" s="122"/>
      <c r="P20" s="122"/>
      <c r="Q20" s="122"/>
      <c r="R20" s="122"/>
      <c r="S20" s="122"/>
      <c r="T20" s="122"/>
    </row>
    <row r="21" spans="1:20" s="123" customFormat="1" ht="81.75" customHeight="1" x14ac:dyDescent="0.2">
      <c r="A21" s="64">
        <v>13</v>
      </c>
      <c r="B21" s="11" t="s">
        <v>25</v>
      </c>
      <c r="C21" s="72" t="s">
        <v>86</v>
      </c>
      <c r="D21" s="15" t="s">
        <v>169</v>
      </c>
      <c r="E21" s="83" t="s">
        <v>172</v>
      </c>
      <c r="F21" s="68">
        <f t="shared" si="0"/>
        <v>0</v>
      </c>
      <c r="G21" s="68"/>
      <c r="H21" s="68"/>
      <c r="I21" s="68"/>
      <c r="J21" s="68">
        <f t="shared" si="1"/>
        <v>0</v>
      </c>
      <c r="K21" s="69" t="s">
        <v>237</v>
      </c>
      <c r="L21" s="72" t="s">
        <v>238</v>
      </c>
      <c r="M21" s="122"/>
      <c r="N21" s="122"/>
      <c r="O21" s="122"/>
      <c r="P21" s="122"/>
      <c r="Q21" s="122"/>
      <c r="R21" s="122"/>
      <c r="S21" s="122"/>
      <c r="T21" s="122"/>
    </row>
    <row r="22" spans="1:20" s="123" customFormat="1" ht="63.75" x14ac:dyDescent="0.2">
      <c r="A22" s="64">
        <v>14</v>
      </c>
      <c r="B22" s="11" t="s">
        <v>26</v>
      </c>
      <c r="C22" s="72" t="s">
        <v>85</v>
      </c>
      <c r="D22" s="15" t="s">
        <v>168</v>
      </c>
      <c r="E22" s="83"/>
      <c r="F22" s="68">
        <f t="shared" si="0"/>
        <v>1</v>
      </c>
      <c r="G22" s="68"/>
      <c r="H22" s="68"/>
      <c r="I22" s="68"/>
      <c r="J22" s="68">
        <f t="shared" si="1"/>
        <v>1</v>
      </c>
      <c r="K22" s="69" t="s">
        <v>120</v>
      </c>
      <c r="L22" s="72"/>
      <c r="M22" s="122"/>
      <c r="N22" s="122"/>
      <c r="O22" s="122"/>
      <c r="P22" s="122"/>
      <c r="Q22" s="122"/>
      <c r="R22" s="122"/>
      <c r="S22" s="122"/>
      <c r="T22" s="122"/>
    </row>
    <row r="23" spans="1:20" s="123" customFormat="1" ht="51" x14ac:dyDescent="0.2">
      <c r="A23" s="64">
        <v>15</v>
      </c>
      <c r="B23" s="11" t="s">
        <v>27</v>
      </c>
      <c r="C23" s="72" t="s">
        <v>86</v>
      </c>
      <c r="D23" s="15" t="s">
        <v>173</v>
      </c>
      <c r="E23" s="83" t="s">
        <v>172</v>
      </c>
      <c r="F23" s="68">
        <f t="shared" si="0"/>
        <v>0</v>
      </c>
      <c r="G23" s="68"/>
      <c r="H23" s="68"/>
      <c r="I23" s="68"/>
      <c r="J23" s="68">
        <f t="shared" si="1"/>
        <v>0</v>
      </c>
      <c r="K23" s="148" t="s">
        <v>245</v>
      </c>
      <c r="L23" s="80" t="s">
        <v>171</v>
      </c>
      <c r="M23" s="122"/>
      <c r="N23" s="122"/>
      <c r="O23" s="122"/>
      <c r="P23" s="122"/>
      <c r="Q23" s="122"/>
      <c r="R23" s="122"/>
      <c r="S23" s="122"/>
      <c r="T23" s="122"/>
    </row>
    <row r="24" spans="1:20" s="123" customFormat="1" ht="38.25" x14ac:dyDescent="0.2">
      <c r="A24" s="64">
        <v>16</v>
      </c>
      <c r="B24" s="11" t="s">
        <v>28</v>
      </c>
      <c r="C24" s="72" t="s">
        <v>86</v>
      </c>
      <c r="D24" s="15"/>
      <c r="E24" s="83"/>
      <c r="F24" s="68">
        <f t="shared" si="0"/>
        <v>0</v>
      </c>
      <c r="G24" s="68"/>
      <c r="H24" s="68"/>
      <c r="I24" s="68"/>
      <c r="J24" s="68">
        <f t="shared" si="1"/>
        <v>0</v>
      </c>
      <c r="K24" s="148" t="s">
        <v>159</v>
      </c>
      <c r="L24" s="72" t="s">
        <v>176</v>
      </c>
      <c r="M24" s="122"/>
      <c r="N24" s="122"/>
      <c r="O24" s="122"/>
      <c r="P24" s="122"/>
      <c r="Q24" s="122"/>
      <c r="R24" s="122"/>
      <c r="S24" s="122"/>
      <c r="T24" s="122"/>
    </row>
    <row r="25" spans="1:20" s="123" customFormat="1" ht="76.5" x14ac:dyDescent="0.2">
      <c r="A25" s="64">
        <v>17</v>
      </c>
      <c r="B25" s="11" t="s">
        <v>29</v>
      </c>
      <c r="C25" s="72" t="s">
        <v>174</v>
      </c>
      <c r="D25" s="15" t="s">
        <v>168</v>
      </c>
      <c r="E25" s="83" t="s">
        <v>172</v>
      </c>
      <c r="F25" s="68">
        <f t="shared" si="0"/>
        <v>0</v>
      </c>
      <c r="G25" s="68"/>
      <c r="H25" s="68"/>
      <c r="I25" s="68"/>
      <c r="J25" s="68">
        <f t="shared" si="1"/>
        <v>0</v>
      </c>
      <c r="K25" s="148" t="s">
        <v>250</v>
      </c>
      <c r="L25" s="72" t="s">
        <v>252</v>
      </c>
      <c r="M25" s="122"/>
      <c r="N25" s="122"/>
      <c r="O25" s="122"/>
      <c r="P25" s="122"/>
      <c r="Q25" s="122"/>
      <c r="R25" s="122"/>
      <c r="S25" s="122"/>
      <c r="T25" s="122"/>
    </row>
    <row r="26" spans="1:20" s="123" customFormat="1" ht="78.75" customHeight="1" x14ac:dyDescent="0.2">
      <c r="A26" s="64">
        <v>18</v>
      </c>
      <c r="B26" s="11" t="s">
        <v>30</v>
      </c>
      <c r="C26" s="72" t="s">
        <v>85</v>
      </c>
      <c r="D26" s="15" t="s">
        <v>168</v>
      </c>
      <c r="E26" s="83"/>
      <c r="F26" s="68">
        <f t="shared" si="0"/>
        <v>1</v>
      </c>
      <c r="G26" s="68"/>
      <c r="H26" s="68"/>
      <c r="I26" s="68"/>
      <c r="J26" s="68">
        <f t="shared" si="1"/>
        <v>1</v>
      </c>
      <c r="K26" s="69" t="s">
        <v>254</v>
      </c>
      <c r="L26" s="153"/>
      <c r="M26" s="122"/>
      <c r="N26" s="122"/>
      <c r="O26" s="122"/>
      <c r="P26" s="122"/>
      <c r="Q26" s="122"/>
      <c r="R26" s="122"/>
      <c r="S26" s="122"/>
      <c r="T26" s="122"/>
    </row>
    <row r="27" spans="1:20" s="14" customFormat="1" ht="81" customHeight="1" x14ac:dyDescent="0.2">
      <c r="A27" s="64">
        <v>19</v>
      </c>
      <c r="B27" s="11" t="s">
        <v>31</v>
      </c>
      <c r="C27" s="72" t="s">
        <v>85</v>
      </c>
      <c r="D27" s="15" t="s">
        <v>168</v>
      </c>
      <c r="E27" s="15"/>
      <c r="F27" s="68">
        <f t="shared" si="0"/>
        <v>1</v>
      </c>
      <c r="G27" s="68"/>
      <c r="H27" s="68"/>
      <c r="I27" s="68"/>
      <c r="J27" s="68">
        <f t="shared" si="1"/>
        <v>1</v>
      </c>
      <c r="K27" s="148" t="s">
        <v>263</v>
      </c>
      <c r="L27" s="80"/>
      <c r="M27" s="113"/>
      <c r="N27" s="113"/>
      <c r="O27" s="113"/>
      <c r="P27" s="113"/>
      <c r="Q27" s="113"/>
      <c r="R27" s="113"/>
      <c r="S27" s="113"/>
      <c r="T27" s="113"/>
    </row>
    <row r="28" spans="1:20" s="14" customFormat="1" ht="89.25" x14ac:dyDescent="0.2">
      <c r="A28" s="64">
        <v>20</v>
      </c>
      <c r="B28" s="11" t="s">
        <v>32</v>
      </c>
      <c r="C28" s="72" t="s">
        <v>86</v>
      </c>
      <c r="D28" s="15" t="s">
        <v>109</v>
      </c>
      <c r="E28" s="83"/>
      <c r="F28" s="68">
        <f t="shared" si="0"/>
        <v>0</v>
      </c>
      <c r="G28" s="68"/>
      <c r="H28" s="68"/>
      <c r="I28" s="68"/>
      <c r="J28" s="68">
        <f t="shared" si="1"/>
        <v>0</v>
      </c>
      <c r="K28" s="130"/>
      <c r="L28" s="80" t="s">
        <v>267</v>
      </c>
      <c r="M28" s="113"/>
      <c r="N28" s="113"/>
      <c r="O28" s="113"/>
      <c r="P28" s="113"/>
      <c r="Q28" s="113"/>
      <c r="R28" s="113"/>
      <c r="S28" s="113"/>
      <c r="T28" s="113"/>
    </row>
    <row r="29" spans="1:20" s="14" customFormat="1" ht="65.25" customHeight="1" x14ac:dyDescent="0.2">
      <c r="A29" s="64">
        <v>21</v>
      </c>
      <c r="B29" s="11" t="s">
        <v>33</v>
      </c>
      <c r="C29" s="72" t="s">
        <v>85</v>
      </c>
      <c r="D29" s="15" t="s">
        <v>168</v>
      </c>
      <c r="E29" s="83"/>
      <c r="F29" s="68">
        <f t="shared" si="0"/>
        <v>1</v>
      </c>
      <c r="G29" s="68"/>
      <c r="H29" s="68"/>
      <c r="I29" s="68"/>
      <c r="J29" s="68">
        <f t="shared" si="1"/>
        <v>1</v>
      </c>
      <c r="K29" s="69" t="s">
        <v>140</v>
      </c>
      <c r="L29" s="80"/>
      <c r="M29" s="113"/>
      <c r="N29" s="113"/>
      <c r="O29" s="113"/>
      <c r="P29" s="113"/>
      <c r="Q29" s="113"/>
      <c r="R29" s="113"/>
      <c r="S29" s="113"/>
      <c r="T29" s="113"/>
    </row>
    <row r="30" spans="1:20" s="14" customFormat="1" ht="69" customHeight="1" x14ac:dyDescent="0.2">
      <c r="A30" s="64">
        <v>22</v>
      </c>
      <c r="B30" s="11" t="s">
        <v>34</v>
      </c>
      <c r="C30" s="72" t="s">
        <v>85</v>
      </c>
      <c r="D30" s="15" t="s">
        <v>168</v>
      </c>
      <c r="E30" s="83"/>
      <c r="F30" s="68">
        <f t="shared" si="0"/>
        <v>1</v>
      </c>
      <c r="G30" s="68"/>
      <c r="H30" s="68"/>
      <c r="I30" s="68"/>
      <c r="J30" s="68">
        <f t="shared" si="1"/>
        <v>1</v>
      </c>
      <c r="K30" s="69" t="s">
        <v>269</v>
      </c>
      <c r="L30" s="80"/>
      <c r="M30" s="113"/>
      <c r="N30" s="113"/>
      <c r="O30" s="113"/>
      <c r="P30" s="113"/>
      <c r="Q30" s="113"/>
      <c r="R30" s="113"/>
      <c r="S30" s="113"/>
      <c r="T30" s="113"/>
    </row>
    <row r="31" spans="1:20" s="14" customFormat="1" ht="68.25" customHeight="1" x14ac:dyDescent="0.2">
      <c r="A31" s="64">
        <v>23</v>
      </c>
      <c r="B31" s="11" t="s">
        <v>35</v>
      </c>
      <c r="C31" s="72" t="s">
        <v>86</v>
      </c>
      <c r="D31" s="15" t="s">
        <v>109</v>
      </c>
      <c r="E31" s="15"/>
      <c r="F31" s="68">
        <f t="shared" si="0"/>
        <v>0</v>
      </c>
      <c r="G31" s="68"/>
      <c r="H31" s="68"/>
      <c r="I31" s="68"/>
      <c r="J31" s="68">
        <f t="shared" si="1"/>
        <v>0</v>
      </c>
      <c r="K31" s="69" t="s">
        <v>275</v>
      </c>
      <c r="L31" s="80" t="s">
        <v>276</v>
      </c>
      <c r="M31" s="113"/>
      <c r="N31" s="113"/>
      <c r="O31" s="113"/>
      <c r="P31" s="113"/>
      <c r="Q31" s="113"/>
      <c r="R31" s="113"/>
      <c r="S31" s="113"/>
      <c r="T31" s="113"/>
    </row>
    <row r="32" spans="1:20" s="14" customFormat="1" ht="63.75" x14ac:dyDescent="0.2">
      <c r="A32" s="64">
        <v>24</v>
      </c>
      <c r="B32" s="11" t="s">
        <v>36</v>
      </c>
      <c r="C32" s="72" t="s">
        <v>85</v>
      </c>
      <c r="D32" s="15" t="s">
        <v>168</v>
      </c>
      <c r="E32" s="83"/>
      <c r="F32" s="68">
        <f t="shared" si="0"/>
        <v>1</v>
      </c>
      <c r="G32" s="68"/>
      <c r="H32" s="68"/>
      <c r="I32" s="68"/>
      <c r="J32" s="68">
        <f t="shared" si="1"/>
        <v>1</v>
      </c>
      <c r="K32" s="69" t="s">
        <v>175</v>
      </c>
      <c r="L32" s="80"/>
      <c r="M32" s="113"/>
      <c r="N32" s="113"/>
      <c r="O32" s="113"/>
      <c r="P32" s="113"/>
      <c r="Q32" s="113"/>
      <c r="R32" s="113"/>
      <c r="S32" s="113"/>
      <c r="T32" s="113"/>
    </row>
    <row r="33" spans="1:20" s="14" customFormat="1" ht="67.5" customHeight="1" x14ac:dyDescent="0.2">
      <c r="A33" s="64">
        <v>25</v>
      </c>
      <c r="B33" s="11" t="s">
        <v>37</v>
      </c>
      <c r="C33" s="72" t="s">
        <v>85</v>
      </c>
      <c r="D33" s="15" t="s">
        <v>168</v>
      </c>
      <c r="E33" s="83"/>
      <c r="F33" s="68">
        <f t="shared" si="0"/>
        <v>1</v>
      </c>
      <c r="G33" s="68"/>
      <c r="H33" s="68"/>
      <c r="I33" s="68"/>
      <c r="J33" s="68">
        <f t="shared" si="1"/>
        <v>1</v>
      </c>
      <c r="K33" s="69" t="s">
        <v>284</v>
      </c>
      <c r="L33" s="80"/>
      <c r="M33" s="113"/>
      <c r="N33" s="113"/>
      <c r="O33" s="113"/>
      <c r="P33" s="113"/>
      <c r="Q33" s="113"/>
      <c r="R33" s="113"/>
      <c r="S33" s="113"/>
      <c r="T33" s="113"/>
    </row>
    <row r="34" spans="1:20" s="14" customFormat="1" ht="38.25" x14ac:dyDescent="0.2">
      <c r="A34" s="64">
        <v>26</v>
      </c>
      <c r="B34" s="11" t="s">
        <v>38</v>
      </c>
      <c r="C34" s="72" t="s">
        <v>86</v>
      </c>
      <c r="D34" s="15"/>
      <c r="E34" s="83"/>
      <c r="F34" s="68">
        <f t="shared" si="0"/>
        <v>0</v>
      </c>
      <c r="G34" s="68"/>
      <c r="H34" s="68"/>
      <c r="I34" s="68"/>
      <c r="J34" s="68">
        <f t="shared" si="1"/>
        <v>0</v>
      </c>
      <c r="K34" s="69" t="s">
        <v>289</v>
      </c>
      <c r="L34" s="80" t="s">
        <v>290</v>
      </c>
      <c r="M34" s="113"/>
      <c r="N34" s="113"/>
      <c r="O34" s="113"/>
      <c r="P34" s="113"/>
      <c r="Q34" s="113"/>
      <c r="R34" s="113"/>
      <c r="S34" s="113"/>
      <c r="T34" s="113"/>
    </row>
    <row r="35" spans="1:20" s="14" customFormat="1" ht="63.75" x14ac:dyDescent="0.2">
      <c r="A35" s="64">
        <v>27</v>
      </c>
      <c r="B35" s="11" t="s">
        <v>39</v>
      </c>
      <c r="C35" s="72" t="s">
        <v>85</v>
      </c>
      <c r="D35" s="15" t="s">
        <v>168</v>
      </c>
      <c r="E35" s="67"/>
      <c r="F35" s="68">
        <f t="shared" si="0"/>
        <v>1</v>
      </c>
      <c r="G35" s="68"/>
      <c r="H35" s="68"/>
      <c r="I35" s="68"/>
      <c r="J35" s="68">
        <f t="shared" si="1"/>
        <v>1</v>
      </c>
      <c r="K35" s="69" t="s">
        <v>291</v>
      </c>
      <c r="L35" s="80"/>
      <c r="M35" s="113"/>
      <c r="N35" s="113"/>
      <c r="O35" s="113"/>
      <c r="P35" s="113"/>
      <c r="Q35" s="113"/>
      <c r="R35" s="113"/>
      <c r="S35" s="113"/>
      <c r="T35" s="113"/>
    </row>
    <row r="36" spans="1:20" s="14" customFormat="1" ht="38.25" x14ac:dyDescent="0.2">
      <c r="A36" s="64">
        <v>28</v>
      </c>
      <c r="B36" s="11" t="s">
        <v>40</v>
      </c>
      <c r="C36" s="72" t="s">
        <v>86</v>
      </c>
      <c r="D36" s="15"/>
      <c r="E36" s="67"/>
      <c r="F36" s="68">
        <f t="shared" si="0"/>
        <v>0</v>
      </c>
      <c r="G36" s="68"/>
      <c r="H36" s="68"/>
      <c r="I36" s="68"/>
      <c r="J36" s="68">
        <f t="shared" si="1"/>
        <v>0</v>
      </c>
      <c r="K36" s="69" t="s">
        <v>124</v>
      </c>
      <c r="L36" s="72" t="s">
        <v>176</v>
      </c>
      <c r="M36" s="113"/>
      <c r="N36" s="113"/>
      <c r="O36" s="113"/>
      <c r="P36" s="113"/>
      <c r="Q36" s="113"/>
      <c r="R36" s="113"/>
      <c r="S36" s="113"/>
      <c r="T36" s="113"/>
    </row>
    <row r="37" spans="1:20" s="14" customFormat="1" ht="38.25" x14ac:dyDescent="0.2">
      <c r="A37" s="64">
        <v>29</v>
      </c>
      <c r="B37" s="11" t="s">
        <v>41</v>
      </c>
      <c r="C37" s="72" t="s">
        <v>86</v>
      </c>
      <c r="D37" s="15"/>
      <c r="E37" s="67"/>
      <c r="F37" s="68">
        <f t="shared" si="0"/>
        <v>0</v>
      </c>
      <c r="G37" s="68"/>
      <c r="H37" s="68"/>
      <c r="I37" s="68"/>
      <c r="J37" s="68">
        <f t="shared" si="1"/>
        <v>0</v>
      </c>
      <c r="K37" s="69" t="s">
        <v>299</v>
      </c>
      <c r="L37" s="80" t="s">
        <v>302</v>
      </c>
      <c r="M37" s="113"/>
      <c r="N37" s="113"/>
      <c r="O37" s="113"/>
      <c r="P37" s="113"/>
      <c r="Q37" s="113"/>
      <c r="R37" s="113"/>
      <c r="S37" s="113"/>
      <c r="T37" s="113"/>
    </row>
    <row r="38" spans="1:20" s="14" customFormat="1" ht="63.75" x14ac:dyDescent="0.2">
      <c r="A38" s="84">
        <v>30</v>
      </c>
      <c r="B38" s="11" t="s">
        <v>42</v>
      </c>
      <c r="C38" s="72" t="s">
        <v>85</v>
      </c>
      <c r="D38" s="15" t="s">
        <v>168</v>
      </c>
      <c r="E38" s="83"/>
      <c r="F38" s="68">
        <f t="shared" si="0"/>
        <v>1</v>
      </c>
      <c r="G38" s="68"/>
      <c r="H38" s="68"/>
      <c r="I38" s="68"/>
      <c r="J38" s="68">
        <f t="shared" si="1"/>
        <v>1</v>
      </c>
      <c r="K38" s="69" t="s">
        <v>307</v>
      </c>
      <c r="L38" s="80"/>
      <c r="M38" s="113"/>
      <c r="N38" s="113"/>
      <c r="O38" s="113"/>
      <c r="P38" s="113"/>
      <c r="Q38" s="113"/>
      <c r="R38" s="113"/>
      <c r="S38" s="113"/>
      <c r="T38" s="113"/>
    </row>
    <row r="39" spans="1:20" s="14" customFormat="1" ht="63.75" x14ac:dyDescent="0.2">
      <c r="A39" s="84">
        <v>31</v>
      </c>
      <c r="B39" s="11" t="s">
        <v>43</v>
      </c>
      <c r="C39" s="72" t="s">
        <v>85</v>
      </c>
      <c r="D39" s="15" t="s">
        <v>168</v>
      </c>
      <c r="E39" s="83"/>
      <c r="F39" s="68">
        <f t="shared" si="0"/>
        <v>1</v>
      </c>
      <c r="G39" s="68"/>
      <c r="H39" s="68"/>
      <c r="I39" s="68"/>
      <c r="J39" s="68">
        <f t="shared" si="1"/>
        <v>1</v>
      </c>
      <c r="K39" s="69" t="s">
        <v>311</v>
      </c>
      <c r="L39" s="72"/>
      <c r="M39" s="113"/>
      <c r="N39" s="113"/>
      <c r="O39" s="113"/>
      <c r="P39" s="113"/>
      <c r="Q39" s="113"/>
      <c r="R39" s="113"/>
      <c r="S39" s="113"/>
      <c r="T39" s="113"/>
    </row>
    <row r="40" spans="1:20" s="14" customFormat="1" ht="63.75" x14ac:dyDescent="0.2">
      <c r="A40" s="84">
        <v>32</v>
      </c>
      <c r="B40" s="11" t="s">
        <v>44</v>
      </c>
      <c r="C40" s="72" t="s">
        <v>85</v>
      </c>
      <c r="D40" s="15" t="s">
        <v>168</v>
      </c>
      <c r="E40" s="67"/>
      <c r="F40" s="68">
        <f t="shared" si="0"/>
        <v>1</v>
      </c>
      <c r="G40" s="68"/>
      <c r="H40" s="68"/>
      <c r="I40" s="68"/>
      <c r="J40" s="68">
        <f t="shared" si="1"/>
        <v>1</v>
      </c>
      <c r="K40" s="69" t="s">
        <v>312</v>
      </c>
      <c r="L40" s="80"/>
      <c r="M40" s="113"/>
      <c r="N40" s="113"/>
      <c r="O40" s="113"/>
      <c r="P40" s="113"/>
      <c r="Q40" s="113"/>
      <c r="R40" s="113"/>
      <c r="S40" s="113"/>
      <c r="T40" s="113"/>
    </row>
    <row r="41" spans="1:20" s="14" customFormat="1" ht="69.75" customHeight="1" x14ac:dyDescent="0.2">
      <c r="A41" s="84">
        <v>33</v>
      </c>
      <c r="B41" s="11" t="s">
        <v>45</v>
      </c>
      <c r="C41" s="72" t="s">
        <v>85</v>
      </c>
      <c r="D41" s="15" t="s">
        <v>168</v>
      </c>
      <c r="E41" s="67"/>
      <c r="F41" s="68">
        <f t="shared" si="0"/>
        <v>1</v>
      </c>
      <c r="G41" s="68"/>
      <c r="H41" s="68"/>
      <c r="I41" s="68"/>
      <c r="J41" s="68">
        <f t="shared" si="1"/>
        <v>1</v>
      </c>
      <c r="K41" s="69" t="s">
        <v>125</v>
      </c>
      <c r="L41" s="80"/>
      <c r="M41" s="113"/>
      <c r="N41" s="113"/>
      <c r="O41" s="113"/>
      <c r="P41" s="113"/>
      <c r="Q41" s="113"/>
      <c r="R41" s="113"/>
      <c r="S41" s="113"/>
      <c r="T41" s="113"/>
    </row>
    <row r="42" spans="1:20" s="14" customFormat="1" ht="66.75" customHeight="1" x14ac:dyDescent="0.2">
      <c r="A42" s="84">
        <v>34</v>
      </c>
      <c r="B42" s="11" t="s">
        <v>46</v>
      </c>
      <c r="C42" s="72" t="s">
        <v>85</v>
      </c>
      <c r="D42" s="15" t="s">
        <v>168</v>
      </c>
      <c r="E42" s="67"/>
      <c r="F42" s="68">
        <f t="shared" si="0"/>
        <v>1</v>
      </c>
      <c r="G42" s="68"/>
      <c r="H42" s="68"/>
      <c r="I42" s="68"/>
      <c r="J42" s="68">
        <f t="shared" si="1"/>
        <v>1</v>
      </c>
      <c r="K42" s="69" t="s">
        <v>318</v>
      </c>
      <c r="L42" s="80"/>
      <c r="M42" s="113"/>
      <c r="N42" s="113"/>
      <c r="O42" s="113"/>
      <c r="P42" s="113"/>
      <c r="Q42" s="113"/>
      <c r="R42" s="113"/>
      <c r="S42" s="113"/>
      <c r="T42" s="113"/>
    </row>
    <row r="43" spans="1:20" s="14" customFormat="1" ht="63.75" x14ac:dyDescent="0.2">
      <c r="A43" s="84">
        <v>35</v>
      </c>
      <c r="B43" s="11" t="s">
        <v>47</v>
      </c>
      <c r="C43" s="72" t="s">
        <v>86</v>
      </c>
      <c r="D43" s="15"/>
      <c r="E43" s="67"/>
      <c r="F43" s="68">
        <f t="shared" si="0"/>
        <v>0</v>
      </c>
      <c r="G43" s="68"/>
      <c r="H43" s="68"/>
      <c r="I43" s="68"/>
      <c r="J43" s="68">
        <f t="shared" si="1"/>
        <v>0</v>
      </c>
      <c r="K43" s="69" t="s">
        <v>177</v>
      </c>
      <c r="L43" s="80" t="s">
        <v>322</v>
      </c>
      <c r="M43" s="113"/>
      <c r="N43" s="113"/>
      <c r="O43" s="113"/>
      <c r="P43" s="113"/>
      <c r="Q43" s="113"/>
      <c r="R43" s="113"/>
      <c r="S43" s="113"/>
      <c r="T43" s="113"/>
    </row>
    <row r="44" spans="1:20" s="14" customFormat="1" ht="21" customHeight="1" x14ac:dyDescent="0.2">
      <c r="A44" s="159"/>
      <c r="B44" s="160" t="s">
        <v>48</v>
      </c>
      <c r="C44" s="203" t="s">
        <v>315</v>
      </c>
      <c r="D44" s="204"/>
      <c r="E44" s="204"/>
      <c r="F44" s="204"/>
      <c r="G44" s="204"/>
      <c r="H44" s="204"/>
      <c r="I44" s="204"/>
      <c r="J44" s="204"/>
      <c r="K44" s="204"/>
      <c r="L44" s="205"/>
      <c r="M44" s="113"/>
      <c r="N44" s="113"/>
      <c r="O44" s="113"/>
      <c r="P44" s="113"/>
      <c r="Q44" s="113"/>
      <c r="R44" s="113"/>
      <c r="S44" s="113"/>
      <c r="T44" s="113"/>
    </row>
    <row r="45" spans="1:20" s="14" customFormat="1" ht="66.75" customHeight="1" x14ac:dyDescent="0.2">
      <c r="A45" s="64">
        <v>37</v>
      </c>
      <c r="B45" s="11" t="s">
        <v>49</v>
      </c>
      <c r="C45" s="72" t="s">
        <v>85</v>
      </c>
      <c r="D45" s="15" t="s">
        <v>168</v>
      </c>
      <c r="E45" s="67"/>
      <c r="F45" s="68">
        <f t="shared" si="0"/>
        <v>1</v>
      </c>
      <c r="G45" s="68"/>
      <c r="H45" s="68"/>
      <c r="I45" s="68"/>
      <c r="J45" s="68">
        <f t="shared" si="1"/>
        <v>1</v>
      </c>
      <c r="K45" s="69" t="s">
        <v>127</v>
      </c>
      <c r="L45" s="80"/>
      <c r="M45" s="113"/>
      <c r="N45" s="113"/>
      <c r="O45" s="113"/>
      <c r="P45" s="113"/>
      <c r="Q45" s="113"/>
      <c r="R45" s="113"/>
      <c r="S45" s="113"/>
      <c r="T45" s="113"/>
    </row>
    <row r="46" spans="1:20" s="14" customFormat="1" ht="42.75" customHeight="1" x14ac:dyDescent="0.2">
      <c r="A46" s="64">
        <v>38</v>
      </c>
      <c r="B46" s="11" t="s">
        <v>50</v>
      </c>
      <c r="C46" s="72" t="s">
        <v>86</v>
      </c>
      <c r="D46" s="15" t="s">
        <v>109</v>
      </c>
      <c r="E46" s="67"/>
      <c r="F46" s="68">
        <f t="shared" si="0"/>
        <v>0</v>
      </c>
      <c r="G46" s="68"/>
      <c r="H46" s="68"/>
      <c r="I46" s="68"/>
      <c r="J46" s="68">
        <f t="shared" si="1"/>
        <v>0</v>
      </c>
      <c r="K46" s="69" t="s">
        <v>128</v>
      </c>
      <c r="L46" s="80" t="s">
        <v>326</v>
      </c>
      <c r="M46" s="113"/>
      <c r="N46" s="113"/>
      <c r="O46" s="113"/>
      <c r="P46" s="113"/>
      <c r="Q46" s="113"/>
      <c r="R46" s="113"/>
      <c r="S46" s="113"/>
      <c r="T46" s="113"/>
    </row>
    <row r="47" spans="1:20" s="14" customFormat="1" ht="63.75" customHeight="1" x14ac:dyDescent="0.2">
      <c r="A47" s="64">
        <v>39</v>
      </c>
      <c r="B47" s="11" t="s">
        <v>51</v>
      </c>
      <c r="C47" s="72" t="s">
        <v>85</v>
      </c>
      <c r="D47" s="15" t="s">
        <v>168</v>
      </c>
      <c r="E47" s="67"/>
      <c r="F47" s="68">
        <f t="shared" si="0"/>
        <v>1</v>
      </c>
      <c r="G47" s="68"/>
      <c r="H47" s="68"/>
      <c r="I47" s="68"/>
      <c r="J47" s="68">
        <f t="shared" si="1"/>
        <v>1</v>
      </c>
      <c r="K47" s="69" t="s">
        <v>332</v>
      </c>
      <c r="L47" s="80"/>
    </row>
    <row r="48" spans="1:20" s="14" customFormat="1" ht="61.5" customHeight="1" x14ac:dyDescent="0.2">
      <c r="A48" s="64">
        <v>40</v>
      </c>
      <c r="B48" s="11" t="s">
        <v>52</v>
      </c>
      <c r="C48" s="72" t="s">
        <v>85</v>
      </c>
      <c r="D48" s="15" t="s">
        <v>168</v>
      </c>
      <c r="E48" s="67"/>
      <c r="F48" s="68">
        <f t="shared" si="0"/>
        <v>1</v>
      </c>
      <c r="G48" s="68"/>
      <c r="H48" s="68"/>
      <c r="I48" s="68"/>
      <c r="J48" s="68">
        <f t="shared" si="1"/>
        <v>1</v>
      </c>
      <c r="K48" s="69" t="s">
        <v>336</v>
      </c>
      <c r="L48" s="80"/>
    </row>
    <row r="49" spans="1:12" s="14" customFormat="1" ht="69.75" customHeight="1" x14ac:dyDescent="0.2">
      <c r="A49" s="64">
        <v>41</v>
      </c>
      <c r="B49" s="11" t="s">
        <v>53</v>
      </c>
      <c r="C49" s="72" t="s">
        <v>85</v>
      </c>
      <c r="D49" s="15" t="s">
        <v>168</v>
      </c>
      <c r="E49" s="83"/>
      <c r="F49" s="68">
        <f t="shared" si="0"/>
        <v>1</v>
      </c>
      <c r="G49" s="68"/>
      <c r="H49" s="68"/>
      <c r="I49" s="68"/>
      <c r="J49" s="68">
        <f t="shared" si="1"/>
        <v>1</v>
      </c>
      <c r="K49" s="69" t="s">
        <v>129</v>
      </c>
      <c r="L49" s="72"/>
    </row>
    <row r="50" spans="1:12" s="14" customFormat="1" ht="63.75" x14ac:dyDescent="0.2">
      <c r="A50" s="64">
        <v>42</v>
      </c>
      <c r="B50" s="11" t="s">
        <v>54</v>
      </c>
      <c r="C50" s="72" t="s">
        <v>85</v>
      </c>
      <c r="D50" s="15" t="s">
        <v>168</v>
      </c>
      <c r="E50" s="83"/>
      <c r="F50" s="68">
        <f t="shared" si="0"/>
        <v>1</v>
      </c>
      <c r="G50" s="68"/>
      <c r="H50" s="68"/>
      <c r="I50" s="68"/>
      <c r="J50" s="68">
        <f t="shared" si="1"/>
        <v>1</v>
      </c>
      <c r="K50" s="69" t="s">
        <v>344</v>
      </c>
      <c r="L50" s="72"/>
    </row>
    <row r="51" spans="1:12" x14ac:dyDescent="0.2">
      <c r="K51" s="127"/>
    </row>
    <row r="53" spans="1:12" x14ac:dyDescent="0.2">
      <c r="A53" s="90"/>
      <c r="B53" s="91"/>
      <c r="C53" s="91"/>
      <c r="D53" s="91"/>
      <c r="E53" s="91"/>
      <c r="F53" s="92"/>
      <c r="G53" s="92"/>
      <c r="H53" s="92"/>
      <c r="I53" s="92"/>
      <c r="J53" s="92"/>
      <c r="K53" s="92"/>
      <c r="L53" s="92"/>
    </row>
    <row r="57" spans="1:12" x14ac:dyDescent="0.2">
      <c r="A57" s="90"/>
      <c r="B57" s="91"/>
      <c r="C57" s="91"/>
      <c r="D57" s="91"/>
      <c r="E57" s="91"/>
      <c r="F57" s="92"/>
      <c r="G57" s="92"/>
      <c r="H57" s="92"/>
      <c r="I57" s="92"/>
      <c r="J57" s="92"/>
      <c r="K57" s="92"/>
      <c r="L57" s="92"/>
    </row>
    <row r="60" spans="1:12" x14ac:dyDescent="0.2">
      <c r="A60" s="90"/>
      <c r="B60" s="91"/>
      <c r="C60" s="91"/>
      <c r="D60" s="91"/>
      <c r="E60" s="91"/>
      <c r="F60" s="92"/>
      <c r="G60" s="92"/>
      <c r="H60" s="92"/>
      <c r="I60" s="92"/>
      <c r="J60" s="92"/>
      <c r="K60" s="92"/>
      <c r="L60" s="92"/>
    </row>
    <row r="64" spans="1:12" x14ac:dyDescent="0.2">
      <c r="A64" s="90"/>
      <c r="B64" s="91"/>
      <c r="C64" s="91"/>
      <c r="D64" s="91"/>
      <c r="E64" s="91"/>
      <c r="F64" s="92"/>
      <c r="G64" s="92"/>
      <c r="H64" s="92"/>
      <c r="I64" s="92"/>
      <c r="J64" s="92"/>
      <c r="K64" s="92"/>
      <c r="L64" s="92"/>
    </row>
    <row r="67" spans="1:12" x14ac:dyDescent="0.2">
      <c r="A67" s="90"/>
      <c r="B67" s="91"/>
      <c r="C67" s="91"/>
      <c r="D67" s="91"/>
      <c r="E67" s="91"/>
      <c r="F67" s="92"/>
      <c r="G67" s="92"/>
      <c r="H67" s="92"/>
      <c r="I67" s="92"/>
      <c r="J67" s="92"/>
      <c r="K67" s="92"/>
      <c r="L67" s="92"/>
    </row>
    <row r="71" spans="1:12" x14ac:dyDescent="0.2">
      <c r="A71" s="90"/>
      <c r="B71" s="91"/>
      <c r="C71" s="91"/>
      <c r="D71" s="91"/>
      <c r="E71" s="91"/>
      <c r="F71" s="92"/>
      <c r="G71" s="92"/>
      <c r="H71" s="92"/>
      <c r="I71" s="92"/>
      <c r="J71" s="92"/>
      <c r="K71" s="92"/>
      <c r="L71" s="92"/>
    </row>
  </sheetData>
  <mergeCells count="12">
    <mergeCell ref="C44:L44"/>
    <mergeCell ref="J5:J6"/>
    <mergeCell ref="A3:L3"/>
    <mergeCell ref="A4:A6"/>
    <mergeCell ref="E4:E6"/>
    <mergeCell ref="F4:J4"/>
    <mergeCell ref="K4:K6"/>
    <mergeCell ref="L4:L6"/>
    <mergeCell ref="B5:B6"/>
    <mergeCell ref="D5:D6"/>
    <mergeCell ref="F5:F6"/>
    <mergeCell ref="G5:I5"/>
  </mergeCells>
  <dataValidations count="3">
    <dataValidation type="list" allowBlank="1" showInputMessage="1" showErrorMessage="1" sqref="C8:C11 C13:C43 C45:C50">
      <formula1>$C$5:$C$6</formula1>
    </dataValidation>
    <dataValidation type="list" allowBlank="1" showInputMessage="1" showErrorMessage="1" sqref="G8:I11 H13:I43 G14:G43 G45:I50">
      <formula1>Формат</formula1>
    </dataValidation>
    <dataValidation type="list" allowBlank="1" showInputMessage="1" showErrorMessage="1" sqref="G13">
      <formula1 xml:space="preserve"> Формат</formula1>
    </dataValidation>
  </dataValidations>
  <hyperlinks>
    <hyperlink ref="K17" r:id="rId1"/>
    <hyperlink ref="K8" r:id="rId2"/>
    <hyperlink ref="K13" r:id="rId3"/>
    <hyperlink ref="K18" r:id="rId4"/>
    <hyperlink ref="K21" r:id="rId5"/>
    <hyperlink ref="K23" r:id="rId6"/>
    <hyperlink ref="K24" r:id="rId7"/>
    <hyperlink ref="K29" r:id="rId8"/>
    <hyperlink ref="K31" r:id="rId9"/>
    <hyperlink ref="K34" r:id="rId10" display="http://novouzensk.ru/budget for people/2022-224/index.php"/>
    <hyperlink ref="K38" r:id="rId11"/>
    <hyperlink ref="K39" r:id="rId12"/>
    <hyperlink ref="K47" r:id="rId13" display="http://turki.sarmo.ru/otkrytyy-byudzhet/byudzhet-turkovskogo-munitsipalnogo-rayona/proekt-byudzheta/"/>
    <hyperlink ref="K48" r:id="rId14"/>
  </hyperlinks>
  <pageMargins left="0.51181102362204722" right="0.31496062992125984" top="0.15748031496062992" bottom="0.15748031496062992" header="0" footer="0"/>
  <pageSetup paperSize="9" scale="45" fitToHeight="0" orientation="landscape" r:id="rId15"/>
  <rowBreaks count="1" manualBreakCount="1">
    <brk id="22" max="1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1"/>
  <sheetViews>
    <sheetView view="pageBreakPreview" zoomScale="85" zoomScaleNormal="100" zoomScaleSheetLayoutView="85" workbookViewId="0">
      <pane ySplit="6" topLeftCell="A7" activePane="bottomLeft" state="frozenSplit"/>
      <selection activeCell="L37" sqref="L37"/>
      <selection pane="bottomLeft" activeCell="J8" sqref="J8"/>
    </sheetView>
  </sheetViews>
  <sheetFormatPr defaultRowHeight="12.75" x14ac:dyDescent="0.2"/>
  <cols>
    <col min="1" max="1" width="4.28515625" style="85" customWidth="1"/>
    <col min="2" max="2" width="26" style="1" customWidth="1"/>
    <col min="3" max="3" width="38.5703125" style="1" customWidth="1"/>
    <col min="4" max="4" width="24.140625" style="1" customWidth="1"/>
    <col min="5" max="5" width="8.140625" style="89" customWidth="1"/>
    <col min="6" max="6" width="16.140625" style="89" customWidth="1"/>
    <col min="7" max="7" width="8.5703125" style="89" customWidth="1"/>
    <col min="8" max="8" width="49.7109375" style="89" customWidth="1"/>
    <col min="9" max="9" width="77.85546875" style="89" customWidth="1"/>
    <col min="10" max="10" width="9.140625" style="1"/>
    <col min="11" max="11" width="40" style="101" customWidth="1"/>
    <col min="12" max="16384" width="9.140625" style="1"/>
  </cols>
  <sheetData>
    <row r="1" spans="1:17" s="52" customFormat="1" ht="28.5" customHeight="1" x14ac:dyDescent="0.2">
      <c r="A1" s="50" t="s">
        <v>179</v>
      </c>
      <c r="B1" s="99"/>
      <c r="C1" s="99"/>
      <c r="D1" s="99"/>
      <c r="E1" s="99"/>
      <c r="F1" s="99"/>
      <c r="G1" s="99"/>
      <c r="H1" s="99"/>
      <c r="I1" s="99"/>
      <c r="J1" s="100"/>
    </row>
    <row r="2" spans="1:17" ht="15" customHeight="1" x14ac:dyDescent="0.2">
      <c r="A2" s="53" t="s">
        <v>94</v>
      </c>
      <c r="B2" s="53"/>
      <c r="C2" s="56"/>
      <c r="D2" s="56"/>
      <c r="E2" s="56"/>
      <c r="F2" s="56"/>
      <c r="G2" s="56"/>
      <c r="H2" s="56"/>
      <c r="I2" s="56"/>
      <c r="J2" s="101"/>
      <c r="K2" s="1"/>
    </row>
    <row r="3" spans="1:17" s="129" customFormat="1" ht="29.25" customHeight="1" x14ac:dyDescent="0.25">
      <c r="A3" s="197" t="str">
        <f>'Методика IV этап'!B27</f>
        <v xml:space="preserve">В целях оценки показателя учитывается публикация информации об участии муниципального образования в федеральных или региональных конкурсах по бюджетной тематике на портале (сайте).
В опубликованных сведениях в обязательном порядке должны быть указаны его наименование, организатор(-ы), сроки проведения, а также достигнутые результаты.
</v>
      </c>
      <c r="B3" s="197"/>
      <c r="C3" s="197"/>
      <c r="D3" s="197"/>
      <c r="E3" s="197"/>
      <c r="F3" s="197"/>
      <c r="G3" s="197"/>
      <c r="H3" s="197"/>
      <c r="I3" s="197"/>
      <c r="J3" s="128"/>
    </row>
    <row r="4" spans="1:17" ht="63.75" x14ac:dyDescent="0.2">
      <c r="A4" s="198" t="s">
        <v>57</v>
      </c>
      <c r="B4" s="6" t="s">
        <v>151</v>
      </c>
      <c r="C4" s="6" t="str">
        <f>'Методика IV этап'!B26</f>
        <v>Участие муниципального образования в проводимых в текущем году федеральных и (или) региональных конкурсах по бюджетной тематике и  опубликование информации об этом  на портале (сайте).</v>
      </c>
      <c r="D4" s="198" t="s">
        <v>96</v>
      </c>
      <c r="E4" s="198" t="s">
        <v>180</v>
      </c>
      <c r="F4" s="198"/>
      <c r="G4" s="198"/>
      <c r="H4" s="198" t="s">
        <v>98</v>
      </c>
      <c r="I4" s="198" t="s">
        <v>99</v>
      </c>
      <c r="J4" s="52"/>
      <c r="K4" s="102"/>
      <c r="L4" s="52"/>
      <c r="M4" s="52"/>
      <c r="N4" s="52"/>
      <c r="O4" s="52"/>
      <c r="P4" s="52"/>
      <c r="Q4" s="52"/>
    </row>
    <row r="5" spans="1:17" s="57" customFormat="1" ht="27" x14ac:dyDescent="0.2">
      <c r="A5" s="198"/>
      <c r="B5" s="198" t="s">
        <v>100</v>
      </c>
      <c r="C5" s="8" t="str">
        <f>'Методика IV этап'!B28</f>
        <v xml:space="preserve">Опубликована  </v>
      </c>
      <c r="D5" s="198"/>
      <c r="E5" s="206" t="s">
        <v>102</v>
      </c>
      <c r="F5" s="8" t="s">
        <v>103</v>
      </c>
      <c r="G5" s="206" t="s">
        <v>104</v>
      </c>
      <c r="H5" s="198"/>
      <c r="I5" s="198"/>
      <c r="J5" s="103"/>
      <c r="K5" s="104"/>
      <c r="L5" s="103"/>
      <c r="M5" s="103"/>
      <c r="N5" s="103"/>
      <c r="O5" s="103"/>
      <c r="P5" s="103"/>
      <c r="Q5" s="103"/>
    </row>
    <row r="6" spans="1:17" s="57" customFormat="1" ht="27" x14ac:dyDescent="0.2">
      <c r="A6" s="198"/>
      <c r="B6" s="198"/>
      <c r="C6" s="8" t="str">
        <f>'Методика IV этап'!B29</f>
        <v>Не опубликована или не отвечает требованиям</v>
      </c>
      <c r="D6" s="198"/>
      <c r="E6" s="206"/>
      <c r="F6" s="8" t="s">
        <v>181</v>
      </c>
      <c r="G6" s="206"/>
      <c r="H6" s="198"/>
      <c r="I6" s="198"/>
      <c r="J6" s="103"/>
      <c r="K6" s="104"/>
      <c r="L6" s="103"/>
      <c r="M6" s="103"/>
      <c r="N6" s="103"/>
      <c r="O6" s="103"/>
      <c r="P6" s="103"/>
      <c r="Q6" s="103"/>
    </row>
    <row r="7" spans="1:17" s="110" customFormat="1" x14ac:dyDescent="0.2">
      <c r="A7" s="58"/>
      <c r="B7" s="59" t="s">
        <v>108</v>
      </c>
      <c r="C7" s="105"/>
      <c r="D7" s="75"/>
      <c r="E7" s="106"/>
      <c r="F7" s="106"/>
      <c r="G7" s="106"/>
      <c r="H7" s="107"/>
      <c r="I7" s="107"/>
      <c r="J7" s="108"/>
      <c r="K7" s="109"/>
      <c r="L7" s="108"/>
      <c r="M7" s="108"/>
      <c r="N7" s="108"/>
      <c r="O7" s="108"/>
      <c r="P7" s="108"/>
      <c r="Q7" s="108"/>
    </row>
    <row r="8" spans="1:17" s="14" customFormat="1" ht="38.25" x14ac:dyDescent="0.2">
      <c r="A8" s="64">
        <v>1</v>
      </c>
      <c r="B8" s="11" t="s">
        <v>12</v>
      </c>
      <c r="C8" s="72" t="s">
        <v>90</v>
      </c>
      <c r="D8" s="67"/>
      <c r="E8" s="68">
        <f>IF(C8=$C$5,1,0)</f>
        <v>1</v>
      </c>
      <c r="F8" s="68"/>
      <c r="G8" s="68">
        <f>E8*(1-F8)</f>
        <v>1</v>
      </c>
      <c r="H8" s="69" t="s">
        <v>190</v>
      </c>
      <c r="I8" s="80"/>
      <c r="J8" s="113"/>
      <c r="K8" s="113"/>
      <c r="L8" s="113"/>
      <c r="M8" s="113"/>
      <c r="N8" s="113"/>
      <c r="O8" s="113"/>
      <c r="P8" s="113"/>
      <c r="Q8" s="113"/>
    </row>
    <row r="9" spans="1:17" s="14" customFormat="1" ht="25.5" x14ac:dyDescent="0.2">
      <c r="A9" s="64">
        <v>2</v>
      </c>
      <c r="B9" s="11" t="s">
        <v>13</v>
      </c>
      <c r="C9" s="72" t="s">
        <v>91</v>
      </c>
      <c r="D9" s="15"/>
      <c r="E9" s="68">
        <f>IF(C9=$C$5,1,0)</f>
        <v>0</v>
      </c>
      <c r="F9" s="68"/>
      <c r="G9" s="68">
        <f t="shared" ref="G9:G50" si="0">E9*(1-F9)</f>
        <v>0</v>
      </c>
      <c r="H9" s="130"/>
      <c r="I9" s="124" t="s">
        <v>184</v>
      </c>
      <c r="J9" s="113"/>
      <c r="K9" s="113"/>
      <c r="L9" s="113"/>
      <c r="M9" s="113"/>
      <c r="N9" s="113"/>
      <c r="O9" s="113"/>
      <c r="P9" s="113"/>
      <c r="Q9" s="113"/>
    </row>
    <row r="10" spans="1:17" s="14" customFormat="1" ht="25.5" x14ac:dyDescent="0.2">
      <c r="A10" s="64">
        <v>3</v>
      </c>
      <c r="B10" s="11" t="s">
        <v>14</v>
      </c>
      <c r="C10" s="72" t="s">
        <v>91</v>
      </c>
      <c r="D10" s="66"/>
      <c r="E10" s="68">
        <f>IF(C10=$C$5,1,0)</f>
        <v>0</v>
      </c>
      <c r="F10" s="68"/>
      <c r="G10" s="68">
        <f t="shared" si="0"/>
        <v>0</v>
      </c>
      <c r="H10" s="131"/>
      <c r="I10" s="124" t="s">
        <v>184</v>
      </c>
      <c r="J10" s="113"/>
      <c r="K10" s="113"/>
      <c r="L10" s="113"/>
      <c r="M10" s="113"/>
      <c r="N10" s="113"/>
      <c r="O10" s="113"/>
      <c r="P10" s="113"/>
      <c r="Q10" s="113"/>
    </row>
    <row r="11" spans="1:17" s="14" customFormat="1" ht="51" x14ac:dyDescent="0.2">
      <c r="A11" s="64">
        <v>4</v>
      </c>
      <c r="B11" s="11" t="s">
        <v>15</v>
      </c>
      <c r="C11" s="72" t="s">
        <v>91</v>
      </c>
      <c r="D11" s="71"/>
      <c r="E11" s="68">
        <f>IF(C11=$C$5,1,0)</f>
        <v>0</v>
      </c>
      <c r="F11" s="68"/>
      <c r="G11" s="68">
        <f t="shared" si="0"/>
        <v>0</v>
      </c>
      <c r="H11" s="130"/>
      <c r="I11" s="72" t="s">
        <v>194</v>
      </c>
      <c r="J11" s="113"/>
      <c r="K11" s="113"/>
      <c r="L11" s="113"/>
      <c r="M11" s="113"/>
      <c r="N11" s="113"/>
      <c r="O11" s="113"/>
      <c r="P11" s="113"/>
      <c r="Q11" s="113"/>
    </row>
    <row r="12" spans="1:17" s="133" customFormat="1" x14ac:dyDescent="0.2">
      <c r="A12" s="74"/>
      <c r="B12" s="59" t="s">
        <v>16</v>
      </c>
      <c r="C12" s="75"/>
      <c r="D12" s="75"/>
      <c r="E12" s="62"/>
      <c r="F12" s="106"/>
      <c r="G12" s="107"/>
      <c r="H12" s="76"/>
      <c r="I12" s="76"/>
      <c r="J12" s="132"/>
      <c r="K12" s="132"/>
      <c r="L12" s="132"/>
      <c r="M12" s="132"/>
      <c r="N12" s="132"/>
      <c r="O12" s="132"/>
      <c r="P12" s="132"/>
      <c r="Q12" s="132"/>
    </row>
    <row r="13" spans="1:17" s="123" customFormat="1" ht="50.25" customHeight="1" x14ac:dyDescent="0.2">
      <c r="A13" s="64">
        <v>5</v>
      </c>
      <c r="B13" s="11" t="s">
        <v>17</v>
      </c>
      <c r="C13" s="72" t="s">
        <v>91</v>
      </c>
      <c r="D13" s="73"/>
      <c r="E13" s="68">
        <f t="shared" ref="E13:E50" si="1">IF(C13=$C$5,1,0)</f>
        <v>0</v>
      </c>
      <c r="F13" s="68"/>
      <c r="G13" s="68">
        <f t="shared" si="0"/>
        <v>0</v>
      </c>
      <c r="H13" s="134"/>
      <c r="I13" s="72" t="s">
        <v>211</v>
      </c>
      <c r="J13" s="122"/>
      <c r="K13" s="122"/>
      <c r="L13" s="122"/>
      <c r="M13" s="122"/>
      <c r="N13" s="122"/>
      <c r="O13" s="122"/>
      <c r="P13" s="122"/>
      <c r="Q13" s="122"/>
    </row>
    <row r="14" spans="1:17" s="123" customFormat="1" ht="25.5" x14ac:dyDescent="0.2">
      <c r="A14" s="64">
        <v>6</v>
      </c>
      <c r="B14" s="11" t="s">
        <v>18</v>
      </c>
      <c r="C14" s="72" t="s">
        <v>91</v>
      </c>
      <c r="D14" s="67"/>
      <c r="E14" s="68">
        <f t="shared" si="1"/>
        <v>0</v>
      </c>
      <c r="F14" s="68"/>
      <c r="G14" s="68">
        <f t="shared" si="0"/>
        <v>0</v>
      </c>
      <c r="H14" s="130"/>
      <c r="I14" s="124" t="s">
        <v>184</v>
      </c>
      <c r="J14" s="122"/>
      <c r="K14" s="122"/>
      <c r="L14" s="122"/>
      <c r="M14" s="122"/>
      <c r="N14" s="122"/>
      <c r="O14" s="122"/>
      <c r="P14" s="122"/>
      <c r="Q14" s="122"/>
    </row>
    <row r="15" spans="1:17" s="123" customFormat="1" ht="69" customHeight="1" x14ac:dyDescent="0.2">
      <c r="A15" s="64">
        <v>7</v>
      </c>
      <c r="B15" s="11" t="s">
        <v>19</v>
      </c>
      <c r="C15" s="72" t="s">
        <v>90</v>
      </c>
      <c r="D15" s="67"/>
      <c r="E15" s="68">
        <f t="shared" si="1"/>
        <v>1</v>
      </c>
      <c r="F15" s="68"/>
      <c r="G15" s="68">
        <f t="shared" si="0"/>
        <v>1</v>
      </c>
      <c r="H15" s="69" t="s">
        <v>214</v>
      </c>
      <c r="I15" s="80" t="s">
        <v>215</v>
      </c>
      <c r="J15" s="122"/>
      <c r="K15" s="122"/>
      <c r="L15" s="122"/>
      <c r="M15" s="122"/>
      <c r="N15" s="122"/>
      <c r="O15" s="122"/>
      <c r="P15" s="122"/>
      <c r="Q15" s="122"/>
    </row>
    <row r="16" spans="1:17" s="150" customFormat="1" ht="25.5" x14ac:dyDescent="0.2">
      <c r="A16" s="64">
        <v>8</v>
      </c>
      <c r="B16" s="11" t="s">
        <v>20</v>
      </c>
      <c r="C16" s="72" t="s">
        <v>91</v>
      </c>
      <c r="D16" s="67"/>
      <c r="E16" s="68">
        <f t="shared" si="1"/>
        <v>0</v>
      </c>
      <c r="F16" s="68"/>
      <c r="G16" s="68">
        <f t="shared" si="0"/>
        <v>0</v>
      </c>
      <c r="H16" s="69"/>
      <c r="I16" s="124" t="s">
        <v>184</v>
      </c>
      <c r="J16" s="149"/>
      <c r="K16" s="149"/>
      <c r="L16" s="149"/>
      <c r="M16" s="149"/>
      <c r="N16" s="149"/>
      <c r="O16" s="149"/>
      <c r="P16" s="149"/>
      <c r="Q16" s="149"/>
    </row>
    <row r="17" spans="1:17" s="123" customFormat="1" x14ac:dyDescent="0.2">
      <c r="A17" s="64">
        <v>9</v>
      </c>
      <c r="B17" s="11" t="s">
        <v>21</v>
      </c>
      <c r="C17" s="72" t="s">
        <v>90</v>
      </c>
      <c r="D17" s="73"/>
      <c r="E17" s="68">
        <f t="shared" si="1"/>
        <v>1</v>
      </c>
      <c r="F17" s="68"/>
      <c r="G17" s="68">
        <f t="shared" si="0"/>
        <v>1</v>
      </c>
      <c r="H17" s="69" t="s">
        <v>223</v>
      </c>
      <c r="I17" s="124"/>
      <c r="J17" s="122"/>
      <c r="K17" s="122"/>
      <c r="L17" s="122"/>
      <c r="M17" s="122"/>
      <c r="N17" s="122"/>
      <c r="O17" s="122"/>
      <c r="P17" s="122"/>
      <c r="Q17" s="122"/>
    </row>
    <row r="18" spans="1:17" s="123" customFormat="1" ht="60" customHeight="1" x14ac:dyDescent="0.2">
      <c r="A18" s="64">
        <v>10</v>
      </c>
      <c r="B18" s="11" t="s">
        <v>22</v>
      </c>
      <c r="C18" s="72" t="s">
        <v>90</v>
      </c>
      <c r="D18" s="67"/>
      <c r="E18" s="68">
        <f t="shared" si="1"/>
        <v>1</v>
      </c>
      <c r="F18" s="68"/>
      <c r="G18" s="68">
        <f t="shared" si="0"/>
        <v>1</v>
      </c>
      <c r="H18" s="69" t="s">
        <v>182</v>
      </c>
      <c r="I18" s="80" t="s">
        <v>183</v>
      </c>
      <c r="J18" s="122"/>
      <c r="K18" s="122"/>
      <c r="L18" s="122"/>
      <c r="M18" s="122"/>
      <c r="N18" s="122"/>
      <c r="O18" s="122"/>
      <c r="P18" s="122"/>
      <c r="Q18" s="122"/>
    </row>
    <row r="19" spans="1:17" s="150" customFormat="1" ht="25.5" x14ac:dyDescent="0.2">
      <c r="A19" s="64">
        <v>11</v>
      </c>
      <c r="B19" s="11" t="s">
        <v>23</v>
      </c>
      <c r="C19" s="72" t="s">
        <v>91</v>
      </c>
      <c r="D19" s="67"/>
      <c r="E19" s="68">
        <f t="shared" si="1"/>
        <v>0</v>
      </c>
      <c r="F19" s="68"/>
      <c r="G19" s="68">
        <f t="shared" si="0"/>
        <v>0</v>
      </c>
      <c r="H19" s="134"/>
      <c r="I19" s="124" t="s">
        <v>184</v>
      </c>
      <c r="J19" s="149"/>
      <c r="K19" s="149"/>
      <c r="L19" s="149"/>
      <c r="M19" s="149"/>
      <c r="N19" s="149"/>
      <c r="O19" s="149"/>
      <c r="P19" s="149"/>
      <c r="Q19" s="149"/>
    </row>
    <row r="20" spans="1:17" s="123" customFormat="1" ht="38.25" x14ac:dyDescent="0.2">
      <c r="A20" s="64">
        <v>12</v>
      </c>
      <c r="B20" s="11" t="s">
        <v>24</v>
      </c>
      <c r="C20" s="72" t="s">
        <v>91</v>
      </c>
      <c r="D20" s="73"/>
      <c r="E20" s="68">
        <f t="shared" si="1"/>
        <v>0</v>
      </c>
      <c r="F20" s="68"/>
      <c r="G20" s="68">
        <f t="shared" si="0"/>
        <v>0</v>
      </c>
      <c r="H20" s="134"/>
      <c r="I20" s="124" t="s">
        <v>231</v>
      </c>
      <c r="J20" s="122"/>
      <c r="K20" s="122"/>
      <c r="L20" s="122"/>
      <c r="M20" s="122"/>
      <c r="N20" s="122"/>
      <c r="O20" s="122"/>
      <c r="P20" s="122"/>
      <c r="Q20" s="122"/>
    </row>
    <row r="21" spans="1:17" s="123" customFormat="1" ht="25.5" x14ac:dyDescent="0.2">
      <c r="A21" s="64">
        <v>13</v>
      </c>
      <c r="B21" s="11" t="s">
        <v>25</v>
      </c>
      <c r="C21" s="72" t="s">
        <v>91</v>
      </c>
      <c r="D21" s="73"/>
      <c r="E21" s="68">
        <f t="shared" si="1"/>
        <v>0</v>
      </c>
      <c r="F21" s="68"/>
      <c r="G21" s="68">
        <f t="shared" si="0"/>
        <v>0</v>
      </c>
      <c r="H21" s="130"/>
      <c r="I21" s="124" t="s">
        <v>184</v>
      </c>
      <c r="J21" s="122"/>
      <c r="K21" s="122"/>
      <c r="L21" s="122"/>
      <c r="M21" s="122"/>
      <c r="N21" s="122"/>
      <c r="O21" s="122"/>
      <c r="P21" s="122"/>
      <c r="Q21" s="122"/>
    </row>
    <row r="22" spans="1:17" s="150" customFormat="1" ht="25.5" x14ac:dyDescent="0.2">
      <c r="A22" s="64">
        <v>14</v>
      </c>
      <c r="B22" s="11" t="s">
        <v>26</v>
      </c>
      <c r="C22" s="72" t="s">
        <v>91</v>
      </c>
      <c r="D22" s="73"/>
      <c r="E22" s="68">
        <f t="shared" si="1"/>
        <v>0</v>
      </c>
      <c r="F22" s="68"/>
      <c r="G22" s="68">
        <f t="shared" si="0"/>
        <v>0</v>
      </c>
      <c r="H22" s="130"/>
      <c r="I22" s="124" t="s">
        <v>184</v>
      </c>
      <c r="J22" s="149"/>
      <c r="K22" s="149"/>
      <c r="L22" s="149"/>
      <c r="M22" s="149"/>
      <c r="N22" s="149"/>
      <c r="O22" s="149"/>
      <c r="P22" s="149"/>
      <c r="Q22" s="149"/>
    </row>
    <row r="23" spans="1:17" s="150" customFormat="1" ht="25.5" x14ac:dyDescent="0.2">
      <c r="A23" s="64">
        <v>15</v>
      </c>
      <c r="B23" s="11" t="s">
        <v>27</v>
      </c>
      <c r="C23" s="72" t="s">
        <v>91</v>
      </c>
      <c r="D23" s="73"/>
      <c r="E23" s="68">
        <f t="shared" si="1"/>
        <v>0</v>
      </c>
      <c r="F23" s="68"/>
      <c r="G23" s="68">
        <f t="shared" si="0"/>
        <v>0</v>
      </c>
      <c r="H23" s="130"/>
      <c r="I23" s="124" t="s">
        <v>184</v>
      </c>
      <c r="J23" s="149"/>
      <c r="K23" s="149"/>
      <c r="L23" s="149"/>
      <c r="M23" s="149"/>
      <c r="N23" s="149"/>
      <c r="O23" s="149"/>
      <c r="P23" s="149"/>
      <c r="Q23" s="149"/>
    </row>
    <row r="24" spans="1:17" s="150" customFormat="1" ht="28.5" customHeight="1" x14ac:dyDescent="0.2">
      <c r="A24" s="64">
        <v>16</v>
      </c>
      <c r="B24" s="11" t="s">
        <v>28</v>
      </c>
      <c r="C24" s="72" t="s">
        <v>91</v>
      </c>
      <c r="D24" s="73"/>
      <c r="E24" s="68">
        <f t="shared" si="1"/>
        <v>0</v>
      </c>
      <c r="F24" s="68"/>
      <c r="G24" s="68">
        <f t="shared" si="0"/>
        <v>0</v>
      </c>
      <c r="H24" s="130"/>
      <c r="I24" s="124" t="s">
        <v>184</v>
      </c>
      <c r="J24" s="149"/>
      <c r="K24" s="149"/>
      <c r="L24" s="149"/>
      <c r="M24" s="149"/>
      <c r="N24" s="149"/>
      <c r="O24" s="149"/>
      <c r="P24" s="149"/>
      <c r="Q24" s="149"/>
    </row>
    <row r="25" spans="1:17" s="150" customFormat="1" ht="25.5" x14ac:dyDescent="0.2">
      <c r="A25" s="64">
        <v>17</v>
      </c>
      <c r="B25" s="11" t="s">
        <v>29</v>
      </c>
      <c r="C25" s="72" t="s">
        <v>91</v>
      </c>
      <c r="D25" s="73"/>
      <c r="E25" s="68">
        <f t="shared" si="1"/>
        <v>0</v>
      </c>
      <c r="F25" s="68"/>
      <c r="G25" s="68">
        <f t="shared" si="0"/>
        <v>0</v>
      </c>
      <c r="H25" s="134"/>
      <c r="I25" s="124" t="s">
        <v>184</v>
      </c>
      <c r="J25" s="149"/>
      <c r="K25" s="149"/>
      <c r="L25" s="149"/>
      <c r="M25" s="149"/>
      <c r="N25" s="149"/>
      <c r="O25" s="149"/>
      <c r="P25" s="149"/>
      <c r="Q25" s="149"/>
    </row>
    <row r="26" spans="1:17" s="123" customFormat="1" x14ac:dyDescent="0.2">
      <c r="A26" s="64">
        <v>18</v>
      </c>
      <c r="B26" s="11" t="s">
        <v>30</v>
      </c>
      <c r="C26" s="72" t="s">
        <v>90</v>
      </c>
      <c r="D26" s="67"/>
      <c r="E26" s="68">
        <f t="shared" si="1"/>
        <v>1</v>
      </c>
      <c r="F26" s="68"/>
      <c r="G26" s="68">
        <f t="shared" si="0"/>
        <v>1</v>
      </c>
      <c r="H26" s="69" t="s">
        <v>253</v>
      </c>
      <c r="I26" s="82"/>
      <c r="J26" s="122"/>
      <c r="K26" s="122"/>
      <c r="L26" s="122"/>
      <c r="M26" s="122"/>
      <c r="N26" s="122"/>
      <c r="O26" s="122"/>
      <c r="P26" s="122"/>
      <c r="Q26" s="122"/>
    </row>
    <row r="27" spans="1:17" s="16" customFormat="1" ht="24.75" customHeight="1" x14ac:dyDescent="0.2">
      <c r="A27" s="64">
        <v>19</v>
      </c>
      <c r="B27" s="11" t="s">
        <v>31</v>
      </c>
      <c r="C27" s="72" t="s">
        <v>91</v>
      </c>
      <c r="D27" s="15"/>
      <c r="E27" s="68">
        <f t="shared" si="1"/>
        <v>0</v>
      </c>
      <c r="F27" s="68"/>
      <c r="G27" s="68">
        <f t="shared" si="0"/>
        <v>0</v>
      </c>
      <c r="H27" s="69"/>
      <c r="I27" s="124" t="s">
        <v>184</v>
      </c>
      <c r="J27" s="135"/>
      <c r="K27" s="135"/>
      <c r="L27" s="135"/>
      <c r="M27" s="135"/>
      <c r="N27" s="135"/>
      <c r="O27" s="135"/>
      <c r="P27" s="135"/>
      <c r="Q27" s="135"/>
    </row>
    <row r="28" spans="1:17" s="16" customFormat="1" ht="25.5" x14ac:dyDescent="0.2">
      <c r="A28" s="64">
        <v>20</v>
      </c>
      <c r="B28" s="11" t="s">
        <v>32</v>
      </c>
      <c r="C28" s="72" t="s">
        <v>91</v>
      </c>
      <c r="D28" s="15"/>
      <c r="E28" s="68">
        <f t="shared" si="1"/>
        <v>0</v>
      </c>
      <c r="F28" s="68"/>
      <c r="G28" s="68">
        <f t="shared" si="0"/>
        <v>0</v>
      </c>
      <c r="H28" s="69"/>
      <c r="I28" s="124" t="s">
        <v>184</v>
      </c>
      <c r="J28" s="135"/>
      <c r="K28" s="135"/>
      <c r="L28" s="135"/>
      <c r="M28" s="135"/>
      <c r="N28" s="135"/>
      <c r="O28" s="135"/>
      <c r="P28" s="135"/>
      <c r="Q28" s="135"/>
    </row>
    <row r="29" spans="1:17" s="16" customFormat="1" ht="25.5" x14ac:dyDescent="0.2">
      <c r="A29" s="64">
        <v>21</v>
      </c>
      <c r="B29" s="11" t="s">
        <v>33</v>
      </c>
      <c r="C29" s="72" t="s">
        <v>91</v>
      </c>
      <c r="D29" s="67"/>
      <c r="E29" s="68">
        <f t="shared" si="1"/>
        <v>0</v>
      </c>
      <c r="F29" s="68"/>
      <c r="G29" s="68">
        <f t="shared" si="0"/>
        <v>0</v>
      </c>
      <c r="H29" s="69"/>
      <c r="I29" s="124" t="s">
        <v>184</v>
      </c>
      <c r="J29" s="135"/>
      <c r="K29" s="135"/>
      <c r="L29" s="135"/>
      <c r="M29" s="135"/>
      <c r="N29" s="135"/>
      <c r="O29" s="135"/>
      <c r="P29" s="135"/>
      <c r="Q29" s="135"/>
    </row>
    <row r="30" spans="1:17" s="14" customFormat="1" ht="51" x14ac:dyDescent="0.2">
      <c r="A30" s="64">
        <v>22</v>
      </c>
      <c r="B30" s="11" t="s">
        <v>34</v>
      </c>
      <c r="C30" s="72" t="s">
        <v>90</v>
      </c>
      <c r="D30" s="15"/>
      <c r="E30" s="68">
        <f t="shared" si="1"/>
        <v>1</v>
      </c>
      <c r="F30" s="68"/>
      <c r="G30" s="68">
        <f t="shared" si="0"/>
        <v>1</v>
      </c>
      <c r="H30" s="69" t="s">
        <v>141</v>
      </c>
      <c r="I30" s="72" t="s">
        <v>183</v>
      </c>
      <c r="J30" s="113"/>
      <c r="K30" s="113"/>
      <c r="L30" s="113"/>
      <c r="M30" s="113"/>
      <c r="N30" s="113"/>
      <c r="O30" s="113"/>
      <c r="P30" s="113"/>
      <c r="Q30" s="113"/>
    </row>
    <row r="31" spans="1:17" s="14" customFormat="1" ht="100.5" customHeight="1" x14ac:dyDescent="0.2">
      <c r="A31" s="64">
        <v>23</v>
      </c>
      <c r="B31" s="11" t="s">
        <v>35</v>
      </c>
      <c r="C31" s="72" t="s">
        <v>91</v>
      </c>
      <c r="D31" s="15"/>
      <c r="E31" s="68">
        <f t="shared" si="1"/>
        <v>0</v>
      </c>
      <c r="F31" s="68"/>
      <c r="G31" s="68">
        <f t="shared" si="0"/>
        <v>0</v>
      </c>
      <c r="H31" s="69" t="s">
        <v>278</v>
      </c>
      <c r="I31" s="80" t="s">
        <v>277</v>
      </c>
      <c r="J31" s="113"/>
      <c r="K31" s="113"/>
      <c r="L31" s="113"/>
      <c r="M31" s="113"/>
      <c r="N31" s="113"/>
      <c r="O31" s="113"/>
      <c r="P31" s="113"/>
      <c r="Q31" s="113"/>
    </row>
    <row r="32" spans="1:17" s="16" customFormat="1" ht="25.5" x14ac:dyDescent="0.2">
      <c r="A32" s="64">
        <v>24</v>
      </c>
      <c r="B32" s="11" t="s">
        <v>36</v>
      </c>
      <c r="C32" s="72" t="s">
        <v>91</v>
      </c>
      <c r="D32" s="15"/>
      <c r="E32" s="68">
        <f t="shared" si="1"/>
        <v>0</v>
      </c>
      <c r="F32" s="68"/>
      <c r="G32" s="68">
        <f t="shared" si="0"/>
        <v>0</v>
      </c>
      <c r="H32" s="130"/>
      <c r="I32" s="124" t="s">
        <v>184</v>
      </c>
      <c r="J32" s="135"/>
      <c r="K32" s="135"/>
      <c r="L32" s="135"/>
      <c r="M32" s="135"/>
      <c r="N32" s="135"/>
      <c r="O32" s="135"/>
      <c r="P32" s="135"/>
      <c r="Q32" s="135"/>
    </row>
    <row r="33" spans="1:17" s="14" customFormat="1" ht="76.5" x14ac:dyDescent="0.2">
      <c r="A33" s="64">
        <v>25</v>
      </c>
      <c r="B33" s="11" t="s">
        <v>37</v>
      </c>
      <c r="C33" s="72" t="s">
        <v>90</v>
      </c>
      <c r="D33" s="15"/>
      <c r="E33" s="68">
        <f t="shared" si="1"/>
        <v>1</v>
      </c>
      <c r="F33" s="68"/>
      <c r="G33" s="68">
        <f t="shared" si="0"/>
        <v>1</v>
      </c>
      <c r="H33" s="69" t="s">
        <v>283</v>
      </c>
      <c r="I33" s="80"/>
      <c r="J33" s="113"/>
      <c r="K33" s="113"/>
      <c r="L33" s="113"/>
      <c r="M33" s="113"/>
      <c r="N33" s="113"/>
      <c r="O33" s="113"/>
      <c r="P33" s="113"/>
      <c r="Q33" s="113"/>
    </row>
    <row r="34" spans="1:17" s="16" customFormat="1" ht="25.5" x14ac:dyDescent="0.2">
      <c r="A34" s="64">
        <v>26</v>
      </c>
      <c r="B34" s="11" t="s">
        <v>38</v>
      </c>
      <c r="C34" s="72" t="s">
        <v>91</v>
      </c>
      <c r="D34" s="67"/>
      <c r="E34" s="68">
        <f t="shared" si="1"/>
        <v>0</v>
      </c>
      <c r="F34" s="68"/>
      <c r="G34" s="68">
        <f t="shared" si="0"/>
        <v>0</v>
      </c>
      <c r="H34" s="134"/>
      <c r="I34" s="124" t="s">
        <v>184</v>
      </c>
      <c r="J34" s="135"/>
      <c r="K34" s="135"/>
      <c r="L34" s="135"/>
      <c r="M34" s="135"/>
      <c r="N34" s="135"/>
      <c r="O34" s="135"/>
      <c r="P34" s="135"/>
      <c r="Q34" s="135"/>
    </row>
    <row r="35" spans="1:17" s="16" customFormat="1" ht="25.5" x14ac:dyDescent="0.2">
      <c r="A35" s="64">
        <v>27</v>
      </c>
      <c r="B35" s="11" t="s">
        <v>39</v>
      </c>
      <c r="C35" s="72" t="s">
        <v>91</v>
      </c>
      <c r="D35" s="67"/>
      <c r="E35" s="68">
        <f t="shared" si="1"/>
        <v>0</v>
      </c>
      <c r="F35" s="68"/>
      <c r="G35" s="68">
        <f t="shared" si="0"/>
        <v>0</v>
      </c>
      <c r="H35" s="130"/>
      <c r="I35" s="124" t="s">
        <v>184</v>
      </c>
      <c r="J35" s="135"/>
      <c r="K35" s="135"/>
      <c r="L35" s="135"/>
      <c r="M35" s="135"/>
      <c r="N35" s="135"/>
      <c r="O35" s="135"/>
      <c r="P35" s="135"/>
      <c r="Q35" s="135"/>
    </row>
    <row r="36" spans="1:17" s="16" customFormat="1" ht="25.5" x14ac:dyDescent="0.2">
      <c r="A36" s="64">
        <v>28</v>
      </c>
      <c r="B36" s="11" t="s">
        <v>40</v>
      </c>
      <c r="C36" s="72" t="s">
        <v>91</v>
      </c>
      <c r="D36" s="67"/>
      <c r="E36" s="68">
        <f t="shared" si="1"/>
        <v>0</v>
      </c>
      <c r="F36" s="68"/>
      <c r="G36" s="68">
        <f t="shared" si="0"/>
        <v>0</v>
      </c>
      <c r="H36" s="130"/>
      <c r="I36" s="124" t="s">
        <v>184</v>
      </c>
      <c r="J36" s="135"/>
      <c r="K36" s="135"/>
      <c r="L36" s="135"/>
      <c r="M36" s="135"/>
      <c r="N36" s="135"/>
      <c r="O36" s="135"/>
      <c r="P36" s="135"/>
      <c r="Q36" s="135"/>
    </row>
    <row r="37" spans="1:17" s="16" customFormat="1" ht="25.5" x14ac:dyDescent="0.2">
      <c r="A37" s="64">
        <v>29</v>
      </c>
      <c r="B37" s="11" t="s">
        <v>41</v>
      </c>
      <c r="C37" s="72" t="s">
        <v>91</v>
      </c>
      <c r="D37" s="67"/>
      <c r="E37" s="68">
        <f t="shared" si="1"/>
        <v>0</v>
      </c>
      <c r="F37" s="68"/>
      <c r="G37" s="68">
        <f t="shared" si="0"/>
        <v>0</v>
      </c>
      <c r="H37" s="130"/>
      <c r="I37" s="124" t="s">
        <v>184</v>
      </c>
      <c r="J37" s="135"/>
      <c r="K37" s="135"/>
      <c r="L37" s="135"/>
      <c r="M37" s="135"/>
      <c r="N37" s="135"/>
      <c r="O37" s="135"/>
      <c r="P37" s="135"/>
      <c r="Q37" s="135"/>
    </row>
    <row r="38" spans="1:17" s="16" customFormat="1" ht="25.5" x14ac:dyDescent="0.2">
      <c r="A38" s="84">
        <v>30</v>
      </c>
      <c r="B38" s="11" t="s">
        <v>42</v>
      </c>
      <c r="C38" s="72" t="s">
        <v>91</v>
      </c>
      <c r="D38" s="67"/>
      <c r="E38" s="68">
        <f t="shared" si="1"/>
        <v>0</v>
      </c>
      <c r="F38" s="68"/>
      <c r="G38" s="68">
        <f t="shared" si="0"/>
        <v>0</v>
      </c>
      <c r="H38" s="130"/>
      <c r="I38" s="124" t="s">
        <v>184</v>
      </c>
      <c r="J38" s="135"/>
      <c r="K38" s="135"/>
      <c r="L38" s="135"/>
      <c r="M38" s="135"/>
      <c r="N38" s="135"/>
      <c r="O38" s="135"/>
      <c r="P38" s="135"/>
      <c r="Q38" s="135"/>
    </row>
    <row r="39" spans="1:17" s="16" customFormat="1" ht="25.5" x14ac:dyDescent="0.2">
      <c r="A39" s="84">
        <v>31</v>
      </c>
      <c r="B39" s="11" t="s">
        <v>43</v>
      </c>
      <c r="C39" s="72" t="s">
        <v>91</v>
      </c>
      <c r="D39" s="67"/>
      <c r="E39" s="68">
        <f t="shared" si="1"/>
        <v>0</v>
      </c>
      <c r="F39" s="68"/>
      <c r="G39" s="68">
        <f t="shared" si="0"/>
        <v>0</v>
      </c>
      <c r="H39" s="130"/>
      <c r="I39" s="124" t="s">
        <v>184</v>
      </c>
      <c r="J39" s="135"/>
      <c r="K39" s="135"/>
      <c r="L39" s="135"/>
      <c r="M39" s="135"/>
      <c r="N39" s="135"/>
      <c r="O39" s="135"/>
      <c r="P39" s="135"/>
      <c r="Q39" s="135"/>
    </row>
    <row r="40" spans="1:17" s="16" customFormat="1" ht="25.5" x14ac:dyDescent="0.2">
      <c r="A40" s="84">
        <v>32</v>
      </c>
      <c r="B40" s="11" t="s">
        <v>44</v>
      </c>
      <c r="C40" s="72" t="s">
        <v>91</v>
      </c>
      <c r="D40" s="67"/>
      <c r="E40" s="68">
        <f t="shared" si="1"/>
        <v>0</v>
      </c>
      <c r="F40" s="68"/>
      <c r="G40" s="68">
        <f t="shared" si="0"/>
        <v>0</v>
      </c>
      <c r="H40" s="130"/>
      <c r="I40" s="72"/>
      <c r="J40" s="135"/>
      <c r="K40" s="135"/>
      <c r="L40" s="135"/>
      <c r="M40" s="135"/>
      <c r="N40" s="135"/>
      <c r="O40" s="135"/>
      <c r="P40" s="135"/>
      <c r="Q40" s="135"/>
    </row>
    <row r="41" spans="1:17" s="14" customFormat="1" ht="25.5" x14ac:dyDescent="0.2">
      <c r="A41" s="84">
        <v>33</v>
      </c>
      <c r="B41" s="11" t="s">
        <v>45</v>
      </c>
      <c r="C41" s="72" t="s">
        <v>90</v>
      </c>
      <c r="D41" s="67"/>
      <c r="E41" s="68">
        <f t="shared" si="1"/>
        <v>1</v>
      </c>
      <c r="F41" s="68"/>
      <c r="G41" s="68">
        <f t="shared" si="0"/>
        <v>1</v>
      </c>
      <c r="H41" s="69" t="s">
        <v>314</v>
      </c>
      <c r="I41" s="72"/>
      <c r="J41" s="113"/>
      <c r="K41" s="113"/>
      <c r="L41" s="113"/>
      <c r="M41" s="113"/>
      <c r="N41" s="113"/>
      <c r="O41" s="113"/>
      <c r="P41" s="113"/>
      <c r="Q41" s="113"/>
    </row>
    <row r="42" spans="1:17" s="14" customFormat="1" ht="25.5" x14ac:dyDescent="0.2">
      <c r="A42" s="84">
        <v>34</v>
      </c>
      <c r="B42" s="11" t="s">
        <v>46</v>
      </c>
      <c r="C42" s="72" t="s">
        <v>90</v>
      </c>
      <c r="D42" s="67"/>
      <c r="E42" s="68">
        <f t="shared" si="1"/>
        <v>1</v>
      </c>
      <c r="F42" s="68"/>
      <c r="G42" s="68">
        <f t="shared" si="0"/>
        <v>1</v>
      </c>
      <c r="H42" s="69" t="s">
        <v>317</v>
      </c>
      <c r="I42" s="78"/>
      <c r="J42" s="113"/>
      <c r="K42" s="113"/>
      <c r="L42" s="113"/>
      <c r="M42" s="113"/>
      <c r="N42" s="113"/>
      <c r="O42" s="113"/>
      <c r="P42" s="113"/>
      <c r="Q42" s="113"/>
    </row>
    <row r="43" spans="1:17" s="16" customFormat="1" ht="25.5" x14ac:dyDescent="0.2">
      <c r="A43" s="84">
        <v>35</v>
      </c>
      <c r="B43" s="11" t="s">
        <v>47</v>
      </c>
      <c r="C43" s="72" t="s">
        <v>91</v>
      </c>
      <c r="D43" s="67"/>
      <c r="E43" s="68">
        <f t="shared" si="1"/>
        <v>0</v>
      </c>
      <c r="F43" s="68"/>
      <c r="G43" s="68">
        <f t="shared" si="0"/>
        <v>0</v>
      </c>
      <c r="H43" s="130"/>
      <c r="I43" s="124" t="s">
        <v>184</v>
      </c>
      <c r="J43" s="135"/>
      <c r="K43" s="135"/>
      <c r="L43" s="135"/>
      <c r="M43" s="135"/>
      <c r="N43" s="135"/>
      <c r="O43" s="135"/>
      <c r="P43" s="135"/>
      <c r="Q43" s="135"/>
    </row>
    <row r="44" spans="1:17" s="16" customFormat="1" ht="25.5" x14ac:dyDescent="0.2">
      <c r="A44" s="64">
        <v>36</v>
      </c>
      <c r="B44" s="11" t="s">
        <v>48</v>
      </c>
      <c r="C44" s="72" t="s">
        <v>91</v>
      </c>
      <c r="D44" s="67"/>
      <c r="E44" s="68">
        <f t="shared" si="1"/>
        <v>0</v>
      </c>
      <c r="F44" s="68"/>
      <c r="G44" s="68">
        <f t="shared" si="0"/>
        <v>0</v>
      </c>
      <c r="H44" s="131"/>
      <c r="I44" s="124" t="s">
        <v>184</v>
      </c>
      <c r="J44" s="135"/>
      <c r="K44" s="135"/>
      <c r="L44" s="135"/>
      <c r="M44" s="135"/>
      <c r="N44" s="135"/>
      <c r="O44" s="135"/>
      <c r="P44" s="135"/>
      <c r="Q44" s="135"/>
    </row>
    <row r="45" spans="1:17" s="16" customFormat="1" ht="25.5" x14ac:dyDescent="0.2">
      <c r="A45" s="64">
        <v>37</v>
      </c>
      <c r="B45" s="11" t="s">
        <v>49</v>
      </c>
      <c r="C45" s="72" t="s">
        <v>91</v>
      </c>
      <c r="D45" s="67"/>
      <c r="E45" s="68">
        <f t="shared" si="1"/>
        <v>0</v>
      </c>
      <c r="F45" s="68"/>
      <c r="G45" s="68">
        <f t="shared" si="0"/>
        <v>0</v>
      </c>
      <c r="H45" s="171"/>
      <c r="I45" s="124" t="s">
        <v>184</v>
      </c>
      <c r="J45" s="135"/>
      <c r="K45" s="135"/>
      <c r="L45" s="135"/>
      <c r="M45" s="135"/>
      <c r="N45" s="135"/>
      <c r="O45" s="135"/>
      <c r="P45" s="135"/>
      <c r="Q45" s="135"/>
    </row>
    <row r="46" spans="1:17" s="16" customFormat="1" ht="38.25" x14ac:dyDescent="0.2">
      <c r="A46" s="64">
        <v>38</v>
      </c>
      <c r="B46" s="11" t="s">
        <v>50</v>
      </c>
      <c r="C46" s="72" t="s">
        <v>90</v>
      </c>
      <c r="D46" s="67"/>
      <c r="E46" s="68">
        <f t="shared" si="1"/>
        <v>1</v>
      </c>
      <c r="F46" s="68"/>
      <c r="G46" s="68">
        <f t="shared" si="0"/>
        <v>1</v>
      </c>
      <c r="H46" s="69" t="s">
        <v>146</v>
      </c>
      <c r="I46" s="80" t="s">
        <v>325</v>
      </c>
      <c r="J46" s="135"/>
      <c r="K46" s="135"/>
      <c r="L46" s="135"/>
      <c r="M46" s="135"/>
      <c r="N46" s="135"/>
      <c r="O46" s="135"/>
      <c r="P46" s="135"/>
      <c r="Q46" s="135"/>
    </row>
    <row r="47" spans="1:17" s="14" customFormat="1" ht="66" customHeight="1" x14ac:dyDescent="0.2">
      <c r="A47" s="64">
        <v>39</v>
      </c>
      <c r="B47" s="11" t="s">
        <v>51</v>
      </c>
      <c r="C47" s="72" t="s">
        <v>91</v>
      </c>
      <c r="D47" s="67"/>
      <c r="E47" s="68">
        <f t="shared" si="1"/>
        <v>0</v>
      </c>
      <c r="F47" s="68"/>
      <c r="G47" s="68">
        <f t="shared" si="0"/>
        <v>0</v>
      </c>
      <c r="H47" s="69" t="s">
        <v>330</v>
      </c>
      <c r="I47" s="80" t="s">
        <v>331</v>
      </c>
    </row>
    <row r="48" spans="1:17" s="16" customFormat="1" x14ac:dyDescent="0.2">
      <c r="A48" s="64">
        <v>40</v>
      </c>
      <c r="B48" s="11" t="s">
        <v>52</v>
      </c>
      <c r="C48" s="72" t="s">
        <v>90</v>
      </c>
      <c r="D48" s="67"/>
      <c r="E48" s="68">
        <f t="shared" si="1"/>
        <v>1</v>
      </c>
      <c r="F48" s="68"/>
      <c r="G48" s="68">
        <f t="shared" si="0"/>
        <v>1</v>
      </c>
      <c r="H48" s="69" t="s">
        <v>339</v>
      </c>
      <c r="I48" s="80"/>
    </row>
    <row r="49" spans="1:9" s="16" customFormat="1" ht="25.5" x14ac:dyDescent="0.2">
      <c r="A49" s="64">
        <v>41</v>
      </c>
      <c r="B49" s="11" t="s">
        <v>53</v>
      </c>
      <c r="C49" s="72" t="s">
        <v>91</v>
      </c>
      <c r="D49" s="67"/>
      <c r="E49" s="68">
        <f t="shared" si="1"/>
        <v>0</v>
      </c>
      <c r="F49" s="68"/>
      <c r="G49" s="68">
        <f t="shared" si="0"/>
        <v>0</v>
      </c>
      <c r="H49" s="130"/>
      <c r="I49" s="124" t="s">
        <v>184</v>
      </c>
    </row>
    <row r="50" spans="1:9" s="14" customFormat="1" ht="25.5" x14ac:dyDescent="0.2">
      <c r="A50" s="64">
        <v>42</v>
      </c>
      <c r="B50" s="11" t="s">
        <v>54</v>
      </c>
      <c r="C50" s="72" t="s">
        <v>90</v>
      </c>
      <c r="D50" s="67"/>
      <c r="E50" s="68">
        <f t="shared" si="1"/>
        <v>1</v>
      </c>
      <c r="F50" s="68"/>
      <c r="G50" s="68">
        <f t="shared" si="0"/>
        <v>1</v>
      </c>
      <c r="H50" s="69" t="s">
        <v>343</v>
      </c>
      <c r="I50" s="72"/>
    </row>
    <row r="51" spans="1:9" x14ac:dyDescent="0.2">
      <c r="H51" s="136"/>
    </row>
    <row r="52" spans="1:9" x14ac:dyDescent="0.2">
      <c r="H52" s="136"/>
    </row>
    <row r="53" spans="1:9" x14ac:dyDescent="0.2">
      <c r="A53" s="90"/>
      <c r="B53" s="91"/>
      <c r="C53" s="91"/>
      <c r="D53" s="91"/>
      <c r="E53" s="92"/>
      <c r="F53" s="92"/>
      <c r="G53" s="92"/>
      <c r="H53" s="137"/>
      <c r="I53" s="92"/>
    </row>
    <row r="54" spans="1:9" x14ac:dyDescent="0.2">
      <c r="H54" s="136"/>
    </row>
    <row r="57" spans="1:9" x14ac:dyDescent="0.2">
      <c r="A57" s="90"/>
      <c r="B57" s="91"/>
      <c r="C57" s="91"/>
      <c r="D57" s="91"/>
      <c r="E57" s="92"/>
      <c r="F57" s="92"/>
      <c r="G57" s="92"/>
      <c r="H57" s="92"/>
      <c r="I57" s="92"/>
    </row>
    <row r="60" spans="1:9" x14ac:dyDescent="0.2">
      <c r="A60" s="90"/>
      <c r="B60" s="91"/>
      <c r="C60" s="91"/>
      <c r="D60" s="91"/>
      <c r="E60" s="92"/>
      <c r="F60" s="92"/>
      <c r="G60" s="92"/>
      <c r="H60" s="92"/>
      <c r="I60" s="92"/>
    </row>
    <row r="64" spans="1:9" x14ac:dyDescent="0.2">
      <c r="A64" s="90"/>
      <c r="B64" s="91"/>
      <c r="C64" s="91"/>
      <c r="D64" s="91"/>
      <c r="E64" s="92"/>
      <c r="F64" s="92"/>
      <c r="G64" s="92"/>
      <c r="H64" s="92"/>
      <c r="I64" s="92"/>
    </row>
    <row r="67" spans="1:9" x14ac:dyDescent="0.2">
      <c r="A67" s="90"/>
      <c r="B67" s="91"/>
      <c r="C67" s="91"/>
      <c r="D67" s="91"/>
      <c r="E67" s="92"/>
      <c r="F67" s="92"/>
      <c r="G67" s="92"/>
      <c r="H67" s="92"/>
      <c r="I67" s="92"/>
    </row>
    <row r="71" spans="1:9" x14ac:dyDescent="0.2">
      <c r="A71" s="90"/>
      <c r="B71" s="91"/>
      <c r="C71" s="91"/>
      <c r="D71" s="91"/>
      <c r="E71" s="92"/>
      <c r="F71" s="92"/>
      <c r="G71" s="92"/>
      <c r="H71" s="92"/>
      <c r="I71" s="92"/>
    </row>
  </sheetData>
  <mergeCells count="9">
    <mergeCell ref="A3:I3"/>
    <mergeCell ref="A4:A6"/>
    <mergeCell ref="D4:D6"/>
    <mergeCell ref="E4:G4"/>
    <mergeCell ref="H4:H6"/>
    <mergeCell ref="I4:I6"/>
    <mergeCell ref="B5:B6"/>
    <mergeCell ref="E5:E6"/>
    <mergeCell ref="G5:G6"/>
  </mergeCells>
  <dataValidations count="3">
    <dataValidation type="list" allowBlank="1" showInputMessage="1" showErrorMessage="1" sqref="F13">
      <formula1 xml:space="preserve"> Формат</formula1>
    </dataValidation>
    <dataValidation type="list" allowBlank="1" showInputMessage="1" showErrorMessage="1" sqref="F8:F11 F14:F50">
      <formula1>Формат</formula1>
    </dataValidation>
    <dataValidation type="list" allowBlank="1" showInputMessage="1" showErrorMessage="1" sqref="C8:C11 C13:C50">
      <formula1>$C$5:$C$6</formula1>
    </dataValidation>
  </dataValidations>
  <hyperlinks>
    <hyperlink ref="H17" r:id="rId1"/>
    <hyperlink ref="H18" r:id="rId2"/>
    <hyperlink ref="H30" r:id="rId3"/>
    <hyperlink ref="H42" r:id="rId4" display="http://rtishevo.sarmo.ru/novosti/novosti/12823/"/>
  </hyperlinks>
  <pageMargins left="0.31496062992125984" right="0.31496062992125984" top="0.35433070866141736" bottom="0.35433070866141736" header="0.31496062992125984" footer="0.11811023622047245"/>
  <pageSetup paperSize="9" scale="55" fitToHeight="0" orientation="landscape" r:id="rId5"/>
  <rowBreaks count="1" manualBreakCount="1">
    <brk id="30"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19</vt:i4>
      </vt:variant>
    </vt:vector>
  </HeadingPairs>
  <TitlesOfParts>
    <vt:vector size="27" baseType="lpstr">
      <vt:lpstr>Оценка (Этап I - IV)</vt:lpstr>
      <vt:lpstr>Оценка (Этап IV)</vt:lpstr>
      <vt:lpstr>Методика IV этап</vt:lpstr>
      <vt:lpstr>Показатель 8.1</vt:lpstr>
      <vt:lpstr>Показатель 8.2</vt:lpstr>
      <vt:lpstr>Показатель 9.1</vt:lpstr>
      <vt:lpstr>Показатель 9.2</vt:lpstr>
      <vt:lpstr>Показатель 9.3</vt:lpstr>
      <vt:lpstr>'Показатель 9.2'!Выбор_1.1</vt:lpstr>
      <vt:lpstr>'Показатель 9.3'!Выбор_1.1</vt:lpstr>
      <vt:lpstr>Выбор_1.1</vt:lpstr>
      <vt:lpstr>'Показатель 8.1'!Выбор_1.2</vt:lpstr>
      <vt:lpstr>'Показатель 8.2'!Выбор_1.2</vt:lpstr>
      <vt:lpstr>'Оценка (Этап I - IV)'!Заголовки_для_печати</vt:lpstr>
      <vt:lpstr>'Оценка (Этап IV)'!Заголовки_для_печати</vt:lpstr>
      <vt:lpstr>'Показатель 8.1'!Заголовки_для_печати</vt:lpstr>
      <vt:lpstr>'Показатель 8.2'!Заголовки_для_печати</vt:lpstr>
      <vt:lpstr>'Показатель 9.1'!Заголовки_для_печати</vt:lpstr>
      <vt:lpstr>'Показатель 9.2'!Заголовки_для_печати</vt:lpstr>
      <vt:lpstr>'Показатель 9.3'!Заголовки_для_печати</vt:lpstr>
      <vt:lpstr>'Оценка (Этап I - IV)'!Область_печати</vt:lpstr>
      <vt:lpstr>'Оценка (Этап IV)'!Область_печати</vt:lpstr>
      <vt:lpstr>'Показатель 8.1'!Область_печати</vt:lpstr>
      <vt:lpstr>'Показатель 8.2'!Область_печати</vt:lpstr>
      <vt:lpstr>'Показатель 9.1'!Область_печати</vt:lpstr>
      <vt:lpstr>'Показатель 9.2'!Область_печати</vt:lpstr>
      <vt:lpstr>'Показатель 9.3'!Область_печати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Хохлова Анна Юрьевна</dc:creator>
  <cp:lastModifiedBy>Хохлова Анна Юрьевна</cp:lastModifiedBy>
  <cp:lastPrinted>2022-02-25T12:58:56Z</cp:lastPrinted>
  <dcterms:created xsi:type="dcterms:W3CDTF">2021-02-11T13:21:47Z</dcterms:created>
  <dcterms:modified xsi:type="dcterms:W3CDTF">2022-02-25T12:57:33Z</dcterms:modified>
</cp:coreProperties>
</file>