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-210" windowWidth="13215" windowHeight="12855"/>
  </bookViews>
  <sheets>
    <sheet name="Лист1" sheetId="1" r:id="rId1"/>
  </sheets>
  <definedNames>
    <definedName name="_xlnm.Print_Titles" localSheetId="0">Лист1!$3:$4</definedName>
    <definedName name="_xlnm.Print_Area" localSheetId="0">Лист1!$A$1:$I$502</definedName>
  </definedNames>
  <calcPr calcId="145621"/>
</workbook>
</file>

<file path=xl/calcChain.xml><?xml version="1.0" encoding="utf-8"?>
<calcChain xmlns="http://schemas.openxmlformats.org/spreadsheetml/2006/main">
  <c r="F501" i="1" l="1"/>
  <c r="G501" i="1"/>
  <c r="H501" i="1"/>
  <c r="I501" i="1"/>
  <c r="E501" i="1"/>
  <c r="E197" i="1" l="1"/>
  <c r="F197" i="1" l="1"/>
  <c r="G197" i="1"/>
  <c r="H197" i="1"/>
  <c r="I197" i="1"/>
  <c r="F344" i="1" l="1"/>
  <c r="G344" i="1"/>
  <c r="H344" i="1"/>
  <c r="I344" i="1"/>
  <c r="E344" i="1"/>
  <c r="F295" i="1" l="1"/>
  <c r="G295" i="1"/>
  <c r="H295" i="1"/>
  <c r="I295" i="1"/>
  <c r="E295" i="1"/>
  <c r="F362" i="1" l="1"/>
  <c r="G362" i="1"/>
  <c r="H362" i="1"/>
  <c r="I362" i="1"/>
  <c r="E362" i="1"/>
  <c r="F129" i="1" l="1"/>
  <c r="G129" i="1"/>
  <c r="H129" i="1"/>
  <c r="I129" i="1"/>
  <c r="E129" i="1"/>
  <c r="F94" i="1" l="1"/>
  <c r="G94" i="1"/>
  <c r="H94" i="1"/>
  <c r="I94" i="1"/>
  <c r="F37" i="1" l="1"/>
  <c r="G37" i="1"/>
  <c r="H37" i="1"/>
  <c r="I37" i="1"/>
  <c r="E37" i="1"/>
  <c r="F396" i="1" l="1"/>
  <c r="G396" i="1"/>
  <c r="H396" i="1"/>
  <c r="I396" i="1"/>
  <c r="E396" i="1"/>
  <c r="F64" i="1" l="1"/>
  <c r="G64" i="1"/>
  <c r="H64" i="1"/>
  <c r="I64" i="1"/>
  <c r="E64" i="1"/>
  <c r="F417" i="1" l="1"/>
  <c r="G417" i="1"/>
  <c r="H417" i="1"/>
  <c r="I417" i="1"/>
  <c r="F465" i="1"/>
  <c r="G465" i="1"/>
  <c r="H465" i="1"/>
  <c r="I465" i="1"/>
  <c r="F45" i="1"/>
  <c r="G45" i="1"/>
  <c r="H45" i="1"/>
  <c r="I45" i="1"/>
  <c r="F41" i="1"/>
  <c r="G41" i="1"/>
  <c r="H41" i="1"/>
  <c r="I41" i="1"/>
  <c r="H502" i="1" l="1"/>
  <c r="I502" i="1"/>
  <c r="G502" i="1"/>
  <c r="F502" i="1"/>
  <c r="E94" i="1"/>
  <c r="E417" i="1" l="1"/>
  <c r="E465" i="1" l="1"/>
  <c r="E45" i="1"/>
  <c r="E41" i="1"/>
  <c r="E502" i="1" l="1"/>
</calcChain>
</file>

<file path=xl/sharedStrings.xml><?xml version="1.0" encoding="utf-8"?>
<sst xmlns="http://schemas.openxmlformats.org/spreadsheetml/2006/main" count="1501" uniqueCount="606">
  <si>
    <t>№ п/п</t>
  </si>
  <si>
    <t>Наименование государственной услуги (работы)</t>
  </si>
  <si>
    <t xml:space="preserve">1. </t>
  </si>
  <si>
    <t>Управление делами Правительства Саратовской области</t>
  </si>
  <si>
    <t>1.1.</t>
  </si>
  <si>
    <t>1.2.</t>
  </si>
  <si>
    <t>Наименование показателя</t>
  </si>
  <si>
    <t>Показатель, характеризующий объем государственной услуги (работы)</t>
  </si>
  <si>
    <t xml:space="preserve">Единица измерения </t>
  </si>
  <si>
    <t xml:space="preserve">Объем субсидий на финансовое обеспечение оказания соответствующей государственной услуги (выполнения работы)
</t>
  </si>
  <si>
    <t>Итого</t>
  </si>
  <si>
    <t>Управление ветеринарии Правительства Саратовской области</t>
  </si>
  <si>
    <t>2.</t>
  </si>
  <si>
    <t>2.1.</t>
  </si>
  <si>
    <t>Министерство сельского хозяйства Саратовской области</t>
  </si>
  <si>
    <t xml:space="preserve">3. </t>
  </si>
  <si>
    <t>3.1.</t>
  </si>
  <si>
    <t xml:space="preserve">4. </t>
  </si>
  <si>
    <t>4.1.</t>
  </si>
  <si>
    <t>4.2.</t>
  </si>
  <si>
    <t>Министерство природных ресурсов и экологии Саратовской области</t>
  </si>
  <si>
    <t xml:space="preserve">5. </t>
  </si>
  <si>
    <t>Министерство образования Саратовской области</t>
  </si>
  <si>
    <t>5.1.</t>
  </si>
  <si>
    <t>5.2.</t>
  </si>
  <si>
    <t xml:space="preserve">6. </t>
  </si>
  <si>
    <t>6.1.</t>
  </si>
  <si>
    <t>6.2.</t>
  </si>
  <si>
    <t>7.</t>
  </si>
  <si>
    <t>7.1.</t>
  </si>
  <si>
    <t>7.2.</t>
  </si>
  <si>
    <t xml:space="preserve">8. </t>
  </si>
  <si>
    <t>Министерство информации и печати Саратовской области</t>
  </si>
  <si>
    <t>8.1.</t>
  </si>
  <si>
    <t>8.2.</t>
  </si>
  <si>
    <t xml:space="preserve">9. </t>
  </si>
  <si>
    <t>9.1.</t>
  </si>
  <si>
    <t>9.2.</t>
  </si>
  <si>
    <t>10.1.</t>
  </si>
  <si>
    <t>10.2.</t>
  </si>
  <si>
    <t xml:space="preserve">10. </t>
  </si>
  <si>
    <t xml:space="preserve">11. </t>
  </si>
  <si>
    <t>11.1.</t>
  </si>
  <si>
    <t>11.2.</t>
  </si>
  <si>
    <t>12.1.</t>
  </si>
  <si>
    <t>12.</t>
  </si>
  <si>
    <t>ИТОГО субсидий на оказание государственных услуг (выполнение работ)</t>
  </si>
  <si>
    <t>Министерство экономического развития Саратовской области</t>
  </si>
  <si>
    <t xml:space="preserve"> Министерство культуры Саратовской области</t>
  </si>
  <si>
    <t>Управление по охране объектов культурного наследия Правительства Саратовской области</t>
  </si>
  <si>
    <t xml:space="preserve"> Министерство здравоохранения  Саратовской области</t>
  </si>
  <si>
    <t>13.</t>
  </si>
  <si>
    <t>Министерство финансов Саратовской области</t>
  </si>
  <si>
    <t>13.1.</t>
  </si>
  <si>
    <t>13.2.</t>
  </si>
  <si>
    <t>14.</t>
  </si>
  <si>
    <t>14.1.</t>
  </si>
  <si>
    <t>14.2.</t>
  </si>
  <si>
    <t>8.3.</t>
  </si>
  <si>
    <t>8.4.</t>
  </si>
  <si>
    <t>8.5.</t>
  </si>
  <si>
    <t>8.6.</t>
  </si>
  <si>
    <t>8.7.</t>
  </si>
  <si>
    <t>8.8.</t>
  </si>
  <si>
    <t>8.9.</t>
  </si>
  <si>
    <t>8.10.</t>
  </si>
  <si>
    <t>8.11.</t>
  </si>
  <si>
    <t>8.12.</t>
  </si>
  <si>
    <t>8.13.</t>
  </si>
  <si>
    <t>8.14.</t>
  </si>
  <si>
    <t>8.15.</t>
  </si>
  <si>
    <t>8.16.</t>
  </si>
  <si>
    <t>8.17.</t>
  </si>
  <si>
    <t>8.18.</t>
  </si>
  <si>
    <t>8.19.</t>
  </si>
  <si>
    <t>8.20.</t>
  </si>
  <si>
    <t>Присмотр и уход</t>
  </si>
  <si>
    <t>Реализация основных общеобразовательных программ среднего общего образования</t>
  </si>
  <si>
    <t>Присмотр и уход (ГПД)</t>
  </si>
  <si>
    <t>Реализация дополнительных общеразвивающих программ</t>
  </si>
  <si>
    <t>Объем субсидий на финансовое обеспечение оказания соответствующей государственной услуги (выполнения работы)</t>
  </si>
  <si>
    <t>человеко-часов</t>
  </si>
  <si>
    <t>Содержание детей</t>
  </si>
  <si>
    <t>Организация мероприятий в сфере молодежной политики, направленных на гражданское и патриотическое воспитание молодежи, воспитание толерантности в молодежной среде, формирование правовых, культурных и нравственных ценностей среди молодежи</t>
  </si>
  <si>
    <t>единица</t>
  </si>
  <si>
    <t>Организация отдыха детей и молодежи</t>
  </si>
  <si>
    <t>Психолого-медико-педагогическое обследование детей</t>
  </si>
  <si>
    <t>Реализация основных общеобразовательных программ начального общего образования</t>
  </si>
  <si>
    <t>Реализация основных общеобразовательных программ начального общего образования (ОВЗ)</t>
  </si>
  <si>
    <t>Реализация основных общеобразовательных программ основного общего образования (ОВЗ)</t>
  </si>
  <si>
    <t>8.21.</t>
  </si>
  <si>
    <t>8.22.</t>
  </si>
  <si>
    <t>8.23.</t>
  </si>
  <si>
    <t>8.24.</t>
  </si>
  <si>
    <t>8.25.</t>
  </si>
  <si>
    <t>8.26.</t>
  </si>
  <si>
    <t>8.27.</t>
  </si>
  <si>
    <t>8.28.</t>
  </si>
  <si>
    <t>8.29.</t>
  </si>
  <si>
    <t>8.30.</t>
  </si>
  <si>
    <t>8.31.</t>
  </si>
  <si>
    <t>8.32.</t>
  </si>
  <si>
    <t>8.33.</t>
  </si>
  <si>
    <t>8.34.</t>
  </si>
  <si>
    <t>8.35.</t>
  </si>
  <si>
    <t>8.36.</t>
  </si>
  <si>
    <t>8.37.</t>
  </si>
  <si>
    <t>8.38.</t>
  </si>
  <si>
    <t>8.39.</t>
  </si>
  <si>
    <t>8.40.</t>
  </si>
  <si>
    <t>8.41.</t>
  </si>
  <si>
    <t>8.42.</t>
  </si>
  <si>
    <t>8.43.</t>
  </si>
  <si>
    <t>Реализация основных общеобразовательных программ основного общего образования</t>
  </si>
  <si>
    <t>Организация и осуществление транспортного обслуживания должностных лиц, государственных органов и государственных учреждений</t>
  </si>
  <si>
    <t>Реализация дополнительных профессиональных программ повышения квалификации (Очная)</t>
  </si>
  <si>
    <t>Реализация дополнительных профессиональных программ повышения квалификации (Очно-заочная)</t>
  </si>
  <si>
    <t>Реализация дополнительных профессиональных программ повышения квалификации (Очно-заочная с применением дистанционных образовательных технологий)</t>
  </si>
  <si>
    <t>Реализация дополнительных профессиональных программ повышения квалификации (Заочная с применением дистанционных образовательных технологий)</t>
  </si>
  <si>
    <t>Реализация дополнительных профессиональных программ повышения квалификации (Очная с применением сетевой формы реализации)</t>
  </si>
  <si>
    <t>Методическое обеспечение образовательной деятельности</t>
  </si>
  <si>
    <t>Единица</t>
  </si>
  <si>
    <t>Оценка качества образования</t>
  </si>
  <si>
    <t>Информационно-технологическое обеспечение управления системой образования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</si>
  <si>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(очная)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</si>
  <si>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</si>
  <si>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(заочное)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</si>
  <si>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</si>
  <si>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(заочное)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</si>
  <si>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(очное- заочное)</t>
  </si>
  <si>
    <t>единицы</t>
  </si>
  <si>
    <t>5.3.</t>
  </si>
  <si>
    <t>5.4.</t>
  </si>
  <si>
    <t>5.5.</t>
  </si>
  <si>
    <t>5.6.</t>
  </si>
  <si>
    <t>5.7.</t>
  </si>
  <si>
    <t>5.8.</t>
  </si>
  <si>
    <t>5.9.</t>
  </si>
  <si>
    <t>5.10.</t>
  </si>
  <si>
    <t>Комплектование архивными документами</t>
  </si>
  <si>
    <t>человек</t>
  </si>
  <si>
    <t>штука</t>
  </si>
  <si>
    <t>1.3.</t>
  </si>
  <si>
    <t>1.4.</t>
  </si>
  <si>
    <t>1.5.</t>
  </si>
  <si>
    <t>1.6.</t>
  </si>
  <si>
    <t>Защита сведений, составляющих государственную тайну, других охраняемых законом тайн, содержащихся в архивных документах, и организации в установленном порядке их рассекречивания</t>
  </si>
  <si>
    <t>1.7.</t>
  </si>
  <si>
    <t>1.8.</t>
  </si>
  <si>
    <t>1.9.</t>
  </si>
  <si>
    <t>Первичная медико-санитарная помощь, не включенная в базовую программу обязательного медицинского страхования</t>
  </si>
  <si>
    <t>1.10.</t>
  </si>
  <si>
    <t>Количество исполненных запросов</t>
  </si>
  <si>
    <t xml:space="preserve">число обращений </t>
  </si>
  <si>
    <t>машино-часы работы автомобилей</t>
  </si>
  <si>
    <t>10.3.</t>
  </si>
  <si>
    <t>10.4.</t>
  </si>
  <si>
    <t>10.5.</t>
  </si>
  <si>
    <t>10.6.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</si>
  <si>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</si>
  <si>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</si>
  <si>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</si>
  <si>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</si>
  <si>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</si>
  <si>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</si>
  <si>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</si>
  <si>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</si>
  <si>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</si>
  <si>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</si>
  <si>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</si>
  <si>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</si>
  <si>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</si>
  <si>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</si>
  <si>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</si>
  <si>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7.18.</t>
  </si>
  <si>
    <t>км</t>
  </si>
  <si>
    <t>Устройство противопожарных минерализованных полос</t>
  </si>
  <si>
    <t>Прочистка и обновление противопожарных минерализованных полос</t>
  </si>
  <si>
    <t>Организация системы обнаружения и учета лесных пожаров, системы наблюдения за их развитием с использованием наземных, авиационных или космических средств</t>
  </si>
  <si>
    <t>га</t>
  </si>
  <si>
    <t>7.19.</t>
  </si>
  <si>
    <t>7.20.</t>
  </si>
  <si>
    <t>7.21.</t>
  </si>
  <si>
    <t>7.22.</t>
  </si>
  <si>
    <t>Искусственное лесовосстановление</t>
  </si>
  <si>
    <t>Дополнение лесных культур</t>
  </si>
  <si>
    <t>Подготовка почвы под лесные культуры</t>
  </si>
  <si>
    <t>Наземное патрулирование особо охраняемых природных территорий</t>
  </si>
  <si>
    <t>7.23.</t>
  </si>
  <si>
    <t>7.24.</t>
  </si>
  <si>
    <t>7.25.</t>
  </si>
  <si>
    <t>7.26.</t>
  </si>
  <si>
    <t>7.27.</t>
  </si>
  <si>
    <t>7.28.</t>
  </si>
  <si>
    <t>Хранение семян лесных растений</t>
  </si>
  <si>
    <t>кг</t>
  </si>
  <si>
    <t>Тушение пожаров в лесах</t>
  </si>
  <si>
    <t>Отвод лесосек</t>
  </si>
  <si>
    <t>Содержание (эксплуатация) имущества, находящегося в государственной собственности</t>
  </si>
  <si>
    <t>9.3.</t>
  </si>
  <si>
    <t>9.4.</t>
  </si>
  <si>
    <t>9.5.</t>
  </si>
  <si>
    <t>9.6.</t>
  </si>
  <si>
    <t>9.7.</t>
  </si>
  <si>
    <t>9.9.</t>
  </si>
  <si>
    <t>9.8.</t>
  </si>
  <si>
    <t>9.11.</t>
  </si>
  <si>
    <t>9.12.</t>
  </si>
  <si>
    <t>9.13.</t>
  </si>
  <si>
    <t>9.14.</t>
  </si>
  <si>
    <t>9.15.</t>
  </si>
  <si>
    <t>9.16.</t>
  </si>
  <si>
    <t>9.17.</t>
  </si>
  <si>
    <t>9.18.</t>
  </si>
  <si>
    <t>9.19.</t>
  </si>
  <si>
    <t>9.20.</t>
  </si>
  <si>
    <t>9.21.</t>
  </si>
  <si>
    <t>Показ (организация показа) спектаклей (театральных постановок)</t>
  </si>
  <si>
    <t>Показ (организация показа) концертов и концертных программ</t>
  </si>
  <si>
    <t>Создание спектаклей</t>
  </si>
  <si>
    <t>Создание концертов и концертных программ</t>
  </si>
  <si>
    <t>Библиотечное, библиографическое и информационное обслуживание пользователей библиотеки</t>
  </si>
  <si>
    <t>Формирование, учет, изучение, обеспечение физического сохранения и безопасности фондов библиотеки</t>
  </si>
  <si>
    <t>Библиографическая обработка документов и создание каталогов</t>
  </si>
  <si>
    <t xml:space="preserve">Публичный показ музейных предметов, музейных коллекций
</t>
  </si>
  <si>
    <t>Формирование, учет, изучение, обеспечение физического сохранения и безопасности музейных предметов, музейных коллекций</t>
  </si>
  <si>
    <t>Показ кинофильмов</t>
  </si>
  <si>
    <t>Прокат кино и видеофильмов</t>
  </si>
  <si>
    <t>Организация деятельности клубных формирований и формирований самодеятельного народного творчества</t>
  </si>
  <si>
    <t>Реализация дополнительных профессиональных программ повышения квалификации</t>
  </si>
  <si>
    <t>Реализация дополнительных предпрофессиональных программ в области искусств</t>
  </si>
  <si>
    <t>Реализация образовательных программ среднего профессионального образования - программ подготовки специалистов среднего звена
услуги (работы)</t>
  </si>
  <si>
    <t xml:space="preserve">единица </t>
  </si>
  <si>
    <t>13.3.</t>
  </si>
  <si>
    <t>13.4.</t>
  </si>
  <si>
    <t>13.5.</t>
  </si>
  <si>
    <t>13.6.</t>
  </si>
  <si>
    <t>13.7.</t>
  </si>
  <si>
    <t>13.8.</t>
  </si>
  <si>
    <t>13.9.</t>
  </si>
  <si>
    <t>13.10.</t>
  </si>
  <si>
    <t>13.11.</t>
  </si>
  <si>
    <t>13.12.</t>
  </si>
  <si>
    <t>13.13.</t>
  </si>
  <si>
    <t>13.14.</t>
  </si>
  <si>
    <t>13.15.</t>
  </si>
  <si>
    <t>13.16.</t>
  </si>
  <si>
    <t>13.17.</t>
  </si>
  <si>
    <t>13.18.</t>
  </si>
  <si>
    <t>13.19.</t>
  </si>
  <si>
    <t>13.20.</t>
  </si>
  <si>
    <t>13.21.</t>
  </si>
  <si>
    <t>13.22.</t>
  </si>
  <si>
    <t>13.23.</t>
  </si>
  <si>
    <t>количество обучающихся</t>
  </si>
  <si>
    <t>число посещений</t>
  </si>
  <si>
    <t>число обращений</t>
  </si>
  <si>
    <t>число пациенто-дней</t>
  </si>
  <si>
    <t>число пациентов</t>
  </si>
  <si>
    <t>количество койко-дней</t>
  </si>
  <si>
    <t>количество полетных часов</t>
  </si>
  <si>
    <t>количество мероприятий</t>
  </si>
  <si>
    <t>условная единица продукта, переработки (в перерасчете на 1 литр цельной крови)</t>
  </si>
  <si>
    <t>колиграмм</t>
  </si>
  <si>
    <t>квадратный метр</t>
  </si>
  <si>
    <t>количество освидетельствований</t>
  </si>
  <si>
    <t>количество исследований</t>
  </si>
  <si>
    <t>количество экспертиз</t>
  </si>
  <si>
    <t>Реализация основных профессиональных образовательных программ среднего профессионального образования –  программ подготовки специалистов среднего звена</t>
  </si>
  <si>
    <t>Реализация дополнительных профессиональных образовательных программ повышения квалификации</t>
  </si>
  <si>
    <t xml:space="preserve">Первичная медико-санитарная помощь, не включенная в базовую программу обязательного медицинского страхования </t>
  </si>
  <si>
    <t>14.3.</t>
  </si>
  <si>
    <t>14.4.</t>
  </si>
  <si>
    <t>14.5.</t>
  </si>
  <si>
    <t>14.6.</t>
  </si>
  <si>
    <t>14.7.</t>
  </si>
  <si>
    <t>14.8.</t>
  </si>
  <si>
    <t>14.9.</t>
  </si>
  <si>
    <t>14.10.</t>
  </si>
  <si>
    <t>14.11.</t>
  </si>
  <si>
    <t>14.12.</t>
  </si>
  <si>
    <t>14.13.</t>
  </si>
  <si>
    <t>14.14.</t>
  </si>
  <si>
    <t>14.15.</t>
  </si>
  <si>
    <t>14.16.</t>
  </si>
  <si>
    <t>тыс. рублей</t>
  </si>
  <si>
    <t>Срочные социальные услуги</t>
  </si>
  <si>
    <t>Организация ритуальных услуг и содержание мест захоронения</t>
  </si>
  <si>
    <t>Санаторно-курортное лечение</t>
  </si>
  <si>
    <t>Образовательные услуги</t>
  </si>
  <si>
    <t>Услуги спорта</t>
  </si>
  <si>
    <t>тыс. рублей.</t>
  </si>
  <si>
    <t>Количество услуг</t>
  </si>
  <si>
    <t>11.3.</t>
  </si>
  <si>
    <t>11.4.</t>
  </si>
  <si>
    <t>11.5.</t>
  </si>
  <si>
    <t>11.6.</t>
  </si>
  <si>
    <t>11.7.</t>
  </si>
  <si>
    <t>11.8.</t>
  </si>
  <si>
    <t>11.9.</t>
  </si>
  <si>
    <t>11.10.</t>
  </si>
  <si>
    <t>11.11.</t>
  </si>
  <si>
    <t>11.12.</t>
  </si>
  <si>
    <t>11.13.</t>
  </si>
  <si>
    <t>11.14.</t>
  </si>
  <si>
    <t>11.15.</t>
  </si>
  <si>
    <t>Спортивная подготовка по олимпийским видам спорта</t>
  </si>
  <si>
    <t>Спортивная подготовка по неолимпийским видам спорта</t>
  </si>
  <si>
    <t>Спортивная подготовка по спорту лиц с поражением ОДА</t>
  </si>
  <si>
    <t>Спортивная подготовка по спорту лиц с интеллектуальными нарушениями</t>
  </si>
  <si>
    <t>Спортивная подготовка по спорту глухих</t>
  </si>
  <si>
    <t>Спортивная подготовка по спорту слепых</t>
  </si>
  <si>
    <t>-</t>
  </si>
  <si>
    <t>Организация мероприятий по подготовке спортивных сборных команд</t>
  </si>
  <si>
    <t>штук</t>
  </si>
  <si>
    <t>Организация и проведение спортивно-оздоровительной работы по развитию физической культуры и спорта среди различных групп населения</t>
  </si>
  <si>
    <t>Организация и обеспечение подготовки спортивного резерва</t>
  </si>
  <si>
    <t>12.2.</t>
  </si>
  <si>
    <t>12.3.</t>
  </si>
  <si>
    <t>12.4.</t>
  </si>
  <si>
    <t>12.5.</t>
  </si>
  <si>
    <t>12.6.</t>
  </si>
  <si>
    <t>12.7.</t>
  </si>
  <si>
    <t>Определение границ территории объекта археологического наследия</t>
  </si>
  <si>
    <t>Проведение анализа историко-библиографических материалов о земельном участке, подлежащем хозяйственному освоению</t>
  </si>
  <si>
    <t>Разработка проекта границ территорий объектов культурного наследия</t>
  </si>
  <si>
    <t>Разработка проекта предмета охраны объекта культурного наследия</t>
  </si>
  <si>
    <t>Выполнение историко-культурных и библиографических изысканий в проектной документации для регистрации в едином государственном реестре историко-архитектурных объектов культурного наследия</t>
  </si>
  <si>
    <t>Обследования и составления акта технического состояния объекта культурного наследия</t>
  </si>
  <si>
    <t>Разработка проектов зон охраны объектов культурного наследия (единичные памятники, ансамбли)</t>
  </si>
  <si>
    <t>Затраты на уплату налогов</t>
  </si>
  <si>
    <t>4.3.</t>
  </si>
  <si>
    <t>4.4.</t>
  </si>
  <si>
    <t>4.5.</t>
  </si>
  <si>
    <t>4.6.</t>
  </si>
  <si>
    <t>4.7.</t>
  </si>
  <si>
    <t>Проведение диагностических мероприятий на особо опасные заболевания животных (птиц) в части отбора проб, их транспортировку</t>
  </si>
  <si>
    <t>Проведение диагностических мероприятий на особо опасные заболевания животных (птиц) в части лабораторных исследований</t>
  </si>
  <si>
    <t xml:space="preserve">Проведение вакцинаций (профилактических, вынужденных) животных (птиц) против особо опасных болезней животных (птиц) </t>
  </si>
  <si>
    <t xml:space="preserve">Ликвидация очагов заболеваний животных (птиц) и оздоровление неблагополучных пунктов </t>
  </si>
  <si>
    <t xml:space="preserve">Учет и ответственное хранение лекарственных средств и препаратов для ветеринарного применения </t>
  </si>
  <si>
    <t>Оформление ветеринарных сопроводительных документов (сертификатов)</t>
  </si>
  <si>
    <t>Число обучающихся</t>
  </si>
  <si>
    <t>Объем субсидий на финансовое обеспечение оказания государственных услуг (выполнения работ)</t>
  </si>
  <si>
    <t>Число детей</t>
  </si>
  <si>
    <t xml:space="preserve"> Содержание и воспитание детей-сирот и детей, оставшихся без попечения родителей, детей, находящихся в трудной жизненной ситуации</t>
  </si>
  <si>
    <t>Численность граждан, получивших социальные услуги</t>
  </si>
  <si>
    <t xml:space="preserve">Содействие устройству детей на воспитание в семью </t>
  </si>
  <si>
    <t>Количество детей, переданных на воспитание в семью</t>
  </si>
  <si>
    <t xml:space="preserve"> Психолого-педагогическое консультирование обучающихся, их родителей (законных представителей) и педагогических работников </t>
  </si>
  <si>
    <t xml:space="preserve"> Подготовка граждан, выразивших желание принять детей-сирот и детей, оставшихся без попечения родителей, на семейные формы устройства </t>
  </si>
  <si>
    <t>Оказание консультативной, психологической, педагогической, юридической, социальной и иной помощи лицам усыновившим (удочерившим) или принявшим под опеку (попечительство) ребенка</t>
  </si>
  <si>
    <t>Численность семей, получивших социальные услуги</t>
  </si>
  <si>
    <t>Оказание консультативной, психологической педагогической, юридической, социальной и иной помощи лицам из числа детей, завершивших  пребывание в организации для детей-сирот</t>
  </si>
  <si>
    <t xml:space="preserve">Коррекционно-развивающая, компенсирующая и логопедическая помощь обучающимся       </t>
  </si>
  <si>
    <t>Количество человеко-часов</t>
  </si>
  <si>
    <t>Реализация дополнительных общеразвивающих программ (ОВЗ)</t>
  </si>
  <si>
    <t>Число человеко-дней пребывания</t>
  </si>
  <si>
    <t>Человеко-день</t>
  </si>
  <si>
    <t>Количество мероприятий</t>
  </si>
  <si>
    <t>Ведение информационных ресурсов и баз данных в сфере образования</t>
  </si>
  <si>
    <t>Количество информационных ресурсов и баз данных</t>
  </si>
  <si>
    <t>Экспертиза научных, научно-технических программ и проектов, инновационных проектов в сфере образования</t>
  </si>
  <si>
    <t>Количество экспертных заключений</t>
  </si>
  <si>
    <t>Численность обучающихся</t>
  </si>
  <si>
    <t>человеко-час</t>
  </si>
  <si>
    <t xml:space="preserve">Количество мероприятий; количество разработанных документов;                                             количество разработанных отчетов </t>
  </si>
  <si>
    <t xml:space="preserve">Комитет по управлению имуществом Саратовской области </t>
  </si>
  <si>
    <t>6.3.</t>
  </si>
  <si>
    <t>6.4.</t>
  </si>
  <si>
    <t>Представление информации, имеющейся в распоряжении учреждения, по вопросам государственной кадастровой оценки (ежеквартальное представление в соответствующий федеральный орган исполнительной власти информации о данных рынка недвижимости)</t>
  </si>
  <si>
    <t xml:space="preserve">Сбор, обработка, систематизация, накопление и хранение информации при определении кадастровой стоимости (сбор, обработка, систематизация и накопление информации, необходимой для определения кадастровой стоимости, в том числе о данных рынка недвижимости, а также информации, использованной при проведении государственной кадастровой оценки и формируемой в результате ее проведения) </t>
  </si>
  <si>
    <t xml:space="preserve">Определение кадастровой стоимости объектов недвижимости в соответствии со статьей 14 Федерального закона от 3 июля 2016 года № 237-ФЗ «О государственной кадастровой оценке» (определение кадастровой стоимости объектов недвижимости в рамках государственной кадастровой оценки) </t>
  </si>
  <si>
    <t>Предоставление архивных справок и копий архивных документов, связанных с социальной защитой граждан, предусматривающей их пенсионное обеспечение, а также получение льгот и компенсаций в соответствии с законодательством Российской Федерации и международными обязательствами Российской Федерации</t>
  </si>
  <si>
    <t>Информационное обеспечение на основе документов Архивного фонда Российской Федерации и других архивных документов</t>
  </si>
  <si>
    <t>Обеспечение сохранности архивных документов</t>
  </si>
  <si>
    <t>Количество дел, прошедших проверку наличия, выявленных особо ценных и уникальных дел, и дел,выданных из архивохранилища</t>
  </si>
  <si>
    <t>Учет архивных документов</t>
  </si>
  <si>
    <t>Количество фондов, по которым выверены учетные документы</t>
  </si>
  <si>
    <t>Улучшение физического состояния документов</t>
  </si>
  <si>
    <t>Количество дел</t>
  </si>
  <si>
    <t>Количество дел (документов), принятых на хранение</t>
  </si>
  <si>
    <t>Взаимодействие с организациями - источниками комплектования архива</t>
  </si>
  <si>
    <t xml:space="preserve">Количество организаций - источников комплектования архива по видам методической помощи суммарно </t>
  </si>
  <si>
    <t>Описание архивных документов, создание справочно-поисковых средств к ним</t>
  </si>
  <si>
    <t>Количество единиц хранения, внесенных в информационно-поисковые системы архива</t>
  </si>
  <si>
    <t xml:space="preserve">Количество дел (документов), подготовленных к рассекречиванию </t>
  </si>
  <si>
    <t>Реализация информационных мероприятий, публикаторских и выставочных проектов на основе архивных документов</t>
  </si>
  <si>
    <t>Количество проведенных мероприятий</t>
  </si>
  <si>
    <t>1.11.</t>
  </si>
  <si>
    <t>1.12.</t>
  </si>
  <si>
    <t>1.13.</t>
  </si>
  <si>
    <t>1.14.</t>
  </si>
  <si>
    <t>тыс.кв.м</t>
  </si>
  <si>
    <t>Ведение информационных ресурсов и баз данных в рамках государственной аграрной политики</t>
  </si>
  <si>
    <t>Количество договоров на редоставление торговых мест</t>
  </si>
  <si>
    <t>Обеспечение официального опубликования нормативных правовых актов органов государственной власти Саратовской области 
в средствах массовой информации (сетевое издание «Новости Саратовской губернии»)</t>
  </si>
  <si>
    <t>Количество  страниц PDF-формата</t>
  </si>
  <si>
    <t>единица, штука (стр.PDF)</t>
  </si>
  <si>
    <t>Квадратный сантиметр</t>
  </si>
  <si>
    <t>единица (кв.см.)</t>
  </si>
  <si>
    <t>Обеспечение официального опубликования нормативных правовых актов органов государственной власти Саратовской области 
в средствах массовой информации (сборник «Собрание законодательства Саратовской области»)</t>
  </si>
  <si>
    <t>единица (усл. печат. лист)</t>
  </si>
  <si>
    <t>Размещение официальной информации в средствах массовой информации (сетевые издания «Новости Саратовской губернии» и «Регион 64»)</t>
  </si>
  <si>
    <t>Количество публикаций</t>
  </si>
  <si>
    <t>Размещение официальной информации в средствах массовой информации (газета «Саратовская областная газета «Регион 64»)</t>
  </si>
  <si>
    <t>Длительность телевизионного вещания</t>
  </si>
  <si>
    <t>минуты</t>
  </si>
  <si>
    <t>10.7.</t>
  </si>
  <si>
    <t xml:space="preserve">Выпуск литературно-художественного журнала «Волга – XXI век» 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</si>
  <si>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</t>
  </si>
  <si>
    <t>Выполнение мер пожарной безопасности в лесах и тушение лесных пожаров</t>
  </si>
  <si>
    <t>Осуществление функций специализированной диспетчерской службы лесного хозяйства</t>
  </si>
  <si>
    <t>Эксплуатация пожарных водоемов и подъездов к источникам  водоснабжения</t>
  </si>
  <si>
    <t>Установка и размещение стендов и других знаков и указателей, содержащих информацию о мерах пожарной безопасности в лесах</t>
  </si>
  <si>
    <t>Установка шлагбаумов, устройство преград, обеспечивающих ограничение пребывания граждан в лесах в целях обеспечения пожарной безопасностив</t>
  </si>
  <si>
    <t>Эксплуатация лесных дорог, предназначенных для охраны лесов от пожаров</t>
  </si>
  <si>
    <t>Прочистка просек</t>
  </si>
  <si>
    <t xml:space="preserve">Организация санитарно-оздоровительных мероприятий и лесопатологических обследований в лесах </t>
  </si>
  <si>
    <t xml:space="preserve">Лесопатологическое обследование визуальным способом </t>
  </si>
  <si>
    <t>Лесопатологическое обследование инструментальным способом</t>
  </si>
  <si>
    <t xml:space="preserve">Осуществление лесовосстановления и лесоразведения </t>
  </si>
  <si>
    <t>Содействие естесственному возобновлению</t>
  </si>
  <si>
    <t>Комбинированное лесовосстановление</t>
  </si>
  <si>
    <t>Проектирование лесохозяйственных мероприятий и организация использования лесов</t>
  </si>
  <si>
    <t xml:space="preserve">Организация выращивания посадочного материала древесно-кустарниковых пород для целей лесовосстановления </t>
  </si>
  <si>
    <t>7.29.</t>
  </si>
  <si>
    <t>7.30.</t>
  </si>
  <si>
    <t>7.31.</t>
  </si>
  <si>
    <t>7.32.</t>
  </si>
  <si>
    <t>Осуществление охраны природных территорий в целях сохранения биологического разнообразия и поддержания в естественном состоянии охраняемых природных комплексов и объектов</t>
  </si>
  <si>
    <t>Проведение ухода за лесами</t>
  </si>
  <si>
    <t>Министерство молодежной политики и спорта Саратовской области</t>
  </si>
  <si>
    <t>Организация и проведение официальных физкультурных (физкультурно-оздоровительных) мероприятий</t>
  </si>
  <si>
    <t xml:space="preserve">Обеспечение представления объектов спорта для занятий отдельный категорий граждан </t>
  </si>
  <si>
    <t>11.16.</t>
  </si>
  <si>
    <t xml:space="preserve">Организация мероприятий в сфере молодежной политики, направленных на гражданское и патриотическое воспитание молодежи
</t>
  </si>
  <si>
    <t>Организация и проведение физкультурных и спортивных мероприятий в рамках Всероссийского физкультурно-спортивного комплекса «Готов к труду и обороне» (ГТО)»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</si>
  <si>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«49.00.00 ФИЗИЧЕСКАЯ КУЛЬТУРА И СПОРТ» углубленной подготовки в училищах олимпийского резерва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</si>
  <si>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по укрупненной группе направлений подготовки и специальностей (профессий) «49.00.00 ФИЗИЧЕСКАЯ КУЛЬТУРА И СПОРТ» углубленной подготовки в училищах олимпийского резерва</t>
  </si>
  <si>
    <t xml:space="preserve">Паллиативная медицинская помощь 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</si>
  <si>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</t>
  </si>
  <si>
    <t xml:space="preserve"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 </t>
  </si>
  <si>
    <t xml:space="preserve">Санаторно-курортное лечение </t>
  </si>
  <si>
    <t xml:space="preserve">Организация круглосуточного приема, содержания, выхаживания и воспитания детей </t>
  </si>
  <si>
    <t xml:space="preserve"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 </t>
  </si>
  <si>
    <t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</t>
  </si>
  <si>
    <t xml:space="preserve">Обеспечение мероприятий, направленных на охрану и укрепление здоровья </t>
  </si>
  <si>
    <t>Заготовка, хранение, транспортировка и обеспечение безопасности донорской крови и ее компонентов условная единица продукта, переработки (в перерасчете на 1 литр цельной крови</t>
  </si>
  <si>
    <t xml:space="preserve">Формирование, освежение, выпуск и содержание (обслуживание) резерва лекарственных средств для медицинского применения и медицинских изделий </t>
  </si>
  <si>
    <t>количество отчетов</t>
  </si>
  <si>
    <t xml:space="preserve">Организация и проведение заключительной и камерной дезинфекции, дезинсекции, дератизации в очагах инфекционных и паразитарных заболеваний и в условиях чрезвычайной ситуации </t>
  </si>
  <si>
    <t>Организация и проведение заключительной и камерной дезинфекции, дезинсекции, дератизации в очагах инфекционных и паразитарных заболеваний и в условиях чрезвычайной ситуации</t>
  </si>
  <si>
    <t xml:space="preserve">Медицинское освидетельствование на состояние опьянения (алкогольного, наркотического или иного токсического) </t>
  </si>
  <si>
    <t xml:space="preserve">Судебно-медицинская экспертиза </t>
  </si>
  <si>
    <t xml:space="preserve">Судебно-психиатрическая экспертиза </t>
  </si>
  <si>
    <t xml:space="preserve">Обеспечение готовности к своевременному и эффективному оказанию медицинской помощи, ликвидации эпидемических очагов при стихийных бедствиях, авариях, катастрофах и эпидемиях и ликвидация медико-санитарных последствий чрезвычайных ситуаций в Российской Федерации и за рубежом </t>
  </si>
  <si>
    <t>12.9.</t>
  </si>
  <si>
    <t>12.8.</t>
  </si>
  <si>
    <t>Содержание (эксплуатация) имущества,находящегося в государственной собственности</t>
  </si>
  <si>
    <t xml:space="preserve">Работа по установлению границ защитных зон (определение точек координат) </t>
  </si>
  <si>
    <t>6.5.</t>
  </si>
  <si>
    <t>6.6.</t>
  </si>
  <si>
    <t>6.7.</t>
  </si>
  <si>
    <t>6.8.</t>
  </si>
  <si>
    <t>Определение кадастровой стоимости объектов недвижимости в рамках государственной кадастровой оценки (определение кадастровой стоимости объектов недвижимости в соответствии со статьей 16 Федерального закона от 3 июля 2016 года N 237-ФЗ «О государственной кадастровой оценке» )</t>
  </si>
  <si>
    <t>Определение кадастровой стоимости объектов недвижимости в рамках государственной кадастровой оценки (определение кадастровой стоимости объектов недвижимости в соответствии с частью 9 статьи 24 Федерального закона от 3 июля 2016 года N 237-ФЗ «О государственной кадастровой оценке» )</t>
  </si>
  <si>
    <t>6.9.</t>
  </si>
  <si>
    <t>6.10.</t>
  </si>
  <si>
    <t>6.11.</t>
  </si>
  <si>
    <t>6.12.</t>
  </si>
  <si>
    <t>6.13.</t>
  </si>
  <si>
    <t>Предоставление консультационной помощи и иных методических услуг в рамках государственной аграрной политики</t>
  </si>
  <si>
    <t>Количество проведенных консультаций</t>
  </si>
  <si>
    <t>Количество номеров  (газета Аграрные вести)</t>
  </si>
  <si>
    <t>Количество отчетов составленных по результатам услуги (подготовка информационных материалов (брошюры, буклеты, листовки и т.д)</t>
  </si>
  <si>
    <t>Количество отчетов составленных по результатам услуги (подготовка материала и создание презентаций в печатном и электронном виде)</t>
  </si>
  <si>
    <t>Организация и проведение выставочных мероприятий и семинаров в сфере агропромышленного комплекса</t>
  </si>
  <si>
    <t>Количество юридических лиц, обратившихся за услугой</t>
  </si>
  <si>
    <t>Количество субъектов среднего предпринимательства, обратившихся за услугой</t>
  </si>
  <si>
    <t>Сбор и обработка оперативной информации о результатах деятельности сельскохозяйственных товаропроизводителей</t>
  </si>
  <si>
    <t>Обслуживание и сопровождение информационной базы (единая федеральная информационная система земель сельхозназначения агропромышленнго комплекса Саратовской области, центр развития кооперации)</t>
  </si>
  <si>
    <t>Размещение информации на сайте  ГБУ СО «Информационно-консультациооная служба агпромышленного комплекса Саратовской  области»  по результатм мониторинга цен на основные виды сельскохозяйственного сырья и продовольствия Саратовской области и регионах Поволжского Федерального округа</t>
  </si>
  <si>
    <t>Эксплуатируемая площадь</t>
  </si>
  <si>
    <t>5.11.</t>
  </si>
  <si>
    <t>5.12.</t>
  </si>
  <si>
    <t>5.13.</t>
  </si>
  <si>
    <t>Прокладка просек</t>
  </si>
  <si>
    <t>Благоустройство зон отдыха граждан, пребывающих в лесах</t>
  </si>
  <si>
    <t>Сплошная санитарная рубка</t>
  </si>
  <si>
    <t>Рубки ухода за молодняками (осветления, прочистки)</t>
  </si>
  <si>
    <t>Организация, содержание и оснащение мобилизационных групп по тушению лесных пожаров</t>
  </si>
  <si>
    <t>Обеспечение готовности к действиям сил и средств, предназначенных для предупреждения и ликвидации чрезвычайных ситуаций в лесах, возникших вследствие лесных пожаров</t>
  </si>
  <si>
    <t>Организация содержания и оснащения групп пожаротушения</t>
  </si>
  <si>
    <t>9.22.</t>
  </si>
  <si>
    <t>Выращивание (производство) посадочного материала лесных растений (саженцев, сеянцев)</t>
  </si>
  <si>
    <t>Организация и проведение работ по благоустройству мест отдыха на территории особо охраняемых природных территорий</t>
  </si>
  <si>
    <t>Обеспечение эксплутационно-технического обслуживания объектов и помещений, а также содержание указанных объектов и помещений, оборудования в надлежащем состоянии</t>
  </si>
  <si>
    <t>Содержание и обслуживание (эксплуатация) имущества, прилегающей территории к зданиям (сооружениям) и лесных участков, находящихся в государственной  собственности</t>
  </si>
  <si>
    <t>Обеспечение доступа к архивным документам и справочно-поисковым средствам к ним в читальном зале</t>
  </si>
  <si>
    <t>Организация мероприятий, направленных на профилактику асоциального и деструктивного поведения подростков и молодежи, поддержка детей и молодежи, находящейся в социально-опасном положении</t>
  </si>
  <si>
    <t>Количество прикладных научно-исследовательских работ</t>
  </si>
  <si>
    <t>Объем хранящейся информации</t>
  </si>
  <si>
    <t>Количество объектов недвижимости, для которых определена кадастровая стоимость</t>
  </si>
  <si>
    <t>Объем собранной информации</t>
  </si>
  <si>
    <t>Количество поступивших обращений, запросов</t>
  </si>
  <si>
    <t>Количество поступивших обращений о рассмотрении замечаний</t>
  </si>
  <si>
    <t>Патрулирование лесов наземными средствами</t>
  </si>
  <si>
    <t>Очистка лесных насаждений от захламленности, загрязнения и иного негативного воздействия</t>
  </si>
  <si>
    <t>Оганизация и проведение работ по благоустройству мест отдыха на территории особо охраняемых природных комплексов</t>
  </si>
  <si>
    <t>тыс. кв.м</t>
  </si>
  <si>
    <t>Количество отчетов, составленных по результатам услуги (подготовка документов на право получения субсидий)</t>
  </si>
  <si>
    <t>Сопровождение сайта ГБУ СО «Информационно-консультациооная служба агпромышленного комплекса Саратовской  области» www.saratovagro.ru</t>
  </si>
  <si>
    <t>Обслуживаемая площадь прилегающей территории к зданиям (сооружениям), и лесных участков</t>
  </si>
  <si>
    <t>5.14.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</si>
  <si>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(очная)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</si>
  <si>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(очно-заочная)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</si>
  <si>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(заочная)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</si>
  <si>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(ОВЗ)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</si>
  <si>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(без ОВЗ)</t>
  </si>
  <si>
    <t>Реализация основных профессиональных образовательных программ профессионального обучения - программам переподготовки рабочих и служащих</t>
  </si>
  <si>
    <t>Реализация дополнительных профессиональных программ программ профессиональной переподготовки</t>
  </si>
  <si>
    <t>8.44.</t>
  </si>
  <si>
    <t>8.45.</t>
  </si>
  <si>
    <t>8.46.</t>
  </si>
  <si>
    <t>8.47.</t>
  </si>
  <si>
    <t>8.48.</t>
  </si>
  <si>
    <t xml:space="preserve"> Содержание лиц из числа детей-сирот и детей, оставшихся без попечения родителей, завершивших пребывание в организации для детей-сирот, но не старше 23 лет</t>
  </si>
  <si>
    <t>Создание экспозиций (выставок) музеев, организация выездных выставок
услуги (работы)</t>
  </si>
  <si>
    <t xml:space="preserve">Работы по профилактике неинфекционных заболеваний, формированию здорового образа жизни и санитарно-гигиеническому просвещению населения </t>
  </si>
  <si>
    <t>Площадь обработанных очагов</t>
  </si>
  <si>
    <t>Прогноз</t>
  </si>
  <si>
    <t>2022 год</t>
  </si>
  <si>
    <t>2023 год</t>
  </si>
  <si>
    <t xml:space="preserve">Сведения о планируемом объеме выполнения государственными учреждениями государственных заданий на оказание государственных услуг (выполнение работ) и об объеме субсидий на их финансовое обеспечение </t>
  </si>
  <si>
    <t>Проведение прикладных научно-исследовательских работ</t>
  </si>
  <si>
    <t>Количество проб</t>
  </si>
  <si>
    <t>Количество исследований</t>
  </si>
  <si>
    <t>Проведение мероприятий по клинической диагностике  животных без владельцев</t>
  </si>
  <si>
    <t>Количество ликвидированных очагов заболеваний животных (птиц) и оздоровленных неблагополучных пунктов</t>
  </si>
  <si>
    <t>Количество документов</t>
  </si>
  <si>
    <t>Условные единицы</t>
  </si>
  <si>
    <t>6.14.</t>
  </si>
  <si>
    <t>тыс. руб.</t>
  </si>
  <si>
    <t xml:space="preserve">Количество поступивших заявлений </t>
  </si>
  <si>
    <t>Размещение официальной информации в средствах массовой информации (на телевизионных каналах, вещающих на территории Саратова и Саратовской области)</t>
  </si>
  <si>
    <t>Объем субсидий на финансовое обеспечение выполняемых работ</t>
  </si>
  <si>
    <t>Условных печатных листов</t>
  </si>
  <si>
    <t xml:space="preserve">штука </t>
  </si>
  <si>
    <t>Реализация основных общеобразовательных программ среднего общего образования ( с ОВЗ)</t>
  </si>
  <si>
    <t>Реализация дополнительных общеразвивающих программ (Очная с применением дистанционных образовательных технологий)</t>
  </si>
  <si>
    <t>Первичная медико-санитарная помощь, не включенная в базовую программу обязательного медицинского страхования.</t>
  </si>
  <si>
    <t>1.15.</t>
  </si>
  <si>
    <t>Организация питания в рамках официальных мероприятий</t>
  </si>
  <si>
    <t>Объем средств на финансовое обеспечение оказания соответствующей государственной услуги (выполнения работы)</t>
  </si>
  <si>
    <t>Количество участников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</si>
  <si>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(очно-заочная)</t>
  </si>
  <si>
    <t>Министерство труда и социальной защиты области</t>
  </si>
  <si>
    <t>Социально - бытовые услуги</t>
  </si>
  <si>
    <t>Социально-медицинские услуги</t>
  </si>
  <si>
    <t>Социально – психологические услуги</t>
  </si>
  <si>
    <t>Социально – педагогические услуги</t>
  </si>
  <si>
    <t>Социально – правовые услуги</t>
  </si>
  <si>
    <t>Социально – трудовые  услуги</t>
  </si>
  <si>
    <t>Услуги в целях повышения коммуникативного потенциала получателей социальных услуг, имеющих ограничения жизнедеятельности, в том числе детей-инвалидов</t>
  </si>
  <si>
    <t>Проведение мероприятий, направленных на развитие детей и молодежи, в том чиле одаренных</t>
  </si>
  <si>
    <t>Обеспечение участия в официальных физкультурных мероприятиях</t>
  </si>
  <si>
    <t xml:space="preserve">Организация и проведение официальных физкультурных (физкультурно-оздоровительных) мероприятий   региональные и   муниципальные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</si>
  <si>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Показатель характеризующий объем государственной услуги ( работы)</t>
  </si>
  <si>
    <t xml:space="preserve">Объем субсидии на финансовое обеспечение оказания соответствующей государственной услуги </t>
  </si>
  <si>
    <t>Предоставление торговых мест производителям сельхозпродукции</t>
  </si>
  <si>
    <t xml:space="preserve">Вес обработанных в дезинфекционных камерах вещей из очага </t>
  </si>
  <si>
    <t>2020 год (отчет)</t>
  </si>
  <si>
    <t>2021 год (оценка)</t>
  </si>
  <si>
    <t>2024 год</t>
  </si>
  <si>
    <t>Количество вакцинаций</t>
  </si>
  <si>
    <t>Количество доз</t>
  </si>
  <si>
    <t>Рассмотрение заявлений об исправлении ошибок, допущенных при определении кадастровой стоимости (рассмотрение заявлений об исправлении ошибок, допущенных при определении кадастровой стоимости)</t>
  </si>
  <si>
    <t xml:space="preserve">Рассмотрение замечаний, связанных с определением кадастровой стоимости, информация о котором содержится в промежуточных отчетных документах </t>
  </si>
  <si>
    <t>Представление (предоставление) разъяснений, копий хранящихся отчетов, документов и материалов (предоставление разъяснений, связанных с определением кадастровой стоимости)</t>
  </si>
  <si>
    <t>Представление (предоставление) разъяснений, копий хранящихся отчетов, документов и материалов (представление копий хранящихся отчетов, документов и материалов)</t>
  </si>
  <si>
    <t>Обеспечение сохранности и учета архивных документов в сфере технического учета и технической инвентаризации недвижимого имущества</t>
  </si>
  <si>
    <t>6.15.</t>
  </si>
  <si>
    <t xml:space="preserve">Проведение прикладных научных исследований  </t>
  </si>
  <si>
    <t>Установление кадастровой стоимости в размере рыночной стоимости</t>
  </si>
  <si>
    <t xml:space="preserve"> Рассмотрение обращений, связанных с наличием ошибок, допущенных при определении кадастровой стоимости </t>
  </si>
  <si>
    <t xml:space="preserve">Предоставление разъяснений результатов определения кадастровой стоимости </t>
  </si>
  <si>
    <t>Сбор, обработка, систематизация, накопление и хранение информации при определении кадастровой стоимости (хранение отчетов и иных документов, формируемых в ходе определения кадастровой стоимости)</t>
  </si>
  <si>
    <t>6.16.</t>
  </si>
  <si>
    <t>Предоставление копий архивных документов в сфере технического учета и технической инвентаризации недвижимого имущества</t>
  </si>
  <si>
    <t>«Создание и поддержание функционирования сайта 
«Книга Памяти Саратовской области»</t>
  </si>
  <si>
    <t>Создание сайта</t>
  </si>
  <si>
    <t>Количество работ</t>
  </si>
  <si>
    <t>Реализация основных общеобразовательных программ дошкольного образования</t>
  </si>
  <si>
    <t>часов</t>
  </si>
  <si>
    <t xml:space="preserve">Организация и проведение культурно-массовых мероприятий </t>
  </si>
  <si>
    <t xml:space="preserve">Реализация дополнительных общеразвивающих программ </t>
  </si>
  <si>
    <t>Реализация основных профессиональных общеобразовательных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по укрупненной группе направлений подготовки и специальностей (профессий)</t>
  </si>
  <si>
    <t>Реализация основных профессиональных образовательных программ среднего профессионального образования в области искусств, интегрированные с образовательными программами основного общего образования, по укрупненной группе направлений подготовки и специальностей (профессий) 
услуги (работы)</t>
  </si>
  <si>
    <t>9.10.</t>
  </si>
  <si>
    <t xml:space="preserve">Лесоразведение </t>
  </si>
  <si>
    <t>Рубка аварийных деревьев</t>
  </si>
  <si>
    <t>Заготовка семян лесных растений</t>
  </si>
  <si>
    <t>Содержание и обслуживание прилегающих территорий к зданиям (сооружениям), лесных участков</t>
  </si>
  <si>
    <t>14.17.</t>
  </si>
  <si>
    <t>Подготовка граждан, выразивших желание принять детей-сирот и детей, оставшихся без попечения родителей, на семейные формы устройства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</si>
</sst>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"/>
    <numFmt numFmtId="165" formatCode="_-* #,##0.0\ _₽_-;\-* #,##0.0\ _₽_-;_-* &quot;-&quot;??\ _₽_-;_-@_-"/>
    <numFmt numFmtId="166" formatCode="0.0"/>
    <numFmt numFmtId="167" formatCode="[$-419]General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7" fontId="8" fillId="0" borderId="0"/>
  </cellStyleXfs>
  <cellXfs count="147">
    <xf numFmtId="0" fontId="0" fillId="0" borderId="0" xfId="0"/>
    <xf numFmtId="0" fontId="0" fillId="0" borderId="0" xfId="0"/>
    <xf numFmtId="0" fontId="0" fillId="5" borderId="0" xfId="0" applyFill="1"/>
    <xf numFmtId="164" fontId="2" fillId="0" borderId="1" xfId="0" applyNumberFormat="1" applyFont="1" applyBorder="1" applyAlignment="1" applyProtection="1">
      <alignment horizontal="center" vertical="center" wrapText="1"/>
      <protection locked="0"/>
    </xf>
    <xf numFmtId="164" fontId="3" fillId="4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3" fontId="2" fillId="0" borderId="1" xfId="0" applyNumberFormat="1" applyFont="1" applyBorder="1" applyAlignment="1">
      <alignment horizontal="center" vertical="center" wrapText="1"/>
    </xf>
    <xf numFmtId="0" fontId="4" fillId="5" borderId="0" xfId="0" applyFont="1" applyFill="1"/>
    <xf numFmtId="16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Border="1" applyAlignment="1" applyProtection="1">
      <alignment horizontal="center" vertical="center" wrapText="1"/>
      <protection locked="0"/>
    </xf>
    <xf numFmtId="3" fontId="4" fillId="5" borderId="0" xfId="0" applyNumberFormat="1" applyFont="1" applyFill="1"/>
    <xf numFmtId="164" fontId="5" fillId="5" borderId="0" xfId="0" applyNumberFormat="1" applyFont="1" applyFill="1"/>
    <xf numFmtId="3" fontId="6" fillId="0" borderId="0" xfId="0" applyNumberFormat="1" applyFont="1"/>
    <xf numFmtId="0" fontId="6" fillId="0" borderId="0" xfId="0" applyFont="1"/>
    <xf numFmtId="164" fontId="4" fillId="5" borderId="0" xfId="0" applyNumberFormat="1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6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3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165" fontId="2" fillId="5" borderId="1" xfId="1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65" fontId="2" fillId="0" borderId="1" xfId="1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center" vertical="center"/>
    </xf>
    <xf numFmtId="3" fontId="2" fillId="5" borderId="4" xfId="0" applyNumberFormat="1" applyFont="1" applyFill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164" fontId="2" fillId="5" borderId="4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3" fontId="2" fillId="5" borderId="1" xfId="0" applyNumberFormat="1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5" borderId="3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66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top" wrapText="1"/>
    </xf>
    <xf numFmtId="0" fontId="2" fillId="5" borderId="0" xfId="0" applyFont="1" applyFill="1" applyAlignment="1">
      <alignment vertical="center" wrapText="1"/>
    </xf>
    <xf numFmtId="0" fontId="2" fillId="5" borderId="1" xfId="0" applyFont="1" applyFill="1" applyBorder="1" applyAlignment="1">
      <alignment vertical="top" wrapText="1"/>
    </xf>
    <xf numFmtId="3" fontId="2" fillId="0" borderId="1" xfId="0" applyNumberFormat="1" applyFont="1" applyFill="1" applyBorder="1" applyAlignment="1">
      <alignment horizontal="center" vertical="center"/>
    </xf>
    <xf numFmtId="166" fontId="2" fillId="5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" fontId="2" fillId="5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5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" fontId="2" fillId="5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top" wrapText="1"/>
    </xf>
    <xf numFmtId="0" fontId="2" fillId="5" borderId="7" xfId="0" applyFont="1" applyFill="1" applyBorder="1" applyAlignment="1">
      <alignment horizontal="left" vertical="top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" fontId="2" fillId="0" borderId="3" xfId="0" applyNumberFormat="1" applyFont="1" applyBorder="1" applyAlignment="1">
      <alignment horizontal="center" vertical="center" wrapText="1"/>
    </xf>
    <xf numFmtId="16" fontId="2" fillId="0" borderId="4" xfId="0" applyNumberFormat="1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left" vertical="center" wrapText="1"/>
    </xf>
    <xf numFmtId="16" fontId="2" fillId="5" borderId="3" xfId="0" applyNumberFormat="1" applyFont="1" applyFill="1" applyBorder="1" applyAlignment="1">
      <alignment horizontal="center" vertical="center" wrapText="1"/>
    </xf>
    <xf numFmtId="16" fontId="2" fillId="5" borderId="10" xfId="0" applyNumberFormat="1" applyFont="1" applyFill="1" applyBorder="1" applyAlignment="1">
      <alignment horizontal="center" vertical="center" wrapText="1"/>
    </xf>
    <xf numFmtId="16" fontId="2" fillId="5" borderId="4" xfId="0" applyNumberFormat="1" applyFont="1" applyFill="1" applyBorder="1" applyAlignment="1">
      <alignment horizontal="center" vertical="center" wrapText="1"/>
    </xf>
    <xf numFmtId="16" fontId="2" fillId="0" borderId="10" xfId="0" applyNumberFormat="1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" fontId="2" fillId="0" borderId="3" xfId="0" applyNumberFormat="1" applyFont="1" applyFill="1" applyBorder="1" applyAlignment="1">
      <alignment horizontal="center" vertical="center" wrapText="1"/>
    </xf>
    <xf numFmtId="16" fontId="2" fillId="0" borderId="4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</cellXfs>
  <cellStyles count="3">
    <cellStyle name="Excel Built-in Normal" xfId="2"/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02"/>
  <sheetViews>
    <sheetView tabSelected="1" view="pageBreakPreview" zoomScale="55" zoomScaleNormal="100" zoomScaleSheetLayoutView="55" workbookViewId="0">
      <pane ySplit="4" topLeftCell="A483" activePane="bottomLeft" state="frozen"/>
      <selection pane="bottomLeft" activeCell="I502" sqref="A502:I502"/>
    </sheetView>
  </sheetViews>
  <sheetFormatPr defaultRowHeight="15.75" x14ac:dyDescent="0.25"/>
  <cols>
    <col min="1" max="1" width="8.5703125" style="88" customWidth="1"/>
    <col min="2" max="2" width="55.7109375" style="18" customWidth="1"/>
    <col min="3" max="3" width="42.28515625" style="18" customWidth="1"/>
    <col min="4" max="4" width="23.85546875" style="18" customWidth="1"/>
    <col min="5" max="6" width="15" style="17" customWidth="1"/>
    <col min="7" max="9" width="15.85546875" style="25" customWidth="1"/>
    <col min="11" max="11" width="11" bestFit="1" customWidth="1"/>
    <col min="12" max="16" width="12.28515625" bestFit="1" customWidth="1"/>
    <col min="17" max="18" width="9.5703125" bestFit="1" customWidth="1"/>
    <col min="19" max="23" width="12.28515625" bestFit="1" customWidth="1"/>
    <col min="24" max="24" width="9.5703125" bestFit="1" customWidth="1"/>
  </cols>
  <sheetData>
    <row r="1" spans="1:9" ht="61.5" customHeight="1" x14ac:dyDescent="0.25">
      <c r="A1" s="132" t="s">
        <v>534</v>
      </c>
      <c r="B1" s="132"/>
      <c r="C1" s="132"/>
      <c r="D1" s="132"/>
      <c r="E1" s="132"/>
      <c r="F1" s="132"/>
      <c r="G1" s="132"/>
      <c r="H1" s="132"/>
      <c r="I1" s="132"/>
    </row>
    <row r="2" spans="1:9" ht="11.25" customHeight="1" x14ac:dyDescent="0.25">
      <c r="A2" s="133"/>
      <c r="B2" s="133"/>
      <c r="C2" s="133"/>
      <c r="D2" s="133"/>
      <c r="E2" s="133"/>
      <c r="F2" s="133"/>
      <c r="G2" s="133"/>
      <c r="H2" s="133"/>
      <c r="I2" s="133"/>
    </row>
    <row r="3" spans="1:9" ht="29.25" customHeight="1" x14ac:dyDescent="0.25">
      <c r="A3" s="113" t="s">
        <v>0</v>
      </c>
      <c r="B3" s="113" t="s">
        <v>1</v>
      </c>
      <c r="C3" s="113" t="s">
        <v>6</v>
      </c>
      <c r="D3" s="113" t="s">
        <v>8</v>
      </c>
      <c r="E3" s="104" t="s">
        <v>572</v>
      </c>
      <c r="F3" s="104" t="s">
        <v>573</v>
      </c>
      <c r="G3" s="121" t="s">
        <v>531</v>
      </c>
      <c r="H3" s="122"/>
      <c r="I3" s="123"/>
    </row>
    <row r="4" spans="1:9" s="1" customFormat="1" ht="43.5" customHeight="1" x14ac:dyDescent="0.25">
      <c r="A4" s="114"/>
      <c r="B4" s="114"/>
      <c r="C4" s="114"/>
      <c r="D4" s="114"/>
      <c r="E4" s="105"/>
      <c r="F4" s="105"/>
      <c r="G4" s="24" t="s">
        <v>532</v>
      </c>
      <c r="H4" s="24" t="s">
        <v>533</v>
      </c>
      <c r="I4" s="24" t="s">
        <v>574</v>
      </c>
    </row>
    <row r="5" spans="1:9" s="8" customFormat="1" ht="28.5" customHeight="1" x14ac:dyDescent="0.25">
      <c r="A5" s="6" t="s">
        <v>2</v>
      </c>
      <c r="B5" s="117" t="s">
        <v>3</v>
      </c>
      <c r="C5" s="118"/>
      <c r="D5" s="118"/>
      <c r="E5" s="118"/>
      <c r="F5" s="118"/>
      <c r="G5" s="118"/>
      <c r="H5" s="118"/>
      <c r="I5" s="118"/>
    </row>
    <row r="6" spans="1:9" x14ac:dyDescent="0.25">
      <c r="A6" s="134" t="s">
        <v>4</v>
      </c>
      <c r="B6" s="100" t="s">
        <v>373</v>
      </c>
      <c r="C6" s="40" t="s">
        <v>152</v>
      </c>
      <c r="D6" s="41" t="s">
        <v>84</v>
      </c>
      <c r="E6" s="42">
        <v>2085</v>
      </c>
      <c r="F6" s="42">
        <v>2405</v>
      </c>
      <c r="G6" s="42">
        <v>1735</v>
      </c>
      <c r="H6" s="42">
        <v>1905</v>
      </c>
      <c r="I6" s="42">
        <v>1905</v>
      </c>
    </row>
    <row r="7" spans="1:9" ht="99.75" customHeight="1" x14ac:dyDescent="0.25">
      <c r="A7" s="135"/>
      <c r="B7" s="101"/>
      <c r="C7" s="40" t="s">
        <v>80</v>
      </c>
      <c r="D7" s="43" t="s">
        <v>285</v>
      </c>
      <c r="E7" s="47">
        <v>4638.5</v>
      </c>
      <c r="F7" s="47">
        <v>7846.5</v>
      </c>
      <c r="G7" s="47">
        <v>7855.9809999999998</v>
      </c>
      <c r="H7" s="47">
        <v>7777.1769999999997</v>
      </c>
      <c r="I7" s="47">
        <v>7777.1769999999997</v>
      </c>
    </row>
    <row r="8" spans="1:9" s="1" customFormat="1" ht="24" customHeight="1" x14ac:dyDescent="0.25">
      <c r="A8" s="119" t="s">
        <v>5</v>
      </c>
      <c r="B8" s="100" t="s">
        <v>499</v>
      </c>
      <c r="C8" s="45" t="s">
        <v>152</v>
      </c>
      <c r="D8" s="41" t="s">
        <v>84</v>
      </c>
      <c r="E8" s="42">
        <v>2385</v>
      </c>
      <c r="F8" s="42">
        <v>4950</v>
      </c>
      <c r="G8" s="42">
        <v>4650</v>
      </c>
      <c r="H8" s="42">
        <v>4900</v>
      </c>
      <c r="I8" s="42">
        <v>4900</v>
      </c>
    </row>
    <row r="9" spans="1:9" s="1" customFormat="1" ht="63" x14ac:dyDescent="0.25">
      <c r="A9" s="120"/>
      <c r="B9" s="101"/>
      <c r="C9" s="40" t="s">
        <v>80</v>
      </c>
      <c r="D9" s="43" t="s">
        <v>285</v>
      </c>
      <c r="E9" s="47">
        <v>1232.2</v>
      </c>
      <c r="F9" s="47">
        <v>4228</v>
      </c>
      <c r="G9" s="47">
        <v>4616.2</v>
      </c>
      <c r="H9" s="47">
        <v>4570.5</v>
      </c>
      <c r="I9" s="47">
        <v>4570.5</v>
      </c>
    </row>
    <row r="10" spans="1:9" s="8" customFormat="1" x14ac:dyDescent="0.25">
      <c r="A10" s="119" t="s">
        <v>142</v>
      </c>
      <c r="B10" s="100" t="s">
        <v>374</v>
      </c>
      <c r="C10" s="40" t="s">
        <v>152</v>
      </c>
      <c r="D10" s="41" t="s">
        <v>84</v>
      </c>
      <c r="E10" s="42">
        <v>10550</v>
      </c>
      <c r="F10" s="42">
        <v>9310</v>
      </c>
      <c r="G10" s="42">
        <v>10512</v>
      </c>
      <c r="H10" s="42">
        <v>10160</v>
      </c>
      <c r="I10" s="42">
        <v>10160</v>
      </c>
    </row>
    <row r="11" spans="1:9" s="8" customFormat="1" ht="67.5" customHeight="1" x14ac:dyDescent="0.25">
      <c r="A11" s="120"/>
      <c r="B11" s="101"/>
      <c r="C11" s="40" t="s">
        <v>80</v>
      </c>
      <c r="D11" s="43" t="s">
        <v>285</v>
      </c>
      <c r="E11" s="47">
        <v>16348.4</v>
      </c>
      <c r="F11" s="47">
        <v>17011.100000000002</v>
      </c>
      <c r="G11" s="47">
        <v>19638.614749999997</v>
      </c>
      <c r="H11" s="47">
        <v>19337.100749999998</v>
      </c>
      <c r="I11" s="47">
        <v>19337.100749999998</v>
      </c>
    </row>
    <row r="12" spans="1:9" s="8" customFormat="1" ht="63" x14ac:dyDescent="0.25">
      <c r="A12" s="119" t="s">
        <v>143</v>
      </c>
      <c r="B12" s="100" t="s">
        <v>375</v>
      </c>
      <c r="C12" s="40" t="s">
        <v>376</v>
      </c>
      <c r="D12" s="41" t="s">
        <v>84</v>
      </c>
      <c r="E12" s="42">
        <v>146919</v>
      </c>
      <c r="F12" s="42">
        <v>144876</v>
      </c>
      <c r="G12" s="42">
        <v>147594</v>
      </c>
      <c r="H12" s="42">
        <v>147594</v>
      </c>
      <c r="I12" s="42">
        <v>147594</v>
      </c>
    </row>
    <row r="13" spans="1:9" s="8" customFormat="1" ht="67.5" customHeight="1" x14ac:dyDescent="0.25">
      <c r="A13" s="120"/>
      <c r="B13" s="101"/>
      <c r="C13" s="40" t="s">
        <v>80</v>
      </c>
      <c r="D13" s="43" t="s">
        <v>285</v>
      </c>
      <c r="E13" s="47">
        <v>14759.500000000002</v>
      </c>
      <c r="F13" s="47">
        <v>18246.599999999999</v>
      </c>
      <c r="G13" s="47">
        <v>20118.346249999999</v>
      </c>
      <c r="H13" s="47">
        <v>19934.63625</v>
      </c>
      <c r="I13" s="47">
        <v>19934.63625</v>
      </c>
    </row>
    <row r="14" spans="1:9" s="8" customFormat="1" ht="31.5" x14ac:dyDescent="0.25">
      <c r="A14" s="119" t="s">
        <v>144</v>
      </c>
      <c r="B14" s="100" t="s">
        <v>377</v>
      </c>
      <c r="C14" s="40" t="s">
        <v>378</v>
      </c>
      <c r="D14" s="43" t="s">
        <v>84</v>
      </c>
      <c r="E14" s="42">
        <v>371</v>
      </c>
      <c r="F14" s="42">
        <v>251</v>
      </c>
      <c r="G14" s="42">
        <v>348</v>
      </c>
      <c r="H14" s="42">
        <v>417</v>
      </c>
      <c r="I14" s="42">
        <v>417</v>
      </c>
    </row>
    <row r="15" spans="1:9" s="8" customFormat="1" ht="67.5" customHeight="1" x14ac:dyDescent="0.25">
      <c r="A15" s="120"/>
      <c r="B15" s="101"/>
      <c r="C15" s="40" t="s">
        <v>80</v>
      </c>
      <c r="D15" s="43" t="s">
        <v>285</v>
      </c>
      <c r="E15" s="47">
        <v>1827</v>
      </c>
      <c r="F15" s="47">
        <v>2483.1</v>
      </c>
      <c r="G15" s="47">
        <v>2676.87725</v>
      </c>
      <c r="H15" s="47">
        <v>2656.26325</v>
      </c>
      <c r="I15" s="47">
        <v>2656.26325</v>
      </c>
    </row>
    <row r="16" spans="1:9" s="8" customFormat="1" x14ac:dyDescent="0.25">
      <c r="A16" s="119" t="s">
        <v>145</v>
      </c>
      <c r="B16" s="100" t="s">
        <v>379</v>
      </c>
      <c r="C16" s="40" t="s">
        <v>380</v>
      </c>
      <c r="D16" s="43" t="s">
        <v>84</v>
      </c>
      <c r="E16" s="42">
        <v>1836</v>
      </c>
      <c r="F16" s="42">
        <v>1638</v>
      </c>
      <c r="G16" s="42">
        <v>2013</v>
      </c>
      <c r="H16" s="42">
        <v>1643</v>
      </c>
      <c r="I16" s="47">
        <v>1643</v>
      </c>
    </row>
    <row r="17" spans="1:9" s="8" customFormat="1" ht="66" customHeight="1" x14ac:dyDescent="0.25">
      <c r="A17" s="120"/>
      <c r="B17" s="101"/>
      <c r="C17" s="40" t="s">
        <v>80</v>
      </c>
      <c r="D17" s="43" t="s">
        <v>285</v>
      </c>
      <c r="E17" s="47">
        <v>6306</v>
      </c>
      <c r="F17" s="47">
        <v>8037.1</v>
      </c>
      <c r="G17" s="47">
        <v>8890.6440000000002</v>
      </c>
      <c r="H17" s="47">
        <v>8804.0480000000007</v>
      </c>
      <c r="I17" s="47">
        <v>8804.0480000000007</v>
      </c>
    </row>
    <row r="18" spans="1:9" s="8" customFormat="1" ht="31.5" x14ac:dyDescent="0.25">
      <c r="A18" s="119" t="s">
        <v>147</v>
      </c>
      <c r="B18" s="100" t="s">
        <v>139</v>
      </c>
      <c r="C18" s="40" t="s">
        <v>381</v>
      </c>
      <c r="D18" s="43" t="s">
        <v>84</v>
      </c>
      <c r="E18" s="42">
        <v>34861</v>
      </c>
      <c r="F18" s="42">
        <v>30718</v>
      </c>
      <c r="G18" s="42">
        <v>30726</v>
      </c>
      <c r="H18" s="42">
        <v>30726</v>
      </c>
      <c r="I18" s="42">
        <v>30726</v>
      </c>
    </row>
    <row r="19" spans="1:9" s="8" customFormat="1" ht="66" customHeight="1" x14ac:dyDescent="0.25">
      <c r="A19" s="120"/>
      <c r="B19" s="101"/>
      <c r="C19" s="40" t="s">
        <v>80</v>
      </c>
      <c r="D19" s="43" t="s">
        <v>285</v>
      </c>
      <c r="E19" s="47">
        <v>2012.8999999999999</v>
      </c>
      <c r="F19" s="47">
        <v>2551.1999999999998</v>
      </c>
      <c r="G19" s="47">
        <v>2978.308</v>
      </c>
      <c r="H19" s="47">
        <v>2948.7359999999999</v>
      </c>
      <c r="I19" s="47">
        <v>2948.7359999999999</v>
      </c>
    </row>
    <row r="20" spans="1:9" s="8" customFormat="1" ht="47.25" x14ac:dyDescent="0.25">
      <c r="A20" s="119" t="s">
        <v>148</v>
      </c>
      <c r="B20" s="100" t="s">
        <v>382</v>
      </c>
      <c r="C20" s="40" t="s">
        <v>383</v>
      </c>
      <c r="D20" s="43" t="s">
        <v>84</v>
      </c>
      <c r="E20" s="42">
        <v>341</v>
      </c>
      <c r="F20" s="42">
        <v>281</v>
      </c>
      <c r="G20" s="42">
        <v>272</v>
      </c>
      <c r="H20" s="42">
        <v>272</v>
      </c>
      <c r="I20" s="42">
        <v>272</v>
      </c>
    </row>
    <row r="21" spans="1:9" s="8" customFormat="1" ht="66" customHeight="1" x14ac:dyDescent="0.25">
      <c r="A21" s="120"/>
      <c r="B21" s="101"/>
      <c r="C21" s="40" t="s">
        <v>80</v>
      </c>
      <c r="D21" s="43" t="s">
        <v>285</v>
      </c>
      <c r="E21" s="47">
        <v>9175.5</v>
      </c>
      <c r="F21" s="47">
        <v>11372.2</v>
      </c>
      <c r="G21" s="47">
        <v>12419.808749999998</v>
      </c>
      <c r="H21" s="47">
        <v>12320.098749999999</v>
      </c>
      <c r="I21" s="47">
        <v>12320.098749999999</v>
      </c>
    </row>
    <row r="22" spans="1:9" s="8" customFormat="1" ht="47.25" x14ac:dyDescent="0.25">
      <c r="A22" s="119" t="s">
        <v>149</v>
      </c>
      <c r="B22" s="100" t="s">
        <v>384</v>
      </c>
      <c r="C22" s="40" t="s">
        <v>385</v>
      </c>
      <c r="D22" s="43" t="s">
        <v>84</v>
      </c>
      <c r="E22" s="42">
        <v>435212</v>
      </c>
      <c r="F22" s="42">
        <v>294794</v>
      </c>
      <c r="G22" s="47">
        <v>298310</v>
      </c>
      <c r="H22" s="47">
        <v>298310</v>
      </c>
      <c r="I22" s="47">
        <v>298310</v>
      </c>
    </row>
    <row r="23" spans="1:9" s="8" customFormat="1" ht="66" customHeight="1" x14ac:dyDescent="0.25">
      <c r="A23" s="120"/>
      <c r="B23" s="101"/>
      <c r="C23" s="40" t="s">
        <v>80</v>
      </c>
      <c r="D23" s="43" t="s">
        <v>285</v>
      </c>
      <c r="E23" s="47">
        <v>8916.6999999999989</v>
      </c>
      <c r="F23" s="47">
        <v>10846.2</v>
      </c>
      <c r="G23" s="47">
        <v>12024.12275</v>
      </c>
      <c r="H23" s="47">
        <v>11890.13675</v>
      </c>
      <c r="I23" s="47">
        <v>11890.13675</v>
      </c>
    </row>
    <row r="24" spans="1:9" s="8" customFormat="1" ht="31.5" x14ac:dyDescent="0.25">
      <c r="A24" s="119" t="s">
        <v>151</v>
      </c>
      <c r="B24" s="100" t="s">
        <v>146</v>
      </c>
      <c r="C24" s="40" t="s">
        <v>386</v>
      </c>
      <c r="D24" s="43" t="s">
        <v>84</v>
      </c>
      <c r="E24" s="42">
        <v>821</v>
      </c>
      <c r="F24" s="42">
        <v>756</v>
      </c>
      <c r="G24" s="47">
        <v>1025</v>
      </c>
      <c r="H24" s="47">
        <v>1025</v>
      </c>
      <c r="I24" s="47">
        <v>1025</v>
      </c>
    </row>
    <row r="25" spans="1:9" s="8" customFormat="1" ht="66" customHeight="1" x14ac:dyDescent="0.25">
      <c r="A25" s="120"/>
      <c r="B25" s="101"/>
      <c r="C25" s="40" t="s">
        <v>80</v>
      </c>
      <c r="D25" s="43" t="s">
        <v>285</v>
      </c>
      <c r="E25" s="47">
        <v>1586</v>
      </c>
      <c r="F25" s="47">
        <v>1615.1</v>
      </c>
      <c r="G25" s="47">
        <v>2080.1617499999998</v>
      </c>
      <c r="H25" s="47">
        <v>2052.9997499999999</v>
      </c>
      <c r="I25" s="47">
        <v>2052.9997499999999</v>
      </c>
    </row>
    <row r="26" spans="1:9" s="8" customFormat="1" x14ac:dyDescent="0.25">
      <c r="A26" s="119" t="s">
        <v>389</v>
      </c>
      <c r="B26" s="100" t="s">
        <v>387</v>
      </c>
      <c r="C26" s="40" t="s">
        <v>388</v>
      </c>
      <c r="D26" s="43" t="s">
        <v>84</v>
      </c>
      <c r="E26" s="42">
        <v>97</v>
      </c>
      <c r="F26" s="42">
        <v>81</v>
      </c>
      <c r="G26" s="42">
        <v>76</v>
      </c>
      <c r="H26" s="42">
        <v>81</v>
      </c>
      <c r="I26" s="42">
        <v>81</v>
      </c>
    </row>
    <row r="27" spans="1:9" s="8" customFormat="1" ht="63" x14ac:dyDescent="0.25">
      <c r="A27" s="120"/>
      <c r="B27" s="101"/>
      <c r="C27" s="40" t="s">
        <v>80</v>
      </c>
      <c r="D27" s="43" t="s">
        <v>285</v>
      </c>
      <c r="E27" s="47">
        <v>4319.5</v>
      </c>
      <c r="F27" s="47">
        <v>5207.5</v>
      </c>
      <c r="G27" s="47">
        <v>5766.7977499999997</v>
      </c>
      <c r="H27" s="47">
        <v>5724.2117499999995</v>
      </c>
      <c r="I27" s="47">
        <v>5724.2117499999995</v>
      </c>
    </row>
    <row r="28" spans="1:9" s="8" customFormat="1" ht="31.5" x14ac:dyDescent="0.25">
      <c r="A28" s="119" t="s">
        <v>390</v>
      </c>
      <c r="B28" s="100" t="s">
        <v>114</v>
      </c>
      <c r="C28" s="40" t="s">
        <v>7</v>
      </c>
      <c r="D28" s="43" t="s">
        <v>154</v>
      </c>
      <c r="E28" s="42">
        <v>266623</v>
      </c>
      <c r="F28" s="42">
        <v>265761</v>
      </c>
      <c r="G28" s="42">
        <v>271140</v>
      </c>
      <c r="H28" s="42">
        <v>272760</v>
      </c>
      <c r="I28" s="42">
        <v>273570</v>
      </c>
    </row>
    <row r="29" spans="1:9" s="8" customFormat="1" ht="63" x14ac:dyDescent="0.25">
      <c r="A29" s="120"/>
      <c r="B29" s="101"/>
      <c r="C29" s="40" t="s">
        <v>80</v>
      </c>
      <c r="D29" s="43" t="s">
        <v>285</v>
      </c>
      <c r="E29" s="47">
        <v>201130.32</v>
      </c>
      <c r="F29" s="46">
        <v>205525.5</v>
      </c>
      <c r="G29" s="47">
        <v>218344.6</v>
      </c>
      <c r="H29" s="47">
        <v>218344.6</v>
      </c>
      <c r="I29" s="47">
        <v>218344.6</v>
      </c>
    </row>
    <row r="30" spans="1:9" s="8" customFormat="1" ht="31.5" x14ac:dyDescent="0.25">
      <c r="A30" s="119" t="s">
        <v>391</v>
      </c>
      <c r="B30" s="100" t="s">
        <v>551</v>
      </c>
      <c r="C30" s="40" t="s">
        <v>7</v>
      </c>
      <c r="D30" s="43" t="s">
        <v>153</v>
      </c>
      <c r="E30" s="42">
        <v>1217</v>
      </c>
      <c r="F30" s="42">
        <v>1217</v>
      </c>
      <c r="G30" s="42">
        <v>1217</v>
      </c>
      <c r="H30" s="42">
        <v>1217</v>
      </c>
      <c r="I30" s="42">
        <v>1224</v>
      </c>
    </row>
    <row r="31" spans="1:9" s="8" customFormat="1" ht="63" x14ac:dyDescent="0.25">
      <c r="A31" s="120"/>
      <c r="B31" s="101"/>
      <c r="C31" s="40" t="s">
        <v>80</v>
      </c>
      <c r="D31" s="43" t="s">
        <v>285</v>
      </c>
      <c r="E31" s="47">
        <v>2536.5</v>
      </c>
      <c r="F31" s="47">
        <v>2875.9</v>
      </c>
      <c r="G31" s="47">
        <v>3108.1000000000004</v>
      </c>
      <c r="H31" s="47">
        <v>3108.1</v>
      </c>
      <c r="I31" s="47">
        <v>3108.1</v>
      </c>
    </row>
    <row r="32" spans="1:9" s="8" customFormat="1" ht="78.75" x14ac:dyDescent="0.25">
      <c r="A32" s="119" t="s">
        <v>392</v>
      </c>
      <c r="B32" s="100" t="s">
        <v>498</v>
      </c>
      <c r="C32" s="40" t="s">
        <v>497</v>
      </c>
      <c r="D32" s="43" t="s">
        <v>393</v>
      </c>
      <c r="E32" s="47">
        <v>373.5</v>
      </c>
      <c r="F32" s="47">
        <v>373.5</v>
      </c>
      <c r="G32" s="47">
        <v>373.5</v>
      </c>
      <c r="H32" s="47">
        <v>373.5</v>
      </c>
      <c r="I32" s="47">
        <v>373.5</v>
      </c>
    </row>
    <row r="33" spans="1:10" s="8" customFormat="1" ht="63" x14ac:dyDescent="0.25">
      <c r="A33" s="120"/>
      <c r="B33" s="101"/>
      <c r="C33" s="40" t="s">
        <v>80</v>
      </c>
      <c r="D33" s="43" t="s">
        <v>285</v>
      </c>
      <c r="E33" s="47">
        <v>52416.800000000003</v>
      </c>
      <c r="F33" s="46">
        <v>53739.5</v>
      </c>
      <c r="G33" s="47">
        <v>63550.6</v>
      </c>
      <c r="H33" s="47">
        <v>63550.6</v>
      </c>
      <c r="I33" s="47">
        <v>63550.6</v>
      </c>
    </row>
    <row r="34" spans="1:10" s="8" customFormat="1" x14ac:dyDescent="0.25">
      <c r="A34" s="119" t="s">
        <v>552</v>
      </c>
      <c r="B34" s="100" t="s">
        <v>553</v>
      </c>
      <c r="C34" s="40" t="s">
        <v>555</v>
      </c>
      <c r="D34" s="43" t="s">
        <v>84</v>
      </c>
      <c r="E34" s="46">
        <v>570</v>
      </c>
      <c r="F34" s="42">
        <v>570</v>
      </c>
      <c r="G34" s="42">
        <v>570</v>
      </c>
      <c r="H34" s="42">
        <v>570</v>
      </c>
      <c r="I34" s="42">
        <v>570</v>
      </c>
    </row>
    <row r="35" spans="1:10" s="8" customFormat="1" ht="63" x14ac:dyDescent="0.25">
      <c r="A35" s="120"/>
      <c r="B35" s="101"/>
      <c r="C35" s="48" t="s">
        <v>554</v>
      </c>
      <c r="D35" s="43" t="s">
        <v>285</v>
      </c>
      <c r="E35" s="47">
        <v>7377.9</v>
      </c>
      <c r="F35" s="46">
        <v>7742.3</v>
      </c>
      <c r="G35" s="47">
        <v>8140.8</v>
      </c>
      <c r="H35" s="47">
        <v>8013.3</v>
      </c>
      <c r="I35" s="47">
        <v>8013.3</v>
      </c>
    </row>
    <row r="36" spans="1:10" s="8" customFormat="1" x14ac:dyDescent="0.25">
      <c r="A36" s="81"/>
      <c r="B36" s="102" t="s">
        <v>330</v>
      </c>
      <c r="C36" s="103"/>
      <c r="D36" s="43" t="s">
        <v>285</v>
      </c>
      <c r="E36" s="34">
        <v>5188.4799999999996</v>
      </c>
      <c r="F36" s="46">
        <v>6886.9</v>
      </c>
      <c r="G36" s="47">
        <v>6706.6000000000013</v>
      </c>
      <c r="H36" s="47">
        <v>6536.4000000000005</v>
      </c>
      <c r="I36" s="47">
        <v>6380.4</v>
      </c>
    </row>
    <row r="37" spans="1:10" s="8" customFormat="1" x14ac:dyDescent="0.25">
      <c r="A37" s="7"/>
      <c r="B37" s="111" t="s">
        <v>10</v>
      </c>
      <c r="C37" s="112"/>
      <c r="D37" s="22" t="s">
        <v>285</v>
      </c>
      <c r="E37" s="4">
        <f>E7+E9+E11+E13+E15+E17+E19+E21+E23+E25+E27+E29+E31+E33+E35+E36</f>
        <v>339772.2</v>
      </c>
      <c r="F37" s="4">
        <f t="shared" ref="F37:I37" si="0">F7+F9+F11+F13+F15+F17+F19+F21+F23+F25+F27+F29+F31+F33+F35+F36</f>
        <v>366214.7</v>
      </c>
      <c r="G37" s="4">
        <f t="shared" si="0"/>
        <v>398916.5622499999</v>
      </c>
      <c r="H37" s="4">
        <f t="shared" si="0"/>
        <v>397568.90824999998</v>
      </c>
      <c r="I37" s="4">
        <f t="shared" si="0"/>
        <v>397412.90824999998</v>
      </c>
    </row>
    <row r="38" spans="1:10" s="1" customFormat="1" ht="30" customHeight="1" x14ac:dyDescent="0.25">
      <c r="A38" s="6" t="s">
        <v>12</v>
      </c>
      <c r="B38" s="117" t="s">
        <v>52</v>
      </c>
      <c r="C38" s="118"/>
      <c r="D38" s="118"/>
      <c r="E38" s="118"/>
      <c r="F38" s="118"/>
      <c r="G38" s="118"/>
      <c r="H38" s="118"/>
      <c r="I38" s="118"/>
      <c r="J38" s="8"/>
    </row>
    <row r="39" spans="1:10" s="1" customFormat="1" ht="31.5" x14ac:dyDescent="0.25">
      <c r="A39" s="96" t="s">
        <v>13</v>
      </c>
      <c r="B39" s="98" t="s">
        <v>535</v>
      </c>
      <c r="C39" s="91" t="s">
        <v>501</v>
      </c>
      <c r="D39" s="93" t="s">
        <v>84</v>
      </c>
      <c r="E39" s="42">
        <v>7</v>
      </c>
      <c r="F39" s="42">
        <v>9</v>
      </c>
      <c r="G39" s="47">
        <v>9</v>
      </c>
      <c r="H39" s="47">
        <v>9</v>
      </c>
      <c r="I39" s="3">
        <v>9</v>
      </c>
    </row>
    <row r="40" spans="1:10" s="1" customFormat="1" ht="63" x14ac:dyDescent="0.25">
      <c r="A40" s="96"/>
      <c r="B40" s="98"/>
      <c r="C40" s="90" t="s">
        <v>80</v>
      </c>
      <c r="D40" s="93" t="s">
        <v>285</v>
      </c>
      <c r="E40" s="47">
        <v>8080.7</v>
      </c>
      <c r="F40" s="47">
        <v>11074.8</v>
      </c>
      <c r="G40" s="47">
        <v>10039.9</v>
      </c>
      <c r="H40" s="47">
        <v>10039.9</v>
      </c>
      <c r="I40" s="3">
        <v>12243.7</v>
      </c>
    </row>
    <row r="41" spans="1:10" s="1" customFormat="1" x14ac:dyDescent="0.25">
      <c r="A41" s="7"/>
      <c r="B41" s="111" t="s">
        <v>10</v>
      </c>
      <c r="C41" s="112"/>
      <c r="D41" s="92" t="s">
        <v>285</v>
      </c>
      <c r="E41" s="4">
        <f t="shared" ref="E41:I41" si="1">E40</f>
        <v>8080.7</v>
      </c>
      <c r="F41" s="4">
        <f t="shared" si="1"/>
        <v>11074.8</v>
      </c>
      <c r="G41" s="4">
        <f t="shared" si="1"/>
        <v>10039.9</v>
      </c>
      <c r="H41" s="4">
        <f t="shared" si="1"/>
        <v>10039.9</v>
      </c>
      <c r="I41" s="4">
        <f t="shared" si="1"/>
        <v>12243.7</v>
      </c>
    </row>
    <row r="42" spans="1:10" s="2" customFormat="1" ht="31.5" customHeight="1" x14ac:dyDescent="0.25">
      <c r="A42" s="6" t="s">
        <v>15</v>
      </c>
      <c r="B42" s="117" t="s">
        <v>47</v>
      </c>
      <c r="C42" s="118"/>
      <c r="D42" s="118"/>
      <c r="E42" s="118"/>
      <c r="F42" s="118"/>
      <c r="G42" s="118"/>
      <c r="H42" s="118"/>
      <c r="I42" s="118"/>
    </row>
    <row r="43" spans="1:10" s="2" customFormat="1" x14ac:dyDescent="0.25">
      <c r="A43" s="96" t="s">
        <v>16</v>
      </c>
      <c r="B43" s="108" t="s">
        <v>410</v>
      </c>
      <c r="C43" s="23" t="s">
        <v>292</v>
      </c>
      <c r="D43" s="37" t="s">
        <v>84</v>
      </c>
      <c r="E43" s="57">
        <v>1028570</v>
      </c>
      <c r="F43" s="57">
        <v>992904</v>
      </c>
      <c r="G43" s="57">
        <v>999397</v>
      </c>
      <c r="H43" s="57">
        <v>999397</v>
      </c>
      <c r="I43" s="57">
        <v>999397</v>
      </c>
    </row>
    <row r="44" spans="1:10" s="2" customFormat="1" ht="63" x14ac:dyDescent="0.25">
      <c r="A44" s="96"/>
      <c r="B44" s="109"/>
      <c r="C44" s="38" t="s">
        <v>80</v>
      </c>
      <c r="D44" s="37" t="s">
        <v>285</v>
      </c>
      <c r="E44" s="5">
        <v>468305</v>
      </c>
      <c r="F44" s="5">
        <v>468485.3</v>
      </c>
      <c r="G44" s="72">
        <v>515218.8</v>
      </c>
      <c r="H44" s="72">
        <v>515218.8</v>
      </c>
      <c r="I44" s="72">
        <v>515218.8</v>
      </c>
    </row>
    <row r="45" spans="1:10" s="11" customFormat="1" x14ac:dyDescent="0.25">
      <c r="A45" s="7"/>
      <c r="B45" s="111" t="s">
        <v>10</v>
      </c>
      <c r="C45" s="112"/>
      <c r="D45" s="22" t="s">
        <v>285</v>
      </c>
      <c r="E45" s="12">
        <f t="shared" ref="E45:I45" si="2">E44</f>
        <v>468305</v>
      </c>
      <c r="F45" s="12">
        <f t="shared" si="2"/>
        <v>468485.3</v>
      </c>
      <c r="G45" s="12">
        <f t="shared" si="2"/>
        <v>515218.8</v>
      </c>
      <c r="H45" s="12">
        <f t="shared" si="2"/>
        <v>515218.8</v>
      </c>
      <c r="I45" s="12">
        <f t="shared" si="2"/>
        <v>515218.8</v>
      </c>
    </row>
    <row r="46" spans="1:10" s="11" customFormat="1" ht="33" customHeight="1" x14ac:dyDescent="0.25">
      <c r="A46" s="6" t="s">
        <v>17</v>
      </c>
      <c r="B46" s="117" t="s">
        <v>11</v>
      </c>
      <c r="C46" s="118"/>
      <c r="D46" s="118"/>
      <c r="E46" s="118"/>
      <c r="F46" s="118"/>
      <c r="G46" s="118"/>
      <c r="H46" s="118"/>
      <c r="I46" s="118"/>
    </row>
    <row r="47" spans="1:10" s="2" customFormat="1" x14ac:dyDescent="0.25">
      <c r="A47" s="96" t="s">
        <v>18</v>
      </c>
      <c r="B47" s="108" t="s">
        <v>336</v>
      </c>
      <c r="C47" s="23" t="s">
        <v>536</v>
      </c>
      <c r="D47" s="20" t="s">
        <v>141</v>
      </c>
      <c r="E47" s="10">
        <v>18869</v>
      </c>
      <c r="F47" s="10">
        <v>14725</v>
      </c>
      <c r="G47" s="10">
        <v>13287</v>
      </c>
      <c r="H47" s="10">
        <v>13287</v>
      </c>
      <c r="I47" s="10">
        <v>13287</v>
      </c>
    </row>
    <row r="48" spans="1:10" s="2" customFormat="1" ht="63" x14ac:dyDescent="0.25">
      <c r="A48" s="96"/>
      <c r="B48" s="109"/>
      <c r="C48" s="21" t="s">
        <v>80</v>
      </c>
      <c r="D48" s="20" t="s">
        <v>285</v>
      </c>
      <c r="E48" s="3">
        <v>7152.8</v>
      </c>
      <c r="F48" s="3">
        <v>3385.48</v>
      </c>
      <c r="G48" s="5">
        <v>2843.23</v>
      </c>
      <c r="H48" s="5">
        <v>2843.23</v>
      </c>
      <c r="I48" s="5">
        <v>2843.23</v>
      </c>
    </row>
    <row r="49" spans="1:9" s="2" customFormat="1" x14ac:dyDescent="0.25">
      <c r="A49" s="110" t="s">
        <v>19</v>
      </c>
      <c r="B49" s="98" t="s">
        <v>337</v>
      </c>
      <c r="C49" s="23" t="s">
        <v>537</v>
      </c>
      <c r="D49" s="20" t="s">
        <v>84</v>
      </c>
      <c r="E49" s="10">
        <v>20064</v>
      </c>
      <c r="F49" s="10">
        <v>15191</v>
      </c>
      <c r="G49" s="5">
        <v>20544</v>
      </c>
      <c r="H49" s="5">
        <v>20544</v>
      </c>
      <c r="I49" s="5">
        <v>20544</v>
      </c>
    </row>
    <row r="50" spans="1:9" s="2" customFormat="1" ht="63" x14ac:dyDescent="0.25">
      <c r="A50" s="110"/>
      <c r="B50" s="98"/>
      <c r="C50" s="21" t="s">
        <v>80</v>
      </c>
      <c r="D50" s="20" t="s">
        <v>285</v>
      </c>
      <c r="E50" s="3">
        <v>7281.7</v>
      </c>
      <c r="F50" s="3">
        <v>2765.16</v>
      </c>
      <c r="G50" s="5">
        <v>4237.8999999999996</v>
      </c>
      <c r="H50" s="5">
        <v>4237.8999999999996</v>
      </c>
      <c r="I50" s="5">
        <v>4237.8999999999996</v>
      </c>
    </row>
    <row r="51" spans="1:9" s="2" customFormat="1" x14ac:dyDescent="0.25">
      <c r="A51" s="110" t="s">
        <v>331</v>
      </c>
      <c r="B51" s="98" t="s">
        <v>338</v>
      </c>
      <c r="C51" s="23" t="s">
        <v>575</v>
      </c>
      <c r="D51" s="20" t="s">
        <v>84</v>
      </c>
      <c r="E51" s="10">
        <v>1727402</v>
      </c>
      <c r="F51" s="10">
        <v>1830043</v>
      </c>
      <c r="G51" s="10">
        <v>1825148</v>
      </c>
      <c r="H51" s="10">
        <v>1825148</v>
      </c>
      <c r="I51" s="10">
        <v>1825148</v>
      </c>
    </row>
    <row r="52" spans="1:9" s="2" customFormat="1" x14ac:dyDescent="0.25">
      <c r="A52" s="110"/>
      <c r="B52" s="98"/>
      <c r="C52" s="23" t="s">
        <v>576</v>
      </c>
      <c r="D52" s="20" t="s">
        <v>84</v>
      </c>
      <c r="E52" s="10">
        <v>1224000</v>
      </c>
      <c r="F52" s="10">
        <v>4970800</v>
      </c>
      <c r="G52" s="10">
        <v>4970800</v>
      </c>
      <c r="H52" s="10">
        <v>4970800</v>
      </c>
      <c r="I52" s="10">
        <v>4970800</v>
      </c>
    </row>
    <row r="53" spans="1:9" s="2" customFormat="1" x14ac:dyDescent="0.25">
      <c r="A53" s="110"/>
      <c r="B53" s="98"/>
      <c r="C53" s="23" t="s">
        <v>575</v>
      </c>
      <c r="D53" s="20" t="s">
        <v>84</v>
      </c>
      <c r="E53" s="10">
        <v>17125</v>
      </c>
      <c r="F53" s="10">
        <v>15113</v>
      </c>
      <c r="G53" s="10">
        <v>14511</v>
      </c>
      <c r="H53" s="10">
        <v>14511</v>
      </c>
      <c r="I53" s="10">
        <v>14511</v>
      </c>
    </row>
    <row r="54" spans="1:9" s="2" customFormat="1" ht="63" x14ac:dyDescent="0.25">
      <c r="A54" s="110"/>
      <c r="B54" s="98"/>
      <c r="C54" s="21" t="s">
        <v>80</v>
      </c>
      <c r="D54" s="20" t="s">
        <v>285</v>
      </c>
      <c r="E54" s="3">
        <v>308175.5</v>
      </c>
      <c r="F54" s="3">
        <v>343600.96</v>
      </c>
      <c r="G54" s="3">
        <v>370368.66</v>
      </c>
      <c r="H54" s="3">
        <v>370368.66</v>
      </c>
      <c r="I54" s="3">
        <v>370368.66</v>
      </c>
    </row>
    <row r="55" spans="1:9" s="2" customFormat="1" x14ac:dyDescent="0.25">
      <c r="A55" s="110" t="s">
        <v>332</v>
      </c>
      <c r="B55" s="98" t="s">
        <v>538</v>
      </c>
      <c r="C55" s="23" t="s">
        <v>537</v>
      </c>
      <c r="D55" s="20" t="s">
        <v>141</v>
      </c>
      <c r="E55" s="10">
        <v>961</v>
      </c>
      <c r="F55" s="10">
        <v>1316</v>
      </c>
      <c r="G55" s="5">
        <v>976</v>
      </c>
      <c r="H55" s="5">
        <v>976</v>
      </c>
      <c r="I55" s="5">
        <v>976</v>
      </c>
    </row>
    <row r="56" spans="1:9" s="2" customFormat="1" ht="63" x14ac:dyDescent="0.25">
      <c r="A56" s="110"/>
      <c r="B56" s="98"/>
      <c r="C56" s="21" t="s">
        <v>80</v>
      </c>
      <c r="D56" s="20" t="s">
        <v>285</v>
      </c>
      <c r="E56" s="3">
        <v>40.9</v>
      </c>
      <c r="F56" s="3">
        <v>34.159999999999997</v>
      </c>
      <c r="G56" s="5">
        <v>21.43</v>
      </c>
      <c r="H56" s="5">
        <v>21.43</v>
      </c>
      <c r="I56" s="5">
        <v>21.43</v>
      </c>
    </row>
    <row r="57" spans="1:9" s="2" customFormat="1" ht="63" x14ac:dyDescent="0.25">
      <c r="A57" s="110" t="s">
        <v>333</v>
      </c>
      <c r="B57" s="98" t="s">
        <v>339</v>
      </c>
      <c r="C57" s="23" t="s">
        <v>539</v>
      </c>
      <c r="D57" s="20" t="s">
        <v>141</v>
      </c>
      <c r="E57" s="10">
        <v>144</v>
      </c>
      <c r="F57" s="10">
        <v>76</v>
      </c>
      <c r="G57" s="5">
        <v>33</v>
      </c>
      <c r="H57" s="10">
        <v>33</v>
      </c>
      <c r="I57" s="10">
        <v>33</v>
      </c>
    </row>
    <row r="58" spans="1:9" s="2" customFormat="1" ht="63" x14ac:dyDescent="0.25">
      <c r="A58" s="110"/>
      <c r="B58" s="98"/>
      <c r="C58" s="21" t="s">
        <v>80</v>
      </c>
      <c r="D58" s="20" t="s">
        <v>285</v>
      </c>
      <c r="E58" s="3">
        <v>136</v>
      </c>
      <c r="F58" s="3">
        <v>46.18</v>
      </c>
      <c r="G58" s="5">
        <v>18.18</v>
      </c>
      <c r="H58" s="5">
        <v>18.18</v>
      </c>
      <c r="I58" s="5">
        <v>18.18</v>
      </c>
    </row>
    <row r="59" spans="1:9" s="2" customFormat="1" x14ac:dyDescent="0.25">
      <c r="A59" s="110" t="s">
        <v>334</v>
      </c>
      <c r="B59" s="98" t="s">
        <v>341</v>
      </c>
      <c r="C59" s="23" t="s">
        <v>540</v>
      </c>
      <c r="D59" s="20" t="s">
        <v>141</v>
      </c>
      <c r="E59" s="10">
        <v>3282112</v>
      </c>
      <c r="F59" s="10">
        <v>2071691</v>
      </c>
      <c r="G59" s="10">
        <v>2993051</v>
      </c>
      <c r="H59" s="10">
        <v>2993051</v>
      </c>
      <c r="I59" s="10">
        <v>2993051</v>
      </c>
    </row>
    <row r="60" spans="1:9" s="2" customFormat="1" ht="63" x14ac:dyDescent="0.25">
      <c r="A60" s="110"/>
      <c r="B60" s="98"/>
      <c r="C60" s="21" t="s">
        <v>80</v>
      </c>
      <c r="D60" s="20" t="s">
        <v>285</v>
      </c>
      <c r="E60" s="3">
        <v>26997.200000000001</v>
      </c>
      <c r="F60" s="3">
        <v>13891.96</v>
      </c>
      <c r="G60" s="5">
        <v>12499.2</v>
      </c>
      <c r="H60" s="5">
        <v>12499.2</v>
      </c>
      <c r="I60" s="5">
        <v>12499.2</v>
      </c>
    </row>
    <row r="61" spans="1:9" s="2" customFormat="1" x14ac:dyDescent="0.25">
      <c r="A61" s="110" t="s">
        <v>335</v>
      </c>
      <c r="B61" s="98" t="s">
        <v>340</v>
      </c>
      <c r="C61" s="21" t="s">
        <v>541</v>
      </c>
      <c r="D61" s="20" t="s">
        <v>84</v>
      </c>
      <c r="E61" s="10">
        <v>18155232</v>
      </c>
      <c r="F61" s="10">
        <v>17000000</v>
      </c>
      <c r="G61" s="10">
        <v>18155000</v>
      </c>
      <c r="H61" s="10">
        <v>18155000</v>
      </c>
      <c r="I61" s="10">
        <v>18155000</v>
      </c>
    </row>
    <row r="62" spans="1:9" s="2" customFormat="1" ht="63" x14ac:dyDescent="0.25">
      <c r="A62" s="110"/>
      <c r="B62" s="98"/>
      <c r="C62" s="21" t="s">
        <v>80</v>
      </c>
      <c r="D62" s="20" t="s">
        <v>285</v>
      </c>
      <c r="E62" s="3">
        <v>360.5</v>
      </c>
      <c r="F62" s="3">
        <v>389.3</v>
      </c>
      <c r="G62" s="5">
        <v>405.7</v>
      </c>
      <c r="H62" s="5">
        <v>405.7</v>
      </c>
      <c r="I62" s="5">
        <v>405.7</v>
      </c>
    </row>
    <row r="63" spans="1:9" s="11" customFormat="1" x14ac:dyDescent="0.25">
      <c r="A63" s="80"/>
      <c r="B63" s="102" t="s">
        <v>330</v>
      </c>
      <c r="C63" s="103"/>
      <c r="D63" s="20" t="s">
        <v>285</v>
      </c>
      <c r="E63" s="3">
        <v>2274.9</v>
      </c>
      <c r="F63" s="3">
        <v>2037</v>
      </c>
      <c r="G63" s="5">
        <v>2037</v>
      </c>
      <c r="H63" s="5">
        <v>2037</v>
      </c>
      <c r="I63" s="5">
        <v>2037</v>
      </c>
    </row>
    <row r="64" spans="1:9" s="11" customFormat="1" x14ac:dyDescent="0.25">
      <c r="A64" s="7"/>
      <c r="B64" s="111" t="s">
        <v>10</v>
      </c>
      <c r="C64" s="112"/>
      <c r="D64" s="22" t="s">
        <v>285</v>
      </c>
      <c r="E64" s="12">
        <f>E48+E50+E54+E56+E58+E60+E62+E63</f>
        <v>352419.50000000006</v>
      </c>
      <c r="F64" s="12">
        <f>F48+F50+F54+F56+F58+F60+F62+F63</f>
        <v>366150.2</v>
      </c>
      <c r="G64" s="12">
        <f>G48+G50+G54+G56+G58+G60+G62+G63</f>
        <v>392431.3</v>
      </c>
      <c r="H64" s="12">
        <f>H48+H50+H54+H56+H58+H60+H62+H63</f>
        <v>392431.3</v>
      </c>
      <c r="I64" s="12">
        <f>I48+I50+I54+I56+I58+I60+I62+I63</f>
        <v>392431.3</v>
      </c>
    </row>
    <row r="65" spans="1:16" s="11" customFormat="1" ht="26.25" customHeight="1" x14ac:dyDescent="0.25">
      <c r="A65" s="6" t="s">
        <v>21</v>
      </c>
      <c r="B65" s="117" t="s">
        <v>14</v>
      </c>
      <c r="C65" s="118"/>
      <c r="D65" s="118"/>
      <c r="E65" s="118"/>
      <c r="F65" s="118"/>
      <c r="G65" s="118"/>
      <c r="H65" s="118"/>
      <c r="I65" s="118"/>
    </row>
    <row r="66" spans="1:16" s="11" customFormat="1" ht="15.75" customHeight="1" x14ac:dyDescent="0.25">
      <c r="A66" s="96" t="s">
        <v>23</v>
      </c>
      <c r="B66" s="98" t="s">
        <v>198</v>
      </c>
      <c r="C66" s="75" t="s">
        <v>483</v>
      </c>
      <c r="D66" s="83" t="s">
        <v>510</v>
      </c>
      <c r="E66" s="89">
        <v>2.8039999999999998</v>
      </c>
      <c r="F66" s="83">
        <v>2.8039999999999998</v>
      </c>
      <c r="G66" s="47">
        <v>2.8039999999999998</v>
      </c>
      <c r="H66" s="47">
        <v>2.8039999999999998</v>
      </c>
      <c r="I66" s="47">
        <v>2.8039999999999998</v>
      </c>
    </row>
    <row r="67" spans="1:16" s="11" customFormat="1" ht="63" x14ac:dyDescent="0.25">
      <c r="A67" s="96"/>
      <c r="B67" s="98"/>
      <c r="C67" s="73" t="s">
        <v>80</v>
      </c>
      <c r="D67" s="39" t="s">
        <v>285</v>
      </c>
      <c r="E67" s="5">
        <v>14335</v>
      </c>
      <c r="F67" s="5">
        <v>14622.6</v>
      </c>
      <c r="G67" s="47">
        <v>15672.9</v>
      </c>
      <c r="H67" s="47">
        <v>15672.9</v>
      </c>
      <c r="I67" s="47">
        <v>15672.9</v>
      </c>
      <c r="K67" s="19"/>
      <c r="L67" s="19"/>
      <c r="M67" s="19"/>
      <c r="N67" s="19"/>
      <c r="O67" s="19"/>
      <c r="P67" s="19"/>
    </row>
    <row r="68" spans="1:16" s="11" customFormat="1" ht="54" customHeight="1" x14ac:dyDescent="0.25">
      <c r="A68" s="115" t="s">
        <v>24</v>
      </c>
      <c r="B68" s="108" t="s">
        <v>603</v>
      </c>
      <c r="C68" s="75" t="s">
        <v>513</v>
      </c>
      <c r="D68" s="59" t="s">
        <v>510</v>
      </c>
      <c r="E68" s="59">
        <v>2.5</v>
      </c>
      <c r="F68" s="59">
        <v>2.5</v>
      </c>
      <c r="G68" s="47">
        <v>2.5</v>
      </c>
      <c r="H68" s="47">
        <v>2.5</v>
      </c>
      <c r="I68" s="47">
        <v>2.5</v>
      </c>
    </row>
    <row r="69" spans="1:16" s="11" customFormat="1" ht="63" x14ac:dyDescent="0.25">
      <c r="A69" s="116"/>
      <c r="B69" s="109"/>
      <c r="C69" s="73" t="s">
        <v>80</v>
      </c>
      <c r="D69" s="39" t="s">
        <v>285</v>
      </c>
      <c r="E69" s="5">
        <v>915</v>
      </c>
      <c r="F69" s="5">
        <v>921.3</v>
      </c>
      <c r="G69" s="47">
        <v>921.3</v>
      </c>
      <c r="H69" s="47">
        <v>921.3</v>
      </c>
      <c r="I69" s="47">
        <v>921.3</v>
      </c>
    </row>
    <row r="70" spans="1:16" s="11" customFormat="1" ht="39.75" customHeight="1" x14ac:dyDescent="0.25">
      <c r="A70" s="115" t="s">
        <v>131</v>
      </c>
      <c r="B70" s="98" t="s">
        <v>472</v>
      </c>
      <c r="C70" s="75" t="s">
        <v>473</v>
      </c>
      <c r="D70" s="39" t="s">
        <v>141</v>
      </c>
      <c r="E70" s="10">
        <v>815</v>
      </c>
      <c r="F70" s="10">
        <v>815</v>
      </c>
      <c r="G70" s="10">
        <v>830</v>
      </c>
      <c r="H70" s="10">
        <v>830</v>
      </c>
      <c r="I70" s="10">
        <v>830</v>
      </c>
    </row>
    <row r="71" spans="1:16" s="11" customFormat="1" ht="63" x14ac:dyDescent="0.25">
      <c r="A71" s="116"/>
      <c r="B71" s="98"/>
      <c r="C71" s="73" t="s">
        <v>80</v>
      </c>
      <c r="D71" s="39" t="s">
        <v>285</v>
      </c>
      <c r="E71" s="5">
        <v>237.64</v>
      </c>
      <c r="F71" s="5">
        <v>227.83</v>
      </c>
      <c r="G71" s="47">
        <v>243.15</v>
      </c>
      <c r="H71" s="47">
        <v>243.15</v>
      </c>
      <c r="I71" s="47">
        <v>243.15</v>
      </c>
    </row>
    <row r="72" spans="1:16" s="11" customFormat="1" ht="31.5" x14ac:dyDescent="0.25">
      <c r="A72" s="96" t="s">
        <v>132</v>
      </c>
      <c r="B72" s="98" t="s">
        <v>472</v>
      </c>
      <c r="C72" s="75" t="s">
        <v>474</v>
      </c>
      <c r="D72" s="39" t="s">
        <v>141</v>
      </c>
      <c r="E72" s="10">
        <v>11</v>
      </c>
      <c r="F72" s="10">
        <v>11</v>
      </c>
      <c r="G72" s="10">
        <v>11</v>
      </c>
      <c r="H72" s="10">
        <v>11</v>
      </c>
      <c r="I72" s="10">
        <v>11</v>
      </c>
    </row>
    <row r="73" spans="1:16" s="11" customFormat="1" ht="63" x14ac:dyDescent="0.25">
      <c r="A73" s="96"/>
      <c r="B73" s="98"/>
      <c r="C73" s="73" t="s">
        <v>80</v>
      </c>
      <c r="D73" s="39" t="s">
        <v>285</v>
      </c>
      <c r="E73" s="5">
        <v>154.49</v>
      </c>
      <c r="F73" s="5">
        <v>167.44</v>
      </c>
      <c r="G73" s="47">
        <v>178.45</v>
      </c>
      <c r="H73" s="47">
        <v>178.45</v>
      </c>
      <c r="I73" s="47">
        <v>178.45</v>
      </c>
    </row>
    <row r="74" spans="1:16" s="11" customFormat="1" ht="63" x14ac:dyDescent="0.25">
      <c r="A74" s="96" t="s">
        <v>133</v>
      </c>
      <c r="B74" s="98" t="s">
        <v>472</v>
      </c>
      <c r="C74" s="75" t="s">
        <v>475</v>
      </c>
      <c r="D74" s="39" t="s">
        <v>141</v>
      </c>
      <c r="E74" s="10">
        <v>30</v>
      </c>
      <c r="F74" s="10">
        <v>30</v>
      </c>
      <c r="G74" s="10">
        <v>35</v>
      </c>
      <c r="H74" s="10">
        <v>35</v>
      </c>
      <c r="I74" s="10">
        <v>35</v>
      </c>
    </row>
    <row r="75" spans="1:16" s="11" customFormat="1" ht="63" x14ac:dyDescent="0.25">
      <c r="A75" s="96"/>
      <c r="B75" s="98"/>
      <c r="C75" s="73" t="s">
        <v>80</v>
      </c>
      <c r="D75" s="39" t="s">
        <v>285</v>
      </c>
      <c r="E75" s="5">
        <v>331.92</v>
      </c>
      <c r="F75" s="5">
        <v>320.95999999999998</v>
      </c>
      <c r="G75" s="47">
        <v>335.8</v>
      </c>
      <c r="H75" s="47">
        <v>335.8</v>
      </c>
      <c r="I75" s="47">
        <v>335.8</v>
      </c>
    </row>
    <row r="76" spans="1:16" s="11" customFormat="1" ht="63" x14ac:dyDescent="0.25">
      <c r="A76" s="96" t="s">
        <v>134</v>
      </c>
      <c r="B76" s="98" t="s">
        <v>472</v>
      </c>
      <c r="C76" s="75" t="s">
        <v>476</v>
      </c>
      <c r="D76" s="84" t="s">
        <v>141</v>
      </c>
      <c r="E76" s="10">
        <v>35</v>
      </c>
      <c r="F76" s="10">
        <v>35</v>
      </c>
      <c r="G76" s="10">
        <v>35</v>
      </c>
      <c r="H76" s="10">
        <v>35</v>
      </c>
      <c r="I76" s="10">
        <v>35</v>
      </c>
    </row>
    <row r="77" spans="1:16" s="11" customFormat="1" ht="63" x14ac:dyDescent="0.25">
      <c r="A77" s="96"/>
      <c r="B77" s="98"/>
      <c r="C77" s="73" t="s">
        <v>80</v>
      </c>
      <c r="D77" s="39" t="s">
        <v>285</v>
      </c>
      <c r="E77" s="5">
        <v>177.18</v>
      </c>
      <c r="F77" s="5">
        <v>174.95</v>
      </c>
      <c r="G77" s="47">
        <v>185.2</v>
      </c>
      <c r="H77" s="47">
        <v>185.2</v>
      </c>
      <c r="I77" s="47">
        <v>185.2</v>
      </c>
    </row>
    <row r="78" spans="1:16" s="11" customFormat="1" ht="63" x14ac:dyDescent="0.25">
      <c r="A78" s="96" t="s">
        <v>135</v>
      </c>
      <c r="B78" s="98" t="s">
        <v>472</v>
      </c>
      <c r="C78" s="75" t="s">
        <v>511</v>
      </c>
      <c r="D78" s="84" t="s">
        <v>141</v>
      </c>
      <c r="E78" s="10">
        <v>2000</v>
      </c>
      <c r="F78" s="10">
        <v>2200</v>
      </c>
      <c r="G78" s="10">
        <v>2000</v>
      </c>
      <c r="H78" s="10">
        <v>2000</v>
      </c>
      <c r="I78" s="10">
        <v>2000</v>
      </c>
    </row>
    <row r="79" spans="1:16" s="11" customFormat="1" ht="63" x14ac:dyDescent="0.25">
      <c r="A79" s="96"/>
      <c r="B79" s="98"/>
      <c r="C79" s="73" t="s">
        <v>80</v>
      </c>
      <c r="D79" s="39" t="s">
        <v>285</v>
      </c>
      <c r="E79" s="5">
        <v>2997.15</v>
      </c>
      <c r="F79" s="5">
        <v>3217.9</v>
      </c>
      <c r="G79" s="47">
        <v>3219.5</v>
      </c>
      <c r="H79" s="47">
        <v>3219.5</v>
      </c>
      <c r="I79" s="47">
        <v>3219.5</v>
      </c>
    </row>
    <row r="80" spans="1:16" s="2" customFormat="1" ht="32.25" customHeight="1" x14ac:dyDescent="0.25">
      <c r="A80" s="96" t="s">
        <v>136</v>
      </c>
      <c r="B80" s="98" t="s">
        <v>477</v>
      </c>
      <c r="C80" s="75" t="s">
        <v>478</v>
      </c>
      <c r="D80" s="76" t="s">
        <v>84</v>
      </c>
      <c r="E80" s="10">
        <v>40</v>
      </c>
      <c r="F80" s="10">
        <v>40</v>
      </c>
      <c r="G80" s="10">
        <v>50</v>
      </c>
      <c r="H80" s="10">
        <v>50</v>
      </c>
      <c r="I80" s="10">
        <v>50</v>
      </c>
    </row>
    <row r="81" spans="1:24" s="2" customFormat="1" ht="63" x14ac:dyDescent="0.25">
      <c r="A81" s="96"/>
      <c r="B81" s="98"/>
      <c r="C81" s="73" t="s">
        <v>80</v>
      </c>
      <c r="D81" s="39" t="s">
        <v>285</v>
      </c>
      <c r="E81" s="5">
        <v>374.31</v>
      </c>
      <c r="F81" s="5">
        <v>340.74</v>
      </c>
      <c r="G81" s="47">
        <v>395.12</v>
      </c>
      <c r="H81" s="47">
        <v>395.12</v>
      </c>
      <c r="I81" s="47">
        <v>395.12</v>
      </c>
    </row>
    <row r="82" spans="1:24" s="2" customFormat="1" ht="49.5" customHeight="1" x14ac:dyDescent="0.25">
      <c r="A82" s="96" t="s">
        <v>137</v>
      </c>
      <c r="B82" s="98" t="s">
        <v>477</v>
      </c>
      <c r="C82" s="75" t="s">
        <v>479</v>
      </c>
      <c r="D82" s="76" t="s">
        <v>84</v>
      </c>
      <c r="E82" s="10">
        <v>250</v>
      </c>
      <c r="F82" s="10">
        <v>250</v>
      </c>
      <c r="G82" s="10">
        <v>250</v>
      </c>
      <c r="H82" s="10">
        <v>250</v>
      </c>
      <c r="I82" s="10">
        <v>250</v>
      </c>
    </row>
    <row r="83" spans="1:24" s="2" customFormat="1" ht="63" x14ac:dyDescent="0.25">
      <c r="A83" s="96"/>
      <c r="B83" s="98"/>
      <c r="C83" s="73" t="s">
        <v>80</v>
      </c>
      <c r="D83" s="39" t="s">
        <v>285</v>
      </c>
      <c r="E83" s="5">
        <v>340.73</v>
      </c>
      <c r="F83" s="5">
        <v>357.23</v>
      </c>
      <c r="G83" s="47">
        <v>358.25</v>
      </c>
      <c r="H83" s="47">
        <v>358.25</v>
      </c>
      <c r="I83" s="47">
        <v>358.25</v>
      </c>
    </row>
    <row r="84" spans="1:24" s="11" customFormat="1" ht="63" x14ac:dyDescent="0.25">
      <c r="A84" s="96" t="s">
        <v>138</v>
      </c>
      <c r="B84" s="98" t="s">
        <v>394</v>
      </c>
      <c r="C84" s="75" t="s">
        <v>480</v>
      </c>
      <c r="D84" s="76" t="s">
        <v>84</v>
      </c>
      <c r="E84" s="10">
        <v>1546</v>
      </c>
      <c r="F84" s="10">
        <v>1400</v>
      </c>
      <c r="G84" s="10">
        <v>1300</v>
      </c>
      <c r="H84" s="10">
        <v>1300</v>
      </c>
      <c r="I84" s="10">
        <v>1300</v>
      </c>
    </row>
    <row r="85" spans="1:24" s="11" customFormat="1" ht="63" x14ac:dyDescent="0.25">
      <c r="A85" s="96"/>
      <c r="B85" s="98"/>
      <c r="C85" s="73" t="s">
        <v>80</v>
      </c>
      <c r="D85" s="39" t="s">
        <v>285</v>
      </c>
      <c r="E85" s="5">
        <v>945.77</v>
      </c>
      <c r="F85" s="5">
        <v>888.73</v>
      </c>
      <c r="G85" s="47">
        <v>992.15</v>
      </c>
      <c r="H85" s="47">
        <v>992.15</v>
      </c>
      <c r="I85" s="47">
        <v>992.15</v>
      </c>
    </row>
    <row r="86" spans="1:24" s="11" customFormat="1" ht="128.25" customHeight="1" x14ac:dyDescent="0.25">
      <c r="A86" s="96" t="s">
        <v>484</v>
      </c>
      <c r="B86" s="98" t="s">
        <v>394</v>
      </c>
      <c r="C86" s="75" t="s">
        <v>481</v>
      </c>
      <c r="D86" s="76" t="s">
        <v>84</v>
      </c>
      <c r="E86" s="42">
        <v>5</v>
      </c>
      <c r="F86" s="10">
        <v>3</v>
      </c>
      <c r="G86" s="47">
        <v>3</v>
      </c>
      <c r="H86" s="47">
        <v>3</v>
      </c>
      <c r="I86" s="47">
        <v>3</v>
      </c>
    </row>
    <row r="87" spans="1:24" s="11" customFormat="1" ht="63" x14ac:dyDescent="0.25">
      <c r="A87" s="96"/>
      <c r="B87" s="98"/>
      <c r="C87" s="73" t="s">
        <v>80</v>
      </c>
      <c r="D87" s="39" t="s">
        <v>285</v>
      </c>
      <c r="E87" s="5">
        <v>1350.02</v>
      </c>
      <c r="F87" s="5">
        <v>1273.7</v>
      </c>
      <c r="G87" s="47">
        <v>1369.62</v>
      </c>
      <c r="H87" s="47">
        <v>1369.62</v>
      </c>
      <c r="I87" s="47">
        <v>1369.62</v>
      </c>
    </row>
    <row r="88" spans="1:24" s="11" customFormat="1" ht="167.25" customHeight="1" x14ac:dyDescent="0.25">
      <c r="A88" s="96" t="s">
        <v>485</v>
      </c>
      <c r="B88" s="98" t="s">
        <v>394</v>
      </c>
      <c r="C88" s="75" t="s">
        <v>482</v>
      </c>
      <c r="D88" s="10" t="s">
        <v>84</v>
      </c>
      <c r="E88" s="10">
        <v>98</v>
      </c>
      <c r="F88" s="10">
        <v>98</v>
      </c>
      <c r="G88" s="10">
        <v>96</v>
      </c>
      <c r="H88" s="10">
        <v>96</v>
      </c>
      <c r="I88" s="10">
        <v>96</v>
      </c>
    </row>
    <row r="89" spans="1:24" s="11" customFormat="1" ht="63" x14ac:dyDescent="0.25">
      <c r="A89" s="96"/>
      <c r="B89" s="98"/>
      <c r="C89" s="73" t="s">
        <v>80</v>
      </c>
      <c r="D89" s="39" t="s">
        <v>285</v>
      </c>
      <c r="E89" s="3">
        <v>584.39</v>
      </c>
      <c r="F89" s="3">
        <v>517.41</v>
      </c>
      <c r="G89" s="3">
        <v>561.03</v>
      </c>
      <c r="H89" s="3">
        <v>561.03</v>
      </c>
      <c r="I89" s="3">
        <v>561.03</v>
      </c>
    </row>
    <row r="90" spans="1:24" s="11" customFormat="1" ht="74.25" customHeight="1" x14ac:dyDescent="0.25">
      <c r="A90" s="115" t="s">
        <v>486</v>
      </c>
      <c r="B90" s="98" t="s">
        <v>394</v>
      </c>
      <c r="C90" s="75" t="s">
        <v>512</v>
      </c>
      <c r="D90" s="76" t="s">
        <v>84</v>
      </c>
      <c r="E90" s="42">
        <v>210</v>
      </c>
      <c r="F90" s="10">
        <v>260</v>
      </c>
      <c r="G90" s="10">
        <v>230</v>
      </c>
      <c r="H90" s="10">
        <v>230</v>
      </c>
      <c r="I90" s="10">
        <v>230</v>
      </c>
      <c r="L90" s="15"/>
    </row>
    <row r="91" spans="1:24" s="11" customFormat="1" ht="74.25" customHeight="1" x14ac:dyDescent="0.35">
      <c r="A91" s="116"/>
      <c r="B91" s="98"/>
      <c r="C91" s="73" t="s">
        <v>80</v>
      </c>
      <c r="D91" s="39" t="s">
        <v>285</v>
      </c>
      <c r="E91" s="29">
        <v>100.45</v>
      </c>
      <c r="F91" s="3">
        <v>122.78</v>
      </c>
      <c r="G91" s="3">
        <v>125.35</v>
      </c>
      <c r="H91" s="3">
        <v>125.35</v>
      </c>
      <c r="I91" s="3">
        <v>125.35</v>
      </c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</row>
    <row r="92" spans="1:24" s="11" customFormat="1" ht="39.75" customHeight="1" x14ac:dyDescent="0.25">
      <c r="A92" s="115" t="s">
        <v>514</v>
      </c>
      <c r="B92" s="98" t="s">
        <v>570</v>
      </c>
      <c r="C92" s="73" t="s">
        <v>395</v>
      </c>
      <c r="D92" s="76" t="s">
        <v>84</v>
      </c>
      <c r="E92" s="42">
        <v>908</v>
      </c>
      <c r="F92" s="10">
        <v>650</v>
      </c>
      <c r="G92" s="10">
        <v>650</v>
      </c>
      <c r="H92" s="10">
        <v>650</v>
      </c>
      <c r="I92" s="10">
        <v>650</v>
      </c>
    </row>
    <row r="93" spans="1:24" s="11" customFormat="1" ht="63" x14ac:dyDescent="0.25">
      <c r="A93" s="116"/>
      <c r="B93" s="98"/>
      <c r="C93" s="73" t="s">
        <v>80</v>
      </c>
      <c r="D93" s="39" t="s">
        <v>285</v>
      </c>
      <c r="E93" s="3">
        <v>25065.9</v>
      </c>
      <c r="F93" s="3">
        <v>28759.4</v>
      </c>
      <c r="G93" s="3">
        <v>30082.71</v>
      </c>
      <c r="H93" s="3">
        <v>30082.71</v>
      </c>
      <c r="I93" s="3">
        <v>30082.71</v>
      </c>
    </row>
    <row r="94" spans="1:24" s="11" customFormat="1" x14ac:dyDescent="0.25">
      <c r="A94" s="7"/>
      <c r="B94" s="111" t="s">
        <v>10</v>
      </c>
      <c r="C94" s="112"/>
      <c r="D94" s="22" t="s">
        <v>285</v>
      </c>
      <c r="E94" s="4">
        <f>E67+E69+E71+E73+E75+E77+E79+E81+E83+E85+E87+E89+E91+E93</f>
        <v>47909.950000000004</v>
      </c>
      <c r="F94" s="4">
        <f>F67+F69+F71+F73+F75+F77+F79+F81+F83+F85+F87+F89+F91+F93</f>
        <v>51912.97</v>
      </c>
      <c r="G94" s="4">
        <f t="shared" ref="G94:I94" si="3">G67+G69+G71+G73+G75+G77+G79+G81+G83+G85+G87+G89+G91+G93</f>
        <v>54640.53</v>
      </c>
      <c r="H94" s="4">
        <f t="shared" si="3"/>
        <v>54640.53</v>
      </c>
      <c r="I94" s="4">
        <f t="shared" si="3"/>
        <v>54640.53</v>
      </c>
    </row>
    <row r="95" spans="1:24" s="11" customFormat="1" ht="30" customHeight="1" x14ac:dyDescent="0.25">
      <c r="A95" s="6" t="s">
        <v>25</v>
      </c>
      <c r="B95" s="117" t="s">
        <v>367</v>
      </c>
      <c r="C95" s="118"/>
      <c r="D95" s="118"/>
      <c r="E95" s="118"/>
      <c r="F95" s="118"/>
      <c r="G95" s="118"/>
      <c r="H95" s="118"/>
      <c r="I95" s="118"/>
    </row>
    <row r="96" spans="1:24" s="11" customFormat="1" ht="30" customHeight="1" x14ac:dyDescent="0.25">
      <c r="A96" s="96" t="s">
        <v>26</v>
      </c>
      <c r="B96" s="108" t="s">
        <v>370</v>
      </c>
      <c r="C96" s="23" t="s">
        <v>7</v>
      </c>
      <c r="D96" s="26" t="s">
        <v>232</v>
      </c>
      <c r="E96" s="10">
        <v>2</v>
      </c>
      <c r="F96" s="5" t="s">
        <v>312</v>
      </c>
      <c r="G96" s="5" t="s">
        <v>312</v>
      </c>
      <c r="H96" s="5" t="s">
        <v>312</v>
      </c>
      <c r="I96" s="5" t="s">
        <v>312</v>
      </c>
    </row>
    <row r="97" spans="1:9" s="11" customFormat="1" ht="69" customHeight="1" x14ac:dyDescent="0.25">
      <c r="A97" s="96"/>
      <c r="B97" s="109"/>
      <c r="C97" s="27" t="s">
        <v>80</v>
      </c>
      <c r="D97" s="26" t="s">
        <v>285</v>
      </c>
      <c r="E97" s="3">
        <v>1186.5999999999999</v>
      </c>
      <c r="F97" s="34">
        <v>0</v>
      </c>
      <c r="G97" s="34">
        <v>0</v>
      </c>
      <c r="H97" s="34">
        <v>0</v>
      </c>
      <c r="I97" s="34">
        <v>0</v>
      </c>
    </row>
    <row r="98" spans="1:9" s="11" customFormat="1" ht="31.5" customHeight="1" x14ac:dyDescent="0.25">
      <c r="A98" s="110" t="s">
        <v>27</v>
      </c>
      <c r="B98" s="108" t="s">
        <v>579</v>
      </c>
      <c r="C98" s="23" t="s">
        <v>7</v>
      </c>
      <c r="D98" s="30" t="s">
        <v>141</v>
      </c>
      <c r="E98" s="31">
        <v>43</v>
      </c>
      <c r="F98" s="10">
        <v>150</v>
      </c>
      <c r="G98" s="10">
        <v>150</v>
      </c>
      <c r="H98" s="10">
        <v>150</v>
      </c>
      <c r="I98" s="10">
        <v>150</v>
      </c>
    </row>
    <row r="99" spans="1:9" s="11" customFormat="1" ht="69" customHeight="1" x14ac:dyDescent="0.25">
      <c r="A99" s="110"/>
      <c r="B99" s="109"/>
      <c r="C99" s="27" t="s">
        <v>80</v>
      </c>
      <c r="D99" s="26" t="s">
        <v>285</v>
      </c>
      <c r="E99" s="3">
        <v>793.9</v>
      </c>
      <c r="F99" s="3">
        <v>1198.3</v>
      </c>
      <c r="G99" s="5">
        <v>1488.9</v>
      </c>
      <c r="H99" s="5">
        <v>1488.9</v>
      </c>
      <c r="I99" s="5">
        <v>2007.8000000000002</v>
      </c>
    </row>
    <row r="100" spans="1:9" s="11" customFormat="1" ht="39" customHeight="1" x14ac:dyDescent="0.25">
      <c r="A100" s="110" t="s">
        <v>368</v>
      </c>
      <c r="B100" s="108" t="s">
        <v>580</v>
      </c>
      <c r="C100" s="23" t="s">
        <v>505</v>
      </c>
      <c r="D100" s="30" t="s">
        <v>141</v>
      </c>
      <c r="E100" s="10">
        <v>3</v>
      </c>
      <c r="F100" s="10">
        <v>10</v>
      </c>
      <c r="G100" s="10">
        <v>10</v>
      </c>
      <c r="H100" s="10">
        <v>10</v>
      </c>
      <c r="I100" s="10">
        <v>10</v>
      </c>
    </row>
    <row r="101" spans="1:9" s="11" customFormat="1" ht="69" customHeight="1" x14ac:dyDescent="0.25">
      <c r="A101" s="110"/>
      <c r="B101" s="109"/>
      <c r="C101" s="27" t="s">
        <v>80</v>
      </c>
      <c r="D101" s="26" t="s">
        <v>285</v>
      </c>
      <c r="E101" s="3">
        <v>795</v>
      </c>
      <c r="F101" s="3">
        <v>575.70000000000005</v>
      </c>
      <c r="G101" s="5">
        <v>920.3</v>
      </c>
      <c r="H101" s="5">
        <v>920.3</v>
      </c>
      <c r="I101" s="5">
        <v>1439.1999999999998</v>
      </c>
    </row>
    <row r="102" spans="1:9" s="11" customFormat="1" ht="30" customHeight="1" x14ac:dyDescent="0.25">
      <c r="A102" s="110" t="s">
        <v>369</v>
      </c>
      <c r="B102" s="108" t="s">
        <v>371</v>
      </c>
      <c r="C102" s="27" t="s">
        <v>504</v>
      </c>
      <c r="D102" s="26" t="s">
        <v>232</v>
      </c>
      <c r="E102" s="31">
        <v>2933755</v>
      </c>
      <c r="F102" s="10">
        <v>2933755</v>
      </c>
      <c r="G102" s="10">
        <v>2933755</v>
      </c>
      <c r="H102" s="10">
        <v>2933755</v>
      </c>
      <c r="I102" s="10">
        <v>2933755</v>
      </c>
    </row>
    <row r="103" spans="1:9" s="11" customFormat="1" ht="141" customHeight="1" x14ac:dyDescent="0.25">
      <c r="A103" s="110"/>
      <c r="B103" s="109"/>
      <c r="C103" s="27" t="s">
        <v>80</v>
      </c>
      <c r="D103" s="26" t="s">
        <v>285</v>
      </c>
      <c r="E103" s="3">
        <v>10866</v>
      </c>
      <c r="F103" s="3">
        <v>19697.099999999999</v>
      </c>
      <c r="G103" s="5">
        <v>15923.6</v>
      </c>
      <c r="H103" s="5">
        <v>13372.4</v>
      </c>
      <c r="I103" s="5">
        <v>14455.4</v>
      </c>
    </row>
    <row r="104" spans="1:9" s="11" customFormat="1" ht="25.5" customHeight="1" x14ac:dyDescent="0.25">
      <c r="A104" s="110" t="s">
        <v>461</v>
      </c>
      <c r="B104" s="108" t="s">
        <v>587</v>
      </c>
      <c r="C104" s="27" t="s">
        <v>502</v>
      </c>
      <c r="D104" s="26" t="s">
        <v>232</v>
      </c>
      <c r="E104" s="10">
        <v>3</v>
      </c>
      <c r="F104" s="10">
        <v>4</v>
      </c>
      <c r="G104" s="10">
        <v>5</v>
      </c>
      <c r="H104" s="10">
        <v>6</v>
      </c>
      <c r="I104" s="10">
        <v>6</v>
      </c>
    </row>
    <row r="105" spans="1:9" s="11" customFormat="1" ht="69.75" customHeight="1" x14ac:dyDescent="0.25">
      <c r="A105" s="110"/>
      <c r="B105" s="109"/>
      <c r="C105" s="27" t="s">
        <v>80</v>
      </c>
      <c r="D105" s="26" t="s">
        <v>285</v>
      </c>
      <c r="E105" s="3">
        <v>1801.6</v>
      </c>
      <c r="F105" s="3">
        <v>315</v>
      </c>
      <c r="G105" s="5">
        <v>682.2</v>
      </c>
      <c r="H105" s="5">
        <v>682.2</v>
      </c>
      <c r="I105" s="5">
        <v>1043.3</v>
      </c>
    </row>
    <row r="106" spans="1:9" s="11" customFormat="1" ht="49.5" customHeight="1" x14ac:dyDescent="0.25">
      <c r="A106" s="96" t="s">
        <v>462</v>
      </c>
      <c r="B106" s="108" t="s">
        <v>372</v>
      </c>
      <c r="C106" s="23" t="s">
        <v>503</v>
      </c>
      <c r="D106" s="10" t="s">
        <v>232</v>
      </c>
      <c r="E106" s="10">
        <v>1927813</v>
      </c>
      <c r="F106" s="10">
        <v>116638</v>
      </c>
      <c r="G106" s="5">
        <v>883655</v>
      </c>
      <c r="H106" s="5">
        <v>2044451</v>
      </c>
      <c r="I106" s="5" t="s">
        <v>312</v>
      </c>
    </row>
    <row r="107" spans="1:9" s="11" customFormat="1" ht="72" customHeight="1" x14ac:dyDescent="0.25">
      <c r="A107" s="96"/>
      <c r="B107" s="109"/>
      <c r="C107" s="27" t="s">
        <v>80</v>
      </c>
      <c r="D107" s="26" t="s">
        <v>285</v>
      </c>
      <c r="E107" s="3">
        <v>6194.2</v>
      </c>
      <c r="F107" s="3">
        <v>1492.6</v>
      </c>
      <c r="G107" s="5">
        <v>4364.3</v>
      </c>
      <c r="H107" s="5">
        <v>6668</v>
      </c>
      <c r="I107" s="34">
        <v>0</v>
      </c>
    </row>
    <row r="108" spans="1:9" s="2" customFormat="1" ht="58.5" customHeight="1" x14ac:dyDescent="0.25">
      <c r="A108" s="96" t="s">
        <v>463</v>
      </c>
      <c r="B108" s="108" t="s">
        <v>465</v>
      </c>
      <c r="C108" s="23" t="s">
        <v>503</v>
      </c>
      <c r="D108" s="10" t="s">
        <v>232</v>
      </c>
      <c r="E108" s="31">
        <v>198952</v>
      </c>
      <c r="F108" s="10">
        <v>256000</v>
      </c>
      <c r="G108" s="10">
        <v>219000</v>
      </c>
      <c r="H108" s="10">
        <v>386000</v>
      </c>
      <c r="I108" s="10">
        <v>262000</v>
      </c>
    </row>
    <row r="109" spans="1:9" s="2" customFormat="1" ht="78.75" customHeight="1" x14ac:dyDescent="0.25">
      <c r="A109" s="96"/>
      <c r="B109" s="109"/>
      <c r="C109" s="27" t="s">
        <v>80</v>
      </c>
      <c r="D109" s="26" t="s">
        <v>285</v>
      </c>
      <c r="E109" s="32">
        <v>1567.9</v>
      </c>
      <c r="F109" s="3">
        <v>2144.5</v>
      </c>
      <c r="G109" s="5">
        <v>2080</v>
      </c>
      <c r="H109" s="5">
        <v>2327.5</v>
      </c>
      <c r="I109" s="5">
        <v>4734.3999999999996</v>
      </c>
    </row>
    <row r="110" spans="1:9" s="2" customFormat="1" ht="60.75" customHeight="1" x14ac:dyDescent="0.25">
      <c r="A110" s="96" t="s">
        <v>464</v>
      </c>
      <c r="B110" s="108" t="s">
        <v>466</v>
      </c>
      <c r="C110" s="23" t="s">
        <v>503</v>
      </c>
      <c r="D110" s="10" t="s">
        <v>232</v>
      </c>
      <c r="E110" s="31">
        <v>90846</v>
      </c>
      <c r="F110" s="5" t="s">
        <v>312</v>
      </c>
      <c r="G110" s="5" t="s">
        <v>312</v>
      </c>
      <c r="H110" s="5" t="s">
        <v>312</v>
      </c>
      <c r="I110" s="5" t="s">
        <v>312</v>
      </c>
    </row>
    <row r="111" spans="1:9" s="2" customFormat="1" ht="78.75" customHeight="1" x14ac:dyDescent="0.25">
      <c r="A111" s="96"/>
      <c r="B111" s="109"/>
      <c r="C111" s="27" t="s">
        <v>80</v>
      </c>
      <c r="D111" s="26" t="s">
        <v>285</v>
      </c>
      <c r="E111" s="32">
        <v>904.7</v>
      </c>
      <c r="F111" s="34">
        <v>0</v>
      </c>
      <c r="G111" s="34">
        <v>0</v>
      </c>
      <c r="H111" s="34">
        <v>0</v>
      </c>
      <c r="I111" s="34">
        <v>0</v>
      </c>
    </row>
    <row r="112" spans="1:9" s="11" customFormat="1" ht="54" customHeight="1" x14ac:dyDescent="0.25">
      <c r="A112" s="110" t="s">
        <v>467</v>
      </c>
      <c r="B112" s="108" t="s">
        <v>586</v>
      </c>
      <c r="C112" s="27" t="s">
        <v>505</v>
      </c>
      <c r="D112" s="26" t="s">
        <v>141</v>
      </c>
      <c r="E112" s="31">
        <v>41</v>
      </c>
      <c r="F112" s="10">
        <v>90</v>
      </c>
      <c r="G112" s="10">
        <v>150</v>
      </c>
      <c r="H112" s="10">
        <v>150</v>
      </c>
      <c r="I112" s="10">
        <v>150</v>
      </c>
    </row>
    <row r="113" spans="1:9" s="11" customFormat="1" ht="78.75" customHeight="1" x14ac:dyDescent="0.25">
      <c r="A113" s="110"/>
      <c r="B113" s="109"/>
      <c r="C113" s="27" t="s">
        <v>80</v>
      </c>
      <c r="D113" s="26" t="s">
        <v>285</v>
      </c>
      <c r="E113" s="32">
        <v>1036</v>
      </c>
      <c r="F113" s="3">
        <v>1198.9000000000001</v>
      </c>
      <c r="G113" s="5">
        <v>1489.7</v>
      </c>
      <c r="H113" s="5">
        <v>1489.7</v>
      </c>
      <c r="I113" s="5">
        <v>2008.6</v>
      </c>
    </row>
    <row r="114" spans="1:9" s="11" customFormat="1" ht="54" customHeight="1" x14ac:dyDescent="0.25">
      <c r="A114" s="110" t="s">
        <v>468</v>
      </c>
      <c r="B114" s="108" t="s">
        <v>585</v>
      </c>
      <c r="C114" s="27" t="s">
        <v>505</v>
      </c>
      <c r="D114" s="26" t="s">
        <v>141</v>
      </c>
      <c r="E114" s="31">
        <v>13</v>
      </c>
      <c r="F114" s="10">
        <v>30</v>
      </c>
      <c r="G114" s="10">
        <v>50</v>
      </c>
      <c r="H114" s="10">
        <v>50</v>
      </c>
      <c r="I114" s="10">
        <v>50</v>
      </c>
    </row>
    <row r="115" spans="1:9" s="11" customFormat="1" ht="78.75" customHeight="1" x14ac:dyDescent="0.25">
      <c r="A115" s="110"/>
      <c r="B115" s="109"/>
      <c r="C115" s="27" t="s">
        <v>80</v>
      </c>
      <c r="D115" s="26" t="s">
        <v>285</v>
      </c>
      <c r="E115" s="39">
        <v>1036.5999999999999</v>
      </c>
      <c r="F115" s="26">
        <v>1201.7</v>
      </c>
      <c r="G115" s="5">
        <v>1492.2</v>
      </c>
      <c r="H115" s="5">
        <v>1492.2</v>
      </c>
      <c r="I115" s="5">
        <v>2011.1</v>
      </c>
    </row>
    <row r="116" spans="1:9" s="11" customFormat="1" ht="55.5" customHeight="1" x14ac:dyDescent="0.25">
      <c r="A116" s="110" t="s">
        <v>469</v>
      </c>
      <c r="B116" s="108" t="s">
        <v>578</v>
      </c>
      <c r="C116" s="27" t="s">
        <v>506</v>
      </c>
      <c r="D116" s="10" t="s">
        <v>232</v>
      </c>
      <c r="E116" s="31">
        <v>168</v>
      </c>
      <c r="F116" s="10">
        <v>50</v>
      </c>
      <c r="G116" s="10">
        <v>200</v>
      </c>
      <c r="H116" s="10">
        <v>200</v>
      </c>
      <c r="I116" s="5" t="s">
        <v>312</v>
      </c>
    </row>
    <row r="117" spans="1:9" s="11" customFormat="1" ht="78.75" customHeight="1" x14ac:dyDescent="0.25">
      <c r="A117" s="110"/>
      <c r="B117" s="109"/>
      <c r="C117" s="27" t="s">
        <v>80</v>
      </c>
      <c r="D117" s="26" t="s">
        <v>285</v>
      </c>
      <c r="E117" s="32">
        <v>1036.0999999999999</v>
      </c>
      <c r="F117" s="3">
        <v>1201.9000000000001</v>
      </c>
      <c r="G117" s="5">
        <v>1492.8</v>
      </c>
      <c r="H117" s="5">
        <v>1492.8</v>
      </c>
      <c r="I117" s="34">
        <v>0</v>
      </c>
    </row>
    <row r="118" spans="1:9" s="11" customFormat="1" ht="45" customHeight="1" x14ac:dyDescent="0.25">
      <c r="A118" s="110" t="s">
        <v>470</v>
      </c>
      <c r="B118" s="108" t="s">
        <v>577</v>
      </c>
      <c r="C118" s="27" t="s">
        <v>505</v>
      </c>
      <c r="D118" s="26" t="s">
        <v>141</v>
      </c>
      <c r="E118" s="33">
        <v>120</v>
      </c>
      <c r="F118" s="33">
        <v>50</v>
      </c>
      <c r="G118" s="33">
        <v>100</v>
      </c>
      <c r="H118" s="33">
        <v>100</v>
      </c>
      <c r="I118" s="33">
        <v>100</v>
      </c>
    </row>
    <row r="119" spans="1:9" s="11" customFormat="1" ht="78.75" customHeight="1" x14ac:dyDescent="0.25">
      <c r="A119" s="110"/>
      <c r="B119" s="109"/>
      <c r="C119" s="27" t="s">
        <v>80</v>
      </c>
      <c r="D119" s="26" t="s">
        <v>285</v>
      </c>
      <c r="E119" s="32">
        <v>1037.3</v>
      </c>
      <c r="F119" s="32">
        <v>1203</v>
      </c>
      <c r="G119" s="5">
        <v>1493.5</v>
      </c>
      <c r="H119" s="5">
        <v>1493.5</v>
      </c>
      <c r="I119" s="5">
        <v>2012.5</v>
      </c>
    </row>
    <row r="120" spans="1:9" s="11" customFormat="1" ht="32.25" customHeight="1" x14ac:dyDescent="0.25">
      <c r="A120" s="106" t="s">
        <v>471</v>
      </c>
      <c r="B120" s="108" t="s">
        <v>584</v>
      </c>
      <c r="C120" s="35" t="s">
        <v>544</v>
      </c>
      <c r="D120" s="30" t="s">
        <v>84</v>
      </c>
      <c r="E120" s="32" t="s">
        <v>312</v>
      </c>
      <c r="F120" s="33">
        <v>4000</v>
      </c>
      <c r="G120" s="33">
        <v>4000</v>
      </c>
      <c r="H120" s="33">
        <v>4000</v>
      </c>
      <c r="I120" s="33">
        <v>4000</v>
      </c>
    </row>
    <row r="121" spans="1:9" s="11" customFormat="1" ht="47.25" x14ac:dyDescent="0.25">
      <c r="A121" s="107"/>
      <c r="B121" s="109"/>
      <c r="C121" s="35" t="s">
        <v>343</v>
      </c>
      <c r="D121" s="30" t="s">
        <v>543</v>
      </c>
      <c r="E121" s="34">
        <v>0</v>
      </c>
      <c r="F121" s="34">
        <v>3438.4</v>
      </c>
      <c r="G121" s="5">
        <v>3532</v>
      </c>
      <c r="H121" s="5">
        <v>3532</v>
      </c>
      <c r="I121" s="5">
        <v>5247.2</v>
      </c>
    </row>
    <row r="122" spans="1:9" s="11" customFormat="1" ht="15.75" customHeight="1" x14ac:dyDescent="0.25">
      <c r="A122" s="106" t="s">
        <v>542</v>
      </c>
      <c r="B122" s="108" t="s">
        <v>589</v>
      </c>
      <c r="C122" s="23" t="s">
        <v>7</v>
      </c>
      <c r="D122" s="26" t="s">
        <v>232</v>
      </c>
      <c r="E122" s="32" t="s">
        <v>312</v>
      </c>
      <c r="F122" s="33">
        <v>915</v>
      </c>
      <c r="G122" s="33">
        <v>2988</v>
      </c>
      <c r="H122" s="33">
        <v>2964</v>
      </c>
      <c r="I122" s="33">
        <v>2976</v>
      </c>
    </row>
    <row r="123" spans="1:9" s="11" customFormat="1" ht="63" x14ac:dyDescent="0.25">
      <c r="A123" s="107"/>
      <c r="B123" s="109"/>
      <c r="C123" s="27" t="s">
        <v>80</v>
      </c>
      <c r="D123" s="26" t="s">
        <v>285</v>
      </c>
      <c r="E123" s="34">
        <v>0</v>
      </c>
      <c r="F123" s="34">
        <v>1006.1</v>
      </c>
      <c r="G123" s="34">
        <v>2401.6</v>
      </c>
      <c r="H123" s="34">
        <v>2401.6</v>
      </c>
      <c r="I123" s="34">
        <v>2401.6</v>
      </c>
    </row>
    <row r="124" spans="1:9" s="11" customFormat="1" ht="36" customHeight="1" x14ac:dyDescent="0.25">
      <c r="A124" s="106" t="s">
        <v>582</v>
      </c>
      <c r="B124" s="108" t="s">
        <v>581</v>
      </c>
      <c r="C124" s="23" t="s">
        <v>7</v>
      </c>
      <c r="D124" s="26" t="s">
        <v>232</v>
      </c>
      <c r="E124" s="32" t="s">
        <v>312</v>
      </c>
      <c r="F124" s="33">
        <v>8339</v>
      </c>
      <c r="G124" s="32" t="s">
        <v>312</v>
      </c>
      <c r="H124" s="32" t="s">
        <v>312</v>
      </c>
      <c r="I124" s="32" t="s">
        <v>312</v>
      </c>
    </row>
    <row r="125" spans="1:9" s="11" customFormat="1" ht="68.25" customHeight="1" x14ac:dyDescent="0.25">
      <c r="A125" s="107"/>
      <c r="B125" s="109"/>
      <c r="C125" s="27" t="s">
        <v>80</v>
      </c>
      <c r="D125" s="26" t="s">
        <v>285</v>
      </c>
      <c r="E125" s="34">
        <v>0</v>
      </c>
      <c r="F125" s="34">
        <v>2877.8</v>
      </c>
      <c r="G125" s="34">
        <v>6835.3</v>
      </c>
      <c r="H125" s="34">
        <v>6835.3</v>
      </c>
      <c r="I125" s="34">
        <v>6835.3</v>
      </c>
    </row>
    <row r="126" spans="1:9" s="11" customFormat="1" ht="43.5" customHeight="1" x14ac:dyDescent="0.25">
      <c r="A126" s="106" t="s">
        <v>588</v>
      </c>
      <c r="B126" s="108" t="s">
        <v>583</v>
      </c>
      <c r="C126" s="27" t="s">
        <v>7</v>
      </c>
      <c r="D126" s="26" t="s">
        <v>141</v>
      </c>
      <c r="E126" s="10">
        <v>10</v>
      </c>
      <c r="F126" s="10">
        <v>10</v>
      </c>
      <c r="G126" s="10">
        <v>10</v>
      </c>
      <c r="H126" s="10">
        <v>10</v>
      </c>
      <c r="I126" s="10">
        <v>10</v>
      </c>
    </row>
    <row r="127" spans="1:9" s="11" customFormat="1" ht="71.25" customHeight="1" x14ac:dyDescent="0.25">
      <c r="A127" s="107"/>
      <c r="B127" s="109"/>
      <c r="C127" s="27" t="s">
        <v>80</v>
      </c>
      <c r="D127" s="26" t="s">
        <v>285</v>
      </c>
      <c r="E127" s="3">
        <v>197.3</v>
      </c>
      <c r="F127" s="3">
        <v>196.1</v>
      </c>
      <c r="G127" s="5">
        <v>199.7</v>
      </c>
      <c r="H127" s="5">
        <v>199.7</v>
      </c>
      <c r="I127" s="5">
        <v>199.7</v>
      </c>
    </row>
    <row r="128" spans="1:9" s="11" customFormat="1" x14ac:dyDescent="0.25">
      <c r="A128" s="80"/>
      <c r="B128" s="102" t="s">
        <v>330</v>
      </c>
      <c r="C128" s="103"/>
      <c r="D128" s="26" t="s">
        <v>285</v>
      </c>
      <c r="E128" s="3">
        <v>50.7</v>
      </c>
      <c r="F128" s="3">
        <v>58.4</v>
      </c>
      <c r="G128" s="5">
        <v>54.9</v>
      </c>
      <c r="H128" s="5">
        <v>54.9</v>
      </c>
      <c r="I128" s="5">
        <v>54.9</v>
      </c>
    </row>
    <row r="129" spans="1:9" s="11" customFormat="1" x14ac:dyDescent="0.25">
      <c r="A129" s="7"/>
      <c r="B129" s="111" t="s">
        <v>10</v>
      </c>
      <c r="C129" s="112"/>
      <c r="D129" s="22" t="s">
        <v>285</v>
      </c>
      <c r="E129" s="12">
        <f>E97+E99+E101+E103+E105+E107+E109+E111+E113+E115+E117+E119++E121+E123+E125+E127+E128</f>
        <v>28503.899999999998</v>
      </c>
      <c r="F129" s="12">
        <f t="shared" ref="F129:I129" si="4">F97+F99+F101+F103+F105+F107+F109+F111+F113+F115+F117+F119++F121+F123+F125+F127+F128</f>
        <v>37805.5</v>
      </c>
      <c r="G129" s="12">
        <f t="shared" si="4"/>
        <v>44451</v>
      </c>
      <c r="H129" s="12">
        <f t="shared" si="4"/>
        <v>44451</v>
      </c>
      <c r="I129" s="12">
        <f t="shared" si="4"/>
        <v>44450.999999999993</v>
      </c>
    </row>
    <row r="130" spans="1:9" s="11" customFormat="1" ht="30.75" customHeight="1" x14ac:dyDescent="0.25">
      <c r="A130" s="6" t="s">
        <v>28</v>
      </c>
      <c r="B130" s="117" t="s">
        <v>20</v>
      </c>
      <c r="C130" s="118"/>
      <c r="D130" s="118"/>
      <c r="E130" s="118"/>
      <c r="F130" s="118"/>
      <c r="G130" s="118"/>
      <c r="H130" s="118"/>
      <c r="I130" s="118"/>
    </row>
    <row r="131" spans="1:9" s="11" customFormat="1" ht="31.5" x14ac:dyDescent="0.25">
      <c r="A131" s="115" t="s">
        <v>29</v>
      </c>
      <c r="B131" s="97" t="s">
        <v>411</v>
      </c>
      <c r="C131" s="35" t="s">
        <v>507</v>
      </c>
      <c r="D131" s="39" t="s">
        <v>179</v>
      </c>
      <c r="E131" s="32">
        <v>671229</v>
      </c>
      <c r="F131" s="32">
        <v>671229</v>
      </c>
      <c r="G131" s="32">
        <v>672225</v>
      </c>
      <c r="H131" s="32">
        <v>672225</v>
      </c>
      <c r="I131" s="32">
        <v>672225</v>
      </c>
    </row>
    <row r="132" spans="1:9" s="11" customFormat="1" ht="63" x14ac:dyDescent="0.25">
      <c r="A132" s="116"/>
      <c r="B132" s="97"/>
      <c r="C132" s="61" t="s">
        <v>80</v>
      </c>
      <c r="D132" s="39" t="s">
        <v>285</v>
      </c>
      <c r="E132" s="32">
        <v>4322.71</v>
      </c>
      <c r="F132" s="32">
        <v>7631.87</v>
      </c>
      <c r="G132" s="32">
        <v>4584.6000000000004</v>
      </c>
      <c r="H132" s="32">
        <v>4584.6000000000004</v>
      </c>
      <c r="I132" s="32">
        <v>4584.6000000000004</v>
      </c>
    </row>
    <row r="133" spans="1:9" s="11" customFormat="1" ht="85.5" customHeight="1" x14ac:dyDescent="0.25">
      <c r="A133" s="115" t="s">
        <v>30</v>
      </c>
      <c r="B133" s="97" t="s">
        <v>411</v>
      </c>
      <c r="C133" s="35" t="s">
        <v>178</v>
      </c>
      <c r="D133" s="39" t="s">
        <v>179</v>
      </c>
      <c r="E133" s="32">
        <v>151333</v>
      </c>
      <c r="F133" s="32">
        <v>52954</v>
      </c>
      <c r="G133" s="32">
        <v>53505</v>
      </c>
      <c r="H133" s="32">
        <v>53505</v>
      </c>
      <c r="I133" s="32">
        <v>53505</v>
      </c>
    </row>
    <row r="134" spans="1:9" s="11" customFormat="1" ht="63" x14ac:dyDescent="0.25">
      <c r="A134" s="116"/>
      <c r="B134" s="97"/>
      <c r="C134" s="61" t="s">
        <v>80</v>
      </c>
      <c r="D134" s="39" t="s">
        <v>285</v>
      </c>
      <c r="E134" s="32">
        <v>360</v>
      </c>
      <c r="F134" s="32">
        <v>144</v>
      </c>
      <c r="G134" s="71">
        <v>144</v>
      </c>
      <c r="H134" s="71">
        <v>144</v>
      </c>
      <c r="I134" s="71">
        <v>144</v>
      </c>
    </row>
    <row r="135" spans="1:9" s="11" customFormat="1" ht="47.25" x14ac:dyDescent="0.25">
      <c r="A135" s="115" t="s">
        <v>159</v>
      </c>
      <c r="B135" s="97" t="s">
        <v>411</v>
      </c>
      <c r="C135" s="35" t="s">
        <v>412</v>
      </c>
      <c r="D135" s="30" t="s">
        <v>179</v>
      </c>
      <c r="E135" s="32">
        <v>648006</v>
      </c>
      <c r="F135" s="32" t="s">
        <v>312</v>
      </c>
      <c r="G135" s="32">
        <v>648966</v>
      </c>
      <c r="H135" s="32">
        <v>648966</v>
      </c>
      <c r="I135" s="32">
        <v>648966</v>
      </c>
    </row>
    <row r="136" spans="1:9" s="11" customFormat="1" ht="63" x14ac:dyDescent="0.25">
      <c r="A136" s="116"/>
      <c r="B136" s="97"/>
      <c r="C136" s="61" t="s">
        <v>80</v>
      </c>
      <c r="D136" s="39" t="s">
        <v>285</v>
      </c>
      <c r="E136" s="32">
        <v>2703.7139999999999</v>
      </c>
      <c r="F136" s="34">
        <v>0</v>
      </c>
      <c r="G136" s="32">
        <v>2703.7</v>
      </c>
      <c r="H136" s="32">
        <v>2703.7</v>
      </c>
      <c r="I136" s="32">
        <v>2703.7</v>
      </c>
    </row>
    <row r="137" spans="1:9" s="11" customFormat="1" ht="31.5" x14ac:dyDescent="0.25">
      <c r="A137" s="115" t="s">
        <v>160</v>
      </c>
      <c r="B137" s="97" t="s">
        <v>411</v>
      </c>
      <c r="C137" s="35" t="s">
        <v>176</v>
      </c>
      <c r="D137" s="39" t="s">
        <v>175</v>
      </c>
      <c r="E137" s="32">
        <v>2850.8</v>
      </c>
      <c r="F137" s="32">
        <v>2850.8</v>
      </c>
      <c r="G137" s="32">
        <v>2850.8</v>
      </c>
      <c r="H137" s="32">
        <v>2850.8</v>
      </c>
      <c r="I137" s="32">
        <v>2819.5</v>
      </c>
    </row>
    <row r="138" spans="1:9" s="11" customFormat="1" ht="63" x14ac:dyDescent="0.25">
      <c r="A138" s="116"/>
      <c r="B138" s="97"/>
      <c r="C138" s="61" t="s">
        <v>80</v>
      </c>
      <c r="D138" s="39" t="s">
        <v>285</v>
      </c>
      <c r="E138" s="32">
        <v>2255.1999999999998</v>
      </c>
      <c r="F138" s="32">
        <v>2342</v>
      </c>
      <c r="G138" s="32">
        <v>2342.8000000000002</v>
      </c>
      <c r="H138" s="32">
        <v>2342.8000000000002</v>
      </c>
      <c r="I138" s="32">
        <v>2293.1</v>
      </c>
    </row>
    <row r="139" spans="1:9" s="11" customFormat="1" ht="47.25" x14ac:dyDescent="0.25">
      <c r="A139" s="96" t="s">
        <v>161</v>
      </c>
      <c r="B139" s="97" t="s">
        <v>411</v>
      </c>
      <c r="C139" s="35" t="s">
        <v>177</v>
      </c>
      <c r="D139" s="39" t="s">
        <v>175</v>
      </c>
      <c r="E139" s="32">
        <v>19626.599999999999</v>
      </c>
      <c r="F139" s="32">
        <v>19626.599999999999</v>
      </c>
      <c r="G139" s="32">
        <v>19526.599999999999</v>
      </c>
      <c r="H139" s="32">
        <v>19629.599999999999</v>
      </c>
      <c r="I139" s="32">
        <v>10519.9</v>
      </c>
    </row>
    <row r="140" spans="1:9" s="11" customFormat="1" ht="63" x14ac:dyDescent="0.25">
      <c r="A140" s="96"/>
      <c r="B140" s="97"/>
      <c r="C140" s="61" t="s">
        <v>80</v>
      </c>
      <c r="D140" s="39" t="s">
        <v>285</v>
      </c>
      <c r="E140" s="32">
        <v>10342.35</v>
      </c>
      <c r="F140" s="32">
        <v>11103.3</v>
      </c>
      <c r="G140" s="32">
        <v>11213.3</v>
      </c>
      <c r="H140" s="32">
        <v>11213.3</v>
      </c>
      <c r="I140" s="32">
        <v>6226.1</v>
      </c>
    </row>
    <row r="141" spans="1:9" s="11" customFormat="1" ht="31.5" x14ac:dyDescent="0.25">
      <c r="A141" s="96" t="s">
        <v>162</v>
      </c>
      <c r="B141" s="97" t="s">
        <v>411</v>
      </c>
      <c r="C141" s="35" t="s">
        <v>413</v>
      </c>
      <c r="D141" s="39" t="s">
        <v>141</v>
      </c>
      <c r="E141" s="55">
        <v>71</v>
      </c>
      <c r="F141" s="55">
        <v>71</v>
      </c>
      <c r="G141" s="55">
        <v>71</v>
      </c>
      <c r="H141" s="55">
        <v>71</v>
      </c>
      <c r="I141" s="55">
        <v>71</v>
      </c>
    </row>
    <row r="142" spans="1:9" s="11" customFormat="1" ht="63" x14ac:dyDescent="0.25">
      <c r="A142" s="96"/>
      <c r="B142" s="97"/>
      <c r="C142" s="61" t="s">
        <v>80</v>
      </c>
      <c r="D142" s="39" t="s">
        <v>285</v>
      </c>
      <c r="E142" s="66">
        <v>397.6</v>
      </c>
      <c r="F142" s="66">
        <v>397.6</v>
      </c>
      <c r="G142" s="71">
        <v>397.6</v>
      </c>
      <c r="H142" s="71">
        <v>397.6</v>
      </c>
      <c r="I142" s="71">
        <v>397.6</v>
      </c>
    </row>
    <row r="143" spans="1:9" s="11" customFormat="1" ht="63" x14ac:dyDescent="0.25">
      <c r="A143" s="96" t="s">
        <v>163</v>
      </c>
      <c r="B143" s="97" t="s">
        <v>411</v>
      </c>
      <c r="C143" s="35" t="s">
        <v>414</v>
      </c>
      <c r="D143" s="39" t="s">
        <v>141</v>
      </c>
      <c r="E143" s="55">
        <v>268</v>
      </c>
      <c r="F143" s="55">
        <v>268</v>
      </c>
      <c r="G143" s="55">
        <v>288</v>
      </c>
      <c r="H143" s="55">
        <v>318</v>
      </c>
      <c r="I143" s="55">
        <v>331</v>
      </c>
    </row>
    <row r="144" spans="1:9" s="11" customFormat="1" ht="63" x14ac:dyDescent="0.25">
      <c r="A144" s="96"/>
      <c r="B144" s="97"/>
      <c r="C144" s="61" t="s">
        <v>80</v>
      </c>
      <c r="D144" s="39" t="s">
        <v>285</v>
      </c>
      <c r="E144" s="56">
        <v>1090.4000000000001</v>
      </c>
      <c r="F144" s="56">
        <v>1117.0999999999999</v>
      </c>
      <c r="G144" s="71">
        <v>1479.1</v>
      </c>
      <c r="H144" s="71">
        <v>1479.1</v>
      </c>
      <c r="I144" s="71">
        <v>1506.7</v>
      </c>
    </row>
    <row r="145" spans="1:9" s="11" customFormat="1" ht="31.5" x14ac:dyDescent="0.25">
      <c r="A145" s="96" t="s">
        <v>164</v>
      </c>
      <c r="B145" s="97" t="s">
        <v>411</v>
      </c>
      <c r="C145" s="35" t="s">
        <v>488</v>
      </c>
      <c r="D145" s="39" t="s">
        <v>141</v>
      </c>
      <c r="E145" s="31">
        <v>135</v>
      </c>
      <c r="F145" s="31">
        <v>135</v>
      </c>
      <c r="G145" s="31">
        <v>135</v>
      </c>
      <c r="H145" s="31">
        <v>135</v>
      </c>
      <c r="I145" s="31">
        <v>135</v>
      </c>
    </row>
    <row r="146" spans="1:9" s="11" customFormat="1" ht="63" x14ac:dyDescent="0.25">
      <c r="A146" s="96"/>
      <c r="B146" s="97"/>
      <c r="C146" s="61" t="s">
        <v>80</v>
      </c>
      <c r="D146" s="39" t="s">
        <v>285</v>
      </c>
      <c r="E146" s="66">
        <v>985.5</v>
      </c>
      <c r="F146" s="66">
        <v>677.7</v>
      </c>
      <c r="G146" s="71">
        <v>677.7</v>
      </c>
      <c r="H146" s="71">
        <v>733.1</v>
      </c>
      <c r="I146" s="71">
        <v>733.1</v>
      </c>
    </row>
    <row r="147" spans="1:9" s="11" customFormat="1" ht="63" x14ac:dyDescent="0.25">
      <c r="A147" s="96" t="s">
        <v>165</v>
      </c>
      <c r="B147" s="97" t="s">
        <v>411</v>
      </c>
      <c r="C147" s="35" t="s">
        <v>415</v>
      </c>
      <c r="D147" s="39" t="s">
        <v>141</v>
      </c>
      <c r="E147" s="31">
        <v>131</v>
      </c>
      <c r="F147" s="31">
        <v>131</v>
      </c>
      <c r="G147" s="31">
        <v>124</v>
      </c>
      <c r="H147" s="31">
        <v>136</v>
      </c>
      <c r="I147" s="31">
        <v>136</v>
      </c>
    </row>
    <row r="148" spans="1:9" s="11" customFormat="1" ht="63" x14ac:dyDescent="0.25">
      <c r="A148" s="96"/>
      <c r="B148" s="97"/>
      <c r="C148" s="61" t="s">
        <v>80</v>
      </c>
      <c r="D148" s="39" t="s">
        <v>285</v>
      </c>
      <c r="E148" s="66">
        <v>378.8</v>
      </c>
      <c r="F148" s="66">
        <v>311.3</v>
      </c>
      <c r="G148" s="71">
        <v>360.3</v>
      </c>
      <c r="H148" s="71">
        <v>414.7</v>
      </c>
      <c r="I148" s="71">
        <v>414.7</v>
      </c>
    </row>
    <row r="149" spans="1:9" s="11" customFormat="1" ht="47.25" x14ac:dyDescent="0.25">
      <c r="A149" s="96" t="s">
        <v>166</v>
      </c>
      <c r="B149" s="97" t="s">
        <v>411</v>
      </c>
      <c r="C149" s="61" t="s">
        <v>416</v>
      </c>
      <c r="D149" s="39" t="s">
        <v>175</v>
      </c>
      <c r="E149" s="32">
        <v>279.5</v>
      </c>
      <c r="F149" s="32">
        <v>279.5</v>
      </c>
      <c r="G149" s="71">
        <v>279.5</v>
      </c>
      <c r="H149" s="71">
        <v>279.5</v>
      </c>
      <c r="I149" s="71">
        <v>340.4</v>
      </c>
    </row>
    <row r="150" spans="1:9" s="11" customFormat="1" ht="63" x14ac:dyDescent="0.25">
      <c r="A150" s="96"/>
      <c r="B150" s="97"/>
      <c r="C150" s="61" t="s">
        <v>80</v>
      </c>
      <c r="D150" s="39" t="s">
        <v>291</v>
      </c>
      <c r="E150" s="32">
        <v>1397.5</v>
      </c>
      <c r="F150" s="32">
        <v>1459</v>
      </c>
      <c r="G150" s="34">
        <v>1459</v>
      </c>
      <c r="H150" s="34">
        <v>1459</v>
      </c>
      <c r="I150" s="34">
        <v>1776.9</v>
      </c>
    </row>
    <row r="151" spans="1:9" s="11" customFormat="1" x14ac:dyDescent="0.25">
      <c r="A151" s="96" t="s">
        <v>167</v>
      </c>
      <c r="B151" s="97" t="s">
        <v>411</v>
      </c>
      <c r="C151" s="61" t="s">
        <v>487</v>
      </c>
      <c r="D151" s="39" t="s">
        <v>175</v>
      </c>
      <c r="E151" s="32">
        <v>58</v>
      </c>
      <c r="F151" s="32">
        <v>41.8</v>
      </c>
      <c r="G151" s="71">
        <v>234.9</v>
      </c>
      <c r="H151" s="71">
        <v>234.9</v>
      </c>
      <c r="I151" s="71">
        <v>234.9</v>
      </c>
    </row>
    <row r="152" spans="1:9" s="11" customFormat="1" ht="63" x14ac:dyDescent="0.25">
      <c r="A152" s="96"/>
      <c r="B152" s="97"/>
      <c r="C152" s="61" t="s">
        <v>80</v>
      </c>
      <c r="D152" s="39" t="s">
        <v>291</v>
      </c>
      <c r="E152" s="32">
        <v>2267.8000000000002</v>
      </c>
      <c r="F152" s="32">
        <v>1637.72</v>
      </c>
      <c r="G152" s="34">
        <v>9203.4</v>
      </c>
      <c r="H152" s="34">
        <v>9203.4</v>
      </c>
      <c r="I152" s="34">
        <v>9203.4</v>
      </c>
    </row>
    <row r="153" spans="1:9" s="11" customFormat="1" ht="15.75" customHeight="1" x14ac:dyDescent="0.25">
      <c r="A153" s="115" t="s">
        <v>168</v>
      </c>
      <c r="B153" s="97" t="s">
        <v>411</v>
      </c>
      <c r="C153" s="67" t="s">
        <v>196</v>
      </c>
      <c r="D153" s="39" t="s">
        <v>179</v>
      </c>
      <c r="E153" s="32">
        <v>5328.75</v>
      </c>
      <c r="F153" s="32">
        <v>721.7</v>
      </c>
      <c r="G153" s="32">
        <v>1886.2</v>
      </c>
      <c r="H153" s="32">
        <v>2160.8000000000002</v>
      </c>
      <c r="I153" s="32">
        <v>2045.4</v>
      </c>
    </row>
    <row r="154" spans="1:9" s="11" customFormat="1" ht="63" x14ac:dyDescent="0.25">
      <c r="A154" s="116"/>
      <c r="B154" s="97"/>
      <c r="C154" s="61" t="s">
        <v>80</v>
      </c>
      <c r="D154" s="39" t="s">
        <v>285</v>
      </c>
      <c r="E154" s="32">
        <v>4533.04</v>
      </c>
      <c r="F154" s="32">
        <v>799.73</v>
      </c>
      <c r="G154" s="71">
        <v>800.6</v>
      </c>
      <c r="H154" s="71">
        <v>800.1</v>
      </c>
      <c r="I154" s="71">
        <v>800.1</v>
      </c>
    </row>
    <row r="155" spans="1:9" s="11" customFormat="1" x14ac:dyDescent="0.25">
      <c r="A155" s="115" t="s">
        <v>169</v>
      </c>
      <c r="B155" s="97" t="s">
        <v>411</v>
      </c>
      <c r="C155" s="68" t="s">
        <v>417</v>
      </c>
      <c r="D155" s="39" t="s">
        <v>175</v>
      </c>
      <c r="E155" s="66">
        <v>106.9</v>
      </c>
      <c r="F155" s="66">
        <v>111.8</v>
      </c>
      <c r="G155" s="71">
        <v>134.19999999999999</v>
      </c>
      <c r="H155" s="71">
        <v>111.8</v>
      </c>
      <c r="I155" s="71">
        <v>134.19999999999999</v>
      </c>
    </row>
    <row r="156" spans="1:9" s="11" customFormat="1" ht="63" x14ac:dyDescent="0.25">
      <c r="A156" s="116"/>
      <c r="B156" s="97"/>
      <c r="C156" s="61" t="s">
        <v>80</v>
      </c>
      <c r="D156" s="39" t="s">
        <v>291</v>
      </c>
      <c r="E156" s="32">
        <v>2116.62</v>
      </c>
      <c r="F156" s="32">
        <v>2180.1</v>
      </c>
      <c r="G156" s="34">
        <v>2616.9</v>
      </c>
      <c r="H156" s="34">
        <v>2180.1</v>
      </c>
      <c r="I156" s="34">
        <v>2616.9</v>
      </c>
    </row>
    <row r="157" spans="1:9" s="11" customFormat="1" ht="31.5" x14ac:dyDescent="0.25">
      <c r="A157" s="115" t="s">
        <v>170</v>
      </c>
      <c r="B157" s="97" t="s">
        <v>418</v>
      </c>
      <c r="C157" s="67" t="s">
        <v>419</v>
      </c>
      <c r="D157" s="39" t="s">
        <v>179</v>
      </c>
      <c r="E157" s="32">
        <v>1000</v>
      </c>
      <c r="F157" s="32">
        <v>200</v>
      </c>
      <c r="G157" s="32">
        <v>200</v>
      </c>
      <c r="H157" s="32">
        <v>200</v>
      </c>
      <c r="I157" s="32">
        <v>1000</v>
      </c>
    </row>
    <row r="158" spans="1:9" s="11" customFormat="1" ht="63" x14ac:dyDescent="0.25">
      <c r="A158" s="116"/>
      <c r="B158" s="97"/>
      <c r="C158" s="61" t="s">
        <v>80</v>
      </c>
      <c r="D158" s="39" t="s">
        <v>285</v>
      </c>
      <c r="E158" s="32">
        <v>90</v>
      </c>
      <c r="F158" s="32">
        <v>18</v>
      </c>
      <c r="G158" s="71">
        <v>18</v>
      </c>
      <c r="H158" s="71">
        <v>18</v>
      </c>
      <c r="I158" s="71">
        <v>90</v>
      </c>
    </row>
    <row r="159" spans="1:9" s="11" customFormat="1" ht="31.5" x14ac:dyDescent="0.25">
      <c r="A159" s="115" t="s">
        <v>171</v>
      </c>
      <c r="B159" s="97" t="s">
        <v>418</v>
      </c>
      <c r="C159" s="67" t="s">
        <v>420</v>
      </c>
      <c r="D159" s="39" t="s">
        <v>179</v>
      </c>
      <c r="E159" s="32">
        <v>1000</v>
      </c>
      <c r="F159" s="32">
        <v>876</v>
      </c>
      <c r="G159" s="32">
        <v>1000</v>
      </c>
      <c r="H159" s="32">
        <v>1000</v>
      </c>
      <c r="I159" s="32">
        <v>1000</v>
      </c>
    </row>
    <row r="160" spans="1:9" s="11" customFormat="1" ht="63" x14ac:dyDescent="0.25">
      <c r="A160" s="116"/>
      <c r="B160" s="97"/>
      <c r="C160" s="61" t="s">
        <v>80</v>
      </c>
      <c r="D160" s="39" t="s">
        <v>285</v>
      </c>
      <c r="E160" s="32">
        <v>2350</v>
      </c>
      <c r="F160" s="32">
        <v>2365.1999999999998</v>
      </c>
      <c r="G160" s="32">
        <v>2700</v>
      </c>
      <c r="H160" s="32">
        <v>2700</v>
      </c>
      <c r="I160" s="32">
        <v>2700</v>
      </c>
    </row>
    <row r="161" spans="1:9" s="11" customFormat="1" ht="47.25" x14ac:dyDescent="0.25">
      <c r="A161" s="96" t="s">
        <v>172</v>
      </c>
      <c r="B161" s="97" t="s">
        <v>418</v>
      </c>
      <c r="C161" s="67" t="s">
        <v>508</v>
      </c>
      <c r="D161" s="39" t="s">
        <v>179</v>
      </c>
      <c r="E161" s="32">
        <v>2030</v>
      </c>
      <c r="F161" s="32">
        <v>2043</v>
      </c>
      <c r="G161" s="32">
        <v>2068</v>
      </c>
      <c r="H161" s="32">
        <v>2118</v>
      </c>
      <c r="I161" s="32">
        <v>2118</v>
      </c>
    </row>
    <row r="162" spans="1:9" s="11" customFormat="1" ht="63" x14ac:dyDescent="0.25">
      <c r="A162" s="96"/>
      <c r="B162" s="97"/>
      <c r="C162" s="61" t="s">
        <v>80</v>
      </c>
      <c r="D162" s="39" t="s">
        <v>285</v>
      </c>
      <c r="E162" s="32">
        <v>1277.799</v>
      </c>
      <c r="F162" s="34">
        <v>1751.2</v>
      </c>
      <c r="G162" s="34">
        <v>2024.4</v>
      </c>
      <c r="H162" s="34">
        <v>2024.4</v>
      </c>
      <c r="I162" s="34">
        <v>2024.4</v>
      </c>
    </row>
    <row r="163" spans="1:9" s="11" customFormat="1" x14ac:dyDescent="0.25">
      <c r="A163" s="96" t="s">
        <v>173</v>
      </c>
      <c r="B163" s="97" t="s">
        <v>418</v>
      </c>
      <c r="C163" s="67" t="s">
        <v>489</v>
      </c>
      <c r="D163" s="39" t="s">
        <v>179</v>
      </c>
      <c r="E163" s="32">
        <v>17</v>
      </c>
      <c r="F163" s="32">
        <v>17</v>
      </c>
      <c r="G163" s="71">
        <v>227</v>
      </c>
      <c r="H163" s="71">
        <v>141.30000000000001</v>
      </c>
      <c r="I163" s="71">
        <v>311.89999999999998</v>
      </c>
    </row>
    <row r="164" spans="1:9" s="11" customFormat="1" ht="63" x14ac:dyDescent="0.25">
      <c r="A164" s="96"/>
      <c r="B164" s="97"/>
      <c r="C164" s="61" t="s">
        <v>80</v>
      </c>
      <c r="D164" s="39" t="s">
        <v>285</v>
      </c>
      <c r="E164" s="32">
        <v>566.1</v>
      </c>
      <c r="F164" s="32">
        <v>555.95000000000005</v>
      </c>
      <c r="G164" s="32">
        <v>7417.5</v>
      </c>
      <c r="H164" s="32">
        <v>4632</v>
      </c>
      <c r="I164" s="32">
        <v>10224.5</v>
      </c>
    </row>
    <row r="165" spans="1:9" s="11" customFormat="1" x14ac:dyDescent="0.25">
      <c r="A165" s="96" t="s">
        <v>174</v>
      </c>
      <c r="B165" s="97" t="s">
        <v>418</v>
      </c>
      <c r="C165" s="61" t="s">
        <v>601</v>
      </c>
      <c r="D165" s="39" t="s">
        <v>141</v>
      </c>
      <c r="E165" s="32" t="s">
        <v>312</v>
      </c>
      <c r="F165" s="32">
        <v>46</v>
      </c>
      <c r="G165" s="32">
        <v>46</v>
      </c>
      <c r="H165" s="32">
        <v>46</v>
      </c>
      <c r="I165" s="32">
        <v>9</v>
      </c>
    </row>
    <row r="166" spans="1:9" s="11" customFormat="1" ht="63" x14ac:dyDescent="0.25">
      <c r="A166" s="96"/>
      <c r="B166" s="97"/>
      <c r="C166" s="61" t="s">
        <v>80</v>
      </c>
      <c r="D166" s="39" t="s">
        <v>285</v>
      </c>
      <c r="E166" s="34">
        <v>0</v>
      </c>
      <c r="F166" s="32">
        <v>208.75</v>
      </c>
      <c r="G166" s="32">
        <v>161</v>
      </c>
      <c r="H166" s="32">
        <v>161</v>
      </c>
      <c r="I166" s="32">
        <v>31.5</v>
      </c>
    </row>
    <row r="167" spans="1:9" s="11" customFormat="1" x14ac:dyDescent="0.25">
      <c r="A167" s="96" t="s">
        <v>180</v>
      </c>
      <c r="B167" s="97" t="s">
        <v>421</v>
      </c>
      <c r="C167" s="67" t="s">
        <v>184</v>
      </c>
      <c r="D167" s="30" t="s">
        <v>179</v>
      </c>
      <c r="E167" s="32">
        <v>708.8</v>
      </c>
      <c r="F167" s="32">
        <v>644.6</v>
      </c>
      <c r="G167" s="71">
        <v>644.6</v>
      </c>
      <c r="H167" s="71">
        <v>644.6</v>
      </c>
      <c r="I167" s="71">
        <v>644.6</v>
      </c>
    </row>
    <row r="168" spans="1:9" s="11" customFormat="1" ht="63" x14ac:dyDescent="0.25">
      <c r="A168" s="96"/>
      <c r="B168" s="97"/>
      <c r="C168" s="61" t="s">
        <v>80</v>
      </c>
      <c r="D168" s="39" t="s">
        <v>285</v>
      </c>
      <c r="E168" s="32">
        <v>11992.3</v>
      </c>
      <c r="F168" s="32">
        <v>9863.4</v>
      </c>
      <c r="G168" s="32">
        <v>10389.299999999999</v>
      </c>
      <c r="H168" s="32">
        <v>10713.3</v>
      </c>
      <c r="I168" s="32">
        <v>10713.3</v>
      </c>
    </row>
    <row r="169" spans="1:9" s="11" customFormat="1" ht="31.5" customHeight="1" x14ac:dyDescent="0.25">
      <c r="A169" s="96" t="s">
        <v>181</v>
      </c>
      <c r="B169" s="97" t="s">
        <v>421</v>
      </c>
      <c r="C169" s="67" t="s">
        <v>422</v>
      </c>
      <c r="D169" s="30" t="s">
        <v>179</v>
      </c>
      <c r="E169" s="32">
        <v>300</v>
      </c>
      <c r="F169" s="32">
        <v>210</v>
      </c>
      <c r="G169" s="71">
        <v>210</v>
      </c>
      <c r="H169" s="71">
        <v>210</v>
      </c>
      <c r="I169" s="71">
        <v>210</v>
      </c>
    </row>
    <row r="170" spans="1:9" s="11" customFormat="1" ht="63" x14ac:dyDescent="0.25">
      <c r="A170" s="96"/>
      <c r="B170" s="97"/>
      <c r="C170" s="61" t="s">
        <v>80</v>
      </c>
      <c r="D170" s="39" t="s">
        <v>285</v>
      </c>
      <c r="E170" s="32">
        <v>1197.5039999999999</v>
      </c>
      <c r="F170" s="32">
        <v>800.4</v>
      </c>
      <c r="G170" s="32">
        <v>800.6</v>
      </c>
      <c r="H170" s="32">
        <v>800.4</v>
      </c>
      <c r="I170" s="32">
        <v>800.4</v>
      </c>
    </row>
    <row r="171" spans="1:9" s="11" customFormat="1" x14ac:dyDescent="0.25">
      <c r="A171" s="96" t="s">
        <v>182</v>
      </c>
      <c r="B171" s="97" t="s">
        <v>421</v>
      </c>
      <c r="C171" s="35" t="s">
        <v>423</v>
      </c>
      <c r="D171" s="39" t="s">
        <v>179</v>
      </c>
      <c r="E171" s="32">
        <v>60</v>
      </c>
      <c r="F171" s="32">
        <v>50</v>
      </c>
      <c r="G171" s="71">
        <v>50</v>
      </c>
      <c r="H171" s="71">
        <v>50</v>
      </c>
      <c r="I171" s="71">
        <v>50</v>
      </c>
    </row>
    <row r="172" spans="1:9" s="11" customFormat="1" ht="63" x14ac:dyDescent="0.25">
      <c r="A172" s="96"/>
      <c r="B172" s="97"/>
      <c r="C172" s="61" t="s">
        <v>80</v>
      </c>
      <c r="D172" s="39" t="s">
        <v>285</v>
      </c>
      <c r="E172" s="32">
        <v>664</v>
      </c>
      <c r="F172" s="32">
        <v>610</v>
      </c>
      <c r="G172" s="32">
        <v>610</v>
      </c>
      <c r="H172" s="32">
        <v>610</v>
      </c>
      <c r="I172" s="32">
        <v>610</v>
      </c>
    </row>
    <row r="173" spans="1:9" s="11" customFormat="1" x14ac:dyDescent="0.25">
      <c r="A173" s="96" t="s">
        <v>183</v>
      </c>
      <c r="B173" s="97" t="s">
        <v>421</v>
      </c>
      <c r="C173" s="35" t="s">
        <v>185</v>
      </c>
      <c r="D173" s="39" t="s">
        <v>195</v>
      </c>
      <c r="E173" s="32">
        <v>411.7</v>
      </c>
      <c r="F173" s="32">
        <v>22.9</v>
      </c>
      <c r="G173" s="71">
        <v>287</v>
      </c>
      <c r="H173" s="71">
        <v>287</v>
      </c>
      <c r="I173" s="71">
        <v>287</v>
      </c>
    </row>
    <row r="174" spans="1:9" s="11" customFormat="1" ht="63" x14ac:dyDescent="0.25">
      <c r="A174" s="96"/>
      <c r="B174" s="97"/>
      <c r="C174" s="61" t="s">
        <v>80</v>
      </c>
      <c r="D174" s="39" t="s">
        <v>285</v>
      </c>
      <c r="E174" s="32">
        <v>4777.7</v>
      </c>
      <c r="F174" s="32">
        <v>1115.4000000000001</v>
      </c>
      <c r="G174" s="32">
        <v>3863.1</v>
      </c>
      <c r="H174" s="32">
        <v>3863.1</v>
      </c>
      <c r="I174" s="32">
        <v>3863.1</v>
      </c>
    </row>
    <row r="175" spans="1:9" s="11" customFormat="1" x14ac:dyDescent="0.25">
      <c r="A175" s="96" t="s">
        <v>188</v>
      </c>
      <c r="B175" s="97" t="s">
        <v>421</v>
      </c>
      <c r="C175" s="35" t="s">
        <v>600</v>
      </c>
      <c r="D175" s="39" t="s">
        <v>179</v>
      </c>
      <c r="E175" s="32">
        <v>33.200000000000003</v>
      </c>
      <c r="F175" s="32">
        <v>95.4</v>
      </c>
      <c r="G175" s="32">
        <v>95.4</v>
      </c>
      <c r="H175" s="32">
        <v>95.4</v>
      </c>
      <c r="I175" s="32">
        <v>95.4</v>
      </c>
    </row>
    <row r="176" spans="1:9" s="11" customFormat="1" ht="63" x14ac:dyDescent="0.25">
      <c r="A176" s="96"/>
      <c r="B176" s="97"/>
      <c r="C176" s="61" t="s">
        <v>554</v>
      </c>
      <c r="D176" s="39" t="s">
        <v>285</v>
      </c>
      <c r="E176" s="32">
        <v>546.14</v>
      </c>
      <c r="F176" s="32">
        <v>1668.9</v>
      </c>
      <c r="G176" s="32">
        <v>1612.3</v>
      </c>
      <c r="H176" s="32">
        <v>1668.9</v>
      </c>
      <c r="I176" s="32">
        <v>1668.9</v>
      </c>
    </row>
    <row r="177" spans="1:9" s="11" customFormat="1" x14ac:dyDescent="0.25">
      <c r="A177" s="96" t="s">
        <v>189</v>
      </c>
      <c r="B177" s="97" t="s">
        <v>421</v>
      </c>
      <c r="C177" s="35" t="s">
        <v>186</v>
      </c>
      <c r="D177" s="39" t="s">
        <v>179</v>
      </c>
      <c r="E177" s="32">
        <v>742</v>
      </c>
      <c r="F177" s="32">
        <v>740</v>
      </c>
      <c r="G177" s="71">
        <v>740</v>
      </c>
      <c r="H177" s="71">
        <v>740</v>
      </c>
      <c r="I177" s="71">
        <v>740</v>
      </c>
    </row>
    <row r="178" spans="1:9" s="11" customFormat="1" ht="63" x14ac:dyDescent="0.25">
      <c r="A178" s="96"/>
      <c r="B178" s="97"/>
      <c r="C178" s="61" t="s">
        <v>80</v>
      </c>
      <c r="D178" s="39" t="s">
        <v>285</v>
      </c>
      <c r="E178" s="32">
        <v>1734.9</v>
      </c>
      <c r="F178" s="32">
        <v>1659.98</v>
      </c>
      <c r="G178" s="32">
        <v>1662</v>
      </c>
      <c r="H178" s="32">
        <v>1662.7</v>
      </c>
      <c r="I178" s="32">
        <v>1662.7</v>
      </c>
    </row>
    <row r="179" spans="1:9" s="11" customFormat="1" x14ac:dyDescent="0.25">
      <c r="A179" s="96" t="s">
        <v>190</v>
      </c>
      <c r="B179" s="94" t="s">
        <v>424</v>
      </c>
      <c r="C179" s="69" t="s">
        <v>197</v>
      </c>
      <c r="D179" s="30" t="s">
        <v>179</v>
      </c>
      <c r="E179" s="32">
        <v>1440.3</v>
      </c>
      <c r="F179" s="32">
        <v>585</v>
      </c>
      <c r="G179" s="71">
        <v>1427</v>
      </c>
      <c r="H179" s="71">
        <v>1428</v>
      </c>
      <c r="I179" s="71">
        <v>1946</v>
      </c>
    </row>
    <row r="180" spans="1:9" s="11" customFormat="1" ht="63" x14ac:dyDescent="0.25">
      <c r="A180" s="96"/>
      <c r="B180" s="95"/>
      <c r="C180" s="61" t="s">
        <v>80</v>
      </c>
      <c r="D180" s="39" t="s">
        <v>285</v>
      </c>
      <c r="E180" s="32">
        <v>2448.5</v>
      </c>
      <c r="F180" s="32">
        <v>1111.5</v>
      </c>
      <c r="G180" s="32">
        <v>2711.3</v>
      </c>
      <c r="H180" s="32">
        <v>2713.2</v>
      </c>
      <c r="I180" s="32">
        <v>3697.4</v>
      </c>
    </row>
    <row r="181" spans="1:9" s="11" customFormat="1" x14ac:dyDescent="0.25">
      <c r="A181" s="96" t="s">
        <v>191</v>
      </c>
      <c r="B181" s="94" t="s">
        <v>425</v>
      </c>
      <c r="C181" s="67" t="s">
        <v>194</v>
      </c>
      <c r="D181" s="39" t="s">
        <v>179</v>
      </c>
      <c r="E181" s="32">
        <v>37.4</v>
      </c>
      <c r="F181" s="32">
        <v>98.35</v>
      </c>
      <c r="G181" s="71">
        <v>37.4</v>
      </c>
      <c r="H181" s="71">
        <v>37.4</v>
      </c>
      <c r="I181" s="71">
        <v>98.35</v>
      </c>
    </row>
    <row r="182" spans="1:9" s="11" customFormat="1" ht="63" x14ac:dyDescent="0.25">
      <c r="A182" s="96"/>
      <c r="B182" s="95"/>
      <c r="C182" s="61" t="s">
        <v>80</v>
      </c>
      <c r="D182" s="39" t="s">
        <v>285</v>
      </c>
      <c r="E182" s="32">
        <v>77.2</v>
      </c>
      <c r="F182" s="32">
        <v>77.2</v>
      </c>
      <c r="G182" s="71">
        <v>77.2</v>
      </c>
      <c r="H182" s="71">
        <v>77.2</v>
      </c>
      <c r="I182" s="71">
        <v>77.2</v>
      </c>
    </row>
    <row r="183" spans="1:9" s="11" customFormat="1" ht="32.25" customHeight="1" x14ac:dyDescent="0.25">
      <c r="A183" s="96" t="s">
        <v>192</v>
      </c>
      <c r="B183" s="94" t="s">
        <v>425</v>
      </c>
      <c r="C183" s="61" t="s">
        <v>602</v>
      </c>
      <c r="D183" s="39" t="s">
        <v>195</v>
      </c>
      <c r="E183" s="32" t="s">
        <v>312</v>
      </c>
      <c r="F183" s="32">
        <v>19.547999999999998</v>
      </c>
      <c r="G183" s="32">
        <v>11.475</v>
      </c>
      <c r="H183" s="32">
        <v>10.130000000000001</v>
      </c>
      <c r="I183" s="32">
        <v>3120</v>
      </c>
    </row>
    <row r="184" spans="1:9" s="11" customFormat="1" ht="63" x14ac:dyDescent="0.25">
      <c r="A184" s="96"/>
      <c r="B184" s="95"/>
      <c r="C184" s="61" t="s">
        <v>80</v>
      </c>
      <c r="D184" s="39" t="s">
        <v>285</v>
      </c>
      <c r="E184" s="34">
        <v>0</v>
      </c>
      <c r="F184" s="32">
        <v>172.9</v>
      </c>
      <c r="G184" s="32">
        <v>100.9</v>
      </c>
      <c r="H184" s="32">
        <v>89.6</v>
      </c>
      <c r="I184" s="32">
        <v>1000</v>
      </c>
    </row>
    <row r="185" spans="1:9" s="11" customFormat="1" ht="47.25" x14ac:dyDescent="0.25">
      <c r="A185" s="96" t="s">
        <v>193</v>
      </c>
      <c r="B185" s="94" t="s">
        <v>425</v>
      </c>
      <c r="C185" s="61" t="s">
        <v>495</v>
      </c>
      <c r="D185" s="39" t="s">
        <v>179</v>
      </c>
      <c r="E185" s="32">
        <v>0.1</v>
      </c>
      <c r="F185" s="32">
        <v>0.1</v>
      </c>
      <c r="G185" s="32">
        <v>0.1</v>
      </c>
      <c r="H185" s="32">
        <v>0.1</v>
      </c>
      <c r="I185" s="32">
        <v>0.1</v>
      </c>
    </row>
    <row r="186" spans="1:9" s="11" customFormat="1" ht="63" x14ac:dyDescent="0.25">
      <c r="A186" s="96"/>
      <c r="B186" s="95"/>
      <c r="C186" s="61" t="s">
        <v>80</v>
      </c>
      <c r="D186" s="39" t="s">
        <v>285</v>
      </c>
      <c r="E186" s="32">
        <v>1308.54</v>
      </c>
      <c r="F186" s="32">
        <v>916.2</v>
      </c>
      <c r="G186" s="32">
        <v>956.2</v>
      </c>
      <c r="H186" s="32">
        <v>956.2</v>
      </c>
      <c r="I186" s="32">
        <v>956.2</v>
      </c>
    </row>
    <row r="187" spans="1:9" s="11" customFormat="1" ht="78.75" x14ac:dyDescent="0.25">
      <c r="A187" s="125" t="s">
        <v>426</v>
      </c>
      <c r="B187" s="94" t="s">
        <v>491</v>
      </c>
      <c r="C187" s="61" t="s">
        <v>492</v>
      </c>
      <c r="D187" s="39" t="s">
        <v>84</v>
      </c>
      <c r="E187" s="55">
        <v>23</v>
      </c>
      <c r="F187" s="32" t="s">
        <v>312</v>
      </c>
      <c r="G187" s="32" t="s">
        <v>312</v>
      </c>
      <c r="H187" s="32" t="s">
        <v>312</v>
      </c>
      <c r="I187" s="32" t="s">
        <v>312</v>
      </c>
    </row>
    <row r="188" spans="1:9" s="11" customFormat="1" ht="31.5" x14ac:dyDescent="0.25">
      <c r="A188" s="126"/>
      <c r="B188" s="124"/>
      <c r="C188" s="61" t="s">
        <v>493</v>
      </c>
      <c r="D188" s="39" t="s">
        <v>84</v>
      </c>
      <c r="E188" s="55">
        <v>3</v>
      </c>
      <c r="F188" s="32">
        <v>25</v>
      </c>
      <c r="G188" s="32">
        <v>25</v>
      </c>
      <c r="H188" s="32">
        <v>25</v>
      </c>
      <c r="I188" s="32">
        <v>25</v>
      </c>
    </row>
    <row r="189" spans="1:9" s="11" customFormat="1" ht="63" x14ac:dyDescent="0.25">
      <c r="A189" s="127"/>
      <c r="B189" s="95"/>
      <c r="C189" s="61" t="s">
        <v>80</v>
      </c>
      <c r="D189" s="39" t="s">
        <v>285</v>
      </c>
      <c r="E189" s="32">
        <v>51670</v>
      </c>
      <c r="F189" s="34">
        <v>51399.6</v>
      </c>
      <c r="G189" s="34">
        <v>53477</v>
      </c>
      <c r="H189" s="34">
        <v>53477</v>
      </c>
      <c r="I189" s="34">
        <v>53477</v>
      </c>
    </row>
    <row r="190" spans="1:9" s="11" customFormat="1" ht="31.5" x14ac:dyDescent="0.25">
      <c r="A190" s="99" t="s">
        <v>427</v>
      </c>
      <c r="B190" s="94" t="s">
        <v>431</v>
      </c>
      <c r="C190" s="61" t="s">
        <v>490</v>
      </c>
      <c r="D190" s="39" t="s">
        <v>179</v>
      </c>
      <c r="E190" s="32">
        <v>114.5</v>
      </c>
      <c r="F190" s="32">
        <v>5</v>
      </c>
      <c r="G190" s="71">
        <v>5</v>
      </c>
      <c r="H190" s="71">
        <v>5</v>
      </c>
      <c r="I190" s="71">
        <v>66.099999999999994</v>
      </c>
    </row>
    <row r="191" spans="1:9" s="11" customFormat="1" ht="63" x14ac:dyDescent="0.25">
      <c r="A191" s="99"/>
      <c r="B191" s="95"/>
      <c r="C191" s="61" t="s">
        <v>80</v>
      </c>
      <c r="D191" s="39" t="s">
        <v>285</v>
      </c>
      <c r="E191" s="32">
        <v>1965.4</v>
      </c>
      <c r="F191" s="32">
        <v>1403.6</v>
      </c>
      <c r="G191" s="71">
        <v>1403.5</v>
      </c>
      <c r="H191" s="71">
        <v>1403.5</v>
      </c>
      <c r="I191" s="71">
        <v>1794.5</v>
      </c>
    </row>
    <row r="192" spans="1:9" s="11" customFormat="1" ht="67.5" customHeight="1" x14ac:dyDescent="0.25">
      <c r="A192" s="99" t="s">
        <v>428</v>
      </c>
      <c r="B192" s="100" t="s">
        <v>496</v>
      </c>
      <c r="C192" s="40" t="s">
        <v>509</v>
      </c>
      <c r="D192" s="43" t="s">
        <v>84</v>
      </c>
      <c r="E192" s="70">
        <v>59</v>
      </c>
      <c r="F192" s="29">
        <v>65</v>
      </c>
      <c r="G192" s="29">
        <v>65</v>
      </c>
      <c r="H192" s="29">
        <v>70</v>
      </c>
      <c r="I192" s="29">
        <v>70</v>
      </c>
    </row>
    <row r="193" spans="1:9" s="11" customFormat="1" ht="59.25" customHeight="1" x14ac:dyDescent="0.25">
      <c r="A193" s="99"/>
      <c r="B193" s="101"/>
      <c r="C193" s="40" t="s">
        <v>554</v>
      </c>
      <c r="D193" s="43" t="s">
        <v>285</v>
      </c>
      <c r="E193" s="29">
        <v>2488.5</v>
      </c>
      <c r="F193" s="46">
        <v>2121.4</v>
      </c>
      <c r="G193" s="46">
        <v>2321.1999999999998</v>
      </c>
      <c r="H193" s="46">
        <v>2321.1999999999998</v>
      </c>
      <c r="I193" s="46">
        <v>2321.1999999999998</v>
      </c>
    </row>
    <row r="194" spans="1:9" s="11" customFormat="1" ht="31.5" x14ac:dyDescent="0.25">
      <c r="A194" s="99" t="s">
        <v>429</v>
      </c>
      <c r="B194" s="94" t="s">
        <v>430</v>
      </c>
      <c r="C194" s="61" t="s">
        <v>187</v>
      </c>
      <c r="D194" s="39" t="s">
        <v>179</v>
      </c>
      <c r="E194" s="32">
        <v>4519.3999999999996</v>
      </c>
      <c r="F194" s="32">
        <v>4519.5</v>
      </c>
      <c r="G194" s="32">
        <v>4519.5</v>
      </c>
      <c r="H194" s="32">
        <v>4519.5</v>
      </c>
      <c r="I194" s="32">
        <v>4519.5</v>
      </c>
    </row>
    <row r="195" spans="1:9" s="11" customFormat="1" ht="63" x14ac:dyDescent="0.25">
      <c r="A195" s="99"/>
      <c r="B195" s="95"/>
      <c r="C195" s="61" t="s">
        <v>80</v>
      </c>
      <c r="D195" s="39" t="s">
        <v>285</v>
      </c>
      <c r="E195" s="32">
        <v>1389.32</v>
      </c>
      <c r="F195" s="34">
        <v>1389.3</v>
      </c>
      <c r="G195" s="34">
        <v>1589.2</v>
      </c>
      <c r="H195" s="34">
        <v>1589.2</v>
      </c>
      <c r="I195" s="34">
        <v>1589.2</v>
      </c>
    </row>
    <row r="196" spans="1:9" s="11" customFormat="1" x14ac:dyDescent="0.25">
      <c r="A196" s="79"/>
      <c r="B196" s="102" t="s">
        <v>330</v>
      </c>
      <c r="C196" s="103"/>
      <c r="D196" s="39" t="s">
        <v>285</v>
      </c>
      <c r="E196" s="32">
        <v>2931.9</v>
      </c>
      <c r="F196" s="34">
        <v>3218.3</v>
      </c>
      <c r="G196" s="34">
        <v>3332.8</v>
      </c>
      <c r="H196" s="34">
        <v>3360.8</v>
      </c>
      <c r="I196" s="34">
        <v>3387.5</v>
      </c>
    </row>
    <row r="197" spans="1:9" s="11" customFormat="1" x14ac:dyDescent="0.25">
      <c r="A197" s="7"/>
      <c r="B197" s="111" t="s">
        <v>10</v>
      </c>
      <c r="C197" s="112"/>
      <c r="D197" s="22" t="s">
        <v>285</v>
      </c>
      <c r="E197" s="4">
        <f>E132+E134+E136+E138+E140+E142+E144+E146+E148+E150+E152+E154+E156+E158+E160+E162+E164+E166+E168+E170+E172+E174+E176+E178+E180+E182+E184+E186+E189+E191+E193+E195+E196</f>
        <v>122627.037</v>
      </c>
      <c r="F197" s="4">
        <f t="shared" ref="F197:I197" si="5">F132+F134+F136+F138+F140+F142+F144+F146+F148+F150+F152+F154+F156+F158+F160+F162+F164+F166+F168+F170+F172+F174+F176+F178+F180+F182+F184+F186+F189+F191+F193+F195+F196</f>
        <v>112228.6</v>
      </c>
      <c r="G197" s="4">
        <f t="shared" si="5"/>
        <v>135210.49999999997</v>
      </c>
      <c r="H197" s="4">
        <f t="shared" si="5"/>
        <v>132497.19999999998</v>
      </c>
      <c r="I197" s="4">
        <f t="shared" si="5"/>
        <v>136089.9</v>
      </c>
    </row>
    <row r="198" spans="1:9" s="11" customFormat="1" ht="28.5" customHeight="1" x14ac:dyDescent="0.25">
      <c r="A198" s="6" t="s">
        <v>31</v>
      </c>
      <c r="B198" s="117" t="s">
        <v>22</v>
      </c>
      <c r="C198" s="118"/>
      <c r="D198" s="118"/>
      <c r="E198" s="118"/>
      <c r="F198" s="118"/>
      <c r="G198" s="118"/>
      <c r="H198" s="118"/>
      <c r="I198" s="118"/>
    </row>
    <row r="199" spans="1:9" s="11" customFormat="1" x14ac:dyDescent="0.25">
      <c r="A199" s="96" t="s">
        <v>33</v>
      </c>
      <c r="B199" s="98" t="s">
        <v>593</v>
      </c>
      <c r="C199" s="54" t="s">
        <v>342</v>
      </c>
      <c r="D199" s="37" t="s">
        <v>140</v>
      </c>
      <c r="E199" s="55">
        <v>243</v>
      </c>
      <c r="F199" s="55">
        <v>243</v>
      </c>
      <c r="G199" s="55">
        <v>243</v>
      </c>
      <c r="H199" s="55">
        <v>243</v>
      </c>
      <c r="I199" s="55">
        <v>243</v>
      </c>
    </row>
    <row r="200" spans="1:9" s="11" customFormat="1" ht="47.25" x14ac:dyDescent="0.25">
      <c r="A200" s="96"/>
      <c r="B200" s="98"/>
      <c r="C200" s="38" t="s">
        <v>343</v>
      </c>
      <c r="D200" s="37" t="s">
        <v>285</v>
      </c>
      <c r="E200" s="56">
        <v>43651.5</v>
      </c>
      <c r="F200" s="56">
        <v>43651.5</v>
      </c>
      <c r="G200" s="56">
        <v>45835.199999999997</v>
      </c>
      <c r="H200" s="56">
        <v>45835.199999999997</v>
      </c>
      <c r="I200" s="56">
        <v>45835.199999999997</v>
      </c>
    </row>
    <row r="201" spans="1:9" s="11" customFormat="1" x14ac:dyDescent="0.25">
      <c r="A201" s="96" t="s">
        <v>34</v>
      </c>
      <c r="B201" s="97" t="s">
        <v>76</v>
      </c>
      <c r="C201" s="38" t="s">
        <v>344</v>
      </c>
      <c r="D201" s="37" t="s">
        <v>140</v>
      </c>
      <c r="E201" s="55">
        <v>245</v>
      </c>
      <c r="F201" s="55">
        <v>245</v>
      </c>
      <c r="G201" s="55">
        <v>245</v>
      </c>
      <c r="H201" s="55">
        <v>245</v>
      </c>
      <c r="I201" s="55">
        <v>245</v>
      </c>
    </row>
    <row r="202" spans="1:9" s="11" customFormat="1" ht="47.25" x14ac:dyDescent="0.25">
      <c r="A202" s="96"/>
      <c r="B202" s="97"/>
      <c r="C202" s="38" t="s">
        <v>343</v>
      </c>
      <c r="D202" s="37" t="s">
        <v>285</v>
      </c>
      <c r="E202" s="56">
        <v>20195.599999999999</v>
      </c>
      <c r="F202" s="56">
        <v>20195.599999999999</v>
      </c>
      <c r="G202" s="56">
        <v>21384</v>
      </c>
      <c r="H202" s="56">
        <v>21384</v>
      </c>
      <c r="I202" s="56">
        <v>21384</v>
      </c>
    </row>
    <row r="203" spans="1:9" s="11" customFormat="1" x14ac:dyDescent="0.25">
      <c r="A203" s="96" t="s">
        <v>58</v>
      </c>
      <c r="B203" s="97" t="s">
        <v>78</v>
      </c>
      <c r="C203" s="38" t="s">
        <v>344</v>
      </c>
      <c r="D203" s="37" t="s">
        <v>140</v>
      </c>
      <c r="E203" s="55">
        <v>1296</v>
      </c>
      <c r="F203" s="55">
        <v>1296</v>
      </c>
      <c r="G203" s="55">
        <v>1296</v>
      </c>
      <c r="H203" s="55">
        <v>1296</v>
      </c>
      <c r="I203" s="55">
        <v>1296</v>
      </c>
    </row>
    <row r="204" spans="1:9" s="11" customFormat="1" ht="47.25" x14ac:dyDescent="0.25">
      <c r="A204" s="96"/>
      <c r="B204" s="97"/>
      <c r="C204" s="38" t="s">
        <v>343</v>
      </c>
      <c r="D204" s="37" t="s">
        <v>285</v>
      </c>
      <c r="E204" s="56">
        <v>58634.7</v>
      </c>
      <c r="F204" s="56">
        <v>58634.7</v>
      </c>
      <c r="G204" s="56">
        <v>62168</v>
      </c>
      <c r="H204" s="56">
        <v>62168</v>
      </c>
      <c r="I204" s="56">
        <v>62168</v>
      </c>
    </row>
    <row r="205" spans="1:9" s="11" customFormat="1" ht="31.5" x14ac:dyDescent="0.25">
      <c r="A205" s="96" t="s">
        <v>59</v>
      </c>
      <c r="B205" s="98" t="s">
        <v>345</v>
      </c>
      <c r="C205" s="38" t="s">
        <v>346</v>
      </c>
      <c r="D205" s="37" t="s">
        <v>140</v>
      </c>
      <c r="E205" s="55">
        <v>348</v>
      </c>
      <c r="F205" s="55">
        <v>348</v>
      </c>
      <c r="G205" s="55">
        <v>348</v>
      </c>
      <c r="H205" s="55">
        <v>348</v>
      </c>
      <c r="I205" s="55">
        <v>348</v>
      </c>
    </row>
    <row r="206" spans="1:9" s="11" customFormat="1" ht="47.25" x14ac:dyDescent="0.25">
      <c r="A206" s="96"/>
      <c r="B206" s="98"/>
      <c r="C206" s="38" t="s">
        <v>343</v>
      </c>
      <c r="D206" s="37" t="s">
        <v>285</v>
      </c>
      <c r="E206" s="56">
        <v>63148.3</v>
      </c>
      <c r="F206" s="56">
        <v>63148.3</v>
      </c>
      <c r="G206" s="56">
        <v>67000</v>
      </c>
      <c r="H206" s="56">
        <v>67000</v>
      </c>
      <c r="I206" s="56">
        <v>67000</v>
      </c>
    </row>
    <row r="207" spans="1:9" s="11" customFormat="1" ht="31.5" customHeight="1" x14ac:dyDescent="0.25">
      <c r="A207" s="96" t="s">
        <v>60</v>
      </c>
      <c r="B207" s="100" t="s">
        <v>527</v>
      </c>
      <c r="C207" s="38" t="s">
        <v>346</v>
      </c>
      <c r="D207" s="37" t="s">
        <v>140</v>
      </c>
      <c r="E207" s="55">
        <v>23</v>
      </c>
      <c r="F207" s="55">
        <v>23</v>
      </c>
      <c r="G207" s="55">
        <v>23</v>
      </c>
      <c r="H207" s="55">
        <v>23</v>
      </c>
      <c r="I207" s="55">
        <v>23</v>
      </c>
    </row>
    <row r="208" spans="1:9" s="11" customFormat="1" ht="47.25" x14ac:dyDescent="0.25">
      <c r="A208" s="96"/>
      <c r="B208" s="101"/>
      <c r="C208" s="38" t="s">
        <v>343</v>
      </c>
      <c r="D208" s="37" t="s">
        <v>285</v>
      </c>
      <c r="E208" s="56">
        <v>1786.6</v>
      </c>
      <c r="F208" s="56">
        <v>1786.6</v>
      </c>
      <c r="G208" s="56">
        <v>1895</v>
      </c>
      <c r="H208" s="56">
        <v>1895</v>
      </c>
      <c r="I208" s="56">
        <v>1895</v>
      </c>
    </row>
    <row r="209" spans="1:9" s="11" customFormat="1" ht="31.5" x14ac:dyDescent="0.25">
      <c r="A209" s="96" t="s">
        <v>61</v>
      </c>
      <c r="B209" s="98" t="s">
        <v>347</v>
      </c>
      <c r="C209" s="38" t="s">
        <v>348</v>
      </c>
      <c r="D209" s="37" t="s">
        <v>140</v>
      </c>
      <c r="E209" s="55">
        <v>33</v>
      </c>
      <c r="F209" s="55">
        <v>33</v>
      </c>
      <c r="G209" s="55">
        <v>33</v>
      </c>
      <c r="H209" s="55">
        <v>33</v>
      </c>
      <c r="I209" s="55">
        <v>33</v>
      </c>
    </row>
    <row r="210" spans="1:9" s="11" customFormat="1" ht="47.25" x14ac:dyDescent="0.25">
      <c r="A210" s="96"/>
      <c r="B210" s="98"/>
      <c r="C210" s="38" t="s">
        <v>343</v>
      </c>
      <c r="D210" s="37" t="s">
        <v>285</v>
      </c>
      <c r="E210" s="56">
        <v>194.7</v>
      </c>
      <c r="F210" s="56">
        <v>194.7</v>
      </c>
      <c r="G210" s="56">
        <v>206</v>
      </c>
      <c r="H210" s="56">
        <v>206</v>
      </c>
      <c r="I210" s="56">
        <v>206</v>
      </c>
    </row>
    <row r="211" spans="1:9" s="11" customFormat="1" x14ac:dyDescent="0.25">
      <c r="A211" s="96" t="s">
        <v>62</v>
      </c>
      <c r="B211" s="98" t="s">
        <v>86</v>
      </c>
      <c r="C211" s="38" t="s">
        <v>342</v>
      </c>
      <c r="D211" s="37" t="s">
        <v>140</v>
      </c>
      <c r="E211" s="55">
        <v>6814</v>
      </c>
      <c r="F211" s="55">
        <v>6814</v>
      </c>
      <c r="G211" s="55">
        <v>6814</v>
      </c>
      <c r="H211" s="55">
        <v>6814</v>
      </c>
      <c r="I211" s="55">
        <v>6814</v>
      </c>
    </row>
    <row r="212" spans="1:9" s="11" customFormat="1" ht="47.25" x14ac:dyDescent="0.25">
      <c r="A212" s="96"/>
      <c r="B212" s="98"/>
      <c r="C212" s="38" t="s">
        <v>343</v>
      </c>
      <c r="D212" s="37" t="s">
        <v>285</v>
      </c>
      <c r="E212" s="56">
        <v>26894.1</v>
      </c>
      <c r="F212" s="56">
        <v>26894.1</v>
      </c>
      <c r="G212" s="56">
        <v>28496.799999999999</v>
      </c>
      <c r="H212" s="56">
        <v>28496.799999999999</v>
      </c>
      <c r="I212" s="56">
        <v>28496.799999999999</v>
      </c>
    </row>
    <row r="213" spans="1:9" s="11" customFormat="1" x14ac:dyDescent="0.25">
      <c r="A213" s="96" t="s">
        <v>63</v>
      </c>
      <c r="B213" s="98" t="s">
        <v>349</v>
      </c>
      <c r="C213" s="38" t="s">
        <v>342</v>
      </c>
      <c r="D213" s="37" t="s">
        <v>140</v>
      </c>
      <c r="E213" s="55">
        <v>10007</v>
      </c>
      <c r="F213" s="55">
        <v>10007</v>
      </c>
      <c r="G213" s="55">
        <v>10007</v>
      </c>
      <c r="H213" s="55">
        <v>10007</v>
      </c>
      <c r="I213" s="55">
        <v>10007</v>
      </c>
    </row>
    <row r="214" spans="1:9" s="11" customFormat="1" ht="47.25" x14ac:dyDescent="0.25">
      <c r="A214" s="96"/>
      <c r="B214" s="98"/>
      <c r="C214" s="38" t="s">
        <v>343</v>
      </c>
      <c r="D214" s="37" t="s">
        <v>285</v>
      </c>
      <c r="E214" s="56">
        <v>58671.4</v>
      </c>
      <c r="F214" s="56">
        <v>58671.4</v>
      </c>
      <c r="G214" s="56">
        <v>62250</v>
      </c>
      <c r="H214" s="56">
        <v>62250</v>
      </c>
      <c r="I214" s="56">
        <v>62250</v>
      </c>
    </row>
    <row r="215" spans="1:9" s="11" customFormat="1" ht="31.5" x14ac:dyDescent="0.25">
      <c r="A215" s="96" t="s">
        <v>64</v>
      </c>
      <c r="B215" s="98" t="s">
        <v>350</v>
      </c>
      <c r="C215" s="38" t="s">
        <v>346</v>
      </c>
      <c r="D215" s="37" t="s">
        <v>140</v>
      </c>
      <c r="E215" s="55">
        <v>590</v>
      </c>
      <c r="F215" s="55">
        <v>590</v>
      </c>
      <c r="G215" s="55">
        <v>590</v>
      </c>
      <c r="H215" s="55">
        <v>590</v>
      </c>
      <c r="I215" s="55">
        <v>590</v>
      </c>
    </row>
    <row r="216" spans="1:9" s="11" customFormat="1" ht="47.25" x14ac:dyDescent="0.25">
      <c r="A216" s="96"/>
      <c r="B216" s="98"/>
      <c r="C216" s="38" t="s">
        <v>343</v>
      </c>
      <c r="D216" s="37" t="s">
        <v>285</v>
      </c>
      <c r="E216" s="56">
        <v>1972.8</v>
      </c>
      <c r="F216" s="56">
        <v>1972.8</v>
      </c>
      <c r="G216" s="56">
        <v>2093</v>
      </c>
      <c r="H216" s="56">
        <v>2093</v>
      </c>
      <c r="I216" s="56">
        <v>2093</v>
      </c>
    </row>
    <row r="217" spans="1:9" s="11" customFormat="1" ht="31.5" x14ac:dyDescent="0.25">
      <c r="A217" s="96" t="s">
        <v>65</v>
      </c>
      <c r="B217" s="98" t="s">
        <v>351</v>
      </c>
      <c r="C217" s="38" t="s">
        <v>352</v>
      </c>
      <c r="D217" s="37" t="s">
        <v>121</v>
      </c>
      <c r="E217" s="55">
        <v>1458</v>
      </c>
      <c r="F217" s="55">
        <v>1458</v>
      </c>
      <c r="G217" s="55">
        <v>1458</v>
      </c>
      <c r="H217" s="55">
        <v>1458</v>
      </c>
      <c r="I217" s="55">
        <v>1458</v>
      </c>
    </row>
    <row r="218" spans="1:9" s="11" customFormat="1" ht="47.25" x14ac:dyDescent="0.25">
      <c r="A218" s="96"/>
      <c r="B218" s="98"/>
      <c r="C218" s="38" t="s">
        <v>343</v>
      </c>
      <c r="D218" s="37" t="s">
        <v>285</v>
      </c>
      <c r="E218" s="56">
        <v>58841</v>
      </c>
      <c r="F218" s="56">
        <v>58841</v>
      </c>
      <c r="G218" s="56">
        <v>62430</v>
      </c>
      <c r="H218" s="56">
        <v>62430</v>
      </c>
      <c r="I218" s="56">
        <v>62430</v>
      </c>
    </row>
    <row r="219" spans="1:9" s="11" customFormat="1" ht="31.5" x14ac:dyDescent="0.25">
      <c r="A219" s="96" t="s">
        <v>66</v>
      </c>
      <c r="B219" s="98" t="s">
        <v>353</v>
      </c>
      <c r="C219" s="38" t="s">
        <v>346</v>
      </c>
      <c r="D219" s="37" t="s">
        <v>140</v>
      </c>
      <c r="E219" s="55">
        <v>945</v>
      </c>
      <c r="F219" s="55">
        <v>945</v>
      </c>
      <c r="G219" s="55">
        <v>945</v>
      </c>
      <c r="H219" s="55">
        <v>945</v>
      </c>
      <c r="I219" s="55">
        <v>945</v>
      </c>
    </row>
    <row r="220" spans="1:9" s="11" customFormat="1" ht="47.25" x14ac:dyDescent="0.25">
      <c r="A220" s="96"/>
      <c r="B220" s="98"/>
      <c r="C220" s="38" t="s">
        <v>343</v>
      </c>
      <c r="D220" s="37" t="s">
        <v>285</v>
      </c>
      <c r="E220" s="56">
        <v>4285.6000000000004</v>
      </c>
      <c r="F220" s="56">
        <v>4285.6000000000004</v>
      </c>
      <c r="G220" s="56">
        <v>4547</v>
      </c>
      <c r="H220" s="56">
        <v>4547</v>
      </c>
      <c r="I220" s="56">
        <v>4547</v>
      </c>
    </row>
    <row r="221" spans="1:9" s="11" customFormat="1" x14ac:dyDescent="0.25">
      <c r="A221" s="96" t="s">
        <v>67</v>
      </c>
      <c r="B221" s="98" t="s">
        <v>354</v>
      </c>
      <c r="C221" s="38" t="s">
        <v>342</v>
      </c>
      <c r="D221" s="37" t="s">
        <v>140</v>
      </c>
      <c r="E221" s="55">
        <v>3647</v>
      </c>
      <c r="F221" s="55">
        <v>3647</v>
      </c>
      <c r="G221" s="55">
        <v>3647</v>
      </c>
      <c r="H221" s="55">
        <v>3647</v>
      </c>
      <c r="I221" s="55">
        <v>3647</v>
      </c>
    </row>
    <row r="222" spans="1:9" s="11" customFormat="1" ht="47.25" x14ac:dyDescent="0.25">
      <c r="A222" s="96"/>
      <c r="B222" s="98"/>
      <c r="C222" s="38" t="s">
        <v>343</v>
      </c>
      <c r="D222" s="37" t="s">
        <v>285</v>
      </c>
      <c r="E222" s="56">
        <v>98357.5</v>
      </c>
      <c r="F222" s="56">
        <v>98357.5</v>
      </c>
      <c r="G222" s="56">
        <v>104314</v>
      </c>
      <c r="H222" s="56">
        <v>104314</v>
      </c>
      <c r="I222" s="56">
        <v>104314</v>
      </c>
    </row>
    <row r="223" spans="1:9" s="11" customFormat="1" x14ac:dyDescent="0.25">
      <c r="A223" s="96" t="s">
        <v>68</v>
      </c>
      <c r="B223" s="98" t="s">
        <v>79</v>
      </c>
      <c r="C223" s="38" t="s">
        <v>355</v>
      </c>
      <c r="D223" s="37" t="s">
        <v>365</v>
      </c>
      <c r="E223" s="55">
        <v>1064781</v>
      </c>
      <c r="F223" s="55">
        <v>1064781</v>
      </c>
      <c r="G223" s="55">
        <v>1064781</v>
      </c>
      <c r="H223" s="55">
        <v>1064781</v>
      </c>
      <c r="I223" s="55">
        <v>1064781</v>
      </c>
    </row>
    <row r="224" spans="1:9" s="11" customFormat="1" ht="47.25" x14ac:dyDescent="0.25">
      <c r="A224" s="96"/>
      <c r="B224" s="98"/>
      <c r="C224" s="38" t="s">
        <v>343</v>
      </c>
      <c r="D224" s="37" t="s">
        <v>285</v>
      </c>
      <c r="E224" s="56">
        <v>195418.6</v>
      </c>
      <c r="F224" s="56">
        <v>195418.6</v>
      </c>
      <c r="G224" s="56">
        <v>206744.5</v>
      </c>
      <c r="H224" s="56">
        <v>206744.5</v>
      </c>
      <c r="I224" s="56">
        <v>206744.5</v>
      </c>
    </row>
    <row r="225" spans="1:9" s="11" customFormat="1" x14ac:dyDescent="0.25">
      <c r="A225" s="96" t="s">
        <v>69</v>
      </c>
      <c r="B225" s="98" t="s">
        <v>356</v>
      </c>
      <c r="C225" s="38" t="s">
        <v>355</v>
      </c>
      <c r="D225" s="37" t="s">
        <v>365</v>
      </c>
      <c r="E225" s="55">
        <v>256009</v>
      </c>
      <c r="F225" s="55">
        <v>256009</v>
      </c>
      <c r="G225" s="55">
        <v>256009</v>
      </c>
      <c r="H225" s="55">
        <v>256009</v>
      </c>
      <c r="I225" s="55">
        <v>256009</v>
      </c>
    </row>
    <row r="226" spans="1:9" s="11" customFormat="1" ht="47.25" x14ac:dyDescent="0.25">
      <c r="A226" s="96"/>
      <c r="B226" s="98"/>
      <c r="C226" s="38" t="s">
        <v>343</v>
      </c>
      <c r="D226" s="37" t="s">
        <v>285</v>
      </c>
      <c r="E226" s="56">
        <v>54022.6</v>
      </c>
      <c r="F226" s="56">
        <v>54022.6</v>
      </c>
      <c r="G226" s="56">
        <v>57317</v>
      </c>
      <c r="H226" s="56">
        <v>57317</v>
      </c>
      <c r="I226" s="56">
        <v>57317</v>
      </c>
    </row>
    <row r="227" spans="1:9" s="11" customFormat="1" x14ac:dyDescent="0.25">
      <c r="A227" s="96" t="s">
        <v>70</v>
      </c>
      <c r="B227" s="98" t="s">
        <v>87</v>
      </c>
      <c r="C227" s="38" t="s">
        <v>342</v>
      </c>
      <c r="D227" s="37" t="s">
        <v>140</v>
      </c>
      <c r="E227" s="55">
        <v>506</v>
      </c>
      <c r="F227" s="55">
        <v>506</v>
      </c>
      <c r="G227" s="55">
        <v>506</v>
      </c>
      <c r="H227" s="55">
        <v>506</v>
      </c>
      <c r="I227" s="55">
        <v>506</v>
      </c>
    </row>
    <row r="228" spans="1:9" s="11" customFormat="1" ht="47.25" x14ac:dyDescent="0.25">
      <c r="A228" s="96"/>
      <c r="B228" s="98"/>
      <c r="C228" s="38" t="s">
        <v>343</v>
      </c>
      <c r="D228" s="37" t="s">
        <v>285</v>
      </c>
      <c r="E228" s="56">
        <v>95233.8</v>
      </c>
      <c r="F228" s="56">
        <v>95233.8</v>
      </c>
      <c r="G228" s="56">
        <v>101043</v>
      </c>
      <c r="H228" s="56">
        <v>101043</v>
      </c>
      <c r="I228" s="56">
        <v>101043</v>
      </c>
    </row>
    <row r="229" spans="1:9" s="11" customFormat="1" x14ac:dyDescent="0.25">
      <c r="A229" s="96" t="s">
        <v>71</v>
      </c>
      <c r="B229" s="98" t="s">
        <v>88</v>
      </c>
      <c r="C229" s="38" t="s">
        <v>342</v>
      </c>
      <c r="D229" s="37" t="s">
        <v>140</v>
      </c>
      <c r="E229" s="55">
        <v>1294</v>
      </c>
      <c r="F229" s="55">
        <v>1294</v>
      </c>
      <c r="G229" s="55">
        <v>1294</v>
      </c>
      <c r="H229" s="55">
        <v>1294</v>
      </c>
      <c r="I229" s="55">
        <v>1294</v>
      </c>
    </row>
    <row r="230" spans="1:9" s="11" customFormat="1" ht="47.25" x14ac:dyDescent="0.25">
      <c r="A230" s="96"/>
      <c r="B230" s="98"/>
      <c r="C230" s="38" t="s">
        <v>343</v>
      </c>
      <c r="D230" s="37" t="s">
        <v>285</v>
      </c>
      <c r="E230" s="56">
        <v>175047.1</v>
      </c>
      <c r="F230" s="56">
        <v>175047.1</v>
      </c>
      <c r="G230" s="56">
        <v>185172.3</v>
      </c>
      <c r="H230" s="56">
        <v>185172.3</v>
      </c>
      <c r="I230" s="56">
        <v>185172.3</v>
      </c>
    </row>
    <row r="231" spans="1:9" s="11" customFormat="1" x14ac:dyDescent="0.25">
      <c r="A231" s="96" t="s">
        <v>72</v>
      </c>
      <c r="B231" s="98" t="s">
        <v>113</v>
      </c>
      <c r="C231" s="38" t="s">
        <v>342</v>
      </c>
      <c r="D231" s="37" t="s">
        <v>140</v>
      </c>
      <c r="E231" s="55">
        <v>808</v>
      </c>
      <c r="F231" s="55">
        <v>808</v>
      </c>
      <c r="G231" s="55">
        <v>808</v>
      </c>
      <c r="H231" s="55">
        <v>808</v>
      </c>
      <c r="I231" s="55">
        <v>808</v>
      </c>
    </row>
    <row r="232" spans="1:9" s="11" customFormat="1" ht="47.25" x14ac:dyDescent="0.25">
      <c r="A232" s="96"/>
      <c r="B232" s="98"/>
      <c r="C232" s="38" t="s">
        <v>343</v>
      </c>
      <c r="D232" s="37" t="s">
        <v>285</v>
      </c>
      <c r="E232" s="56">
        <v>93782.8</v>
      </c>
      <c r="F232" s="56">
        <v>93782.8</v>
      </c>
      <c r="G232" s="56">
        <v>99503</v>
      </c>
      <c r="H232" s="56">
        <v>99503</v>
      </c>
      <c r="I232" s="56">
        <v>99503</v>
      </c>
    </row>
    <row r="233" spans="1:9" s="11" customFormat="1" x14ac:dyDescent="0.25">
      <c r="A233" s="96" t="s">
        <v>73</v>
      </c>
      <c r="B233" s="98" t="s">
        <v>89</v>
      </c>
      <c r="C233" s="38" t="s">
        <v>342</v>
      </c>
      <c r="D233" s="37" t="s">
        <v>140</v>
      </c>
      <c r="E233" s="55">
        <v>2322</v>
      </c>
      <c r="F233" s="55">
        <v>2322</v>
      </c>
      <c r="G233" s="55">
        <v>2322</v>
      </c>
      <c r="H233" s="55">
        <v>2322</v>
      </c>
      <c r="I233" s="55">
        <v>2322</v>
      </c>
    </row>
    <row r="234" spans="1:9" s="11" customFormat="1" ht="47.25" x14ac:dyDescent="0.25">
      <c r="A234" s="96"/>
      <c r="B234" s="98"/>
      <c r="C234" s="38" t="s">
        <v>343</v>
      </c>
      <c r="D234" s="37" t="s">
        <v>285</v>
      </c>
      <c r="E234" s="56">
        <v>329150.59999999998</v>
      </c>
      <c r="F234" s="56">
        <v>329150.59999999998</v>
      </c>
      <c r="G234" s="56">
        <v>349185</v>
      </c>
      <c r="H234" s="56">
        <v>349185</v>
      </c>
      <c r="I234" s="56">
        <v>349185</v>
      </c>
    </row>
    <row r="235" spans="1:9" s="11" customFormat="1" x14ac:dyDescent="0.25">
      <c r="A235" s="96" t="s">
        <v>74</v>
      </c>
      <c r="B235" s="98" t="s">
        <v>82</v>
      </c>
      <c r="C235" s="38" t="s">
        <v>342</v>
      </c>
      <c r="D235" s="37" t="s">
        <v>140</v>
      </c>
      <c r="E235" s="55">
        <v>1838</v>
      </c>
      <c r="F235" s="55">
        <v>1838</v>
      </c>
      <c r="G235" s="55">
        <v>1838</v>
      </c>
      <c r="H235" s="55">
        <v>1838</v>
      </c>
      <c r="I235" s="55">
        <v>1838</v>
      </c>
    </row>
    <row r="236" spans="1:9" s="11" customFormat="1" ht="47.25" x14ac:dyDescent="0.25">
      <c r="A236" s="96"/>
      <c r="B236" s="98"/>
      <c r="C236" s="38" t="s">
        <v>343</v>
      </c>
      <c r="D236" s="37" t="s">
        <v>285</v>
      </c>
      <c r="E236" s="56">
        <v>86181.4</v>
      </c>
      <c r="F236" s="56">
        <v>86181.4</v>
      </c>
      <c r="G236" s="56">
        <v>91395</v>
      </c>
      <c r="H236" s="56">
        <v>91395</v>
      </c>
      <c r="I236" s="56">
        <v>91395</v>
      </c>
    </row>
    <row r="237" spans="1:9" s="11" customFormat="1" x14ac:dyDescent="0.25">
      <c r="A237" s="96" t="s">
        <v>75</v>
      </c>
      <c r="B237" s="98" t="s">
        <v>77</v>
      </c>
      <c r="C237" s="38" t="s">
        <v>342</v>
      </c>
      <c r="D237" s="37" t="s">
        <v>140</v>
      </c>
      <c r="E237" s="55">
        <v>45</v>
      </c>
      <c r="F237" s="55">
        <v>45</v>
      </c>
      <c r="G237" s="55">
        <v>45</v>
      </c>
      <c r="H237" s="55">
        <v>45</v>
      </c>
      <c r="I237" s="55">
        <v>45</v>
      </c>
    </row>
    <row r="238" spans="1:9" s="11" customFormat="1" ht="47.25" x14ac:dyDescent="0.25">
      <c r="A238" s="96"/>
      <c r="B238" s="98"/>
      <c r="C238" s="38" t="s">
        <v>343</v>
      </c>
      <c r="D238" s="37" t="s">
        <v>285</v>
      </c>
      <c r="E238" s="56">
        <v>10988.6</v>
      </c>
      <c r="F238" s="56">
        <v>10988.6</v>
      </c>
      <c r="G238" s="56">
        <v>11615</v>
      </c>
      <c r="H238" s="56">
        <v>11615</v>
      </c>
      <c r="I238" s="56">
        <v>11615</v>
      </c>
    </row>
    <row r="239" spans="1:9" s="11" customFormat="1" x14ac:dyDescent="0.25">
      <c r="A239" s="96" t="s">
        <v>90</v>
      </c>
      <c r="B239" s="98" t="s">
        <v>85</v>
      </c>
      <c r="C239" s="38" t="s">
        <v>357</v>
      </c>
      <c r="D239" s="37" t="s">
        <v>358</v>
      </c>
      <c r="E239" s="55">
        <v>42000</v>
      </c>
      <c r="F239" s="55">
        <v>42000</v>
      </c>
      <c r="G239" s="55">
        <v>42000</v>
      </c>
      <c r="H239" s="55">
        <v>42000</v>
      </c>
      <c r="I239" s="55">
        <v>42000</v>
      </c>
    </row>
    <row r="240" spans="1:9" s="11" customFormat="1" ht="47.25" x14ac:dyDescent="0.25">
      <c r="A240" s="96"/>
      <c r="B240" s="98"/>
      <c r="C240" s="38" t="s">
        <v>343</v>
      </c>
      <c r="D240" s="37" t="s">
        <v>285</v>
      </c>
      <c r="E240" s="56">
        <v>194260.5</v>
      </c>
      <c r="F240" s="56">
        <v>194260.5</v>
      </c>
      <c r="G240" s="56">
        <v>206067</v>
      </c>
      <c r="H240" s="56">
        <v>206067</v>
      </c>
      <c r="I240" s="56">
        <v>206067</v>
      </c>
    </row>
    <row r="241" spans="1:9" s="11" customFormat="1" x14ac:dyDescent="0.25">
      <c r="A241" s="96" t="s">
        <v>91</v>
      </c>
      <c r="B241" s="98" t="s">
        <v>83</v>
      </c>
      <c r="C241" s="38" t="s">
        <v>359</v>
      </c>
      <c r="D241" s="37" t="s">
        <v>84</v>
      </c>
      <c r="E241" s="55">
        <v>80</v>
      </c>
      <c r="F241" s="55">
        <v>80</v>
      </c>
      <c r="G241" s="55">
        <v>80</v>
      </c>
      <c r="H241" s="55">
        <v>80</v>
      </c>
      <c r="I241" s="55">
        <v>80</v>
      </c>
    </row>
    <row r="242" spans="1:9" s="11" customFormat="1" ht="83.25" customHeight="1" x14ac:dyDescent="0.25">
      <c r="A242" s="96"/>
      <c r="B242" s="98"/>
      <c r="C242" s="38" t="s">
        <v>343</v>
      </c>
      <c r="D242" s="37" t="s">
        <v>285</v>
      </c>
      <c r="E242" s="56">
        <v>5139.2</v>
      </c>
      <c r="F242" s="56">
        <v>5139.2</v>
      </c>
      <c r="G242" s="56">
        <v>5452</v>
      </c>
      <c r="H242" s="56">
        <v>5452</v>
      </c>
      <c r="I242" s="56">
        <v>5452</v>
      </c>
    </row>
    <row r="243" spans="1:9" s="11" customFormat="1" x14ac:dyDescent="0.25">
      <c r="A243" s="96" t="s">
        <v>92</v>
      </c>
      <c r="B243" s="98" t="s">
        <v>122</v>
      </c>
      <c r="C243" s="38" t="s">
        <v>359</v>
      </c>
      <c r="D243" s="37" t="s">
        <v>84</v>
      </c>
      <c r="E243" s="55">
        <v>5</v>
      </c>
      <c r="F243" s="55">
        <v>5</v>
      </c>
      <c r="G243" s="55">
        <v>5</v>
      </c>
      <c r="H243" s="55">
        <v>5</v>
      </c>
      <c r="I243" s="55">
        <v>5</v>
      </c>
    </row>
    <row r="244" spans="1:9" s="11" customFormat="1" ht="47.25" x14ac:dyDescent="0.25">
      <c r="A244" s="96"/>
      <c r="B244" s="98"/>
      <c r="C244" s="38" t="s">
        <v>343</v>
      </c>
      <c r="D244" s="37" t="s">
        <v>285</v>
      </c>
      <c r="E244" s="56">
        <v>8954.7999999999993</v>
      </c>
      <c r="F244" s="56">
        <v>8954.7999999999993</v>
      </c>
      <c r="G244" s="56">
        <v>9501.0427999999993</v>
      </c>
      <c r="H244" s="56">
        <v>9501</v>
      </c>
      <c r="I244" s="56">
        <v>9501</v>
      </c>
    </row>
    <row r="245" spans="1:9" s="11" customFormat="1" x14ac:dyDescent="0.25">
      <c r="A245" s="96" t="s">
        <v>93</v>
      </c>
      <c r="B245" s="98" t="s">
        <v>123</v>
      </c>
      <c r="C245" s="38" t="s">
        <v>359</v>
      </c>
      <c r="D245" s="37" t="s">
        <v>84</v>
      </c>
      <c r="E245" s="55">
        <v>1</v>
      </c>
      <c r="F245" s="55">
        <v>1</v>
      </c>
      <c r="G245" s="55">
        <v>1</v>
      </c>
      <c r="H245" s="55">
        <v>1</v>
      </c>
      <c r="I245" s="55">
        <v>1</v>
      </c>
    </row>
    <row r="246" spans="1:9" s="11" customFormat="1" ht="47.25" x14ac:dyDescent="0.25">
      <c r="A246" s="96"/>
      <c r="B246" s="98"/>
      <c r="C246" s="38" t="s">
        <v>343</v>
      </c>
      <c r="D246" s="37" t="s">
        <v>285</v>
      </c>
      <c r="E246" s="56">
        <v>1790.9</v>
      </c>
      <c r="F246" s="34">
        <v>1790.9</v>
      </c>
      <c r="G246" s="34">
        <v>1900</v>
      </c>
      <c r="H246" s="34">
        <v>1900</v>
      </c>
      <c r="I246" s="34">
        <v>1900</v>
      </c>
    </row>
    <row r="247" spans="1:9" s="11" customFormat="1" ht="31.5" x14ac:dyDescent="0.25">
      <c r="A247" s="96" t="s">
        <v>94</v>
      </c>
      <c r="B247" s="98" t="s">
        <v>360</v>
      </c>
      <c r="C247" s="38" t="s">
        <v>361</v>
      </c>
      <c r="D247" s="37" t="s">
        <v>84</v>
      </c>
      <c r="E247" s="55">
        <v>6</v>
      </c>
      <c r="F247" s="55">
        <v>6</v>
      </c>
      <c r="G247" s="55">
        <v>6</v>
      </c>
      <c r="H247" s="55">
        <v>6</v>
      </c>
      <c r="I247" s="55">
        <v>6</v>
      </c>
    </row>
    <row r="248" spans="1:9" s="11" customFormat="1" ht="47.25" x14ac:dyDescent="0.25">
      <c r="A248" s="96"/>
      <c r="B248" s="98"/>
      <c r="C248" s="38" t="s">
        <v>343</v>
      </c>
      <c r="D248" s="37" t="s">
        <v>285</v>
      </c>
      <c r="E248" s="56">
        <v>10745.8</v>
      </c>
      <c r="F248" s="56">
        <v>10745.8</v>
      </c>
      <c r="G248" s="56">
        <v>11401</v>
      </c>
      <c r="H248" s="56">
        <v>11401</v>
      </c>
      <c r="I248" s="56">
        <v>11401</v>
      </c>
    </row>
    <row r="249" spans="1:9" s="11" customFormat="1" x14ac:dyDescent="0.25">
      <c r="A249" s="96" t="s">
        <v>95</v>
      </c>
      <c r="B249" s="98" t="s">
        <v>115</v>
      </c>
      <c r="C249" s="38" t="s">
        <v>355</v>
      </c>
      <c r="D249" s="37" t="s">
        <v>365</v>
      </c>
      <c r="E249" s="57">
        <v>92598</v>
      </c>
      <c r="F249" s="57">
        <v>92598</v>
      </c>
      <c r="G249" s="57">
        <v>92598</v>
      </c>
      <c r="H249" s="57">
        <v>92598</v>
      </c>
      <c r="I249" s="57">
        <v>92598</v>
      </c>
    </row>
    <row r="250" spans="1:9" s="11" customFormat="1" ht="47.25" x14ac:dyDescent="0.25">
      <c r="A250" s="96"/>
      <c r="B250" s="98"/>
      <c r="C250" s="38" t="s">
        <v>343</v>
      </c>
      <c r="D250" s="37" t="s">
        <v>285</v>
      </c>
      <c r="E250" s="56">
        <v>14103.6</v>
      </c>
      <c r="F250" s="56">
        <v>14103.6</v>
      </c>
      <c r="G250" s="56">
        <v>14963</v>
      </c>
      <c r="H250" s="56">
        <v>14963</v>
      </c>
      <c r="I250" s="56">
        <v>14963</v>
      </c>
    </row>
    <row r="251" spans="1:9" s="11" customFormat="1" x14ac:dyDescent="0.25">
      <c r="A251" s="96" t="s">
        <v>96</v>
      </c>
      <c r="B251" s="98" t="s">
        <v>116</v>
      </c>
      <c r="C251" s="38" t="s">
        <v>355</v>
      </c>
      <c r="D251" s="37" t="s">
        <v>365</v>
      </c>
      <c r="E251" s="57">
        <v>3240</v>
      </c>
      <c r="F251" s="57">
        <v>3240</v>
      </c>
      <c r="G251" s="57">
        <v>3240</v>
      </c>
      <c r="H251" s="57">
        <v>3240</v>
      </c>
      <c r="I251" s="57">
        <v>3240</v>
      </c>
    </row>
    <row r="252" spans="1:9" s="11" customFormat="1" ht="47.25" x14ac:dyDescent="0.25">
      <c r="A252" s="96"/>
      <c r="B252" s="98"/>
      <c r="C252" s="38" t="s">
        <v>343</v>
      </c>
      <c r="D252" s="37" t="s">
        <v>285</v>
      </c>
      <c r="E252" s="56">
        <v>164.3</v>
      </c>
      <c r="F252" s="56">
        <v>164.3</v>
      </c>
      <c r="G252" s="56">
        <v>174</v>
      </c>
      <c r="H252" s="56">
        <v>174</v>
      </c>
      <c r="I252" s="56">
        <v>174</v>
      </c>
    </row>
    <row r="253" spans="1:9" s="11" customFormat="1" x14ac:dyDescent="0.25">
      <c r="A253" s="96" t="s">
        <v>97</v>
      </c>
      <c r="B253" s="98" t="s">
        <v>117</v>
      </c>
      <c r="C253" s="38" t="s">
        <v>355</v>
      </c>
      <c r="D253" s="37" t="s">
        <v>365</v>
      </c>
      <c r="E253" s="57">
        <v>696797</v>
      </c>
      <c r="F253" s="57">
        <v>696797</v>
      </c>
      <c r="G253" s="57">
        <v>696797</v>
      </c>
      <c r="H253" s="57">
        <v>696797</v>
      </c>
      <c r="I253" s="57">
        <v>696797</v>
      </c>
    </row>
    <row r="254" spans="1:9" s="11" customFormat="1" ht="47.25" x14ac:dyDescent="0.25">
      <c r="A254" s="96"/>
      <c r="B254" s="98"/>
      <c r="C254" s="38" t="s">
        <v>343</v>
      </c>
      <c r="D254" s="37" t="s">
        <v>285</v>
      </c>
      <c r="E254" s="56">
        <v>46327.5</v>
      </c>
      <c r="F254" s="56">
        <v>46327.5</v>
      </c>
      <c r="G254" s="56">
        <v>49110</v>
      </c>
      <c r="H254" s="56">
        <v>49110</v>
      </c>
      <c r="I254" s="56">
        <v>49110</v>
      </c>
    </row>
    <row r="255" spans="1:9" s="11" customFormat="1" x14ac:dyDescent="0.25">
      <c r="A255" s="96" t="s">
        <v>98</v>
      </c>
      <c r="B255" s="98" t="s">
        <v>118</v>
      </c>
      <c r="C255" s="38" t="s">
        <v>355</v>
      </c>
      <c r="D255" s="37" t="s">
        <v>365</v>
      </c>
      <c r="E255" s="57">
        <v>23776</v>
      </c>
      <c r="F255" s="57">
        <v>23776</v>
      </c>
      <c r="G255" s="56">
        <v>23776</v>
      </c>
      <c r="H255" s="56">
        <v>23776</v>
      </c>
      <c r="I255" s="56">
        <v>23776</v>
      </c>
    </row>
    <row r="256" spans="1:9" s="11" customFormat="1" ht="47.25" x14ac:dyDescent="0.25">
      <c r="A256" s="96"/>
      <c r="B256" s="98"/>
      <c r="C256" s="38" t="s">
        <v>343</v>
      </c>
      <c r="D256" s="37" t="s">
        <v>285</v>
      </c>
      <c r="E256" s="56">
        <v>602.70000000000005</v>
      </c>
      <c r="F256" s="56">
        <v>602.70000000000005</v>
      </c>
      <c r="G256" s="56">
        <v>639</v>
      </c>
      <c r="H256" s="56">
        <v>639</v>
      </c>
      <c r="I256" s="56">
        <v>639</v>
      </c>
    </row>
    <row r="257" spans="1:9" s="11" customFormat="1" x14ac:dyDescent="0.25">
      <c r="A257" s="96" t="s">
        <v>99</v>
      </c>
      <c r="B257" s="98" t="s">
        <v>119</v>
      </c>
      <c r="C257" s="38" t="s">
        <v>355</v>
      </c>
      <c r="D257" s="37" t="s">
        <v>365</v>
      </c>
      <c r="E257" s="57">
        <v>11601</v>
      </c>
      <c r="F257" s="57">
        <v>11601</v>
      </c>
      <c r="G257" s="57">
        <v>11601</v>
      </c>
      <c r="H257" s="57">
        <v>11601</v>
      </c>
      <c r="I257" s="57">
        <v>11601</v>
      </c>
    </row>
    <row r="258" spans="1:9" s="11" customFormat="1" ht="47.25" x14ac:dyDescent="0.25">
      <c r="A258" s="96"/>
      <c r="B258" s="98"/>
      <c r="C258" s="38" t="s">
        <v>343</v>
      </c>
      <c r="D258" s="37" t="s">
        <v>285</v>
      </c>
      <c r="E258" s="56">
        <v>1195</v>
      </c>
      <c r="F258" s="56">
        <v>1195</v>
      </c>
      <c r="G258" s="56">
        <v>1267</v>
      </c>
      <c r="H258" s="56">
        <v>1267</v>
      </c>
      <c r="I258" s="56">
        <v>1267</v>
      </c>
    </row>
    <row r="259" spans="1:9" s="11" customFormat="1" x14ac:dyDescent="0.25">
      <c r="A259" s="96" t="s">
        <v>100</v>
      </c>
      <c r="B259" s="98" t="s">
        <v>362</v>
      </c>
      <c r="C259" s="38" t="s">
        <v>363</v>
      </c>
      <c r="D259" s="37" t="s">
        <v>84</v>
      </c>
      <c r="E259" s="58">
        <v>35</v>
      </c>
      <c r="F259" s="58">
        <v>35</v>
      </c>
      <c r="G259" s="58">
        <v>35</v>
      </c>
      <c r="H259" s="58">
        <v>35</v>
      </c>
      <c r="I259" s="58">
        <v>35</v>
      </c>
    </row>
    <row r="260" spans="1:9" s="11" customFormat="1" ht="47.25" x14ac:dyDescent="0.25">
      <c r="A260" s="96"/>
      <c r="B260" s="98"/>
      <c r="C260" s="38" t="s">
        <v>343</v>
      </c>
      <c r="D260" s="37" t="s">
        <v>285</v>
      </c>
      <c r="E260" s="56">
        <v>2181.1</v>
      </c>
      <c r="F260" s="56">
        <v>2181.1</v>
      </c>
      <c r="G260" s="56">
        <v>2314</v>
      </c>
      <c r="H260" s="56">
        <v>2314</v>
      </c>
      <c r="I260" s="56">
        <v>2314</v>
      </c>
    </row>
    <row r="261" spans="1:9" s="11" customFormat="1" ht="47.25" x14ac:dyDescent="0.25">
      <c r="A261" s="96" t="s">
        <v>101</v>
      </c>
      <c r="B261" s="98" t="s">
        <v>120</v>
      </c>
      <c r="C261" s="38" t="s">
        <v>366</v>
      </c>
      <c r="D261" s="37" t="s">
        <v>84</v>
      </c>
      <c r="E261" s="59">
        <v>507</v>
      </c>
      <c r="F261" s="59">
        <v>507</v>
      </c>
      <c r="G261" s="59">
        <v>507</v>
      </c>
      <c r="H261" s="59">
        <v>507</v>
      </c>
      <c r="I261" s="59">
        <v>507</v>
      </c>
    </row>
    <row r="262" spans="1:9" s="11" customFormat="1" ht="47.25" x14ac:dyDescent="0.25">
      <c r="A262" s="96"/>
      <c r="B262" s="98"/>
      <c r="C262" s="38" t="s">
        <v>343</v>
      </c>
      <c r="D262" s="37" t="s">
        <v>285</v>
      </c>
      <c r="E262" s="56">
        <v>67397.899999999994</v>
      </c>
      <c r="F262" s="56">
        <v>67397.899999999994</v>
      </c>
      <c r="G262" s="56">
        <v>71509</v>
      </c>
      <c r="H262" s="56">
        <v>71509</v>
      </c>
      <c r="I262" s="56">
        <v>71509</v>
      </c>
    </row>
    <row r="263" spans="1:9" s="11" customFormat="1" ht="15.75" customHeight="1" x14ac:dyDescent="0.25">
      <c r="A263" s="96" t="s">
        <v>102</v>
      </c>
      <c r="B263" s="100" t="s">
        <v>515</v>
      </c>
      <c r="C263" s="36" t="s">
        <v>364</v>
      </c>
      <c r="D263" s="37" t="s">
        <v>140</v>
      </c>
      <c r="E263" s="60">
        <v>9139</v>
      </c>
      <c r="F263" s="60">
        <v>9139</v>
      </c>
      <c r="G263" s="60">
        <v>9139</v>
      </c>
      <c r="H263" s="60">
        <v>9139</v>
      </c>
      <c r="I263" s="60">
        <v>9139</v>
      </c>
    </row>
    <row r="264" spans="1:9" s="11" customFormat="1" ht="82.5" customHeight="1" x14ac:dyDescent="0.25">
      <c r="A264" s="96"/>
      <c r="B264" s="101"/>
      <c r="C264" s="38" t="s">
        <v>343</v>
      </c>
      <c r="D264" s="37" t="s">
        <v>285</v>
      </c>
      <c r="E264" s="56">
        <v>658368.69449999998</v>
      </c>
      <c r="F264" s="56">
        <v>658368.69449999998</v>
      </c>
      <c r="G264" s="56">
        <v>698486</v>
      </c>
      <c r="H264" s="56">
        <v>698486</v>
      </c>
      <c r="I264" s="56">
        <v>698486</v>
      </c>
    </row>
    <row r="265" spans="1:9" s="11" customFormat="1" ht="15.75" customHeight="1" x14ac:dyDescent="0.25">
      <c r="A265" s="96" t="s">
        <v>103</v>
      </c>
      <c r="B265" s="100" t="s">
        <v>516</v>
      </c>
      <c r="C265" s="38" t="s">
        <v>364</v>
      </c>
      <c r="D265" s="37" t="s">
        <v>140</v>
      </c>
      <c r="E265" s="59">
        <v>19</v>
      </c>
      <c r="F265" s="59">
        <v>19</v>
      </c>
      <c r="G265" s="59">
        <v>19</v>
      </c>
      <c r="H265" s="59">
        <v>19</v>
      </c>
      <c r="I265" s="59">
        <v>19</v>
      </c>
    </row>
    <row r="266" spans="1:9" s="11" customFormat="1" ht="82.5" customHeight="1" x14ac:dyDescent="0.25">
      <c r="A266" s="96"/>
      <c r="B266" s="101"/>
      <c r="C266" s="38" t="s">
        <v>343</v>
      </c>
      <c r="D266" s="37" t="s">
        <v>285</v>
      </c>
      <c r="E266" s="56">
        <v>535.1</v>
      </c>
      <c r="F266" s="56">
        <v>535.1</v>
      </c>
      <c r="G266" s="56">
        <v>567</v>
      </c>
      <c r="H266" s="56">
        <v>567</v>
      </c>
      <c r="I266" s="56">
        <v>567</v>
      </c>
    </row>
    <row r="267" spans="1:9" s="11" customFormat="1" ht="15.75" customHeight="1" x14ac:dyDescent="0.25">
      <c r="A267" s="96" t="s">
        <v>104</v>
      </c>
      <c r="B267" s="142" t="s">
        <v>124</v>
      </c>
      <c r="C267" s="38" t="s">
        <v>364</v>
      </c>
      <c r="D267" s="37" t="s">
        <v>140</v>
      </c>
      <c r="E267" s="59">
        <v>388</v>
      </c>
      <c r="F267" s="59">
        <v>388</v>
      </c>
      <c r="G267" s="59">
        <v>388</v>
      </c>
      <c r="H267" s="59">
        <v>388</v>
      </c>
      <c r="I267" s="59">
        <v>388</v>
      </c>
    </row>
    <row r="268" spans="1:9" s="11" customFormat="1" ht="84.75" customHeight="1" x14ac:dyDescent="0.25">
      <c r="A268" s="96"/>
      <c r="B268" s="142"/>
      <c r="C268" s="38" t="s">
        <v>343</v>
      </c>
      <c r="D268" s="37" t="s">
        <v>285</v>
      </c>
      <c r="E268" s="56">
        <v>32695.094499999999</v>
      </c>
      <c r="F268" s="56">
        <v>32695.094499999999</v>
      </c>
      <c r="G268" s="56">
        <v>34689</v>
      </c>
      <c r="H268" s="56">
        <v>34689</v>
      </c>
      <c r="I268" s="56">
        <v>34689</v>
      </c>
    </row>
    <row r="269" spans="1:9" s="11" customFormat="1" ht="36.75" customHeight="1" x14ac:dyDescent="0.25">
      <c r="A269" s="125" t="s">
        <v>105</v>
      </c>
      <c r="B269" s="97" t="s">
        <v>517</v>
      </c>
      <c r="C269" s="61" t="s">
        <v>364</v>
      </c>
      <c r="D269" s="39" t="s">
        <v>140</v>
      </c>
      <c r="E269" s="30">
        <v>75</v>
      </c>
      <c r="F269" s="30">
        <v>75</v>
      </c>
      <c r="G269" s="30">
        <v>75</v>
      </c>
      <c r="H269" s="30">
        <v>75</v>
      </c>
      <c r="I269" s="30">
        <v>75</v>
      </c>
    </row>
    <row r="270" spans="1:9" s="11" customFormat="1" ht="49.5" customHeight="1" x14ac:dyDescent="0.25">
      <c r="A270" s="127"/>
      <c r="B270" s="97"/>
      <c r="C270" s="61" t="s">
        <v>343</v>
      </c>
      <c r="D270" s="39" t="s">
        <v>285</v>
      </c>
      <c r="E270" s="56">
        <v>1651</v>
      </c>
      <c r="F270" s="56">
        <v>1651</v>
      </c>
      <c r="G270" s="56">
        <v>1751</v>
      </c>
      <c r="H270" s="56">
        <v>1751</v>
      </c>
      <c r="I270" s="56">
        <v>1751</v>
      </c>
    </row>
    <row r="271" spans="1:9" s="11" customFormat="1" ht="24" customHeight="1" x14ac:dyDescent="0.25">
      <c r="A271" s="99" t="s">
        <v>106</v>
      </c>
      <c r="B271" s="97" t="s">
        <v>556</v>
      </c>
      <c r="C271" s="61" t="s">
        <v>364</v>
      </c>
      <c r="D271" s="39" t="s">
        <v>140</v>
      </c>
      <c r="E271" s="30">
        <v>54</v>
      </c>
      <c r="F271" s="30">
        <v>54</v>
      </c>
      <c r="G271" s="30">
        <v>54</v>
      </c>
      <c r="H271" s="30">
        <v>54</v>
      </c>
      <c r="I271" s="30">
        <v>54</v>
      </c>
    </row>
    <row r="272" spans="1:9" s="11" customFormat="1" ht="94.5" customHeight="1" x14ac:dyDescent="0.25">
      <c r="A272" s="99"/>
      <c r="B272" s="97"/>
      <c r="C272" s="61" t="s">
        <v>343</v>
      </c>
      <c r="D272" s="39" t="s">
        <v>285</v>
      </c>
      <c r="E272" s="34">
        <v>994</v>
      </c>
      <c r="F272" s="56">
        <v>994</v>
      </c>
      <c r="G272" s="56">
        <v>1054</v>
      </c>
      <c r="H272" s="56">
        <v>1054</v>
      </c>
      <c r="I272" s="56">
        <v>1054</v>
      </c>
    </row>
    <row r="273" spans="1:9" s="11" customFormat="1" x14ac:dyDescent="0.25">
      <c r="A273" s="96" t="s">
        <v>107</v>
      </c>
      <c r="B273" s="98" t="s">
        <v>125</v>
      </c>
      <c r="C273" s="38" t="s">
        <v>364</v>
      </c>
      <c r="D273" s="37" t="s">
        <v>140</v>
      </c>
      <c r="E273" s="60">
        <v>14203</v>
      </c>
      <c r="F273" s="60">
        <v>14203</v>
      </c>
      <c r="G273" s="60">
        <v>14203</v>
      </c>
      <c r="H273" s="60">
        <v>14203</v>
      </c>
      <c r="I273" s="60">
        <v>14203</v>
      </c>
    </row>
    <row r="274" spans="1:9" s="11" customFormat="1" ht="79.5" customHeight="1" x14ac:dyDescent="0.25">
      <c r="A274" s="96"/>
      <c r="B274" s="98"/>
      <c r="C274" s="38" t="s">
        <v>343</v>
      </c>
      <c r="D274" s="37" t="s">
        <v>285</v>
      </c>
      <c r="E274" s="56">
        <v>895869.38899999997</v>
      </c>
      <c r="F274" s="56">
        <v>895869.38899999997</v>
      </c>
      <c r="G274" s="56">
        <v>950474</v>
      </c>
      <c r="H274" s="56">
        <v>950474</v>
      </c>
      <c r="I274" s="56">
        <v>950474</v>
      </c>
    </row>
    <row r="275" spans="1:9" s="11" customFormat="1" x14ac:dyDescent="0.25">
      <c r="A275" s="96" t="s">
        <v>108</v>
      </c>
      <c r="B275" s="98" t="s">
        <v>126</v>
      </c>
      <c r="C275" s="38" t="s">
        <v>364</v>
      </c>
      <c r="D275" s="37" t="s">
        <v>140</v>
      </c>
      <c r="E275" s="59">
        <v>6</v>
      </c>
      <c r="F275" s="59">
        <v>6</v>
      </c>
      <c r="G275" s="59">
        <v>6</v>
      </c>
      <c r="H275" s="59">
        <v>6</v>
      </c>
      <c r="I275" s="59">
        <v>6</v>
      </c>
    </row>
    <row r="276" spans="1:9" s="11" customFormat="1" ht="67.5" customHeight="1" x14ac:dyDescent="0.25">
      <c r="A276" s="96"/>
      <c r="B276" s="98"/>
      <c r="C276" s="38" t="s">
        <v>343</v>
      </c>
      <c r="D276" s="37" t="s">
        <v>285</v>
      </c>
      <c r="E276" s="56">
        <v>86.1</v>
      </c>
      <c r="F276" s="56">
        <v>86.1</v>
      </c>
      <c r="G276" s="56">
        <v>91</v>
      </c>
      <c r="H276" s="56">
        <v>91</v>
      </c>
      <c r="I276" s="56">
        <v>91</v>
      </c>
    </row>
    <row r="277" spans="1:9" s="11" customFormat="1" x14ac:dyDescent="0.25">
      <c r="A277" s="96" t="s">
        <v>109</v>
      </c>
      <c r="B277" s="98" t="s">
        <v>127</v>
      </c>
      <c r="C277" s="38" t="s">
        <v>364</v>
      </c>
      <c r="D277" s="37" t="s">
        <v>140</v>
      </c>
      <c r="E277" s="59">
        <v>456</v>
      </c>
      <c r="F277" s="59">
        <v>456</v>
      </c>
      <c r="G277" s="59">
        <v>456</v>
      </c>
      <c r="H277" s="59">
        <v>456</v>
      </c>
      <c r="I277" s="59">
        <v>456</v>
      </c>
    </row>
    <row r="278" spans="1:9" s="11" customFormat="1" ht="63.75" customHeight="1" x14ac:dyDescent="0.25">
      <c r="A278" s="96"/>
      <c r="B278" s="98"/>
      <c r="C278" s="38" t="s">
        <v>343</v>
      </c>
      <c r="D278" s="37" t="s">
        <v>285</v>
      </c>
      <c r="E278" s="56">
        <v>33374.699999999997</v>
      </c>
      <c r="F278" s="56">
        <v>33374.699999999997</v>
      </c>
      <c r="G278" s="56">
        <v>35410</v>
      </c>
      <c r="H278" s="56">
        <v>35410</v>
      </c>
      <c r="I278" s="56">
        <v>35410</v>
      </c>
    </row>
    <row r="279" spans="1:9" s="11" customFormat="1" x14ac:dyDescent="0.25">
      <c r="A279" s="96" t="s">
        <v>110</v>
      </c>
      <c r="B279" s="98" t="s">
        <v>128</v>
      </c>
      <c r="C279" s="38" t="s">
        <v>364</v>
      </c>
      <c r="D279" s="37" t="s">
        <v>140</v>
      </c>
      <c r="E279" s="60">
        <v>2439</v>
      </c>
      <c r="F279" s="60">
        <v>2439</v>
      </c>
      <c r="G279" s="60">
        <v>2439</v>
      </c>
      <c r="H279" s="60">
        <v>2439</v>
      </c>
      <c r="I279" s="60">
        <v>2439</v>
      </c>
    </row>
    <row r="280" spans="1:9" s="11" customFormat="1" ht="62.25" customHeight="1" x14ac:dyDescent="0.25">
      <c r="A280" s="96"/>
      <c r="B280" s="98"/>
      <c r="C280" s="38" t="s">
        <v>343</v>
      </c>
      <c r="D280" s="37" t="s">
        <v>285</v>
      </c>
      <c r="E280" s="56">
        <v>46543.5</v>
      </c>
      <c r="F280" s="56">
        <v>46543.5</v>
      </c>
      <c r="G280" s="56">
        <v>49339</v>
      </c>
      <c r="H280" s="56">
        <v>49339</v>
      </c>
      <c r="I280" s="56">
        <v>49339</v>
      </c>
    </row>
    <row r="281" spans="1:9" s="11" customFormat="1" x14ac:dyDescent="0.25">
      <c r="A281" s="96" t="s">
        <v>111</v>
      </c>
      <c r="B281" s="98" t="s">
        <v>129</v>
      </c>
      <c r="C281" s="38" t="s">
        <v>364</v>
      </c>
      <c r="D281" s="37" t="s">
        <v>140</v>
      </c>
      <c r="E281" s="59">
        <v>100</v>
      </c>
      <c r="F281" s="59">
        <v>100</v>
      </c>
      <c r="G281" s="59">
        <v>100</v>
      </c>
      <c r="H281" s="59">
        <v>100</v>
      </c>
      <c r="I281" s="59">
        <v>100</v>
      </c>
    </row>
    <row r="282" spans="1:9" s="11" customFormat="1" ht="65.25" customHeight="1" x14ac:dyDescent="0.25">
      <c r="A282" s="96"/>
      <c r="B282" s="98"/>
      <c r="C282" s="38" t="s">
        <v>343</v>
      </c>
      <c r="D282" s="37" t="s">
        <v>285</v>
      </c>
      <c r="E282" s="56">
        <v>4027.6</v>
      </c>
      <c r="F282" s="56">
        <v>4027.6</v>
      </c>
      <c r="G282" s="56">
        <v>4273</v>
      </c>
      <c r="H282" s="56">
        <v>4273</v>
      </c>
      <c r="I282" s="56">
        <v>4273</v>
      </c>
    </row>
    <row r="283" spans="1:9" s="2" customFormat="1" x14ac:dyDescent="0.25">
      <c r="A283" s="96" t="s">
        <v>112</v>
      </c>
      <c r="B283" s="142" t="s">
        <v>518</v>
      </c>
      <c r="C283" s="38" t="s">
        <v>355</v>
      </c>
      <c r="D283" s="37" t="s">
        <v>365</v>
      </c>
      <c r="E283" s="60">
        <v>716902</v>
      </c>
      <c r="F283" s="60">
        <v>716902</v>
      </c>
      <c r="G283" s="60">
        <v>716902</v>
      </c>
      <c r="H283" s="60">
        <v>716902</v>
      </c>
      <c r="I283" s="60">
        <v>716902</v>
      </c>
    </row>
    <row r="284" spans="1:9" s="2" customFormat="1" ht="69" customHeight="1" x14ac:dyDescent="0.25">
      <c r="A284" s="96"/>
      <c r="B284" s="142"/>
      <c r="C284" s="38" t="s">
        <v>343</v>
      </c>
      <c r="D284" s="37" t="s">
        <v>285</v>
      </c>
      <c r="E284" s="62">
        <v>76448.100000000006</v>
      </c>
      <c r="F284" s="62">
        <v>76448.100000000006</v>
      </c>
      <c r="G284" s="56">
        <v>81111</v>
      </c>
      <c r="H284" s="56">
        <v>81111</v>
      </c>
      <c r="I284" s="56">
        <v>81111</v>
      </c>
    </row>
    <row r="285" spans="1:9" s="2" customFormat="1" x14ac:dyDescent="0.25">
      <c r="A285" s="96" t="s">
        <v>522</v>
      </c>
      <c r="B285" s="142" t="s">
        <v>519</v>
      </c>
      <c r="C285" s="38" t="s">
        <v>355</v>
      </c>
      <c r="D285" s="37" t="s">
        <v>365</v>
      </c>
      <c r="E285" s="60">
        <v>218088</v>
      </c>
      <c r="F285" s="60">
        <v>218088</v>
      </c>
      <c r="G285" s="60">
        <v>218088</v>
      </c>
      <c r="H285" s="60">
        <v>218088</v>
      </c>
      <c r="I285" s="60">
        <v>218088</v>
      </c>
    </row>
    <row r="286" spans="1:9" s="2" customFormat="1" ht="60.75" customHeight="1" x14ac:dyDescent="0.25">
      <c r="A286" s="96"/>
      <c r="B286" s="142"/>
      <c r="C286" s="38" t="s">
        <v>343</v>
      </c>
      <c r="D286" s="37" t="s">
        <v>285</v>
      </c>
      <c r="E286" s="56">
        <v>13594.6</v>
      </c>
      <c r="F286" s="56">
        <v>13594.6</v>
      </c>
      <c r="G286" s="56">
        <v>14423</v>
      </c>
      <c r="H286" s="56">
        <v>14423</v>
      </c>
      <c r="I286" s="56">
        <v>14423</v>
      </c>
    </row>
    <row r="287" spans="1:9" s="2" customFormat="1" ht="21.75" customHeight="1" x14ac:dyDescent="0.25">
      <c r="A287" s="96" t="s">
        <v>523</v>
      </c>
      <c r="B287" s="142" t="s">
        <v>520</v>
      </c>
      <c r="C287" s="38" t="s">
        <v>355</v>
      </c>
      <c r="D287" s="37" t="s">
        <v>365</v>
      </c>
      <c r="E287" s="60">
        <v>18688</v>
      </c>
      <c r="F287" s="60">
        <v>18688</v>
      </c>
      <c r="G287" s="60">
        <v>18688</v>
      </c>
      <c r="H287" s="60">
        <v>18688</v>
      </c>
      <c r="I287" s="60">
        <v>18688</v>
      </c>
    </row>
    <row r="288" spans="1:9" s="2" customFormat="1" ht="60.75" customHeight="1" x14ac:dyDescent="0.25">
      <c r="A288" s="96"/>
      <c r="B288" s="142"/>
      <c r="C288" s="38" t="s">
        <v>343</v>
      </c>
      <c r="D288" s="37" t="s">
        <v>285</v>
      </c>
      <c r="E288" s="62">
        <v>4705.3999999999996</v>
      </c>
      <c r="F288" s="62">
        <v>4705.3999999999996</v>
      </c>
      <c r="G288" s="56">
        <v>7575</v>
      </c>
      <c r="H288" s="56">
        <v>7575</v>
      </c>
      <c r="I288" s="56">
        <v>7575</v>
      </c>
    </row>
    <row r="289" spans="1:9" s="2" customFormat="1" ht="15.75" customHeight="1" x14ac:dyDescent="0.25">
      <c r="A289" s="96" t="s">
        <v>524</v>
      </c>
      <c r="B289" s="142" t="s">
        <v>521</v>
      </c>
      <c r="C289" s="38" t="s">
        <v>355</v>
      </c>
      <c r="D289" s="37" t="s">
        <v>365</v>
      </c>
      <c r="E289" s="60">
        <v>19660</v>
      </c>
      <c r="F289" s="60">
        <v>19660</v>
      </c>
      <c r="G289" s="60">
        <v>19660</v>
      </c>
      <c r="H289" s="60">
        <v>19660</v>
      </c>
      <c r="I289" s="60">
        <v>19660</v>
      </c>
    </row>
    <row r="290" spans="1:9" s="2" customFormat="1" ht="60.75" customHeight="1" x14ac:dyDescent="0.25">
      <c r="A290" s="96"/>
      <c r="B290" s="142"/>
      <c r="C290" s="38" t="s">
        <v>343</v>
      </c>
      <c r="D290" s="37" t="s">
        <v>285</v>
      </c>
      <c r="E290" s="56">
        <v>4950.1000000000004</v>
      </c>
      <c r="F290" s="56">
        <v>4950.1000000000004</v>
      </c>
      <c r="G290" s="56">
        <v>5252</v>
      </c>
      <c r="H290" s="56">
        <v>5252</v>
      </c>
      <c r="I290" s="56">
        <v>5252</v>
      </c>
    </row>
    <row r="291" spans="1:9" s="2" customFormat="1" ht="33.75" customHeight="1" x14ac:dyDescent="0.25">
      <c r="A291" s="96" t="s">
        <v>525</v>
      </c>
      <c r="B291" s="100" t="s">
        <v>549</v>
      </c>
      <c r="C291" s="38" t="s">
        <v>342</v>
      </c>
      <c r="D291" s="37" t="s">
        <v>365</v>
      </c>
      <c r="E291" s="56">
        <v>223</v>
      </c>
      <c r="F291" s="60">
        <v>223</v>
      </c>
      <c r="G291" s="60">
        <v>223</v>
      </c>
      <c r="H291" s="60">
        <v>223</v>
      </c>
      <c r="I291" s="60">
        <v>223</v>
      </c>
    </row>
    <row r="292" spans="1:9" s="2" customFormat="1" ht="57" customHeight="1" x14ac:dyDescent="0.25">
      <c r="A292" s="96"/>
      <c r="B292" s="101"/>
      <c r="C292" s="38" t="s">
        <v>343</v>
      </c>
      <c r="D292" s="37" t="s">
        <v>285</v>
      </c>
      <c r="E292" s="34">
        <v>9502.7000000000007</v>
      </c>
      <c r="F292" s="56">
        <v>9502.7000000000007</v>
      </c>
      <c r="G292" s="56">
        <v>10082</v>
      </c>
      <c r="H292" s="56">
        <v>10082</v>
      </c>
      <c r="I292" s="56">
        <v>10082</v>
      </c>
    </row>
    <row r="293" spans="1:9" s="2" customFormat="1" ht="24" customHeight="1" x14ac:dyDescent="0.25">
      <c r="A293" s="96" t="s">
        <v>526</v>
      </c>
      <c r="B293" s="100" t="s">
        <v>550</v>
      </c>
      <c r="C293" s="38" t="s">
        <v>342</v>
      </c>
      <c r="D293" s="37" t="s">
        <v>365</v>
      </c>
      <c r="E293" s="56">
        <v>7836</v>
      </c>
      <c r="F293" s="60">
        <v>7836</v>
      </c>
      <c r="G293" s="60">
        <v>7836</v>
      </c>
      <c r="H293" s="60">
        <v>7836</v>
      </c>
      <c r="I293" s="60">
        <v>7836</v>
      </c>
    </row>
    <row r="294" spans="1:9" s="2" customFormat="1" ht="60.75" customHeight="1" x14ac:dyDescent="0.25">
      <c r="A294" s="96"/>
      <c r="B294" s="101"/>
      <c r="C294" s="38" t="s">
        <v>343</v>
      </c>
      <c r="D294" s="37" t="s">
        <v>285</v>
      </c>
      <c r="E294" s="34">
        <v>923.3</v>
      </c>
      <c r="F294" s="56">
        <v>923.3</v>
      </c>
      <c r="G294" s="56">
        <v>979</v>
      </c>
      <c r="H294" s="56">
        <v>979</v>
      </c>
      <c r="I294" s="56">
        <v>979</v>
      </c>
    </row>
    <row r="295" spans="1:9" s="11" customFormat="1" x14ac:dyDescent="0.25">
      <c r="A295" s="7"/>
      <c r="B295" s="111" t="s">
        <v>10</v>
      </c>
      <c r="C295" s="112"/>
      <c r="D295" s="22" t="s">
        <v>285</v>
      </c>
      <c r="E295" s="63">
        <f>E200+E202+E204+E206+E208+E210+E212+E214+E216+E218+E220+E222+E224+E226+E228+E230+E232+E234+E236+E238+E240+E242+E244+E246+E248+E250+E252+E254+E256+E258+E260+E262+E264+E266+E268+E270+E272+E274+E276+E278+E280+E282+E284+E286+E288+E290+E292+E294</f>
        <v>3613591.9780000006</v>
      </c>
      <c r="F295" s="63">
        <f t="shared" ref="F295:I295" si="6">F200+F202+F204+F206+F208+F210+F212+F214+F216+F218+F220+F222+F224+F226+F228+F230+F232+F234+F236+F238+F240+F242+F244+F246+F248+F250+F252+F254+F256+F258+F260+F262+F264+F266+F268+F270+F272+F274+F276+F278+F280+F282+F284+F286+F288+F290+F292+F294</f>
        <v>3613591.9780000006</v>
      </c>
      <c r="G295" s="63">
        <f t="shared" si="6"/>
        <v>3834446.8427999998</v>
      </c>
      <c r="H295" s="63">
        <f t="shared" si="6"/>
        <v>3834446.8</v>
      </c>
      <c r="I295" s="63">
        <f t="shared" si="6"/>
        <v>3834446.8</v>
      </c>
    </row>
    <row r="296" spans="1:9" s="11" customFormat="1" ht="28.5" customHeight="1" x14ac:dyDescent="0.25">
      <c r="A296" s="6" t="s">
        <v>35</v>
      </c>
      <c r="B296" s="117" t="s">
        <v>48</v>
      </c>
      <c r="C296" s="118"/>
      <c r="D296" s="118"/>
      <c r="E296" s="118"/>
      <c r="F296" s="118"/>
      <c r="G296" s="118"/>
      <c r="H296" s="118"/>
      <c r="I296" s="118"/>
    </row>
    <row r="297" spans="1:9" s="11" customFormat="1" ht="31.5" customHeight="1" x14ac:dyDescent="0.25">
      <c r="A297" s="96" t="s">
        <v>36</v>
      </c>
      <c r="B297" s="94" t="s">
        <v>217</v>
      </c>
      <c r="C297" s="94" t="s">
        <v>7</v>
      </c>
      <c r="D297" s="39" t="s">
        <v>140</v>
      </c>
      <c r="E297" s="31">
        <v>126840</v>
      </c>
      <c r="F297" s="31">
        <v>203283</v>
      </c>
      <c r="G297" s="31">
        <v>203283</v>
      </c>
      <c r="H297" s="31">
        <v>203283</v>
      </c>
      <c r="I297" s="31">
        <v>203283</v>
      </c>
    </row>
    <row r="298" spans="1:9" s="11" customFormat="1" ht="27.75" customHeight="1" x14ac:dyDescent="0.25">
      <c r="A298" s="96"/>
      <c r="B298" s="124"/>
      <c r="C298" s="95"/>
      <c r="D298" s="39" t="s">
        <v>84</v>
      </c>
      <c r="E298" s="31" t="s">
        <v>312</v>
      </c>
      <c r="F298" s="31">
        <v>18</v>
      </c>
      <c r="G298" s="31">
        <v>18</v>
      </c>
      <c r="H298" s="31">
        <v>18</v>
      </c>
      <c r="I298" s="31">
        <v>18</v>
      </c>
    </row>
    <row r="299" spans="1:9" s="11" customFormat="1" ht="63" x14ac:dyDescent="0.25">
      <c r="A299" s="96"/>
      <c r="B299" s="95"/>
      <c r="C299" s="61" t="s">
        <v>80</v>
      </c>
      <c r="D299" s="39" t="s">
        <v>285</v>
      </c>
      <c r="E299" s="44">
        <v>225396.8</v>
      </c>
      <c r="F299" s="44">
        <v>423562.83</v>
      </c>
      <c r="G299" s="44">
        <v>448866.5</v>
      </c>
      <c r="H299" s="44">
        <v>448866.5</v>
      </c>
      <c r="I299" s="44">
        <v>448866.5</v>
      </c>
    </row>
    <row r="300" spans="1:9" s="11" customFormat="1" ht="31.5" customHeight="1" x14ac:dyDescent="0.25">
      <c r="A300" s="96" t="s">
        <v>37</v>
      </c>
      <c r="B300" s="94" t="s">
        <v>218</v>
      </c>
      <c r="C300" s="94" t="s">
        <v>7</v>
      </c>
      <c r="D300" s="39" t="s">
        <v>140</v>
      </c>
      <c r="E300" s="31">
        <v>31904</v>
      </c>
      <c r="F300" s="31">
        <v>56914</v>
      </c>
      <c r="G300" s="31">
        <v>56914</v>
      </c>
      <c r="H300" s="31">
        <v>56914</v>
      </c>
      <c r="I300" s="31">
        <v>56914</v>
      </c>
    </row>
    <row r="301" spans="1:9" s="11" customFormat="1" ht="29.25" customHeight="1" x14ac:dyDescent="0.25">
      <c r="A301" s="96"/>
      <c r="B301" s="124"/>
      <c r="C301" s="95"/>
      <c r="D301" s="39" t="s">
        <v>84</v>
      </c>
      <c r="E301" s="31"/>
      <c r="F301" s="31">
        <v>57</v>
      </c>
      <c r="G301" s="31">
        <v>57</v>
      </c>
      <c r="H301" s="31">
        <v>57</v>
      </c>
      <c r="I301" s="31">
        <v>57</v>
      </c>
    </row>
    <row r="302" spans="1:9" s="11" customFormat="1" ht="63" x14ac:dyDescent="0.25">
      <c r="A302" s="96"/>
      <c r="B302" s="95"/>
      <c r="C302" s="61" t="s">
        <v>80</v>
      </c>
      <c r="D302" s="39" t="s">
        <v>285</v>
      </c>
      <c r="E302" s="44">
        <v>104992.9</v>
      </c>
      <c r="F302" s="44">
        <v>139597.61000000002</v>
      </c>
      <c r="G302" s="44">
        <v>147937.20000000001</v>
      </c>
      <c r="H302" s="44">
        <v>147937.20000000001</v>
      </c>
      <c r="I302" s="44">
        <v>147937.20000000001</v>
      </c>
    </row>
    <row r="303" spans="1:9" s="11" customFormat="1" ht="31.5" x14ac:dyDescent="0.25">
      <c r="A303" s="115" t="s">
        <v>199</v>
      </c>
      <c r="B303" s="94" t="s">
        <v>219</v>
      </c>
      <c r="C303" s="35" t="s">
        <v>7</v>
      </c>
      <c r="D303" s="39" t="s">
        <v>84</v>
      </c>
      <c r="E303" s="31">
        <v>30</v>
      </c>
      <c r="F303" s="31">
        <v>25</v>
      </c>
      <c r="G303" s="31">
        <v>25</v>
      </c>
      <c r="H303" s="31">
        <v>25</v>
      </c>
      <c r="I303" s="31">
        <v>25</v>
      </c>
    </row>
    <row r="304" spans="1:9" s="11" customFormat="1" ht="63" x14ac:dyDescent="0.25">
      <c r="A304" s="116"/>
      <c r="B304" s="95"/>
      <c r="C304" s="61" t="s">
        <v>80</v>
      </c>
      <c r="D304" s="39" t="s">
        <v>285</v>
      </c>
      <c r="E304" s="44">
        <v>224121.5</v>
      </c>
      <c r="F304" s="44">
        <v>98791.78</v>
      </c>
      <c r="G304" s="44">
        <v>104693.6</v>
      </c>
      <c r="H304" s="44">
        <v>104693.6</v>
      </c>
      <c r="I304" s="44">
        <v>104693.6</v>
      </c>
    </row>
    <row r="305" spans="1:9" s="11" customFormat="1" ht="31.5" x14ac:dyDescent="0.25">
      <c r="A305" s="115" t="s">
        <v>200</v>
      </c>
      <c r="B305" s="94" t="s">
        <v>220</v>
      </c>
      <c r="C305" s="35" t="s">
        <v>7</v>
      </c>
      <c r="D305" s="39" t="s">
        <v>84</v>
      </c>
      <c r="E305" s="31">
        <v>30</v>
      </c>
      <c r="F305" s="31">
        <v>31</v>
      </c>
      <c r="G305" s="31">
        <v>31</v>
      </c>
      <c r="H305" s="31">
        <v>31</v>
      </c>
      <c r="I305" s="31">
        <v>31</v>
      </c>
    </row>
    <row r="306" spans="1:9" s="11" customFormat="1" ht="63" x14ac:dyDescent="0.25">
      <c r="A306" s="116"/>
      <c r="B306" s="95"/>
      <c r="C306" s="61" t="s">
        <v>80</v>
      </c>
      <c r="D306" s="39" t="s">
        <v>285</v>
      </c>
      <c r="E306" s="44">
        <v>19609.599999999999</v>
      </c>
      <c r="F306" s="44">
        <v>4082.6</v>
      </c>
      <c r="G306" s="44">
        <v>4326.5</v>
      </c>
      <c r="H306" s="44">
        <v>4326.5</v>
      </c>
      <c r="I306" s="44">
        <v>4326.5</v>
      </c>
    </row>
    <row r="307" spans="1:9" s="11" customFormat="1" ht="31.5" customHeight="1" x14ac:dyDescent="0.25">
      <c r="A307" s="96" t="s">
        <v>201</v>
      </c>
      <c r="B307" s="94" t="s">
        <v>221</v>
      </c>
      <c r="C307" s="35" t="s">
        <v>7</v>
      </c>
      <c r="D307" s="39" t="s">
        <v>140</v>
      </c>
      <c r="E307" s="31">
        <v>576602</v>
      </c>
      <c r="F307" s="31">
        <v>587624</v>
      </c>
      <c r="G307" s="31">
        <v>587624</v>
      </c>
      <c r="H307" s="31">
        <v>587624</v>
      </c>
      <c r="I307" s="31">
        <v>587624</v>
      </c>
    </row>
    <row r="308" spans="1:9" s="11" customFormat="1" ht="63" x14ac:dyDescent="0.25">
      <c r="A308" s="96"/>
      <c r="B308" s="95"/>
      <c r="C308" s="61" t="s">
        <v>80</v>
      </c>
      <c r="D308" s="39" t="s">
        <v>285</v>
      </c>
      <c r="E308" s="44">
        <v>51123</v>
      </c>
      <c r="F308" s="44">
        <v>55680.800000000003</v>
      </c>
      <c r="G308" s="44">
        <v>59007.199999999997</v>
      </c>
      <c r="H308" s="44">
        <v>59007.199999999997</v>
      </c>
      <c r="I308" s="44">
        <v>59007.199999999997</v>
      </c>
    </row>
    <row r="309" spans="1:9" s="11" customFormat="1" ht="31.5" x14ac:dyDescent="0.25">
      <c r="A309" s="96" t="s">
        <v>202</v>
      </c>
      <c r="B309" s="94" t="s">
        <v>222</v>
      </c>
      <c r="C309" s="35" t="s">
        <v>7</v>
      </c>
      <c r="D309" s="39" t="s">
        <v>84</v>
      </c>
      <c r="E309" s="31">
        <v>3581619</v>
      </c>
      <c r="F309" s="31">
        <v>3560000</v>
      </c>
      <c r="G309" s="31">
        <v>3560000</v>
      </c>
      <c r="H309" s="31">
        <v>3560000</v>
      </c>
      <c r="I309" s="31">
        <v>3560000</v>
      </c>
    </row>
    <row r="310" spans="1:9" s="11" customFormat="1" ht="63" x14ac:dyDescent="0.25">
      <c r="A310" s="96"/>
      <c r="B310" s="95"/>
      <c r="C310" s="61" t="s">
        <v>80</v>
      </c>
      <c r="D310" s="39" t="s">
        <v>285</v>
      </c>
      <c r="E310" s="44">
        <v>17040.2</v>
      </c>
      <c r="F310" s="44">
        <v>18861.8</v>
      </c>
      <c r="G310" s="44">
        <v>19988.599999999999</v>
      </c>
      <c r="H310" s="44">
        <v>19988.599999999999</v>
      </c>
      <c r="I310" s="44">
        <v>19988.599999999999</v>
      </c>
    </row>
    <row r="311" spans="1:9" s="11" customFormat="1" ht="31.5" x14ac:dyDescent="0.25">
      <c r="A311" s="115" t="s">
        <v>203</v>
      </c>
      <c r="B311" s="94" t="s">
        <v>223</v>
      </c>
      <c r="C311" s="35" t="s">
        <v>7</v>
      </c>
      <c r="D311" s="39" t="s">
        <v>84</v>
      </c>
      <c r="E311" s="31">
        <v>413585</v>
      </c>
      <c r="F311" s="31">
        <v>349348</v>
      </c>
      <c r="G311" s="31">
        <v>349348</v>
      </c>
      <c r="H311" s="31">
        <v>349348</v>
      </c>
      <c r="I311" s="31">
        <v>349348</v>
      </c>
    </row>
    <row r="312" spans="1:9" s="11" customFormat="1" ht="63" x14ac:dyDescent="0.25">
      <c r="A312" s="116"/>
      <c r="B312" s="95"/>
      <c r="C312" s="61" t="s">
        <v>80</v>
      </c>
      <c r="D312" s="39" t="s">
        <v>285</v>
      </c>
      <c r="E312" s="44">
        <v>7696.9</v>
      </c>
      <c r="F312" s="44">
        <v>7222.4</v>
      </c>
      <c r="G312" s="44">
        <v>7653.9</v>
      </c>
      <c r="H312" s="44">
        <v>7653.9</v>
      </c>
      <c r="I312" s="44">
        <v>7653.9</v>
      </c>
    </row>
    <row r="313" spans="1:9" s="11" customFormat="1" ht="31.5" customHeight="1" x14ac:dyDescent="0.25">
      <c r="A313" s="115" t="s">
        <v>205</v>
      </c>
      <c r="B313" s="94" t="s">
        <v>224</v>
      </c>
      <c r="C313" s="94" t="s">
        <v>7</v>
      </c>
      <c r="D313" s="39" t="s">
        <v>140</v>
      </c>
      <c r="E313" s="31">
        <v>456007</v>
      </c>
      <c r="F313" s="44">
        <v>358859</v>
      </c>
      <c r="G313" s="44">
        <v>358859</v>
      </c>
      <c r="H313" s="44">
        <v>358859</v>
      </c>
      <c r="I313" s="44">
        <v>358859</v>
      </c>
    </row>
    <row r="314" spans="1:9" s="11" customFormat="1" ht="30.75" customHeight="1" x14ac:dyDescent="0.25">
      <c r="A314" s="128"/>
      <c r="B314" s="124"/>
      <c r="C314" s="95"/>
      <c r="D314" s="39" t="s">
        <v>84</v>
      </c>
      <c r="E314" s="44" t="s">
        <v>312</v>
      </c>
      <c r="F314" s="44">
        <v>67</v>
      </c>
      <c r="G314" s="44">
        <v>67</v>
      </c>
      <c r="H314" s="44">
        <v>67</v>
      </c>
      <c r="I314" s="44">
        <v>67</v>
      </c>
    </row>
    <row r="315" spans="1:9" s="11" customFormat="1" ht="63" x14ac:dyDescent="0.25">
      <c r="A315" s="116"/>
      <c r="B315" s="95"/>
      <c r="C315" s="61" t="s">
        <v>80</v>
      </c>
      <c r="D315" s="39" t="s">
        <v>285</v>
      </c>
      <c r="E315" s="44">
        <v>63199.1</v>
      </c>
      <c r="F315" s="44">
        <v>98658.94</v>
      </c>
      <c r="G315" s="44">
        <v>104552.9</v>
      </c>
      <c r="H315" s="44">
        <v>104552.9</v>
      </c>
      <c r="I315" s="44">
        <v>104552.9</v>
      </c>
    </row>
    <row r="316" spans="1:9" s="11" customFormat="1" ht="31.5" x14ac:dyDescent="0.25">
      <c r="A316" s="96" t="s">
        <v>204</v>
      </c>
      <c r="B316" s="94" t="s">
        <v>225</v>
      </c>
      <c r="C316" s="35" t="s">
        <v>7</v>
      </c>
      <c r="D316" s="39" t="s">
        <v>84</v>
      </c>
      <c r="E316" s="31">
        <v>660758</v>
      </c>
      <c r="F316" s="31">
        <v>666303</v>
      </c>
      <c r="G316" s="31">
        <v>666303</v>
      </c>
      <c r="H316" s="31">
        <v>666303</v>
      </c>
      <c r="I316" s="31">
        <v>666303</v>
      </c>
    </row>
    <row r="317" spans="1:9" s="11" customFormat="1" ht="63" x14ac:dyDescent="0.25">
      <c r="A317" s="96"/>
      <c r="B317" s="95"/>
      <c r="C317" s="61" t="s">
        <v>80</v>
      </c>
      <c r="D317" s="39" t="s">
        <v>285</v>
      </c>
      <c r="E317" s="44">
        <v>35863.1</v>
      </c>
      <c r="F317" s="44">
        <v>51053.060000000005</v>
      </c>
      <c r="G317" s="44">
        <v>54103</v>
      </c>
      <c r="H317" s="44">
        <v>54103</v>
      </c>
      <c r="I317" s="44">
        <v>54103</v>
      </c>
    </row>
    <row r="318" spans="1:9" s="11" customFormat="1" ht="31.5" x14ac:dyDescent="0.25">
      <c r="A318" s="96" t="s">
        <v>599</v>
      </c>
      <c r="B318" s="94" t="s">
        <v>226</v>
      </c>
      <c r="C318" s="35" t="s">
        <v>7</v>
      </c>
      <c r="D318" s="39" t="s">
        <v>140</v>
      </c>
      <c r="E318" s="31">
        <v>3688</v>
      </c>
      <c r="F318" s="31">
        <v>5672</v>
      </c>
      <c r="G318" s="31">
        <v>5672</v>
      </c>
      <c r="H318" s="31">
        <v>5672</v>
      </c>
      <c r="I318" s="31">
        <v>5672</v>
      </c>
    </row>
    <row r="319" spans="1:9" s="11" customFormat="1" ht="63" x14ac:dyDescent="0.25">
      <c r="A319" s="96"/>
      <c r="B319" s="95"/>
      <c r="C319" s="61" t="s">
        <v>80</v>
      </c>
      <c r="D319" s="39" t="s">
        <v>285</v>
      </c>
      <c r="E319" s="44">
        <v>8662.6</v>
      </c>
      <c r="F319" s="44">
        <v>2186</v>
      </c>
      <c r="G319" s="44">
        <v>2316.6</v>
      </c>
      <c r="H319" s="44">
        <v>2316.6</v>
      </c>
      <c r="I319" s="44">
        <v>2316.6</v>
      </c>
    </row>
    <row r="320" spans="1:9" s="11" customFormat="1" ht="31.5" x14ac:dyDescent="0.25">
      <c r="A320" s="96" t="s">
        <v>206</v>
      </c>
      <c r="B320" s="94" t="s">
        <v>227</v>
      </c>
      <c r="C320" s="35" t="s">
        <v>7</v>
      </c>
      <c r="D320" s="39" t="s">
        <v>84</v>
      </c>
      <c r="E320" s="31">
        <v>7322</v>
      </c>
      <c r="F320" s="31">
        <v>13311</v>
      </c>
      <c r="G320" s="31">
        <v>13311</v>
      </c>
      <c r="H320" s="31">
        <v>13311</v>
      </c>
      <c r="I320" s="31">
        <v>13311</v>
      </c>
    </row>
    <row r="321" spans="1:9" s="11" customFormat="1" ht="63" x14ac:dyDescent="0.25">
      <c r="A321" s="96"/>
      <c r="B321" s="95"/>
      <c r="C321" s="61" t="s">
        <v>80</v>
      </c>
      <c r="D321" s="39" t="s">
        <v>285</v>
      </c>
      <c r="E321" s="44">
        <v>6813.6</v>
      </c>
      <c r="F321" s="44">
        <v>3984.56</v>
      </c>
      <c r="G321" s="44">
        <v>4222.6000000000004</v>
      </c>
      <c r="H321" s="44">
        <v>4222.6000000000004</v>
      </c>
      <c r="I321" s="44">
        <v>4222.6000000000004</v>
      </c>
    </row>
    <row r="322" spans="1:9" s="11" customFormat="1" ht="31.5" x14ac:dyDescent="0.25">
      <c r="A322" s="96" t="s">
        <v>207</v>
      </c>
      <c r="B322" s="94" t="s">
        <v>228</v>
      </c>
      <c r="C322" s="35" t="s">
        <v>7</v>
      </c>
      <c r="D322" s="39" t="s">
        <v>84</v>
      </c>
      <c r="E322" s="31">
        <v>125187</v>
      </c>
      <c r="F322" s="31">
        <v>193149</v>
      </c>
      <c r="G322" s="31">
        <v>193149</v>
      </c>
      <c r="H322" s="31">
        <v>193149</v>
      </c>
      <c r="I322" s="31">
        <v>193149</v>
      </c>
    </row>
    <row r="323" spans="1:9" s="11" customFormat="1" ht="63" x14ac:dyDescent="0.25">
      <c r="A323" s="96"/>
      <c r="B323" s="95"/>
      <c r="C323" s="61" t="s">
        <v>80</v>
      </c>
      <c r="D323" s="39" t="s">
        <v>285</v>
      </c>
      <c r="E323" s="44">
        <v>51653.599999999999</v>
      </c>
      <c r="F323" s="44">
        <v>70405.709999999992</v>
      </c>
      <c r="G323" s="44">
        <v>74611.8</v>
      </c>
      <c r="H323" s="44">
        <v>74611.8</v>
      </c>
      <c r="I323" s="44">
        <v>74611.8</v>
      </c>
    </row>
    <row r="324" spans="1:9" s="11" customFormat="1" ht="31.5" x14ac:dyDescent="0.25">
      <c r="A324" s="96" t="s">
        <v>208</v>
      </c>
      <c r="B324" s="94" t="s">
        <v>565</v>
      </c>
      <c r="C324" s="35" t="s">
        <v>7</v>
      </c>
      <c r="D324" s="39" t="s">
        <v>84</v>
      </c>
      <c r="E324" s="31">
        <v>60</v>
      </c>
      <c r="F324" s="31">
        <v>53</v>
      </c>
      <c r="G324" s="31">
        <v>53</v>
      </c>
      <c r="H324" s="31">
        <v>53</v>
      </c>
      <c r="I324" s="31">
        <v>53</v>
      </c>
    </row>
    <row r="325" spans="1:9" s="11" customFormat="1" ht="103.5" customHeight="1" x14ac:dyDescent="0.25">
      <c r="A325" s="96"/>
      <c r="B325" s="95"/>
      <c r="C325" s="61" t="s">
        <v>80</v>
      </c>
      <c r="D325" s="39" t="s">
        <v>285</v>
      </c>
      <c r="E325" s="44">
        <v>6969</v>
      </c>
      <c r="F325" s="44">
        <v>14786.9</v>
      </c>
      <c r="G325" s="44">
        <v>15670.3</v>
      </c>
      <c r="H325" s="44">
        <v>15670.3</v>
      </c>
      <c r="I325" s="44">
        <v>15670.3</v>
      </c>
    </row>
    <row r="326" spans="1:9" s="11" customFormat="1" ht="31.5" x14ac:dyDescent="0.25">
      <c r="A326" s="96" t="s">
        <v>209</v>
      </c>
      <c r="B326" s="94" t="s">
        <v>528</v>
      </c>
      <c r="C326" s="35" t="s">
        <v>7</v>
      </c>
      <c r="D326" s="39" t="s">
        <v>84</v>
      </c>
      <c r="E326" s="31">
        <v>80</v>
      </c>
      <c r="F326" s="31">
        <v>68</v>
      </c>
      <c r="G326" s="31">
        <v>68</v>
      </c>
      <c r="H326" s="31">
        <v>68</v>
      </c>
      <c r="I326" s="31">
        <v>68</v>
      </c>
    </row>
    <row r="327" spans="1:9" s="11" customFormat="1" ht="63" x14ac:dyDescent="0.25">
      <c r="A327" s="96"/>
      <c r="B327" s="95"/>
      <c r="C327" s="61" t="s">
        <v>80</v>
      </c>
      <c r="D327" s="39" t="s">
        <v>285</v>
      </c>
      <c r="E327" s="44">
        <v>17385.2</v>
      </c>
      <c r="F327" s="44">
        <v>18102.43</v>
      </c>
      <c r="G327" s="44">
        <v>19183.900000000001</v>
      </c>
      <c r="H327" s="44">
        <v>19183.900000000001</v>
      </c>
      <c r="I327" s="44">
        <v>19183.900000000001</v>
      </c>
    </row>
    <row r="328" spans="1:9" s="11" customFormat="1" ht="31.5" x14ac:dyDescent="0.25">
      <c r="A328" s="99" t="s">
        <v>210</v>
      </c>
      <c r="B328" s="94" t="s">
        <v>595</v>
      </c>
      <c r="C328" s="35" t="s">
        <v>7</v>
      </c>
      <c r="D328" s="39" t="s">
        <v>84</v>
      </c>
      <c r="E328" s="31">
        <v>4995</v>
      </c>
      <c r="F328" s="31">
        <v>4846</v>
      </c>
      <c r="G328" s="31">
        <v>4846</v>
      </c>
      <c r="H328" s="31">
        <v>4846</v>
      </c>
      <c r="I328" s="31">
        <v>4846</v>
      </c>
    </row>
    <row r="329" spans="1:9" s="11" customFormat="1" ht="63" x14ac:dyDescent="0.25">
      <c r="A329" s="99"/>
      <c r="B329" s="95"/>
      <c r="C329" s="61" t="s">
        <v>80</v>
      </c>
      <c r="D329" s="39" t="s">
        <v>285</v>
      </c>
      <c r="E329" s="44">
        <v>133849.20000000001</v>
      </c>
      <c r="F329" s="44">
        <v>168813.37000000002</v>
      </c>
      <c r="G329" s="44">
        <v>178898.3</v>
      </c>
      <c r="H329" s="44">
        <v>178898.3</v>
      </c>
      <c r="I329" s="44">
        <v>178898.3</v>
      </c>
    </row>
    <row r="330" spans="1:9" s="11" customFormat="1" ht="31.5" x14ac:dyDescent="0.25">
      <c r="A330" s="96" t="s">
        <v>211</v>
      </c>
      <c r="B330" s="94" t="s">
        <v>229</v>
      </c>
      <c r="C330" s="35" t="s">
        <v>7</v>
      </c>
      <c r="D330" s="39" t="s">
        <v>81</v>
      </c>
      <c r="E330" s="44">
        <v>17640</v>
      </c>
      <c r="F330" s="44">
        <v>24748.5</v>
      </c>
      <c r="G330" s="44">
        <v>24748.5</v>
      </c>
      <c r="H330" s="44">
        <v>24748.5</v>
      </c>
      <c r="I330" s="44">
        <v>24748.5</v>
      </c>
    </row>
    <row r="331" spans="1:9" s="11" customFormat="1" ht="63" x14ac:dyDescent="0.25">
      <c r="A331" s="96"/>
      <c r="B331" s="95"/>
      <c r="C331" s="61" t="s">
        <v>80</v>
      </c>
      <c r="D331" s="39" t="s">
        <v>285</v>
      </c>
      <c r="E331" s="44">
        <v>4703.6000000000004</v>
      </c>
      <c r="F331" s="44">
        <v>16917.599999999999</v>
      </c>
      <c r="G331" s="44">
        <v>17928.3</v>
      </c>
      <c r="H331" s="44">
        <v>17928.3</v>
      </c>
      <c r="I331" s="44">
        <v>17928.3</v>
      </c>
    </row>
    <row r="332" spans="1:9" s="11" customFormat="1" ht="31.5" x14ac:dyDescent="0.25">
      <c r="A332" s="96" t="s">
        <v>212</v>
      </c>
      <c r="B332" s="94" t="s">
        <v>596</v>
      </c>
      <c r="C332" s="35" t="s">
        <v>7</v>
      </c>
      <c r="D332" s="39" t="s">
        <v>81</v>
      </c>
      <c r="E332" s="44">
        <v>67563.509999999995</v>
      </c>
      <c r="F332" s="44">
        <v>154526.69</v>
      </c>
      <c r="G332" s="44">
        <v>222768.66999999998</v>
      </c>
      <c r="H332" s="44">
        <v>222768.66999999998</v>
      </c>
      <c r="I332" s="44">
        <v>222768.66999999998</v>
      </c>
    </row>
    <row r="333" spans="1:9" s="11" customFormat="1" ht="63" x14ac:dyDescent="0.25">
      <c r="A333" s="96"/>
      <c r="B333" s="95"/>
      <c r="C333" s="61" t="s">
        <v>80</v>
      </c>
      <c r="D333" s="39" t="s">
        <v>285</v>
      </c>
      <c r="E333" s="44">
        <v>18194.8</v>
      </c>
      <c r="F333" s="44">
        <v>100692.9</v>
      </c>
      <c r="G333" s="44">
        <v>150094.5</v>
      </c>
      <c r="H333" s="44">
        <v>150094.5</v>
      </c>
      <c r="I333" s="44">
        <v>150094.5</v>
      </c>
    </row>
    <row r="334" spans="1:9" s="11" customFormat="1" ht="31.5" x14ac:dyDescent="0.25">
      <c r="A334" s="115" t="s">
        <v>213</v>
      </c>
      <c r="B334" s="94" t="s">
        <v>120</v>
      </c>
      <c r="C334" s="35" t="s">
        <v>7</v>
      </c>
      <c r="D334" s="39" t="s">
        <v>84</v>
      </c>
      <c r="E334" s="39">
        <v>44</v>
      </c>
      <c r="F334" s="44">
        <v>49</v>
      </c>
      <c r="G334" s="44">
        <v>49</v>
      </c>
      <c r="H334" s="44">
        <v>49</v>
      </c>
      <c r="I334" s="44">
        <v>49</v>
      </c>
    </row>
    <row r="335" spans="1:9" s="11" customFormat="1" ht="63" x14ac:dyDescent="0.25">
      <c r="A335" s="116"/>
      <c r="B335" s="95"/>
      <c r="C335" s="61" t="s">
        <v>554</v>
      </c>
      <c r="D335" s="39" t="s">
        <v>285</v>
      </c>
      <c r="E335" s="44">
        <v>1006</v>
      </c>
      <c r="F335" s="44">
        <v>9952.2000000000007</v>
      </c>
      <c r="G335" s="44">
        <v>10546.7</v>
      </c>
      <c r="H335" s="44">
        <v>10546.7</v>
      </c>
      <c r="I335" s="44">
        <v>10546.7</v>
      </c>
    </row>
    <row r="336" spans="1:9" s="11" customFormat="1" ht="31.5" x14ac:dyDescent="0.25">
      <c r="A336" s="96" t="s">
        <v>214</v>
      </c>
      <c r="B336" s="94" t="s">
        <v>597</v>
      </c>
      <c r="C336" s="35" t="s">
        <v>7</v>
      </c>
      <c r="D336" s="39" t="s">
        <v>84</v>
      </c>
      <c r="E336" s="31">
        <v>1</v>
      </c>
      <c r="F336" s="32" t="s">
        <v>312</v>
      </c>
      <c r="G336" s="32" t="s">
        <v>312</v>
      </c>
      <c r="H336" s="32" t="s">
        <v>312</v>
      </c>
      <c r="I336" s="32" t="s">
        <v>312</v>
      </c>
    </row>
    <row r="337" spans="1:13" s="11" customFormat="1" ht="125.25" customHeight="1" x14ac:dyDescent="0.25">
      <c r="A337" s="96"/>
      <c r="B337" s="95"/>
      <c r="C337" s="61" t="s">
        <v>554</v>
      </c>
      <c r="D337" s="39" t="s">
        <v>285</v>
      </c>
      <c r="E337" s="44">
        <v>96</v>
      </c>
      <c r="F337" s="34">
        <v>0</v>
      </c>
      <c r="G337" s="34">
        <v>0</v>
      </c>
      <c r="H337" s="34">
        <v>0</v>
      </c>
      <c r="I337" s="34">
        <v>0</v>
      </c>
    </row>
    <row r="338" spans="1:13" s="11" customFormat="1" ht="63" customHeight="1" x14ac:dyDescent="0.25">
      <c r="A338" s="115" t="s">
        <v>215</v>
      </c>
      <c r="B338" s="94" t="s">
        <v>598</v>
      </c>
      <c r="C338" s="61" t="s">
        <v>7</v>
      </c>
      <c r="D338" s="39" t="s">
        <v>140</v>
      </c>
      <c r="E338" s="31">
        <v>117</v>
      </c>
      <c r="F338" s="31">
        <v>118</v>
      </c>
      <c r="G338" s="31">
        <v>118</v>
      </c>
      <c r="H338" s="31">
        <v>118</v>
      </c>
      <c r="I338" s="31">
        <v>118</v>
      </c>
    </row>
    <row r="339" spans="1:13" s="11" customFormat="1" ht="72" customHeight="1" x14ac:dyDescent="0.25">
      <c r="A339" s="116"/>
      <c r="B339" s="95"/>
      <c r="C339" s="61" t="s">
        <v>554</v>
      </c>
      <c r="D339" s="39" t="s">
        <v>285</v>
      </c>
      <c r="E339" s="44">
        <v>17369</v>
      </c>
      <c r="F339" s="44">
        <v>16262.7</v>
      </c>
      <c r="G339" s="44">
        <v>17234.2</v>
      </c>
      <c r="H339" s="44">
        <v>17234.2</v>
      </c>
      <c r="I339" s="44">
        <v>17234.2</v>
      </c>
    </row>
    <row r="340" spans="1:13" s="11" customFormat="1" ht="31.5" x14ac:dyDescent="0.25">
      <c r="A340" s="96" t="s">
        <v>216</v>
      </c>
      <c r="B340" s="94" t="s">
        <v>230</v>
      </c>
      <c r="C340" s="35" t="s">
        <v>7</v>
      </c>
      <c r="D340" s="39" t="s">
        <v>81</v>
      </c>
      <c r="E340" s="44">
        <v>232213.7</v>
      </c>
      <c r="F340" s="44">
        <v>495150.87</v>
      </c>
      <c r="G340" s="44">
        <v>776055.19</v>
      </c>
      <c r="H340" s="44">
        <v>776055.19</v>
      </c>
      <c r="I340" s="44">
        <v>776055.19</v>
      </c>
    </row>
    <row r="341" spans="1:13" s="11" customFormat="1" ht="63" x14ac:dyDescent="0.25">
      <c r="A341" s="96"/>
      <c r="B341" s="95"/>
      <c r="C341" s="61" t="s">
        <v>80</v>
      </c>
      <c r="D341" s="39" t="s">
        <v>285</v>
      </c>
      <c r="E341" s="44">
        <v>29485.200000000001</v>
      </c>
      <c r="F341" s="44">
        <v>279892.5</v>
      </c>
      <c r="G341" s="44">
        <v>464770</v>
      </c>
      <c r="H341" s="44">
        <v>464770</v>
      </c>
      <c r="I341" s="44">
        <v>464770</v>
      </c>
    </row>
    <row r="342" spans="1:13" s="11" customFormat="1" ht="31.5" x14ac:dyDescent="0.25">
      <c r="A342" s="96" t="s">
        <v>494</v>
      </c>
      <c r="B342" s="94" t="s">
        <v>231</v>
      </c>
      <c r="C342" s="35" t="s">
        <v>7</v>
      </c>
      <c r="D342" s="39" t="s">
        <v>81</v>
      </c>
      <c r="E342" s="44">
        <v>1322</v>
      </c>
      <c r="F342" s="44">
        <v>1355</v>
      </c>
      <c r="G342" s="44">
        <v>1355</v>
      </c>
      <c r="H342" s="44">
        <v>1355</v>
      </c>
      <c r="I342" s="44">
        <v>1355</v>
      </c>
    </row>
    <row r="343" spans="1:13" s="11" customFormat="1" ht="63" x14ac:dyDescent="0.25">
      <c r="A343" s="96"/>
      <c r="B343" s="95"/>
      <c r="C343" s="61" t="s">
        <v>80</v>
      </c>
      <c r="D343" s="39" t="s">
        <v>285</v>
      </c>
      <c r="E343" s="44">
        <v>385108.5</v>
      </c>
      <c r="F343" s="44">
        <v>298507</v>
      </c>
      <c r="G343" s="44">
        <v>316339.90000000002</v>
      </c>
      <c r="H343" s="44">
        <v>316339.90000000002</v>
      </c>
      <c r="I343" s="44">
        <v>316339.90000000002</v>
      </c>
    </row>
    <row r="344" spans="1:13" s="8" customFormat="1" ht="15" customHeight="1" x14ac:dyDescent="0.25">
      <c r="A344" s="7"/>
      <c r="B344" s="111" t="s">
        <v>10</v>
      </c>
      <c r="C344" s="112"/>
      <c r="D344" s="22" t="s">
        <v>285</v>
      </c>
      <c r="E344" s="4">
        <f>E299+E302+E304+E306+E308+E310+E312+E315+E317+E319+E321+E323+E325+E327+E329+E331+E333+E335+E337+E339+E341+E343</f>
        <v>1430339.4</v>
      </c>
      <c r="F344" s="4">
        <f t="shared" ref="F344:I344" si="7">F299+F302+F304+F306+F308+F310+F312+F315+F317+F319+F321+F323+F325+F327+F329+F331+F333+F335+F337+F339+F341+F343</f>
        <v>1898015.6900000004</v>
      </c>
      <c r="G344" s="4">
        <f t="shared" si="7"/>
        <v>2222946.5</v>
      </c>
      <c r="H344" s="4">
        <f t="shared" si="7"/>
        <v>2222946.5</v>
      </c>
      <c r="I344" s="4">
        <f t="shared" si="7"/>
        <v>2222946.5</v>
      </c>
    </row>
    <row r="345" spans="1:13" s="8" customFormat="1" ht="26.25" customHeight="1" x14ac:dyDescent="0.25">
      <c r="A345" s="6" t="s">
        <v>40</v>
      </c>
      <c r="B345" s="117" t="s">
        <v>32</v>
      </c>
      <c r="C345" s="118"/>
      <c r="D345" s="118"/>
      <c r="E345" s="118"/>
      <c r="F345" s="118"/>
      <c r="G345" s="118"/>
      <c r="H345" s="118"/>
      <c r="I345" s="118"/>
    </row>
    <row r="346" spans="1:13" s="8" customFormat="1" ht="44.25" customHeight="1" x14ac:dyDescent="0.25">
      <c r="A346" s="96" t="s">
        <v>38</v>
      </c>
      <c r="B346" s="98" t="s">
        <v>396</v>
      </c>
      <c r="C346" s="23" t="s">
        <v>397</v>
      </c>
      <c r="D346" s="37" t="s">
        <v>398</v>
      </c>
      <c r="E346" s="49">
        <v>17100</v>
      </c>
      <c r="F346" s="49">
        <v>23188</v>
      </c>
      <c r="G346" s="49">
        <v>23188</v>
      </c>
      <c r="H346" s="49">
        <v>23188</v>
      </c>
      <c r="I346" s="49">
        <v>23188</v>
      </c>
      <c r="K346" s="9"/>
      <c r="L346" s="9"/>
      <c r="M346" s="9"/>
    </row>
    <row r="347" spans="1:13" s="8" customFormat="1" ht="46.5" customHeight="1" x14ac:dyDescent="0.25">
      <c r="A347" s="96"/>
      <c r="B347" s="98"/>
      <c r="C347" s="38" t="s">
        <v>546</v>
      </c>
      <c r="D347" s="39" t="s">
        <v>285</v>
      </c>
      <c r="E347" s="5">
        <v>3743</v>
      </c>
      <c r="F347" s="51">
        <v>5102.1000000000004</v>
      </c>
      <c r="G347" s="52">
        <v>5317.7</v>
      </c>
      <c r="H347" s="52">
        <v>5317.7</v>
      </c>
      <c r="I347" s="52">
        <v>5317.7</v>
      </c>
      <c r="K347" s="9"/>
      <c r="L347" s="9"/>
    </row>
    <row r="348" spans="1:13" s="8" customFormat="1" ht="41.25" customHeight="1" x14ac:dyDescent="0.25">
      <c r="A348" s="96" t="s">
        <v>39</v>
      </c>
      <c r="B348" s="98" t="s">
        <v>401</v>
      </c>
      <c r="C348" s="38" t="s">
        <v>547</v>
      </c>
      <c r="D348" s="37" t="s">
        <v>402</v>
      </c>
      <c r="E348" s="49">
        <v>400</v>
      </c>
      <c r="F348" s="49">
        <v>150</v>
      </c>
      <c r="G348" s="49">
        <v>165</v>
      </c>
      <c r="H348" s="49">
        <v>165</v>
      </c>
      <c r="I348" s="49">
        <v>165</v>
      </c>
      <c r="K348" s="9"/>
      <c r="L348" s="9"/>
    </row>
    <row r="349" spans="1:13" s="8" customFormat="1" ht="57.75" customHeight="1" x14ac:dyDescent="0.25">
      <c r="A349" s="96"/>
      <c r="B349" s="98"/>
      <c r="C349" s="38" t="s">
        <v>546</v>
      </c>
      <c r="D349" s="39" t="s">
        <v>285</v>
      </c>
      <c r="E349" s="5">
        <v>2101.4</v>
      </c>
      <c r="F349" s="51">
        <v>790.4</v>
      </c>
      <c r="G349" s="52">
        <v>894.4</v>
      </c>
      <c r="H349" s="52">
        <v>894.4</v>
      </c>
      <c r="I349" s="52">
        <v>894.4</v>
      </c>
      <c r="K349" s="9"/>
      <c r="L349" s="9"/>
    </row>
    <row r="350" spans="1:13" s="8" customFormat="1" ht="31.5" customHeight="1" x14ac:dyDescent="0.25">
      <c r="A350" s="96" t="s">
        <v>155</v>
      </c>
      <c r="B350" s="98" t="s">
        <v>403</v>
      </c>
      <c r="C350" s="23" t="s">
        <v>404</v>
      </c>
      <c r="D350" s="37" t="s">
        <v>548</v>
      </c>
      <c r="E350" s="49">
        <v>2400</v>
      </c>
      <c r="F350" s="49">
        <v>2639</v>
      </c>
      <c r="G350" s="49">
        <v>2649</v>
      </c>
      <c r="H350" s="49">
        <v>2639</v>
      </c>
      <c r="I350" s="49">
        <v>2639</v>
      </c>
      <c r="K350" s="9"/>
      <c r="L350" s="9"/>
    </row>
    <row r="351" spans="1:13" s="8" customFormat="1" ht="47.25" customHeight="1" x14ac:dyDescent="0.25">
      <c r="A351" s="96"/>
      <c r="B351" s="98"/>
      <c r="C351" s="38" t="s">
        <v>546</v>
      </c>
      <c r="D351" s="39" t="s">
        <v>285</v>
      </c>
      <c r="E351" s="5">
        <v>6394.2</v>
      </c>
      <c r="F351" s="51">
        <v>7053.1</v>
      </c>
      <c r="G351" s="52">
        <v>7360.8</v>
      </c>
      <c r="H351" s="52">
        <v>7333.1</v>
      </c>
      <c r="I351" s="52">
        <v>7333.1</v>
      </c>
      <c r="K351" s="9"/>
      <c r="L351" s="9"/>
    </row>
    <row r="352" spans="1:13" s="8" customFormat="1" ht="30.75" customHeight="1" x14ac:dyDescent="0.25">
      <c r="A352" s="115" t="s">
        <v>156</v>
      </c>
      <c r="B352" s="98" t="s">
        <v>405</v>
      </c>
      <c r="C352" s="23" t="s">
        <v>399</v>
      </c>
      <c r="D352" s="37" t="s">
        <v>400</v>
      </c>
      <c r="E352" s="49">
        <v>650000</v>
      </c>
      <c r="F352" s="49">
        <v>626080</v>
      </c>
      <c r="G352" s="49">
        <v>599158.56000000006</v>
      </c>
      <c r="H352" s="49">
        <v>599158.56000000006</v>
      </c>
      <c r="I352" s="49">
        <v>599158.56000000006</v>
      </c>
      <c r="K352" s="9"/>
      <c r="L352" s="9"/>
    </row>
    <row r="353" spans="1:12" s="8" customFormat="1" ht="45.75" customHeight="1" x14ac:dyDescent="0.25">
      <c r="A353" s="116"/>
      <c r="B353" s="98"/>
      <c r="C353" s="38" t="s">
        <v>546</v>
      </c>
      <c r="D353" s="39" t="s">
        <v>285</v>
      </c>
      <c r="E353" s="5">
        <v>16055</v>
      </c>
      <c r="F353" s="51">
        <v>15933.8</v>
      </c>
      <c r="G353" s="52">
        <v>15847.6</v>
      </c>
      <c r="H353" s="52">
        <v>15847.6</v>
      </c>
      <c r="I353" s="52">
        <v>15847.6</v>
      </c>
      <c r="K353" s="9"/>
      <c r="L353" s="9"/>
    </row>
    <row r="354" spans="1:12" s="8" customFormat="1" ht="28.5" customHeight="1" x14ac:dyDescent="0.25">
      <c r="A354" s="115" t="s">
        <v>157</v>
      </c>
      <c r="B354" s="98" t="s">
        <v>545</v>
      </c>
      <c r="C354" s="23" t="s">
        <v>406</v>
      </c>
      <c r="D354" s="37" t="s">
        <v>407</v>
      </c>
      <c r="E354" s="49">
        <v>500</v>
      </c>
      <c r="F354" s="49">
        <v>505</v>
      </c>
      <c r="G354" s="49">
        <v>521</v>
      </c>
      <c r="H354" s="49">
        <v>533</v>
      </c>
      <c r="I354" s="49">
        <v>533</v>
      </c>
      <c r="K354" s="9"/>
      <c r="L354" s="9"/>
    </row>
    <row r="355" spans="1:12" s="8" customFormat="1" ht="47.25" customHeight="1" x14ac:dyDescent="0.25">
      <c r="A355" s="116"/>
      <c r="B355" s="98"/>
      <c r="C355" s="38" t="s">
        <v>546</v>
      </c>
      <c r="D355" s="39" t="s">
        <v>285</v>
      </c>
      <c r="E355" s="5">
        <v>20000</v>
      </c>
      <c r="F355" s="51">
        <v>20200</v>
      </c>
      <c r="G355" s="52">
        <v>20840</v>
      </c>
      <c r="H355" s="52">
        <v>21337.200000000001</v>
      </c>
      <c r="I355" s="52">
        <v>21337.200000000001</v>
      </c>
      <c r="K355" s="9"/>
      <c r="L355" s="9"/>
    </row>
    <row r="356" spans="1:12" s="8" customFormat="1" ht="31.5" x14ac:dyDescent="0.25">
      <c r="A356" s="115" t="s">
        <v>158</v>
      </c>
      <c r="B356" s="98" t="s">
        <v>409</v>
      </c>
      <c r="C356" s="23" t="s">
        <v>397</v>
      </c>
      <c r="D356" s="39" t="s">
        <v>398</v>
      </c>
      <c r="E356" s="50">
        <v>1152</v>
      </c>
      <c r="F356" s="50">
        <v>1152</v>
      </c>
      <c r="G356" s="50">
        <v>1152</v>
      </c>
      <c r="H356" s="50">
        <v>1152</v>
      </c>
      <c r="I356" s="50">
        <v>1152</v>
      </c>
      <c r="K356" s="9"/>
      <c r="L356" s="9"/>
    </row>
    <row r="357" spans="1:12" s="8" customFormat="1" ht="41.25" customHeight="1" x14ac:dyDescent="0.25">
      <c r="A357" s="116"/>
      <c r="B357" s="98"/>
      <c r="C357" s="38" t="s">
        <v>546</v>
      </c>
      <c r="D357" s="39" t="s">
        <v>285</v>
      </c>
      <c r="E357" s="44">
        <v>532.1</v>
      </c>
      <c r="F357" s="53">
        <v>534.1</v>
      </c>
      <c r="G357" s="52">
        <v>556.1</v>
      </c>
      <c r="H357" s="52">
        <v>556.1</v>
      </c>
      <c r="I357" s="52">
        <v>556.1</v>
      </c>
      <c r="K357" s="9"/>
      <c r="L357" s="9"/>
    </row>
    <row r="358" spans="1:12" s="8" customFormat="1" ht="34.5" customHeight="1" x14ac:dyDescent="0.25">
      <c r="A358" s="115" t="s">
        <v>408</v>
      </c>
      <c r="B358" s="98" t="s">
        <v>590</v>
      </c>
      <c r="C358" s="38" t="s">
        <v>591</v>
      </c>
      <c r="D358" s="39" t="s">
        <v>548</v>
      </c>
      <c r="E358" s="44" t="s">
        <v>312</v>
      </c>
      <c r="F358" s="50">
        <v>1</v>
      </c>
      <c r="G358" s="44" t="s">
        <v>312</v>
      </c>
      <c r="H358" s="44" t="s">
        <v>312</v>
      </c>
      <c r="I358" s="44" t="s">
        <v>312</v>
      </c>
      <c r="K358" s="9"/>
      <c r="L358" s="9"/>
    </row>
    <row r="359" spans="1:12" s="8" customFormat="1" ht="41.25" customHeight="1" x14ac:dyDescent="0.25">
      <c r="A359" s="128"/>
      <c r="B359" s="98"/>
      <c r="C359" s="38" t="s">
        <v>546</v>
      </c>
      <c r="D359" s="39" t="s">
        <v>285</v>
      </c>
      <c r="E359" s="34">
        <v>0</v>
      </c>
      <c r="F359" s="53">
        <v>231.5</v>
      </c>
      <c r="G359" s="34">
        <v>0</v>
      </c>
      <c r="H359" s="34">
        <v>0</v>
      </c>
      <c r="I359" s="34">
        <v>0</v>
      </c>
      <c r="K359" s="9"/>
      <c r="L359" s="9"/>
    </row>
    <row r="360" spans="1:12" s="8" customFormat="1" ht="27.75" customHeight="1" x14ac:dyDescent="0.25">
      <c r="A360" s="128"/>
      <c r="B360" s="98"/>
      <c r="C360" s="38" t="s">
        <v>592</v>
      </c>
      <c r="D360" s="39" t="s">
        <v>84</v>
      </c>
      <c r="E360" s="44" t="s">
        <v>312</v>
      </c>
      <c r="F360" s="44" t="s">
        <v>312</v>
      </c>
      <c r="G360" s="50">
        <v>1</v>
      </c>
      <c r="H360" s="50">
        <v>1</v>
      </c>
      <c r="I360" s="50">
        <v>1</v>
      </c>
      <c r="K360" s="9"/>
      <c r="L360" s="9"/>
    </row>
    <row r="361" spans="1:12" s="8" customFormat="1" ht="41.25" customHeight="1" x14ac:dyDescent="0.25">
      <c r="A361" s="116"/>
      <c r="B361" s="98"/>
      <c r="C361" s="38" t="s">
        <v>546</v>
      </c>
      <c r="D361" s="39" t="s">
        <v>285</v>
      </c>
      <c r="E361" s="34">
        <v>0</v>
      </c>
      <c r="F361" s="34">
        <v>0</v>
      </c>
      <c r="G361" s="52">
        <v>688</v>
      </c>
      <c r="H361" s="52">
        <v>600.5</v>
      </c>
      <c r="I361" s="52">
        <v>617</v>
      </c>
      <c r="K361" s="9"/>
      <c r="L361" s="9"/>
    </row>
    <row r="362" spans="1:12" s="8" customFormat="1" x14ac:dyDescent="0.25">
      <c r="A362" s="7"/>
      <c r="B362" s="111" t="s">
        <v>10</v>
      </c>
      <c r="C362" s="112"/>
      <c r="D362" s="22" t="s">
        <v>285</v>
      </c>
      <c r="E362" s="4">
        <f>E347+E349+E351+E353+E355+E357+E359+E361</f>
        <v>48825.7</v>
      </c>
      <c r="F362" s="4">
        <f t="shared" ref="F362:I362" si="8">F347+F349+F351+F353+F355+F357+F359+F361</f>
        <v>49845</v>
      </c>
      <c r="G362" s="4">
        <f t="shared" si="8"/>
        <v>51504.6</v>
      </c>
      <c r="H362" s="4">
        <f t="shared" si="8"/>
        <v>51886.6</v>
      </c>
      <c r="I362" s="4">
        <f t="shared" si="8"/>
        <v>51903.1</v>
      </c>
      <c r="K362" s="9"/>
      <c r="L362" s="9"/>
    </row>
    <row r="363" spans="1:12" s="8" customFormat="1" ht="27" customHeight="1" x14ac:dyDescent="0.25">
      <c r="A363" s="6" t="s">
        <v>41</v>
      </c>
      <c r="B363" s="117" t="s">
        <v>432</v>
      </c>
      <c r="C363" s="118"/>
      <c r="D363" s="118"/>
      <c r="E363" s="118"/>
      <c r="F363" s="118"/>
      <c r="G363" s="118"/>
      <c r="H363" s="118"/>
      <c r="I363" s="118"/>
    </row>
    <row r="364" spans="1:12" s="11" customFormat="1" ht="31.5" x14ac:dyDescent="0.25">
      <c r="A364" s="99" t="s">
        <v>42</v>
      </c>
      <c r="B364" s="130" t="s">
        <v>433</v>
      </c>
      <c r="C364" s="35" t="s">
        <v>7</v>
      </c>
      <c r="D364" s="64" t="s">
        <v>312</v>
      </c>
      <c r="E364" s="10">
        <v>7</v>
      </c>
      <c r="F364" s="10">
        <v>7</v>
      </c>
      <c r="G364" s="10">
        <v>7</v>
      </c>
      <c r="H364" s="10">
        <v>7</v>
      </c>
      <c r="I364" s="10">
        <v>7</v>
      </c>
    </row>
    <row r="365" spans="1:12" s="11" customFormat="1" ht="63" x14ac:dyDescent="0.25">
      <c r="A365" s="99"/>
      <c r="B365" s="131"/>
      <c r="C365" s="61" t="s">
        <v>80</v>
      </c>
      <c r="D365" s="39" t="s">
        <v>285</v>
      </c>
      <c r="E365" s="56">
        <v>2125.8000000000002</v>
      </c>
      <c r="F365" s="56">
        <v>2166.4</v>
      </c>
      <c r="G365" s="56">
        <v>2294.1</v>
      </c>
      <c r="H365" s="56">
        <v>2379</v>
      </c>
      <c r="I365" s="56">
        <v>2379</v>
      </c>
    </row>
    <row r="366" spans="1:12" s="8" customFormat="1" ht="31.5" x14ac:dyDescent="0.25">
      <c r="A366" s="96" t="s">
        <v>43</v>
      </c>
      <c r="B366" s="139" t="s">
        <v>306</v>
      </c>
      <c r="C366" s="23" t="s">
        <v>7</v>
      </c>
      <c r="D366" s="37" t="s">
        <v>140</v>
      </c>
      <c r="E366" s="50">
        <v>7751</v>
      </c>
      <c r="F366" s="50">
        <v>8057</v>
      </c>
      <c r="G366" s="50">
        <v>7968</v>
      </c>
      <c r="H366" s="50">
        <v>7968</v>
      </c>
      <c r="I366" s="50">
        <v>7968</v>
      </c>
    </row>
    <row r="367" spans="1:12" s="8" customFormat="1" ht="63" x14ac:dyDescent="0.25">
      <c r="A367" s="96"/>
      <c r="B367" s="139"/>
      <c r="C367" s="38" t="s">
        <v>80</v>
      </c>
      <c r="D367" s="37" t="s">
        <v>285</v>
      </c>
      <c r="E367" s="56">
        <v>361842.4</v>
      </c>
      <c r="F367" s="56">
        <v>432658.3</v>
      </c>
      <c r="G367" s="56">
        <v>405675.7</v>
      </c>
      <c r="H367" s="56">
        <v>405675.7</v>
      </c>
      <c r="I367" s="56">
        <v>405675.7</v>
      </c>
    </row>
    <row r="368" spans="1:12" s="8" customFormat="1" ht="31.5" x14ac:dyDescent="0.25">
      <c r="A368" s="96" t="s">
        <v>293</v>
      </c>
      <c r="B368" s="139" t="s">
        <v>307</v>
      </c>
      <c r="C368" s="23" t="s">
        <v>7</v>
      </c>
      <c r="D368" s="37" t="s">
        <v>140</v>
      </c>
      <c r="E368" s="10">
        <v>1163</v>
      </c>
      <c r="F368" s="10">
        <v>1214</v>
      </c>
      <c r="G368" s="10">
        <v>1161</v>
      </c>
      <c r="H368" s="10">
        <v>1161</v>
      </c>
      <c r="I368" s="10">
        <v>1161</v>
      </c>
    </row>
    <row r="369" spans="1:9" s="8" customFormat="1" ht="63" x14ac:dyDescent="0.25">
      <c r="A369" s="96"/>
      <c r="B369" s="139"/>
      <c r="C369" s="38" t="s">
        <v>80</v>
      </c>
      <c r="D369" s="37" t="s">
        <v>285</v>
      </c>
      <c r="E369" s="56">
        <v>51616.6</v>
      </c>
      <c r="F369" s="56">
        <v>65516.7</v>
      </c>
      <c r="G369" s="56">
        <v>58238.9</v>
      </c>
      <c r="H369" s="56">
        <v>58238.9</v>
      </c>
      <c r="I369" s="56">
        <v>58238.9</v>
      </c>
    </row>
    <row r="370" spans="1:9" s="8" customFormat="1" ht="31.5" x14ac:dyDescent="0.25">
      <c r="A370" s="96" t="s">
        <v>294</v>
      </c>
      <c r="B370" s="108" t="s">
        <v>308</v>
      </c>
      <c r="C370" s="23" t="s">
        <v>7</v>
      </c>
      <c r="D370" s="37" t="s">
        <v>140</v>
      </c>
      <c r="E370" s="59">
        <v>18</v>
      </c>
      <c r="F370" s="59">
        <v>17</v>
      </c>
      <c r="G370" s="59">
        <v>18</v>
      </c>
      <c r="H370" s="59">
        <v>18</v>
      </c>
      <c r="I370" s="59">
        <v>18</v>
      </c>
    </row>
    <row r="371" spans="1:9" s="8" customFormat="1" ht="63" x14ac:dyDescent="0.25">
      <c r="A371" s="96"/>
      <c r="B371" s="109"/>
      <c r="C371" s="38" t="s">
        <v>80</v>
      </c>
      <c r="D371" s="37" t="s">
        <v>285</v>
      </c>
      <c r="E371" s="56">
        <v>4207</v>
      </c>
      <c r="F371" s="56">
        <v>6375.3</v>
      </c>
      <c r="G371" s="56">
        <v>4656.3</v>
      </c>
      <c r="H371" s="56">
        <v>4656.3</v>
      </c>
      <c r="I371" s="56">
        <v>4656.3</v>
      </c>
    </row>
    <row r="372" spans="1:9" s="8" customFormat="1" ht="31.5" x14ac:dyDescent="0.25">
      <c r="A372" s="96" t="s">
        <v>295</v>
      </c>
      <c r="B372" s="108" t="s">
        <v>309</v>
      </c>
      <c r="C372" s="23" t="s">
        <v>7</v>
      </c>
      <c r="D372" s="37" t="s">
        <v>140</v>
      </c>
      <c r="E372" s="59">
        <v>5</v>
      </c>
      <c r="F372" s="59">
        <v>5</v>
      </c>
      <c r="G372" s="59">
        <v>5</v>
      </c>
      <c r="H372" s="59">
        <v>5</v>
      </c>
      <c r="I372" s="59">
        <v>5</v>
      </c>
    </row>
    <row r="373" spans="1:9" s="8" customFormat="1" ht="63" x14ac:dyDescent="0.25">
      <c r="A373" s="96"/>
      <c r="B373" s="109"/>
      <c r="C373" s="38" t="s">
        <v>80</v>
      </c>
      <c r="D373" s="37" t="s">
        <v>285</v>
      </c>
      <c r="E373" s="56">
        <v>1027.8</v>
      </c>
      <c r="F373" s="56">
        <v>2414.3000000000002</v>
      </c>
      <c r="G373" s="56">
        <v>1130.2</v>
      </c>
      <c r="H373" s="56">
        <v>1130.2</v>
      </c>
      <c r="I373" s="56">
        <v>1130.2</v>
      </c>
    </row>
    <row r="374" spans="1:9" s="8" customFormat="1" ht="31.5" x14ac:dyDescent="0.25">
      <c r="A374" s="96" t="s">
        <v>296</v>
      </c>
      <c r="B374" s="108" t="s">
        <v>310</v>
      </c>
      <c r="C374" s="23" t="s">
        <v>7</v>
      </c>
      <c r="D374" s="37" t="s">
        <v>140</v>
      </c>
      <c r="E374" s="59">
        <v>41</v>
      </c>
      <c r="F374" s="59">
        <v>43</v>
      </c>
      <c r="G374" s="59">
        <v>41</v>
      </c>
      <c r="H374" s="59">
        <v>41</v>
      </c>
      <c r="I374" s="59">
        <v>41</v>
      </c>
    </row>
    <row r="375" spans="1:9" s="8" customFormat="1" ht="63" x14ac:dyDescent="0.25">
      <c r="A375" s="96"/>
      <c r="B375" s="109"/>
      <c r="C375" s="38" t="s">
        <v>80</v>
      </c>
      <c r="D375" s="37" t="s">
        <v>285</v>
      </c>
      <c r="E375" s="5">
        <v>1461.1</v>
      </c>
      <c r="F375" s="5">
        <v>1559.3</v>
      </c>
      <c r="G375" s="56">
        <v>1641.4</v>
      </c>
      <c r="H375" s="56">
        <v>1641.4</v>
      </c>
      <c r="I375" s="56">
        <v>1641.4</v>
      </c>
    </row>
    <row r="376" spans="1:9" s="8" customFormat="1" ht="31.5" x14ac:dyDescent="0.25">
      <c r="A376" s="96" t="s">
        <v>297</v>
      </c>
      <c r="B376" s="98" t="s">
        <v>311</v>
      </c>
      <c r="C376" s="23" t="s">
        <v>7</v>
      </c>
      <c r="D376" s="37" t="s">
        <v>140</v>
      </c>
      <c r="E376" s="59">
        <v>1</v>
      </c>
      <c r="F376" s="44" t="s">
        <v>312</v>
      </c>
      <c r="G376" s="59">
        <v>1</v>
      </c>
      <c r="H376" s="59">
        <v>1</v>
      </c>
      <c r="I376" s="59">
        <v>1</v>
      </c>
    </row>
    <row r="377" spans="1:9" s="8" customFormat="1" ht="63" x14ac:dyDescent="0.25">
      <c r="A377" s="96"/>
      <c r="B377" s="98"/>
      <c r="C377" s="38" t="s">
        <v>80</v>
      </c>
      <c r="D377" s="37" t="s">
        <v>285</v>
      </c>
      <c r="E377" s="5">
        <v>290.2</v>
      </c>
      <c r="F377" s="34">
        <v>0</v>
      </c>
      <c r="G377" s="56">
        <v>538.29999999999995</v>
      </c>
      <c r="H377" s="56">
        <v>538.29999999999995</v>
      </c>
      <c r="I377" s="56">
        <v>538.29999999999995</v>
      </c>
    </row>
    <row r="378" spans="1:9" s="8" customFormat="1" ht="31.5" customHeight="1" x14ac:dyDescent="0.25">
      <c r="A378" s="96" t="s">
        <v>298</v>
      </c>
      <c r="B378" s="98" t="s">
        <v>439</v>
      </c>
      <c r="C378" s="23" t="s">
        <v>7</v>
      </c>
      <c r="D378" s="37" t="s">
        <v>140</v>
      </c>
      <c r="E378" s="59">
        <v>32</v>
      </c>
      <c r="F378" s="59">
        <v>26</v>
      </c>
      <c r="G378" s="59">
        <v>20</v>
      </c>
      <c r="H378" s="59">
        <v>20</v>
      </c>
      <c r="I378" s="59">
        <v>20</v>
      </c>
    </row>
    <row r="379" spans="1:9" s="8" customFormat="1" ht="128.25" customHeight="1" x14ac:dyDescent="0.25">
      <c r="A379" s="96"/>
      <c r="B379" s="98"/>
      <c r="C379" s="38" t="s">
        <v>80</v>
      </c>
      <c r="D379" s="37" t="s">
        <v>285</v>
      </c>
      <c r="E379" s="5">
        <v>2580.5</v>
      </c>
      <c r="F379" s="5">
        <v>2562</v>
      </c>
      <c r="G379" s="56">
        <v>2199.8000000000002</v>
      </c>
      <c r="H379" s="56">
        <v>2199.8000000000002</v>
      </c>
      <c r="I379" s="56">
        <v>2199.8000000000002</v>
      </c>
    </row>
    <row r="380" spans="1:9" s="8" customFormat="1" ht="31.5" customHeight="1" x14ac:dyDescent="0.25">
      <c r="A380" s="96" t="s">
        <v>299</v>
      </c>
      <c r="B380" s="98" t="s">
        <v>438</v>
      </c>
      <c r="C380" s="23" t="s">
        <v>7</v>
      </c>
      <c r="D380" s="37" t="s">
        <v>140</v>
      </c>
      <c r="E380" s="59">
        <v>102</v>
      </c>
      <c r="F380" s="59">
        <v>108</v>
      </c>
      <c r="G380" s="59">
        <v>114</v>
      </c>
      <c r="H380" s="59">
        <v>114</v>
      </c>
      <c r="I380" s="59">
        <v>114</v>
      </c>
    </row>
    <row r="381" spans="1:9" s="8" customFormat="1" ht="132.75" customHeight="1" x14ac:dyDescent="0.25">
      <c r="A381" s="96"/>
      <c r="B381" s="98"/>
      <c r="C381" s="38" t="s">
        <v>80</v>
      </c>
      <c r="D381" s="37" t="s">
        <v>285</v>
      </c>
      <c r="E381" s="5">
        <v>9849.7000000000007</v>
      </c>
      <c r="F381" s="5">
        <v>10920.8</v>
      </c>
      <c r="G381" s="56">
        <v>11452.7</v>
      </c>
      <c r="H381" s="56">
        <v>11452.7</v>
      </c>
      <c r="I381" s="56">
        <v>11452.7</v>
      </c>
    </row>
    <row r="382" spans="1:9" s="8" customFormat="1" ht="31.5" x14ac:dyDescent="0.25">
      <c r="A382" s="96" t="s">
        <v>300</v>
      </c>
      <c r="B382" s="98" t="s">
        <v>313</v>
      </c>
      <c r="C382" s="23" t="s">
        <v>7</v>
      </c>
      <c r="D382" s="37" t="s">
        <v>140</v>
      </c>
      <c r="E382" s="64">
        <v>150</v>
      </c>
      <c r="F382" s="65">
        <v>150</v>
      </c>
      <c r="G382" s="65">
        <v>150</v>
      </c>
      <c r="H382" s="65">
        <v>150</v>
      </c>
      <c r="I382" s="65">
        <v>150</v>
      </c>
    </row>
    <row r="383" spans="1:9" s="8" customFormat="1" ht="63" x14ac:dyDescent="0.25">
      <c r="A383" s="96"/>
      <c r="B383" s="98"/>
      <c r="C383" s="38" t="s">
        <v>80</v>
      </c>
      <c r="D383" s="37" t="s">
        <v>285</v>
      </c>
      <c r="E383" s="5">
        <v>24659</v>
      </c>
      <c r="F383" s="5">
        <v>32190.7</v>
      </c>
      <c r="G383" s="56">
        <v>27218.3</v>
      </c>
      <c r="H383" s="56">
        <v>27218.3</v>
      </c>
      <c r="I383" s="56">
        <v>27218.3</v>
      </c>
    </row>
    <row r="384" spans="1:9" s="8" customFormat="1" ht="31.5" customHeight="1" x14ac:dyDescent="0.25">
      <c r="A384" s="115" t="s">
        <v>301</v>
      </c>
      <c r="B384" s="98" t="s">
        <v>437</v>
      </c>
      <c r="C384" s="23" t="s">
        <v>7</v>
      </c>
      <c r="D384" s="37" t="s">
        <v>314</v>
      </c>
      <c r="E384" s="10">
        <v>15</v>
      </c>
      <c r="F384" s="10">
        <v>27</v>
      </c>
      <c r="G384" s="10">
        <v>27</v>
      </c>
      <c r="H384" s="10">
        <v>27</v>
      </c>
      <c r="I384" s="10">
        <v>27</v>
      </c>
    </row>
    <row r="385" spans="1:9" s="8" customFormat="1" ht="63" x14ac:dyDescent="0.25">
      <c r="A385" s="116"/>
      <c r="B385" s="98"/>
      <c r="C385" s="38" t="s">
        <v>80</v>
      </c>
      <c r="D385" s="37" t="s">
        <v>285</v>
      </c>
      <c r="E385" s="5">
        <v>5406.9</v>
      </c>
      <c r="F385" s="5">
        <v>11792.6</v>
      </c>
      <c r="G385" s="56">
        <v>10990.5</v>
      </c>
      <c r="H385" s="56">
        <v>10990.5</v>
      </c>
      <c r="I385" s="56">
        <v>10990.5</v>
      </c>
    </row>
    <row r="386" spans="1:9" s="8" customFormat="1" ht="31.5" customHeight="1" x14ac:dyDescent="0.25">
      <c r="A386" s="96" t="s">
        <v>302</v>
      </c>
      <c r="B386" s="98" t="s">
        <v>315</v>
      </c>
      <c r="C386" s="23" t="s">
        <v>7</v>
      </c>
      <c r="D386" s="37" t="s">
        <v>140</v>
      </c>
      <c r="E386" s="10">
        <v>4711</v>
      </c>
      <c r="F386" s="10">
        <v>4790</v>
      </c>
      <c r="G386" s="10">
        <v>4911</v>
      </c>
      <c r="H386" s="10">
        <v>4911</v>
      </c>
      <c r="I386" s="10">
        <v>4911</v>
      </c>
    </row>
    <row r="387" spans="1:9" s="8" customFormat="1" ht="63" x14ac:dyDescent="0.25">
      <c r="A387" s="96"/>
      <c r="B387" s="98"/>
      <c r="C387" s="38" t="s">
        <v>80</v>
      </c>
      <c r="D387" s="37" t="s">
        <v>285</v>
      </c>
      <c r="E387" s="5">
        <v>35384.9</v>
      </c>
      <c r="F387" s="5">
        <v>40295.300000000003</v>
      </c>
      <c r="G387" s="56">
        <v>40029.9</v>
      </c>
      <c r="H387" s="56">
        <v>40029.9</v>
      </c>
      <c r="I387" s="56">
        <v>40029.9</v>
      </c>
    </row>
    <row r="388" spans="1:9" s="8" customFormat="1" ht="31.5" x14ac:dyDescent="0.25">
      <c r="A388" s="96" t="s">
        <v>303</v>
      </c>
      <c r="B388" s="98" t="s">
        <v>316</v>
      </c>
      <c r="C388" s="23" t="s">
        <v>7</v>
      </c>
      <c r="D388" s="37" t="s">
        <v>140</v>
      </c>
      <c r="E388" s="10">
        <v>2016</v>
      </c>
      <c r="F388" s="10">
        <v>2240</v>
      </c>
      <c r="G388" s="10">
        <v>2253</v>
      </c>
      <c r="H388" s="10">
        <v>2253</v>
      </c>
      <c r="I388" s="10">
        <v>2253</v>
      </c>
    </row>
    <row r="389" spans="1:9" s="8" customFormat="1" ht="63" x14ac:dyDescent="0.25">
      <c r="A389" s="96"/>
      <c r="B389" s="98"/>
      <c r="C389" s="38" t="s">
        <v>80</v>
      </c>
      <c r="D389" s="37" t="s">
        <v>285</v>
      </c>
      <c r="E389" s="44">
        <v>81856.600000000006</v>
      </c>
      <c r="F389" s="5">
        <v>88259.4</v>
      </c>
      <c r="G389" s="56">
        <v>88821</v>
      </c>
      <c r="H389" s="56">
        <v>88821</v>
      </c>
      <c r="I389" s="56">
        <v>88821</v>
      </c>
    </row>
    <row r="390" spans="1:9" s="8" customFormat="1" ht="31.5" x14ac:dyDescent="0.25">
      <c r="A390" s="96" t="s">
        <v>304</v>
      </c>
      <c r="B390" s="98" t="s">
        <v>434</v>
      </c>
      <c r="C390" s="23" t="s">
        <v>7</v>
      </c>
      <c r="D390" s="37" t="s">
        <v>594</v>
      </c>
      <c r="E390" s="10">
        <v>6824</v>
      </c>
      <c r="F390" s="10">
        <v>9144</v>
      </c>
      <c r="G390" s="10">
        <v>6824</v>
      </c>
      <c r="H390" s="10">
        <v>6824</v>
      </c>
      <c r="I390" s="10">
        <v>6824</v>
      </c>
    </row>
    <row r="391" spans="1:9" s="8" customFormat="1" ht="63" x14ac:dyDescent="0.25">
      <c r="A391" s="96"/>
      <c r="B391" s="98"/>
      <c r="C391" s="38" t="s">
        <v>80</v>
      </c>
      <c r="D391" s="37" t="s">
        <v>285</v>
      </c>
      <c r="E391" s="5">
        <v>6395.9</v>
      </c>
      <c r="F391" s="5">
        <v>6631.4</v>
      </c>
      <c r="G391" s="56">
        <v>6089.9</v>
      </c>
      <c r="H391" s="56">
        <v>6089.9</v>
      </c>
      <c r="I391" s="56">
        <v>6089.9</v>
      </c>
    </row>
    <row r="392" spans="1:9" s="8" customFormat="1" ht="31.5" x14ac:dyDescent="0.25">
      <c r="A392" s="96" t="s">
        <v>305</v>
      </c>
      <c r="B392" s="108" t="s">
        <v>436</v>
      </c>
      <c r="C392" s="23" t="s">
        <v>7</v>
      </c>
      <c r="D392" s="59" t="s">
        <v>84</v>
      </c>
      <c r="E392" s="10">
        <v>3854</v>
      </c>
      <c r="F392" s="10">
        <v>6707</v>
      </c>
      <c r="G392" s="10">
        <v>6707</v>
      </c>
      <c r="H392" s="10">
        <v>6707</v>
      </c>
      <c r="I392" s="10">
        <v>6707</v>
      </c>
    </row>
    <row r="393" spans="1:9" s="8" customFormat="1" ht="63" x14ac:dyDescent="0.25">
      <c r="A393" s="96"/>
      <c r="B393" s="109"/>
      <c r="C393" s="38" t="s">
        <v>80</v>
      </c>
      <c r="D393" s="37" t="s">
        <v>285</v>
      </c>
      <c r="E393" s="5">
        <v>14712.7</v>
      </c>
      <c r="F393" s="5">
        <v>25744.9</v>
      </c>
      <c r="G393" s="56">
        <v>26572.1</v>
      </c>
      <c r="H393" s="56">
        <v>27555.3</v>
      </c>
      <c r="I393" s="56">
        <v>27555.3</v>
      </c>
    </row>
    <row r="394" spans="1:9" s="8" customFormat="1" ht="31.5" x14ac:dyDescent="0.25">
      <c r="A394" s="96" t="s">
        <v>435</v>
      </c>
      <c r="B394" s="98" t="s">
        <v>85</v>
      </c>
      <c r="C394" s="23" t="s">
        <v>7</v>
      </c>
      <c r="D394" s="59" t="s">
        <v>140</v>
      </c>
      <c r="E394" s="44" t="s">
        <v>312</v>
      </c>
      <c r="F394" s="10">
        <v>13224</v>
      </c>
      <c r="G394" s="10">
        <v>13224</v>
      </c>
      <c r="H394" s="10">
        <v>13224</v>
      </c>
      <c r="I394" s="10">
        <v>13224</v>
      </c>
    </row>
    <row r="395" spans="1:9" s="8" customFormat="1" ht="63" x14ac:dyDescent="0.25">
      <c r="A395" s="96"/>
      <c r="B395" s="98"/>
      <c r="C395" s="38" t="s">
        <v>80</v>
      </c>
      <c r="D395" s="37" t="s">
        <v>285</v>
      </c>
      <c r="E395" s="34">
        <v>0</v>
      </c>
      <c r="F395" s="5">
        <v>22148.9</v>
      </c>
      <c r="G395" s="56">
        <v>29313.9</v>
      </c>
      <c r="H395" s="56">
        <v>29362.3</v>
      </c>
      <c r="I395" s="56">
        <v>27731.9</v>
      </c>
    </row>
    <row r="396" spans="1:9" s="8" customFormat="1" ht="25.5" customHeight="1" x14ac:dyDescent="0.25">
      <c r="A396" s="7"/>
      <c r="B396" s="111" t="s">
        <v>10</v>
      </c>
      <c r="C396" s="112"/>
      <c r="D396" s="22" t="s">
        <v>285</v>
      </c>
      <c r="E396" s="4">
        <f>E365+E367+E369+E371+E373+E375+E377+E379+E381+E383+E385+E387+E389+E391+E393+E395</f>
        <v>603417.1</v>
      </c>
      <c r="F396" s="4">
        <f t="shared" ref="F396:I396" si="9">F365+F367+F369+F371+F373+F375+F377+F379+F381+F383+F385+F387+F389+F391+F393+F395</f>
        <v>751236.3</v>
      </c>
      <c r="G396" s="4">
        <f t="shared" si="9"/>
        <v>716863</v>
      </c>
      <c r="H396" s="4">
        <f t="shared" si="9"/>
        <v>717979.50000000023</v>
      </c>
      <c r="I396" s="4">
        <f t="shared" si="9"/>
        <v>716349.10000000021</v>
      </c>
    </row>
    <row r="397" spans="1:9" s="8" customFormat="1" ht="25.5" customHeight="1" x14ac:dyDescent="0.25">
      <c r="A397" s="6" t="s">
        <v>45</v>
      </c>
      <c r="B397" s="117" t="s">
        <v>49</v>
      </c>
      <c r="C397" s="118"/>
      <c r="D397" s="118"/>
      <c r="E397" s="118"/>
      <c r="F397" s="118"/>
      <c r="G397" s="118"/>
      <c r="H397" s="118"/>
      <c r="I397" s="118"/>
    </row>
    <row r="398" spans="1:9" s="8" customFormat="1" ht="47.25" customHeight="1" x14ac:dyDescent="0.25">
      <c r="A398" s="96" t="s">
        <v>44</v>
      </c>
      <c r="B398" s="108" t="s">
        <v>323</v>
      </c>
      <c r="C398" s="23" t="s">
        <v>7</v>
      </c>
      <c r="D398" s="13" t="s">
        <v>130</v>
      </c>
      <c r="E398" s="14">
        <v>2</v>
      </c>
      <c r="F398" s="14">
        <v>19</v>
      </c>
      <c r="G398" s="14">
        <v>19</v>
      </c>
      <c r="H398" s="14">
        <v>19</v>
      </c>
      <c r="I398" s="14">
        <v>19</v>
      </c>
    </row>
    <row r="399" spans="1:9" s="8" customFormat="1" ht="71.25" customHeight="1" x14ac:dyDescent="0.25">
      <c r="A399" s="96"/>
      <c r="B399" s="109"/>
      <c r="C399" s="21" t="s">
        <v>80</v>
      </c>
      <c r="D399" s="20" t="s">
        <v>285</v>
      </c>
      <c r="E399" s="3">
        <v>836.2</v>
      </c>
      <c r="F399" s="3">
        <v>8121.3</v>
      </c>
      <c r="G399" s="3">
        <v>8513.9</v>
      </c>
      <c r="H399" s="3">
        <v>8513.9</v>
      </c>
      <c r="I399" s="3">
        <v>8513.9</v>
      </c>
    </row>
    <row r="400" spans="1:9" s="8" customFormat="1" ht="71.25" customHeight="1" x14ac:dyDescent="0.25">
      <c r="A400" s="96" t="s">
        <v>317</v>
      </c>
      <c r="B400" s="108" t="s">
        <v>324</v>
      </c>
      <c r="C400" s="23" t="s">
        <v>7</v>
      </c>
      <c r="D400" s="13" t="s">
        <v>130</v>
      </c>
      <c r="E400" s="28">
        <v>376</v>
      </c>
      <c r="F400" s="14">
        <v>430</v>
      </c>
      <c r="G400" s="14">
        <v>408</v>
      </c>
      <c r="H400" s="14">
        <v>427</v>
      </c>
      <c r="I400" s="14">
        <v>448</v>
      </c>
    </row>
    <row r="401" spans="1:9" s="8" customFormat="1" ht="71.25" customHeight="1" x14ac:dyDescent="0.25">
      <c r="A401" s="96"/>
      <c r="B401" s="109"/>
      <c r="C401" s="21" t="s">
        <v>80</v>
      </c>
      <c r="D401" s="20" t="s">
        <v>285</v>
      </c>
      <c r="E401" s="29">
        <v>430.5</v>
      </c>
      <c r="F401" s="3">
        <v>501.4</v>
      </c>
      <c r="G401" s="3">
        <v>498.6</v>
      </c>
      <c r="H401" s="3">
        <v>521.79999999999995</v>
      </c>
      <c r="I401" s="3">
        <v>548.6</v>
      </c>
    </row>
    <row r="402" spans="1:9" s="8" customFormat="1" ht="46.5" customHeight="1" x14ac:dyDescent="0.25">
      <c r="A402" s="96" t="s">
        <v>318</v>
      </c>
      <c r="B402" s="108" t="s">
        <v>325</v>
      </c>
      <c r="C402" s="23" t="s">
        <v>7</v>
      </c>
      <c r="D402" s="13" t="s">
        <v>130</v>
      </c>
      <c r="E402" s="28">
        <v>29</v>
      </c>
      <c r="F402" s="14">
        <v>35</v>
      </c>
      <c r="G402" s="14">
        <v>35</v>
      </c>
      <c r="H402" s="14">
        <v>35</v>
      </c>
      <c r="I402" s="14">
        <v>35</v>
      </c>
    </row>
    <row r="403" spans="1:9" s="8" customFormat="1" ht="71.25" customHeight="1" x14ac:dyDescent="0.25">
      <c r="A403" s="96"/>
      <c r="B403" s="109"/>
      <c r="C403" s="21" t="s">
        <v>80</v>
      </c>
      <c r="D403" s="20" t="s">
        <v>285</v>
      </c>
      <c r="E403" s="29">
        <v>2911.3</v>
      </c>
      <c r="F403" s="3">
        <v>3592.3</v>
      </c>
      <c r="G403" s="3">
        <v>3766</v>
      </c>
      <c r="H403" s="3">
        <v>3766</v>
      </c>
      <c r="I403" s="3">
        <v>3766</v>
      </c>
    </row>
    <row r="404" spans="1:9" s="8" customFormat="1" ht="52.5" customHeight="1" x14ac:dyDescent="0.25">
      <c r="A404" s="96" t="s">
        <v>319</v>
      </c>
      <c r="B404" s="108" t="s">
        <v>326</v>
      </c>
      <c r="C404" s="23" t="s">
        <v>7</v>
      </c>
      <c r="D404" s="13" t="s">
        <v>130</v>
      </c>
      <c r="E404" s="28">
        <v>31</v>
      </c>
      <c r="F404" s="14">
        <v>56</v>
      </c>
      <c r="G404" s="14">
        <v>56</v>
      </c>
      <c r="H404" s="14">
        <v>56</v>
      </c>
      <c r="I404" s="14">
        <v>56</v>
      </c>
    </row>
    <row r="405" spans="1:9" s="8" customFormat="1" ht="71.25" customHeight="1" x14ac:dyDescent="0.25">
      <c r="A405" s="96"/>
      <c r="B405" s="109"/>
      <c r="C405" s="21" t="s">
        <v>80</v>
      </c>
      <c r="D405" s="20" t="s">
        <v>285</v>
      </c>
      <c r="E405" s="29">
        <v>3639.4</v>
      </c>
      <c r="F405" s="3">
        <v>6719.9</v>
      </c>
      <c r="G405" s="3">
        <v>7044.8</v>
      </c>
      <c r="H405" s="3">
        <v>7044.8</v>
      </c>
      <c r="I405" s="3">
        <v>7044.8</v>
      </c>
    </row>
    <row r="406" spans="1:9" s="8" customFormat="1" ht="44.25" customHeight="1" x14ac:dyDescent="0.25">
      <c r="A406" s="96" t="s">
        <v>320</v>
      </c>
      <c r="B406" s="108" t="s">
        <v>327</v>
      </c>
      <c r="C406" s="23" t="s">
        <v>7</v>
      </c>
      <c r="D406" s="13" t="s">
        <v>130</v>
      </c>
      <c r="E406" s="14">
        <v>27</v>
      </c>
      <c r="F406" s="14">
        <v>45</v>
      </c>
      <c r="G406" s="14">
        <v>45</v>
      </c>
      <c r="H406" s="14">
        <v>45</v>
      </c>
      <c r="I406" s="14">
        <v>45</v>
      </c>
    </row>
    <row r="407" spans="1:9" s="8" customFormat="1" ht="71.25" customHeight="1" x14ac:dyDescent="0.25">
      <c r="A407" s="96"/>
      <c r="B407" s="109"/>
      <c r="C407" s="21" t="s">
        <v>80</v>
      </c>
      <c r="D407" s="20" t="s">
        <v>285</v>
      </c>
      <c r="E407" s="3">
        <v>2771.9</v>
      </c>
      <c r="F407" s="3">
        <v>4719.6000000000004</v>
      </c>
      <c r="G407" s="3">
        <v>4950</v>
      </c>
      <c r="H407" s="3">
        <v>4950</v>
      </c>
      <c r="I407" s="3">
        <v>4950</v>
      </c>
    </row>
    <row r="408" spans="1:9" s="8" customFormat="1" ht="49.5" customHeight="1" x14ac:dyDescent="0.25">
      <c r="A408" s="96" t="s">
        <v>321</v>
      </c>
      <c r="B408" s="108" t="s">
        <v>328</v>
      </c>
      <c r="C408" s="23" t="s">
        <v>7</v>
      </c>
      <c r="D408" s="13" t="s">
        <v>130</v>
      </c>
      <c r="E408" s="28">
        <v>30</v>
      </c>
      <c r="F408" s="14">
        <v>46</v>
      </c>
      <c r="G408" s="14">
        <v>46</v>
      </c>
      <c r="H408" s="14">
        <v>46</v>
      </c>
      <c r="I408" s="14">
        <v>46</v>
      </c>
    </row>
    <row r="409" spans="1:9" s="8" customFormat="1" ht="71.25" customHeight="1" x14ac:dyDescent="0.25">
      <c r="A409" s="96"/>
      <c r="B409" s="109"/>
      <c r="C409" s="21" t="s">
        <v>80</v>
      </c>
      <c r="D409" s="20" t="s">
        <v>285</v>
      </c>
      <c r="E409" s="29">
        <v>952.4</v>
      </c>
      <c r="F409" s="3">
        <v>1449.4</v>
      </c>
      <c r="G409" s="3">
        <v>1518</v>
      </c>
      <c r="H409" s="3">
        <v>1518</v>
      </c>
      <c r="I409" s="3">
        <v>1518</v>
      </c>
    </row>
    <row r="410" spans="1:9" s="8" customFormat="1" ht="46.5" customHeight="1" x14ac:dyDescent="0.25">
      <c r="A410" s="96" t="s">
        <v>322</v>
      </c>
      <c r="B410" s="108" t="s">
        <v>329</v>
      </c>
      <c r="C410" s="23" t="s">
        <v>7</v>
      </c>
      <c r="D410" s="13" t="s">
        <v>130</v>
      </c>
      <c r="E410" s="14">
        <v>8</v>
      </c>
      <c r="F410" s="14">
        <v>8</v>
      </c>
      <c r="G410" s="14">
        <v>9</v>
      </c>
      <c r="H410" s="14">
        <v>9</v>
      </c>
      <c r="I410" s="14">
        <v>9</v>
      </c>
    </row>
    <row r="411" spans="1:9" s="8" customFormat="1" ht="71.25" customHeight="1" x14ac:dyDescent="0.25">
      <c r="A411" s="96"/>
      <c r="B411" s="109"/>
      <c r="C411" s="21" t="s">
        <v>80</v>
      </c>
      <c r="D411" s="20" t="s">
        <v>285</v>
      </c>
      <c r="E411" s="3">
        <v>7925.4</v>
      </c>
      <c r="F411" s="3">
        <v>8102.6</v>
      </c>
      <c r="G411" s="3">
        <v>9556.2000000000007</v>
      </c>
      <c r="H411" s="3">
        <v>9556.2000000000007</v>
      </c>
      <c r="I411" s="3">
        <v>9556.2000000000007</v>
      </c>
    </row>
    <row r="412" spans="1:9" s="8" customFormat="1" ht="38.25" customHeight="1" x14ac:dyDescent="0.25">
      <c r="A412" s="96" t="s">
        <v>458</v>
      </c>
      <c r="B412" s="108" t="s">
        <v>459</v>
      </c>
      <c r="C412" s="23" t="s">
        <v>7</v>
      </c>
      <c r="D412" s="13" t="s">
        <v>130</v>
      </c>
      <c r="E412" s="14">
        <v>1</v>
      </c>
      <c r="F412" s="14">
        <v>1</v>
      </c>
      <c r="G412" s="14">
        <v>1</v>
      </c>
      <c r="H412" s="14">
        <v>1</v>
      </c>
      <c r="I412" s="14">
        <v>1</v>
      </c>
    </row>
    <row r="413" spans="1:9" s="8" customFormat="1" ht="63" x14ac:dyDescent="0.25">
      <c r="A413" s="96"/>
      <c r="B413" s="109"/>
      <c r="C413" s="21" t="s">
        <v>80</v>
      </c>
      <c r="D413" s="20" t="s">
        <v>285</v>
      </c>
      <c r="E413" s="3">
        <v>1935.1</v>
      </c>
      <c r="F413" s="3">
        <v>2003.2</v>
      </c>
      <c r="G413" s="3">
        <v>2100</v>
      </c>
      <c r="H413" s="3">
        <v>2100</v>
      </c>
      <c r="I413" s="3">
        <v>2100</v>
      </c>
    </row>
    <row r="414" spans="1:9" s="8" customFormat="1" ht="42.75" customHeight="1" x14ac:dyDescent="0.25">
      <c r="A414" s="96" t="s">
        <v>457</v>
      </c>
      <c r="B414" s="108" t="s">
        <v>460</v>
      </c>
      <c r="C414" s="23" t="s">
        <v>7</v>
      </c>
      <c r="D414" s="13" t="s">
        <v>130</v>
      </c>
      <c r="E414" s="14">
        <v>110</v>
      </c>
      <c r="F414" s="14">
        <v>182</v>
      </c>
      <c r="G414" s="14">
        <v>15</v>
      </c>
      <c r="H414" s="14">
        <v>15</v>
      </c>
      <c r="I414" s="14">
        <v>15</v>
      </c>
    </row>
    <row r="415" spans="1:9" s="8" customFormat="1" ht="63" x14ac:dyDescent="0.25">
      <c r="A415" s="96"/>
      <c r="B415" s="109"/>
      <c r="C415" s="21" t="s">
        <v>80</v>
      </c>
      <c r="D415" s="20" t="s">
        <v>285</v>
      </c>
      <c r="E415" s="3">
        <v>1007.2</v>
      </c>
      <c r="F415" s="3">
        <v>1702</v>
      </c>
      <c r="G415" s="3">
        <v>147</v>
      </c>
      <c r="H415" s="3">
        <v>147</v>
      </c>
      <c r="I415" s="3">
        <v>147</v>
      </c>
    </row>
    <row r="416" spans="1:9" s="8" customFormat="1" x14ac:dyDescent="0.25">
      <c r="A416" s="77"/>
      <c r="B416" s="102" t="s">
        <v>330</v>
      </c>
      <c r="C416" s="103"/>
      <c r="D416" s="20" t="s">
        <v>285</v>
      </c>
      <c r="E416" s="3">
        <v>16.899999999999999</v>
      </c>
      <c r="F416" s="3">
        <v>16.899999999999999</v>
      </c>
      <c r="G416" s="3">
        <v>64.5</v>
      </c>
      <c r="H416" s="3">
        <v>66</v>
      </c>
      <c r="I416" s="3">
        <v>66.400000000000006</v>
      </c>
    </row>
    <row r="417" spans="1:9" s="8" customFormat="1" ht="25.5" customHeight="1" x14ac:dyDescent="0.25">
      <c r="A417" s="7"/>
      <c r="B417" s="111" t="s">
        <v>10</v>
      </c>
      <c r="C417" s="112"/>
      <c r="D417" s="22" t="s">
        <v>285</v>
      </c>
      <c r="E417" s="4">
        <f t="shared" ref="E417:I417" si="10">E399+E401+E403+E405+E407+E409+E411+E413+E415+E416</f>
        <v>22426.3</v>
      </c>
      <c r="F417" s="4">
        <f t="shared" si="10"/>
        <v>36928.6</v>
      </c>
      <c r="G417" s="4">
        <f t="shared" si="10"/>
        <v>38159</v>
      </c>
      <c r="H417" s="4">
        <f t="shared" si="10"/>
        <v>38183.699999999997</v>
      </c>
      <c r="I417" s="4">
        <f t="shared" si="10"/>
        <v>38210.9</v>
      </c>
    </row>
    <row r="418" spans="1:9" s="8" customFormat="1" ht="27" customHeight="1" x14ac:dyDescent="0.25">
      <c r="A418" s="6" t="s">
        <v>51</v>
      </c>
      <c r="B418" s="117" t="s">
        <v>50</v>
      </c>
      <c r="C418" s="118"/>
      <c r="D418" s="118"/>
      <c r="E418" s="118"/>
      <c r="F418" s="118"/>
      <c r="G418" s="118"/>
      <c r="H418" s="118"/>
      <c r="I418" s="118"/>
    </row>
    <row r="419" spans="1:9" s="8" customFormat="1" ht="31.5" x14ac:dyDescent="0.25">
      <c r="A419" s="96" t="s">
        <v>53</v>
      </c>
      <c r="B419" s="140" t="s">
        <v>268</v>
      </c>
      <c r="C419" s="82" t="s">
        <v>7</v>
      </c>
      <c r="D419" s="80" t="s">
        <v>254</v>
      </c>
      <c r="E419" s="10">
        <v>2513</v>
      </c>
      <c r="F419" s="10">
        <v>2534</v>
      </c>
      <c r="G419" s="10">
        <v>2534</v>
      </c>
      <c r="H419" s="10">
        <v>2534</v>
      </c>
      <c r="I419" s="10">
        <v>2534</v>
      </c>
    </row>
    <row r="420" spans="1:9" s="8" customFormat="1" ht="63" x14ac:dyDescent="0.25">
      <c r="A420" s="96"/>
      <c r="B420" s="141"/>
      <c r="C420" s="78" t="s">
        <v>80</v>
      </c>
      <c r="D420" s="80" t="s">
        <v>285</v>
      </c>
      <c r="E420" s="32">
        <v>149190.5</v>
      </c>
      <c r="F420" s="3">
        <v>156368</v>
      </c>
      <c r="G420" s="3">
        <v>166805.70000000001</v>
      </c>
      <c r="H420" s="3">
        <v>184814.5</v>
      </c>
      <c r="I420" s="5">
        <v>186325.27</v>
      </c>
    </row>
    <row r="421" spans="1:9" s="8" customFormat="1" ht="15.75" customHeight="1" x14ac:dyDescent="0.25">
      <c r="A421" s="96" t="s">
        <v>54</v>
      </c>
      <c r="B421" s="140" t="s">
        <v>269</v>
      </c>
      <c r="C421" s="78" t="s">
        <v>7</v>
      </c>
      <c r="D421" s="80" t="s">
        <v>254</v>
      </c>
      <c r="E421" s="31">
        <v>515520</v>
      </c>
      <c r="F421" s="10">
        <v>501336</v>
      </c>
      <c r="G421" s="10">
        <v>501336</v>
      </c>
      <c r="H421" s="10">
        <v>501336</v>
      </c>
      <c r="I421" s="10">
        <v>501336</v>
      </c>
    </row>
    <row r="422" spans="1:9" s="8" customFormat="1" ht="63" x14ac:dyDescent="0.25">
      <c r="A422" s="96"/>
      <c r="B422" s="141"/>
      <c r="C422" s="78" t="s">
        <v>80</v>
      </c>
      <c r="D422" s="80" t="s">
        <v>285</v>
      </c>
      <c r="E422" s="32">
        <v>14142.2</v>
      </c>
      <c r="F422" s="3">
        <v>13333.6</v>
      </c>
      <c r="G422" s="3">
        <v>16100.28</v>
      </c>
      <c r="H422" s="3">
        <v>16873.093440000001</v>
      </c>
      <c r="I422" s="5">
        <v>17548.03</v>
      </c>
    </row>
    <row r="423" spans="1:9" s="8" customFormat="1" ht="31.5" x14ac:dyDescent="0.25">
      <c r="A423" s="96" t="s">
        <v>233</v>
      </c>
      <c r="B423" s="108" t="s">
        <v>270</v>
      </c>
      <c r="C423" s="78" t="s">
        <v>7</v>
      </c>
      <c r="D423" s="80" t="s">
        <v>255</v>
      </c>
      <c r="E423" s="31">
        <v>445285</v>
      </c>
      <c r="F423" s="10">
        <v>650045</v>
      </c>
      <c r="G423" s="10">
        <v>650045</v>
      </c>
      <c r="H423" s="10">
        <v>650045</v>
      </c>
      <c r="I423" s="10">
        <v>650045</v>
      </c>
    </row>
    <row r="424" spans="1:9" s="8" customFormat="1" ht="63" x14ac:dyDescent="0.25">
      <c r="A424" s="96"/>
      <c r="B424" s="109"/>
      <c r="C424" s="78" t="s">
        <v>80</v>
      </c>
      <c r="D424" s="80" t="s">
        <v>285</v>
      </c>
      <c r="E424" s="32">
        <v>236960.5</v>
      </c>
      <c r="F424" s="3">
        <v>309751.135121289</v>
      </c>
      <c r="G424" s="3">
        <v>312348.66908746603</v>
      </c>
      <c r="H424" s="3">
        <v>359775.8</v>
      </c>
      <c r="I424" s="5">
        <v>363802.34</v>
      </c>
    </row>
    <row r="425" spans="1:9" s="8" customFormat="1" ht="46.5" customHeight="1" x14ac:dyDescent="0.25">
      <c r="A425" s="96" t="s">
        <v>234</v>
      </c>
      <c r="B425" s="108" t="s">
        <v>150</v>
      </c>
      <c r="C425" s="78" t="s">
        <v>7</v>
      </c>
      <c r="D425" s="80" t="s">
        <v>256</v>
      </c>
      <c r="E425" s="31">
        <v>233474</v>
      </c>
      <c r="F425" s="10">
        <v>312628</v>
      </c>
      <c r="G425" s="10">
        <v>312628</v>
      </c>
      <c r="H425" s="10">
        <v>312628</v>
      </c>
      <c r="I425" s="10">
        <v>312628</v>
      </c>
    </row>
    <row r="426" spans="1:9" s="8" customFormat="1" ht="75" customHeight="1" x14ac:dyDescent="0.25">
      <c r="A426" s="96"/>
      <c r="B426" s="109"/>
      <c r="C426" s="78" t="s">
        <v>80</v>
      </c>
      <c r="D426" s="3" t="s">
        <v>285</v>
      </c>
      <c r="E426" s="32">
        <v>291509</v>
      </c>
      <c r="F426" s="3">
        <v>298353.90000000002</v>
      </c>
      <c r="G426" s="3">
        <v>305555.60229183984</v>
      </c>
      <c r="H426" s="3">
        <v>318222.27120184799</v>
      </c>
      <c r="I426" s="5">
        <v>328983.40999999997</v>
      </c>
    </row>
    <row r="427" spans="1:9" s="8" customFormat="1" ht="48" customHeight="1" x14ac:dyDescent="0.25">
      <c r="A427" s="96" t="s">
        <v>235</v>
      </c>
      <c r="B427" s="108" t="s">
        <v>440</v>
      </c>
      <c r="C427" s="78" t="s">
        <v>7</v>
      </c>
      <c r="D427" s="80" t="s">
        <v>255</v>
      </c>
      <c r="E427" s="31">
        <v>273</v>
      </c>
      <c r="F427" s="10">
        <v>1300</v>
      </c>
      <c r="G427" s="10">
        <v>1300</v>
      </c>
      <c r="H427" s="10">
        <v>1300</v>
      </c>
      <c r="I427" s="10">
        <v>1300</v>
      </c>
    </row>
    <row r="428" spans="1:9" s="8" customFormat="1" ht="75" customHeight="1" x14ac:dyDescent="0.25">
      <c r="A428" s="96"/>
      <c r="B428" s="109"/>
      <c r="C428" s="78" t="s">
        <v>80</v>
      </c>
      <c r="D428" s="80" t="s">
        <v>285</v>
      </c>
      <c r="E428" s="32">
        <v>3591.5</v>
      </c>
      <c r="F428" s="3">
        <v>3585.3286855694878</v>
      </c>
      <c r="G428" s="3">
        <v>3764.5951198479625</v>
      </c>
      <c r="H428" s="3">
        <v>3995.29</v>
      </c>
      <c r="I428" s="5">
        <v>4195.0600000000004</v>
      </c>
    </row>
    <row r="429" spans="1:9" s="8" customFormat="1" ht="46.5" customHeight="1" x14ac:dyDescent="0.25">
      <c r="A429" s="96" t="s">
        <v>236</v>
      </c>
      <c r="B429" s="108" t="s">
        <v>150</v>
      </c>
      <c r="C429" s="78" t="s">
        <v>7</v>
      </c>
      <c r="D429" s="80" t="s">
        <v>257</v>
      </c>
      <c r="E429" s="31">
        <v>1181</v>
      </c>
      <c r="F429" s="10">
        <v>2880</v>
      </c>
      <c r="G429" s="10">
        <v>2880</v>
      </c>
      <c r="H429" s="10">
        <v>2880</v>
      </c>
      <c r="I429" s="10">
        <v>2880</v>
      </c>
    </row>
    <row r="430" spans="1:9" s="8" customFormat="1" ht="75" customHeight="1" x14ac:dyDescent="0.25">
      <c r="A430" s="96"/>
      <c r="B430" s="109"/>
      <c r="C430" s="78" t="s">
        <v>80</v>
      </c>
      <c r="D430" s="80" t="s">
        <v>285</v>
      </c>
      <c r="E430" s="32">
        <v>8045.8</v>
      </c>
      <c r="F430" s="3">
        <v>8031.9123130179923</v>
      </c>
      <c r="G430" s="3">
        <v>8433.5079286688924</v>
      </c>
      <c r="H430" s="3">
        <v>8975.17</v>
      </c>
      <c r="I430" s="5">
        <v>9297.93</v>
      </c>
    </row>
    <row r="431" spans="1:9" s="8" customFormat="1" ht="31.5" x14ac:dyDescent="0.25">
      <c r="A431" s="96" t="s">
        <v>237</v>
      </c>
      <c r="B431" s="108" t="s">
        <v>441</v>
      </c>
      <c r="C431" s="78" t="s">
        <v>7</v>
      </c>
      <c r="D431" s="80" t="s">
        <v>257</v>
      </c>
      <c r="E431" s="31">
        <v>22479</v>
      </c>
      <c r="F431" s="10">
        <v>65120</v>
      </c>
      <c r="G431" s="10">
        <v>65120</v>
      </c>
      <c r="H431" s="10">
        <v>65120</v>
      </c>
      <c r="I431" s="10">
        <v>65120</v>
      </c>
    </row>
    <row r="432" spans="1:9" s="8" customFormat="1" ht="63" x14ac:dyDescent="0.25">
      <c r="A432" s="96"/>
      <c r="B432" s="109"/>
      <c r="C432" s="78" t="s">
        <v>80</v>
      </c>
      <c r="D432" s="80" t="s">
        <v>285</v>
      </c>
      <c r="E432" s="32">
        <v>28445.8</v>
      </c>
      <c r="F432" s="3">
        <v>28396.66922471557</v>
      </c>
      <c r="G432" s="3">
        <v>29816.502685951349</v>
      </c>
      <c r="H432" s="3">
        <v>34247.694814877002</v>
      </c>
      <c r="I432" s="5">
        <v>37247.694814877002</v>
      </c>
    </row>
    <row r="433" spans="1:9" s="8" customFormat="1" ht="31.5" customHeight="1" x14ac:dyDescent="0.25">
      <c r="A433" s="96" t="s">
        <v>238</v>
      </c>
      <c r="B433" s="108" t="s">
        <v>442</v>
      </c>
      <c r="C433" s="78" t="s">
        <v>7</v>
      </c>
      <c r="D433" s="80" t="s">
        <v>258</v>
      </c>
      <c r="E433" s="31">
        <v>14128</v>
      </c>
      <c r="F433" s="10">
        <v>24500</v>
      </c>
      <c r="G433" s="10">
        <v>24500</v>
      </c>
      <c r="H433" s="10">
        <v>24500</v>
      </c>
      <c r="I433" s="10">
        <v>24500</v>
      </c>
    </row>
    <row r="434" spans="1:9" s="8" customFormat="1" ht="63" x14ac:dyDescent="0.25">
      <c r="A434" s="96"/>
      <c r="B434" s="109"/>
      <c r="C434" s="78" t="s">
        <v>80</v>
      </c>
      <c r="D434" s="80" t="s">
        <v>285</v>
      </c>
      <c r="E434" s="32">
        <v>1415866.8</v>
      </c>
      <c r="F434" s="3">
        <v>1798375.3</v>
      </c>
      <c r="G434" s="3">
        <v>1769755.6806504</v>
      </c>
      <c r="H434" s="3">
        <v>2032006.07</v>
      </c>
      <c r="I434" s="5">
        <v>2035680.6</v>
      </c>
    </row>
    <row r="435" spans="1:9" s="8" customFormat="1" ht="31.5" x14ac:dyDescent="0.25">
      <c r="A435" s="96" t="s">
        <v>239</v>
      </c>
      <c r="B435" s="108" t="s">
        <v>440</v>
      </c>
      <c r="C435" s="78" t="s">
        <v>7</v>
      </c>
      <c r="D435" s="80" t="s">
        <v>259</v>
      </c>
      <c r="E435" s="31">
        <v>16895</v>
      </c>
      <c r="F435" s="10">
        <v>306797</v>
      </c>
      <c r="G435" s="10">
        <v>306797</v>
      </c>
      <c r="H435" s="10">
        <v>306797</v>
      </c>
      <c r="I435" s="10">
        <v>306797</v>
      </c>
    </row>
    <row r="436" spans="1:9" s="8" customFormat="1" ht="63" x14ac:dyDescent="0.25">
      <c r="A436" s="96"/>
      <c r="B436" s="109"/>
      <c r="C436" s="78" t="s">
        <v>80</v>
      </c>
      <c r="D436" s="80" t="s">
        <v>285</v>
      </c>
      <c r="E436" s="32">
        <v>284898.7</v>
      </c>
      <c r="F436" s="3">
        <v>284406.4580744814</v>
      </c>
      <c r="G436" s="3">
        <v>298626.7809782055</v>
      </c>
      <c r="H436" s="3">
        <v>324960.86646515899</v>
      </c>
      <c r="I436" s="5">
        <v>334960.86646515899</v>
      </c>
    </row>
    <row r="437" spans="1:9" s="8" customFormat="1" ht="31.5" x14ac:dyDescent="0.25">
      <c r="A437" s="96" t="s">
        <v>240</v>
      </c>
      <c r="B437" s="108" t="s">
        <v>443</v>
      </c>
      <c r="C437" s="78" t="s">
        <v>7</v>
      </c>
      <c r="D437" s="80" t="s">
        <v>259</v>
      </c>
      <c r="E437" s="31">
        <v>19741</v>
      </c>
      <c r="F437" s="10">
        <v>47255</v>
      </c>
      <c r="G437" s="10">
        <v>47255</v>
      </c>
      <c r="H437" s="10">
        <v>47255</v>
      </c>
      <c r="I437" s="10">
        <v>47255</v>
      </c>
    </row>
    <row r="438" spans="1:9" s="8" customFormat="1" ht="63" x14ac:dyDescent="0.25">
      <c r="A438" s="96"/>
      <c r="B438" s="109"/>
      <c r="C438" s="78" t="s">
        <v>80</v>
      </c>
      <c r="D438" s="80" t="s">
        <v>285</v>
      </c>
      <c r="E438" s="32">
        <v>84899.3</v>
      </c>
      <c r="F438" s="3">
        <v>83499.411742691402</v>
      </c>
      <c r="G438" s="3">
        <v>95960.1</v>
      </c>
      <c r="H438" s="3">
        <v>103885.7</v>
      </c>
      <c r="I438" s="5">
        <v>105048.3</v>
      </c>
    </row>
    <row r="439" spans="1:9" s="8" customFormat="1" ht="31.5" customHeight="1" x14ac:dyDescent="0.25">
      <c r="A439" s="96" t="s">
        <v>241</v>
      </c>
      <c r="B439" s="108" t="s">
        <v>444</v>
      </c>
      <c r="C439" s="78" t="s">
        <v>7</v>
      </c>
      <c r="D439" s="80" t="s">
        <v>259</v>
      </c>
      <c r="E439" s="31">
        <v>31913</v>
      </c>
      <c r="F439" s="10">
        <v>39100</v>
      </c>
      <c r="G439" s="10">
        <v>39100</v>
      </c>
      <c r="H439" s="10">
        <v>39100</v>
      </c>
      <c r="I439" s="10">
        <v>39100</v>
      </c>
    </row>
    <row r="440" spans="1:9" s="8" customFormat="1" ht="63" x14ac:dyDescent="0.25">
      <c r="A440" s="96"/>
      <c r="B440" s="109"/>
      <c r="C440" s="78" t="s">
        <v>80</v>
      </c>
      <c r="D440" s="80" t="s">
        <v>285</v>
      </c>
      <c r="E440" s="32">
        <v>107624.8</v>
      </c>
      <c r="F440" s="3">
        <v>111713.03265948559</v>
      </c>
      <c r="G440" s="3">
        <v>118298.68429246001</v>
      </c>
      <c r="H440" s="3">
        <v>122929.02113849795</v>
      </c>
      <c r="I440" s="5">
        <v>123929.02113849801</v>
      </c>
    </row>
    <row r="441" spans="1:9" s="8" customFormat="1" ht="31.5" customHeight="1" x14ac:dyDescent="0.25">
      <c r="A441" s="96" t="s">
        <v>242</v>
      </c>
      <c r="B441" s="108" t="s">
        <v>445</v>
      </c>
      <c r="C441" s="78" t="s">
        <v>7</v>
      </c>
      <c r="D441" s="80" t="s">
        <v>258</v>
      </c>
      <c r="E441" s="31">
        <v>7246</v>
      </c>
      <c r="F441" s="10">
        <v>12471</v>
      </c>
      <c r="G441" s="10">
        <v>11750.66803133157</v>
      </c>
      <c r="H441" s="10">
        <v>12314.700096835486</v>
      </c>
      <c r="I441" s="10">
        <v>12314.700096835486</v>
      </c>
    </row>
    <row r="442" spans="1:9" s="8" customFormat="1" ht="63" x14ac:dyDescent="0.25">
      <c r="A442" s="96"/>
      <c r="B442" s="109"/>
      <c r="C442" s="78" t="s">
        <v>80</v>
      </c>
      <c r="D442" s="80" t="s">
        <v>285</v>
      </c>
      <c r="E442" s="32">
        <v>125865</v>
      </c>
      <c r="F442" s="3">
        <v>125647.32543173</v>
      </c>
      <c r="G442" s="3">
        <v>131929.691703316</v>
      </c>
      <c r="H442" s="3">
        <v>138262.31690507568</v>
      </c>
      <c r="I442" s="5">
        <v>138262.31690507568</v>
      </c>
    </row>
    <row r="443" spans="1:9" s="8" customFormat="1" ht="31.5" x14ac:dyDescent="0.25">
      <c r="A443" s="96" t="s">
        <v>243</v>
      </c>
      <c r="B443" s="108" t="s">
        <v>446</v>
      </c>
      <c r="C443" s="78" t="s">
        <v>7</v>
      </c>
      <c r="D443" s="80" t="s">
        <v>260</v>
      </c>
      <c r="E443" s="31">
        <v>49.81</v>
      </c>
      <c r="F443" s="10">
        <v>50</v>
      </c>
      <c r="G443" s="10">
        <v>50</v>
      </c>
      <c r="H443" s="10">
        <v>50</v>
      </c>
      <c r="I443" s="10">
        <v>50</v>
      </c>
    </row>
    <row r="444" spans="1:9" s="8" customFormat="1" ht="78.75" x14ac:dyDescent="0.25">
      <c r="A444" s="96"/>
      <c r="B444" s="109"/>
      <c r="C444" s="78" t="s">
        <v>9</v>
      </c>
      <c r="D444" s="80" t="s">
        <v>285</v>
      </c>
      <c r="E444" s="32">
        <v>2480.8000000000002</v>
      </c>
      <c r="F444" s="3">
        <v>2476.4945806723604</v>
      </c>
      <c r="G444" s="3">
        <v>2600.3193097059784</v>
      </c>
      <c r="H444" s="3">
        <v>2725.1346365718655</v>
      </c>
      <c r="I444" s="5">
        <v>2725.1346365718655</v>
      </c>
    </row>
    <row r="445" spans="1:9" s="8" customFormat="1" ht="31.5" x14ac:dyDescent="0.25">
      <c r="A445" s="96" t="s">
        <v>244</v>
      </c>
      <c r="B445" s="108" t="s">
        <v>447</v>
      </c>
      <c r="C445" s="78" t="s">
        <v>7</v>
      </c>
      <c r="D445" s="80" t="s">
        <v>261</v>
      </c>
      <c r="E445" s="31">
        <v>2750118</v>
      </c>
      <c r="F445" s="10">
        <v>2566399</v>
      </c>
      <c r="G445" s="10">
        <v>2566399</v>
      </c>
      <c r="H445" s="10">
        <v>2566399</v>
      </c>
      <c r="I445" s="10">
        <v>2566399</v>
      </c>
    </row>
    <row r="446" spans="1:9" s="8" customFormat="1" ht="63" x14ac:dyDescent="0.25">
      <c r="A446" s="96"/>
      <c r="B446" s="109"/>
      <c r="C446" s="78" t="s">
        <v>80</v>
      </c>
      <c r="D446" s="80" t="s">
        <v>285</v>
      </c>
      <c r="E446" s="32">
        <v>18155.7</v>
      </c>
      <c r="F446" s="3">
        <v>18124.313105986832</v>
      </c>
      <c r="G446" s="3">
        <v>19030.528761286176</v>
      </c>
      <c r="H446" s="3">
        <v>19943.994141827912</v>
      </c>
      <c r="I446" s="5">
        <v>20941.2</v>
      </c>
    </row>
    <row r="447" spans="1:9" s="8" customFormat="1" ht="91.5" customHeight="1" x14ac:dyDescent="0.25">
      <c r="A447" s="96" t="s">
        <v>245</v>
      </c>
      <c r="B447" s="108" t="s">
        <v>448</v>
      </c>
      <c r="C447" s="78" t="s">
        <v>7</v>
      </c>
      <c r="D447" s="80" t="s">
        <v>262</v>
      </c>
      <c r="E447" s="31">
        <v>16361</v>
      </c>
      <c r="F447" s="10">
        <v>21000</v>
      </c>
      <c r="G447" s="10">
        <v>21000</v>
      </c>
      <c r="H447" s="10">
        <v>21000</v>
      </c>
      <c r="I447" s="10">
        <v>21000</v>
      </c>
    </row>
    <row r="448" spans="1:9" s="8" customFormat="1" ht="63" x14ac:dyDescent="0.25">
      <c r="A448" s="96"/>
      <c r="B448" s="109"/>
      <c r="C448" s="78" t="s">
        <v>80</v>
      </c>
      <c r="D448" s="80" t="s">
        <v>285</v>
      </c>
      <c r="E448" s="32">
        <v>173408.3</v>
      </c>
      <c r="F448" s="3">
        <v>174535.08395261317</v>
      </c>
      <c r="G448" s="3">
        <v>205464.2</v>
      </c>
      <c r="H448" s="3">
        <v>219550.9</v>
      </c>
      <c r="I448" s="5">
        <v>221222.6</v>
      </c>
    </row>
    <row r="449" spans="1:9" s="8" customFormat="1" ht="31.5" x14ac:dyDescent="0.25">
      <c r="A449" s="96" t="s">
        <v>246</v>
      </c>
      <c r="B449" s="108" t="s">
        <v>529</v>
      </c>
      <c r="C449" s="78" t="s">
        <v>7</v>
      </c>
      <c r="D449" s="80" t="s">
        <v>261</v>
      </c>
      <c r="E449" s="31">
        <v>6590</v>
      </c>
      <c r="F449" s="10">
        <v>6590</v>
      </c>
      <c r="G449" s="10">
        <v>6590</v>
      </c>
      <c r="H449" s="10">
        <v>6590</v>
      </c>
      <c r="I449" s="10">
        <v>6590</v>
      </c>
    </row>
    <row r="450" spans="1:9" s="8" customFormat="1" ht="63" x14ac:dyDescent="0.25">
      <c r="A450" s="96"/>
      <c r="B450" s="109"/>
      <c r="C450" s="78" t="s">
        <v>80</v>
      </c>
      <c r="D450" s="80" t="s">
        <v>285</v>
      </c>
      <c r="E450" s="32">
        <v>18291.7</v>
      </c>
      <c r="F450" s="3">
        <v>19204.600000000002</v>
      </c>
      <c r="G450" s="3">
        <v>20164.830000000002</v>
      </c>
      <c r="H450" s="3">
        <v>22132.741839999999</v>
      </c>
      <c r="I450" s="5">
        <v>23128</v>
      </c>
    </row>
    <row r="451" spans="1:9" s="8" customFormat="1" ht="31.5" x14ac:dyDescent="0.25">
      <c r="A451" s="96" t="s">
        <v>247</v>
      </c>
      <c r="B451" s="108" t="s">
        <v>449</v>
      </c>
      <c r="C451" s="78" t="s">
        <v>7</v>
      </c>
      <c r="D451" s="80" t="s">
        <v>450</v>
      </c>
      <c r="E451" s="31">
        <v>138560</v>
      </c>
      <c r="F451" s="10">
        <v>139650</v>
      </c>
      <c r="G451" s="10">
        <v>139650</v>
      </c>
      <c r="H451" s="10">
        <v>139650</v>
      </c>
      <c r="I451" s="10">
        <v>139650</v>
      </c>
    </row>
    <row r="452" spans="1:9" s="8" customFormat="1" ht="63" x14ac:dyDescent="0.25">
      <c r="A452" s="96"/>
      <c r="B452" s="109"/>
      <c r="C452" s="78" t="s">
        <v>80</v>
      </c>
      <c r="D452" s="80" t="s">
        <v>285</v>
      </c>
      <c r="E452" s="32">
        <v>11894.5</v>
      </c>
      <c r="F452" s="3">
        <v>14821.34396</v>
      </c>
      <c r="G452" s="3">
        <v>16585.8</v>
      </c>
      <c r="H452" s="3">
        <v>21404.7</v>
      </c>
      <c r="I452" s="5">
        <v>21920.799999999999</v>
      </c>
    </row>
    <row r="453" spans="1:9" s="8" customFormat="1" ht="31.5" customHeight="1" x14ac:dyDescent="0.25">
      <c r="A453" s="96" t="s">
        <v>248</v>
      </c>
      <c r="B453" s="108" t="s">
        <v>451</v>
      </c>
      <c r="C453" s="78" t="s">
        <v>571</v>
      </c>
      <c r="D453" s="80" t="s">
        <v>263</v>
      </c>
      <c r="E453" s="31">
        <v>1397</v>
      </c>
      <c r="F453" s="10">
        <v>1800</v>
      </c>
      <c r="G453" s="10">
        <v>1800</v>
      </c>
      <c r="H453" s="10">
        <v>1800</v>
      </c>
      <c r="I453" s="10">
        <v>1800</v>
      </c>
    </row>
    <row r="454" spans="1:9" s="8" customFormat="1" ht="63" x14ac:dyDescent="0.25">
      <c r="A454" s="96"/>
      <c r="B454" s="109"/>
      <c r="C454" s="78" t="s">
        <v>80</v>
      </c>
      <c r="D454" s="80" t="s">
        <v>285</v>
      </c>
      <c r="E454" s="32">
        <v>1517.6</v>
      </c>
      <c r="F454" s="3">
        <v>1613.1</v>
      </c>
      <c r="G454" s="3">
        <v>1810.12</v>
      </c>
      <c r="H454" s="3">
        <v>1963.75</v>
      </c>
      <c r="I454" s="5">
        <v>1985.49</v>
      </c>
    </row>
    <row r="455" spans="1:9" s="8" customFormat="1" ht="31.5" customHeight="1" x14ac:dyDescent="0.25">
      <c r="A455" s="96" t="s">
        <v>249</v>
      </c>
      <c r="B455" s="108" t="s">
        <v>452</v>
      </c>
      <c r="C455" s="78" t="s">
        <v>530</v>
      </c>
      <c r="D455" s="80" t="s">
        <v>264</v>
      </c>
      <c r="E455" s="31">
        <v>53376</v>
      </c>
      <c r="F455" s="10">
        <v>16500</v>
      </c>
      <c r="G455" s="10">
        <v>16500</v>
      </c>
      <c r="H455" s="10">
        <v>16500</v>
      </c>
      <c r="I455" s="10">
        <v>16500</v>
      </c>
    </row>
    <row r="456" spans="1:9" s="8" customFormat="1" ht="63" x14ac:dyDescent="0.25">
      <c r="A456" s="96"/>
      <c r="B456" s="109"/>
      <c r="C456" s="78" t="s">
        <v>80</v>
      </c>
      <c r="D456" s="80" t="s">
        <v>285</v>
      </c>
      <c r="E456" s="32">
        <v>4552.8999999999996</v>
      </c>
      <c r="F456" s="3">
        <v>4893.3999999999996</v>
      </c>
      <c r="G456" s="3">
        <v>5732.07</v>
      </c>
      <c r="H456" s="3">
        <v>6218.54</v>
      </c>
      <c r="I456" s="5">
        <v>6287.4</v>
      </c>
    </row>
    <row r="457" spans="1:9" s="8" customFormat="1" ht="36.75" customHeight="1" x14ac:dyDescent="0.25">
      <c r="A457" s="96" t="s">
        <v>250</v>
      </c>
      <c r="B457" s="108" t="s">
        <v>453</v>
      </c>
      <c r="C457" s="78" t="s">
        <v>7</v>
      </c>
      <c r="D457" s="80" t="s">
        <v>265</v>
      </c>
      <c r="E457" s="10">
        <v>14744</v>
      </c>
      <c r="F457" s="10">
        <v>21750</v>
      </c>
      <c r="G457" s="10">
        <v>21750</v>
      </c>
      <c r="H457" s="10">
        <v>21750</v>
      </c>
      <c r="I457" s="10">
        <v>21750</v>
      </c>
    </row>
    <row r="458" spans="1:9" s="8" customFormat="1" ht="63" x14ac:dyDescent="0.25">
      <c r="A458" s="96"/>
      <c r="B458" s="109"/>
      <c r="C458" s="78" t="s">
        <v>80</v>
      </c>
      <c r="D458" s="80" t="s">
        <v>285</v>
      </c>
      <c r="E458" s="32">
        <v>12454.3</v>
      </c>
      <c r="F458" s="3">
        <v>12432.804158535273</v>
      </c>
      <c r="G458" s="3">
        <v>13054.444366462038</v>
      </c>
      <c r="H458" s="3">
        <v>13681.057696052216</v>
      </c>
      <c r="I458" s="5">
        <v>13831</v>
      </c>
    </row>
    <row r="459" spans="1:9" s="8" customFormat="1" ht="31.5" x14ac:dyDescent="0.25">
      <c r="A459" s="96" t="s">
        <v>251</v>
      </c>
      <c r="B459" s="108" t="s">
        <v>454</v>
      </c>
      <c r="C459" s="78" t="s">
        <v>7</v>
      </c>
      <c r="D459" s="80" t="s">
        <v>266</v>
      </c>
      <c r="E459" s="31">
        <v>52127</v>
      </c>
      <c r="F459" s="10">
        <v>50000</v>
      </c>
      <c r="G459" s="10">
        <v>50000</v>
      </c>
      <c r="H459" s="10">
        <v>50000</v>
      </c>
      <c r="I459" s="10">
        <v>50000</v>
      </c>
    </row>
    <row r="460" spans="1:9" s="8" customFormat="1" ht="63" x14ac:dyDescent="0.25">
      <c r="A460" s="96"/>
      <c r="B460" s="109"/>
      <c r="C460" s="78" t="s">
        <v>80</v>
      </c>
      <c r="D460" s="80" t="s">
        <v>285</v>
      </c>
      <c r="E460" s="32">
        <v>102430.1</v>
      </c>
      <c r="F460" s="3">
        <v>104356.31300402839</v>
      </c>
      <c r="G460" s="3">
        <v>110574.12865422999</v>
      </c>
      <c r="H460" s="3">
        <v>115833.68682963301</v>
      </c>
      <c r="I460" s="5">
        <v>119254.8</v>
      </c>
    </row>
    <row r="461" spans="1:9" s="8" customFormat="1" ht="31.5" x14ac:dyDescent="0.25">
      <c r="A461" s="96" t="s">
        <v>252</v>
      </c>
      <c r="B461" s="108" t="s">
        <v>455</v>
      </c>
      <c r="C461" s="78" t="s">
        <v>7</v>
      </c>
      <c r="D461" s="80" t="s">
        <v>267</v>
      </c>
      <c r="E461" s="31">
        <v>4123</v>
      </c>
      <c r="F461" s="10">
        <v>4150</v>
      </c>
      <c r="G461" s="10">
        <v>4150</v>
      </c>
      <c r="H461" s="10">
        <v>4150</v>
      </c>
      <c r="I461" s="10">
        <v>4150</v>
      </c>
    </row>
    <row r="462" spans="1:9" s="8" customFormat="1" ht="63" x14ac:dyDescent="0.25">
      <c r="A462" s="96"/>
      <c r="B462" s="109"/>
      <c r="C462" s="78" t="s">
        <v>80</v>
      </c>
      <c r="D462" s="80" t="s">
        <v>285</v>
      </c>
      <c r="E462" s="32">
        <v>11210.5</v>
      </c>
      <c r="F462" s="3">
        <v>11191.112410791971</v>
      </c>
      <c r="G462" s="3">
        <v>11750.66803133157</v>
      </c>
      <c r="H462" s="3">
        <v>12314.700096835486</v>
      </c>
      <c r="I462" s="5">
        <v>12930.43</v>
      </c>
    </row>
    <row r="463" spans="1:9" s="8" customFormat="1" ht="31.5" customHeight="1" x14ac:dyDescent="0.25">
      <c r="A463" s="96" t="s">
        <v>253</v>
      </c>
      <c r="B463" s="108" t="s">
        <v>456</v>
      </c>
      <c r="C463" s="78" t="s">
        <v>7</v>
      </c>
      <c r="D463" s="80" t="s">
        <v>450</v>
      </c>
      <c r="E463" s="31">
        <v>40</v>
      </c>
      <c r="F463" s="10">
        <v>40</v>
      </c>
      <c r="G463" s="10">
        <v>40</v>
      </c>
      <c r="H463" s="10">
        <v>40</v>
      </c>
      <c r="I463" s="10">
        <v>40</v>
      </c>
    </row>
    <row r="464" spans="1:9" s="8" customFormat="1" ht="88.5" customHeight="1" x14ac:dyDescent="0.25">
      <c r="A464" s="96"/>
      <c r="B464" s="109"/>
      <c r="C464" s="78" t="s">
        <v>80</v>
      </c>
      <c r="D464" s="80" t="s">
        <v>285</v>
      </c>
      <c r="E464" s="32">
        <v>3136.6</v>
      </c>
      <c r="F464" s="3">
        <v>3131.2226682222426</v>
      </c>
      <c r="G464" s="3">
        <v>3287.7838016333549</v>
      </c>
      <c r="H464" s="3">
        <v>3467.5974241117601</v>
      </c>
      <c r="I464" s="5">
        <v>3617.88</v>
      </c>
    </row>
    <row r="465" spans="1:9" s="8" customFormat="1" x14ac:dyDescent="0.25">
      <c r="A465" s="7"/>
      <c r="B465" s="111" t="s">
        <v>10</v>
      </c>
      <c r="C465" s="112"/>
      <c r="D465" s="87" t="s">
        <v>285</v>
      </c>
      <c r="E465" s="4">
        <f t="shared" ref="E465:I465" si="11">E420+E422+E424+E426+E428+E430+E432+E434+E436+E438+E440+E442+E444+E446+E448+E450+E452+E454+E456+E458+E460+E462+E464</f>
        <v>3110572.9</v>
      </c>
      <c r="F465" s="4">
        <f t="shared" si="11"/>
        <v>3588241.8610938312</v>
      </c>
      <c r="G465" s="4">
        <f t="shared" si="11"/>
        <v>3667450.6876628045</v>
      </c>
      <c r="H465" s="4">
        <f t="shared" si="11"/>
        <v>4088184.5966304909</v>
      </c>
      <c r="I465" s="4">
        <f t="shared" si="11"/>
        <v>4133125.5739601818</v>
      </c>
    </row>
    <row r="466" spans="1:9" s="8" customFormat="1" x14ac:dyDescent="0.25">
      <c r="A466" s="85" t="s">
        <v>55</v>
      </c>
      <c r="B466" s="137" t="s">
        <v>557</v>
      </c>
      <c r="C466" s="138"/>
      <c r="D466" s="138"/>
      <c r="E466" s="138"/>
      <c r="F466" s="138"/>
      <c r="G466" s="138"/>
      <c r="H466" s="138"/>
      <c r="I466" s="138"/>
    </row>
    <row r="467" spans="1:9" s="11" customFormat="1" ht="31.5" x14ac:dyDescent="0.25">
      <c r="A467" s="99" t="s">
        <v>56</v>
      </c>
      <c r="B467" s="97" t="s">
        <v>558</v>
      </c>
      <c r="C467" s="74" t="s">
        <v>7</v>
      </c>
      <c r="D467" s="30" t="s">
        <v>140</v>
      </c>
      <c r="E467" s="31">
        <v>25279759</v>
      </c>
      <c r="F467" s="31">
        <v>26562918</v>
      </c>
      <c r="G467" s="31">
        <v>27113869</v>
      </c>
      <c r="H467" s="31">
        <v>27185705</v>
      </c>
      <c r="I467" s="31">
        <v>27001635</v>
      </c>
    </row>
    <row r="468" spans="1:9" s="11" customFormat="1" ht="63" x14ac:dyDescent="0.25">
      <c r="A468" s="99"/>
      <c r="B468" s="97"/>
      <c r="C468" s="74" t="s">
        <v>80</v>
      </c>
      <c r="D468" s="30" t="s">
        <v>285</v>
      </c>
      <c r="E468" s="44">
        <v>4467575.3215299994</v>
      </c>
      <c r="F468" s="44">
        <v>4171397.73</v>
      </c>
      <c r="G468" s="44">
        <v>4329910.8437400004</v>
      </c>
      <c r="H468" s="44">
        <v>4494447.4558021203</v>
      </c>
      <c r="I468" s="44">
        <v>4660742.011666798</v>
      </c>
    </row>
    <row r="469" spans="1:9" s="8" customFormat="1" ht="31.5" x14ac:dyDescent="0.25">
      <c r="A469" s="96" t="s">
        <v>57</v>
      </c>
      <c r="B469" s="129" t="s">
        <v>559</v>
      </c>
      <c r="C469" s="86" t="s">
        <v>7</v>
      </c>
      <c r="D469" s="59" t="s">
        <v>140</v>
      </c>
      <c r="E469" s="10">
        <v>8704290</v>
      </c>
      <c r="F469" s="10">
        <v>9117085</v>
      </c>
      <c r="G469" s="10">
        <v>9487194</v>
      </c>
      <c r="H469" s="10">
        <v>9534494</v>
      </c>
      <c r="I469" s="10">
        <v>9566121</v>
      </c>
    </row>
    <row r="470" spans="1:9" s="8" customFormat="1" ht="63" x14ac:dyDescent="0.25">
      <c r="A470" s="96"/>
      <c r="B470" s="129"/>
      <c r="C470" s="86" t="s">
        <v>80</v>
      </c>
      <c r="D470" s="59" t="s">
        <v>285</v>
      </c>
      <c r="E470" s="44">
        <v>1097719.0630000001</v>
      </c>
      <c r="F470" s="5">
        <v>897670.42</v>
      </c>
      <c r="G470" s="5">
        <v>931781.89596000011</v>
      </c>
      <c r="H470" s="5">
        <v>967189.60800648015</v>
      </c>
      <c r="I470" s="5">
        <v>1002975.6235027198</v>
      </c>
    </row>
    <row r="471" spans="1:9" s="8" customFormat="1" ht="31.5" x14ac:dyDescent="0.25">
      <c r="A471" s="96" t="s">
        <v>271</v>
      </c>
      <c r="B471" s="129" t="s">
        <v>560</v>
      </c>
      <c r="C471" s="86" t="s">
        <v>7</v>
      </c>
      <c r="D471" s="59" t="s">
        <v>140</v>
      </c>
      <c r="E471" s="10">
        <v>724826</v>
      </c>
      <c r="F471" s="10">
        <v>809643</v>
      </c>
      <c r="G471" s="10">
        <v>827228</v>
      </c>
      <c r="H471" s="10">
        <v>832343</v>
      </c>
      <c r="I471" s="10">
        <v>832353</v>
      </c>
    </row>
    <row r="472" spans="1:9" s="8" customFormat="1" ht="63" x14ac:dyDescent="0.25">
      <c r="A472" s="96"/>
      <c r="B472" s="129"/>
      <c r="C472" s="86" t="s">
        <v>80</v>
      </c>
      <c r="D472" s="59" t="s">
        <v>285</v>
      </c>
      <c r="E472" s="44">
        <v>120412.51035</v>
      </c>
      <c r="F472" s="5">
        <v>126464.12</v>
      </c>
      <c r="G472" s="5">
        <v>131269.75656000001</v>
      </c>
      <c r="H472" s="5">
        <v>136258.00730928002</v>
      </c>
      <c r="I472" s="5">
        <v>141299.55357972338</v>
      </c>
    </row>
    <row r="473" spans="1:9" s="8" customFormat="1" ht="31.5" x14ac:dyDescent="0.25">
      <c r="A473" s="96" t="s">
        <v>272</v>
      </c>
      <c r="B473" s="129" t="s">
        <v>561</v>
      </c>
      <c r="C473" s="86" t="s">
        <v>7</v>
      </c>
      <c r="D473" s="59" t="s">
        <v>140</v>
      </c>
      <c r="E473" s="10">
        <v>2580273</v>
      </c>
      <c r="F473" s="10">
        <v>2829103</v>
      </c>
      <c r="G473" s="10">
        <v>2991796</v>
      </c>
      <c r="H473" s="10">
        <v>3010086</v>
      </c>
      <c r="I473" s="10">
        <v>3017842</v>
      </c>
    </row>
    <row r="474" spans="1:9" s="8" customFormat="1" ht="63" x14ac:dyDescent="0.25">
      <c r="A474" s="96"/>
      <c r="B474" s="129"/>
      <c r="C474" s="86" t="s">
        <v>80</v>
      </c>
      <c r="D474" s="59" t="s">
        <v>285</v>
      </c>
      <c r="E474" s="44">
        <v>148670.48053</v>
      </c>
      <c r="F474" s="5">
        <v>186495.91999999998</v>
      </c>
      <c r="G474" s="5">
        <v>193582.76496</v>
      </c>
      <c r="H474" s="5">
        <v>200938.91002847999</v>
      </c>
      <c r="I474" s="5">
        <v>208373.64969953374</v>
      </c>
    </row>
    <row r="475" spans="1:9" s="8" customFormat="1" ht="31.5" x14ac:dyDescent="0.25">
      <c r="A475" s="96" t="s">
        <v>273</v>
      </c>
      <c r="B475" s="129" t="s">
        <v>563</v>
      </c>
      <c r="C475" s="86" t="s">
        <v>7</v>
      </c>
      <c r="D475" s="59" t="s">
        <v>140</v>
      </c>
      <c r="E475" s="10">
        <v>99793</v>
      </c>
      <c r="F475" s="10">
        <v>121147</v>
      </c>
      <c r="G475" s="10">
        <v>125607</v>
      </c>
      <c r="H475" s="10">
        <v>125157</v>
      </c>
      <c r="I475" s="10">
        <v>125157</v>
      </c>
    </row>
    <row r="476" spans="1:9" s="8" customFormat="1" ht="63" x14ac:dyDescent="0.25">
      <c r="A476" s="96"/>
      <c r="B476" s="129"/>
      <c r="C476" s="86" t="s">
        <v>80</v>
      </c>
      <c r="D476" s="59" t="s">
        <v>285</v>
      </c>
      <c r="E476" s="44">
        <v>8464.4629199999999</v>
      </c>
      <c r="F476" s="5">
        <v>9193.23</v>
      </c>
      <c r="G476" s="5">
        <v>9542.5727399999996</v>
      </c>
      <c r="H476" s="5">
        <v>9905.1905041200007</v>
      </c>
      <c r="I476" s="5">
        <v>10271.68255277244</v>
      </c>
    </row>
    <row r="477" spans="1:9" s="8" customFormat="1" ht="31.5" x14ac:dyDescent="0.25">
      <c r="A477" s="96" t="s">
        <v>274</v>
      </c>
      <c r="B477" s="129" t="s">
        <v>562</v>
      </c>
      <c r="C477" s="86" t="s">
        <v>7</v>
      </c>
      <c r="D477" s="59" t="s">
        <v>140</v>
      </c>
      <c r="E477" s="10">
        <v>512717</v>
      </c>
      <c r="F477" s="10">
        <v>554357</v>
      </c>
      <c r="G477" s="10">
        <v>556464</v>
      </c>
      <c r="H477" s="10">
        <v>553987</v>
      </c>
      <c r="I477" s="10">
        <v>553985</v>
      </c>
    </row>
    <row r="478" spans="1:9" s="8" customFormat="1" ht="63" x14ac:dyDescent="0.25">
      <c r="A478" s="96"/>
      <c r="B478" s="129"/>
      <c r="C478" s="86" t="s">
        <v>80</v>
      </c>
      <c r="D478" s="59" t="s">
        <v>285</v>
      </c>
      <c r="E478" s="44">
        <v>192388.42817</v>
      </c>
      <c r="F478" s="5">
        <v>198984.26</v>
      </c>
      <c r="G478" s="5">
        <v>206545.66188000003</v>
      </c>
      <c r="H478" s="5">
        <v>214394.39703144005</v>
      </c>
      <c r="I478" s="5">
        <v>222326.98972160331</v>
      </c>
    </row>
    <row r="479" spans="1:9" s="8" customFormat="1" ht="31.5" x14ac:dyDescent="0.25">
      <c r="A479" s="96" t="s">
        <v>275</v>
      </c>
      <c r="B479" s="129" t="s">
        <v>564</v>
      </c>
      <c r="C479" s="86" t="s">
        <v>7</v>
      </c>
      <c r="D479" s="59" t="s">
        <v>140</v>
      </c>
      <c r="E479" s="31">
        <v>159246</v>
      </c>
      <c r="F479" s="31">
        <v>190107</v>
      </c>
      <c r="G479" s="31">
        <v>225704</v>
      </c>
      <c r="H479" s="31">
        <v>226297</v>
      </c>
      <c r="I479" s="31">
        <v>226081</v>
      </c>
    </row>
    <row r="480" spans="1:9" s="8" customFormat="1" ht="63" x14ac:dyDescent="0.25">
      <c r="A480" s="96"/>
      <c r="B480" s="129"/>
      <c r="C480" s="86" t="s">
        <v>80</v>
      </c>
      <c r="D480" s="59" t="s">
        <v>285</v>
      </c>
      <c r="E480" s="44">
        <v>12118.130050000002</v>
      </c>
      <c r="F480" s="44">
        <v>13199.37</v>
      </c>
      <c r="G480" s="44">
        <v>13700.946060000002</v>
      </c>
      <c r="H480" s="44">
        <v>14221.582010280003</v>
      </c>
      <c r="I480" s="44">
        <v>14747.780544660362</v>
      </c>
    </row>
    <row r="481" spans="1:9" s="8" customFormat="1" ht="31.5" x14ac:dyDescent="0.25">
      <c r="A481" s="96" t="s">
        <v>276</v>
      </c>
      <c r="B481" s="129" t="s">
        <v>286</v>
      </c>
      <c r="C481" s="86" t="s">
        <v>7</v>
      </c>
      <c r="D481" s="59" t="s">
        <v>140</v>
      </c>
      <c r="E481" s="31">
        <v>438647</v>
      </c>
      <c r="F481" s="31">
        <v>346831</v>
      </c>
      <c r="G481" s="31">
        <v>339372</v>
      </c>
      <c r="H481" s="31">
        <v>340391</v>
      </c>
      <c r="I481" s="31">
        <v>340392</v>
      </c>
    </row>
    <row r="482" spans="1:9" s="8" customFormat="1" ht="63" x14ac:dyDescent="0.25">
      <c r="A482" s="96"/>
      <c r="B482" s="129"/>
      <c r="C482" s="86" t="s">
        <v>80</v>
      </c>
      <c r="D482" s="59" t="s">
        <v>285</v>
      </c>
      <c r="E482" s="44">
        <v>98575.082980000007</v>
      </c>
      <c r="F482" s="44">
        <v>72637.95</v>
      </c>
      <c r="G482" s="44">
        <v>75398.1921</v>
      </c>
      <c r="H482" s="44">
        <v>78263.323399800007</v>
      </c>
      <c r="I482" s="44">
        <v>81159.066365592604</v>
      </c>
    </row>
    <row r="483" spans="1:9" s="8" customFormat="1" ht="31.5" x14ac:dyDescent="0.25">
      <c r="A483" s="96" t="s">
        <v>277</v>
      </c>
      <c r="B483" s="98" t="s">
        <v>287</v>
      </c>
      <c r="C483" s="86" t="s">
        <v>7</v>
      </c>
      <c r="D483" s="59" t="s">
        <v>140</v>
      </c>
      <c r="E483" s="10">
        <v>125</v>
      </c>
      <c r="F483" s="44" t="s">
        <v>312</v>
      </c>
      <c r="G483" s="44" t="s">
        <v>312</v>
      </c>
      <c r="H483" s="44" t="s">
        <v>312</v>
      </c>
      <c r="I483" s="44" t="s">
        <v>312</v>
      </c>
    </row>
    <row r="484" spans="1:9" s="8" customFormat="1" ht="63" x14ac:dyDescent="0.25">
      <c r="A484" s="96"/>
      <c r="B484" s="98"/>
      <c r="C484" s="86" t="s">
        <v>80</v>
      </c>
      <c r="D484" s="59" t="s">
        <v>285</v>
      </c>
      <c r="E484" s="5">
        <v>44.961210000000001</v>
      </c>
      <c r="F484" s="34">
        <v>0</v>
      </c>
      <c r="G484" s="34">
        <v>0</v>
      </c>
      <c r="H484" s="34">
        <v>0</v>
      </c>
      <c r="I484" s="34">
        <v>0</v>
      </c>
    </row>
    <row r="485" spans="1:9" s="8" customFormat="1" ht="31.5" x14ac:dyDescent="0.25">
      <c r="A485" s="96" t="s">
        <v>278</v>
      </c>
      <c r="B485" s="98" t="s">
        <v>500</v>
      </c>
      <c r="C485" s="86" t="s">
        <v>7</v>
      </c>
      <c r="D485" s="59" t="s">
        <v>140</v>
      </c>
      <c r="E485" s="31">
        <v>193173</v>
      </c>
      <c r="F485" s="31">
        <v>158684</v>
      </c>
      <c r="G485" s="31">
        <v>130263</v>
      </c>
      <c r="H485" s="31">
        <v>130263</v>
      </c>
      <c r="I485" s="31">
        <v>130263</v>
      </c>
    </row>
    <row r="486" spans="1:9" s="8" customFormat="1" ht="63" x14ac:dyDescent="0.25">
      <c r="A486" s="96"/>
      <c r="B486" s="98"/>
      <c r="C486" s="86" t="s">
        <v>80</v>
      </c>
      <c r="D486" s="59" t="s">
        <v>285</v>
      </c>
      <c r="E486" s="44">
        <v>89888.785969999997</v>
      </c>
      <c r="F486" s="44">
        <v>59558.98</v>
      </c>
      <c r="G486" s="44">
        <v>61822.221240000006</v>
      </c>
      <c r="H486" s="44">
        <v>64171.465647120007</v>
      </c>
      <c r="I486" s="44">
        <v>66545.809876063446</v>
      </c>
    </row>
    <row r="487" spans="1:9" s="8" customFormat="1" ht="31.5" x14ac:dyDescent="0.25">
      <c r="A487" s="96" t="s">
        <v>279</v>
      </c>
      <c r="B487" s="98" t="s">
        <v>85</v>
      </c>
      <c r="C487" s="86" t="s">
        <v>7</v>
      </c>
      <c r="D487" s="59" t="s">
        <v>140</v>
      </c>
      <c r="E487" s="31">
        <v>8778</v>
      </c>
      <c r="F487" s="31">
        <v>8778</v>
      </c>
      <c r="G487" s="31">
        <v>119952</v>
      </c>
      <c r="H487" s="31">
        <v>119952</v>
      </c>
      <c r="I487" s="31">
        <v>119952</v>
      </c>
    </row>
    <row r="488" spans="1:9" s="8" customFormat="1" ht="63" x14ac:dyDescent="0.25">
      <c r="A488" s="96"/>
      <c r="B488" s="98"/>
      <c r="C488" s="86" t="s">
        <v>80</v>
      </c>
      <c r="D488" s="59" t="s">
        <v>285</v>
      </c>
      <c r="E488" s="44">
        <v>28682.23446</v>
      </c>
      <c r="F488" s="44">
        <v>79074.36</v>
      </c>
      <c r="G488" s="44">
        <v>82079.18568000001</v>
      </c>
      <c r="H488" s="44">
        <v>85198.194735840007</v>
      </c>
      <c r="I488" s="44">
        <v>88350.527941066073</v>
      </c>
    </row>
    <row r="489" spans="1:9" s="8" customFormat="1" ht="31.5" x14ac:dyDescent="0.25">
      <c r="A489" s="96" t="s">
        <v>280</v>
      </c>
      <c r="B489" s="98" t="s">
        <v>288</v>
      </c>
      <c r="C489" s="86" t="s">
        <v>7</v>
      </c>
      <c r="D489" s="59" t="s">
        <v>140</v>
      </c>
      <c r="E489" s="31">
        <v>53074</v>
      </c>
      <c r="F489" s="31">
        <v>68526</v>
      </c>
      <c r="G489" s="31">
        <v>61740</v>
      </c>
      <c r="H489" s="31">
        <v>61740</v>
      </c>
      <c r="I489" s="31">
        <v>61740</v>
      </c>
    </row>
    <row r="490" spans="1:9" s="8" customFormat="1" ht="63" x14ac:dyDescent="0.25">
      <c r="A490" s="96"/>
      <c r="B490" s="98"/>
      <c r="C490" s="86" t="s">
        <v>80</v>
      </c>
      <c r="D490" s="59" t="s">
        <v>285</v>
      </c>
      <c r="E490" s="44">
        <v>120033.03955</v>
      </c>
      <c r="F490" s="44">
        <v>149415.66</v>
      </c>
      <c r="G490" s="44">
        <v>155093.45508000001</v>
      </c>
      <c r="H490" s="44">
        <v>160987.00637304003</v>
      </c>
      <c r="I490" s="44">
        <v>166943.52560884249</v>
      </c>
    </row>
    <row r="491" spans="1:9" s="8" customFormat="1" ht="31.5" x14ac:dyDescent="0.25">
      <c r="A491" s="96" t="s">
        <v>281</v>
      </c>
      <c r="B491" s="98" t="s">
        <v>289</v>
      </c>
      <c r="C491" s="86" t="s">
        <v>7</v>
      </c>
      <c r="D491" s="59" t="s">
        <v>140</v>
      </c>
      <c r="E491" s="31">
        <v>180000.5</v>
      </c>
      <c r="F491" s="31">
        <v>266418.5</v>
      </c>
      <c r="G491" s="31">
        <v>502256.5</v>
      </c>
      <c r="H491" s="31">
        <v>502256.5</v>
      </c>
      <c r="I491" s="31">
        <v>502256.5</v>
      </c>
    </row>
    <row r="492" spans="1:9" s="8" customFormat="1" ht="63" x14ac:dyDescent="0.25">
      <c r="A492" s="96"/>
      <c r="B492" s="98"/>
      <c r="C492" s="86" t="s">
        <v>80</v>
      </c>
      <c r="D492" s="59" t="s">
        <v>285</v>
      </c>
      <c r="E492" s="44">
        <v>99363.661059999999</v>
      </c>
      <c r="F492" s="44">
        <v>102447.74</v>
      </c>
      <c r="G492" s="44">
        <v>116443.25412000001</v>
      </c>
      <c r="H492" s="44">
        <v>120868.09777656001</v>
      </c>
      <c r="I492" s="44">
        <v>125340.21739429272</v>
      </c>
    </row>
    <row r="493" spans="1:9" s="8" customFormat="1" ht="31.5" x14ac:dyDescent="0.25">
      <c r="A493" s="96" t="s">
        <v>282</v>
      </c>
      <c r="B493" s="98" t="s">
        <v>290</v>
      </c>
      <c r="C493" s="86" t="s">
        <v>7</v>
      </c>
      <c r="D493" s="59" t="s">
        <v>140</v>
      </c>
      <c r="E493" s="31">
        <v>143</v>
      </c>
      <c r="F493" s="31">
        <v>119</v>
      </c>
      <c r="G493" s="31">
        <v>125</v>
      </c>
      <c r="H493" s="31">
        <v>125</v>
      </c>
      <c r="I493" s="31">
        <v>125</v>
      </c>
    </row>
    <row r="494" spans="1:9" s="8" customFormat="1" ht="63" x14ac:dyDescent="0.25">
      <c r="A494" s="96"/>
      <c r="B494" s="98"/>
      <c r="C494" s="86" t="s">
        <v>80</v>
      </c>
      <c r="D494" s="59" t="s">
        <v>285</v>
      </c>
      <c r="E494" s="44">
        <v>20963.177239999997</v>
      </c>
      <c r="F494" s="44">
        <v>22506.84</v>
      </c>
      <c r="G494" s="44">
        <v>23362.099920000001</v>
      </c>
      <c r="H494" s="44">
        <v>24249.85971696</v>
      </c>
      <c r="I494" s="44">
        <v>25147.104526487517</v>
      </c>
    </row>
    <row r="495" spans="1:9" s="8" customFormat="1" ht="31.5" x14ac:dyDescent="0.25">
      <c r="A495" s="96" t="s">
        <v>283</v>
      </c>
      <c r="B495" s="97" t="s">
        <v>566</v>
      </c>
      <c r="C495" s="86" t="s">
        <v>568</v>
      </c>
      <c r="D495" s="76" t="s">
        <v>261</v>
      </c>
      <c r="E495" s="31">
        <v>102</v>
      </c>
      <c r="F495" s="31">
        <v>178</v>
      </c>
      <c r="G495" s="31">
        <v>178</v>
      </c>
      <c r="H495" s="31">
        <v>178</v>
      </c>
      <c r="I495" s="31">
        <v>178</v>
      </c>
    </row>
    <row r="496" spans="1:9" s="8" customFormat="1" ht="47.25" x14ac:dyDescent="0.25">
      <c r="A496" s="96"/>
      <c r="B496" s="97"/>
      <c r="C496" s="86" t="s">
        <v>569</v>
      </c>
      <c r="D496" s="76" t="s">
        <v>285</v>
      </c>
      <c r="E496" s="44">
        <v>9755.3851799999993</v>
      </c>
      <c r="F496" s="44">
        <v>12870.46</v>
      </c>
      <c r="G496" s="44">
        <v>13359.537479999999</v>
      </c>
      <c r="H496" s="44">
        <v>13867.19990424</v>
      </c>
      <c r="I496" s="44">
        <v>14380.28630069688</v>
      </c>
    </row>
    <row r="497" spans="1:9" s="8" customFormat="1" ht="31.5" x14ac:dyDescent="0.25">
      <c r="A497" s="96" t="s">
        <v>284</v>
      </c>
      <c r="B497" s="97" t="s">
        <v>567</v>
      </c>
      <c r="C497" s="86" t="s">
        <v>568</v>
      </c>
      <c r="D497" s="76" t="s">
        <v>140</v>
      </c>
      <c r="E497" s="30">
        <v>43</v>
      </c>
      <c r="F497" s="30">
        <v>30</v>
      </c>
      <c r="G497" s="30">
        <v>30</v>
      </c>
      <c r="H497" s="30">
        <v>30</v>
      </c>
      <c r="I497" s="30">
        <v>30</v>
      </c>
    </row>
    <row r="498" spans="1:9" s="8" customFormat="1" ht="47.25" x14ac:dyDescent="0.25">
      <c r="A498" s="96"/>
      <c r="B498" s="97"/>
      <c r="C498" s="86" t="s">
        <v>569</v>
      </c>
      <c r="D498" s="76" t="s">
        <v>285</v>
      </c>
      <c r="E498" s="44">
        <v>275.59528</v>
      </c>
      <c r="F498" s="44">
        <v>1317.83</v>
      </c>
      <c r="G498" s="44">
        <v>1367.9075399999999</v>
      </c>
      <c r="H498" s="44">
        <v>1419.88802652</v>
      </c>
      <c r="I498" s="44">
        <v>1472.42388350124</v>
      </c>
    </row>
    <row r="499" spans="1:9" s="8" customFormat="1" ht="31.5" x14ac:dyDescent="0.25">
      <c r="A499" s="96" t="s">
        <v>604</v>
      </c>
      <c r="B499" s="94" t="s">
        <v>605</v>
      </c>
      <c r="C499" s="73" t="s">
        <v>568</v>
      </c>
      <c r="D499" s="59" t="s">
        <v>140</v>
      </c>
      <c r="E499" s="59">
        <v>75</v>
      </c>
      <c r="F499" s="59">
        <v>77</v>
      </c>
      <c r="G499" s="59">
        <v>77</v>
      </c>
      <c r="H499" s="59">
        <v>77</v>
      </c>
      <c r="I499" s="59">
        <v>77</v>
      </c>
    </row>
    <row r="500" spans="1:9" s="8" customFormat="1" ht="72.75" customHeight="1" x14ac:dyDescent="0.25">
      <c r="A500" s="96"/>
      <c r="B500" s="95"/>
      <c r="C500" s="73" t="s">
        <v>569</v>
      </c>
      <c r="D500" s="59" t="s">
        <v>285</v>
      </c>
      <c r="E500" s="5">
        <v>20.717669999999998</v>
      </c>
      <c r="F500" s="44">
        <v>21.27</v>
      </c>
      <c r="G500" s="44">
        <v>22.07826</v>
      </c>
      <c r="H500" s="44">
        <v>22.917233880000001</v>
      </c>
      <c r="I500" s="44">
        <v>23.76517153356</v>
      </c>
    </row>
    <row r="501" spans="1:9" s="8" customFormat="1" x14ac:dyDescent="0.25">
      <c r="A501" s="7"/>
      <c r="B501" s="136" t="s">
        <v>10</v>
      </c>
      <c r="C501" s="136"/>
      <c r="D501" s="22" t="s">
        <v>285</v>
      </c>
      <c r="E501" s="4">
        <f>E468+E470+E472+E474+E476+E478+E480+E482+E484+E486+E488+E490+E492+E494+E496+E498+E500</f>
        <v>6514951.0371500002</v>
      </c>
      <c r="F501" s="4">
        <f t="shared" ref="F501:I501" si="12">F468+F470+F472+F474+F476+F478+F480+F482+F484+F486+F488+F490+F492+F494+F496+F498+F500</f>
        <v>6103256.1400000015</v>
      </c>
      <c r="G501" s="4">
        <f t="shared" si="12"/>
        <v>6345282.3733199993</v>
      </c>
      <c r="H501" s="4">
        <f t="shared" si="12"/>
        <v>6586403.1035061609</v>
      </c>
      <c r="I501" s="4">
        <f t="shared" si="12"/>
        <v>6830100.0183358863</v>
      </c>
    </row>
    <row r="502" spans="1:9" s="8" customFormat="1" ht="38.25" customHeight="1" x14ac:dyDescent="0.25">
      <c r="A502" s="143" t="s">
        <v>46</v>
      </c>
      <c r="B502" s="144"/>
      <c r="C502" s="145"/>
      <c r="D502" s="24" t="s">
        <v>285</v>
      </c>
      <c r="E502" s="146">
        <f>E37+E41+E45+E64+E94+E129+E197+E295+E344+E362+E396+E417+E465+E501</f>
        <v>16711742.702150002</v>
      </c>
      <c r="F502" s="146">
        <f>F37+F41+F45+F64+F94+F129+F197+F295+F344+F362+F396+F417+F465+F501</f>
        <v>17454987.639093831</v>
      </c>
      <c r="G502" s="146">
        <f>G37+G41+G45+G64+G94+G129+G197+G295+G344+G362+G396+G417+G465+G501</f>
        <v>18427561.596032802</v>
      </c>
      <c r="H502" s="146">
        <f>H37+H41+H45+H64+H94+H129+H197+H295+H344+H362+H396+H417+H465+H501</f>
        <v>19086878.438386649</v>
      </c>
      <c r="I502" s="146">
        <f>I37+I41+I45+I64+I94+I129+I197+I295+I344+I362+I396+I417+I465+I501</f>
        <v>19379570.130546067</v>
      </c>
    </row>
  </sheetData>
  <mergeCells count="501">
    <mergeCell ref="A499:A500"/>
    <mergeCell ref="B499:B500"/>
    <mergeCell ref="B447:B448"/>
    <mergeCell ref="B342:B343"/>
    <mergeCell ref="A346:A347"/>
    <mergeCell ref="B356:B357"/>
    <mergeCell ref="A354:A355"/>
    <mergeCell ref="B354:B355"/>
    <mergeCell ref="B348:B349"/>
    <mergeCell ref="A356:A357"/>
    <mergeCell ref="B346:B347"/>
    <mergeCell ref="B408:B409"/>
    <mergeCell ref="B433:B434"/>
    <mergeCell ref="A412:A413"/>
    <mergeCell ref="B412:B413"/>
    <mergeCell ref="A392:A393"/>
    <mergeCell ref="B392:B393"/>
    <mergeCell ref="B429:B430"/>
    <mergeCell ref="A431:A432"/>
    <mergeCell ref="A404:A405"/>
    <mergeCell ref="B404:B405"/>
    <mergeCell ref="A406:A407"/>
    <mergeCell ref="A461:A462"/>
    <mergeCell ref="B461:B462"/>
    <mergeCell ref="A463:A464"/>
    <mergeCell ref="B463:B464"/>
    <mergeCell ref="B453:B454"/>
    <mergeCell ref="A453:A454"/>
    <mergeCell ref="A455:A456"/>
    <mergeCell ref="B455:B456"/>
    <mergeCell ref="A457:A458"/>
    <mergeCell ref="B457:B458"/>
    <mergeCell ref="A459:A460"/>
    <mergeCell ref="B459:B460"/>
    <mergeCell ref="A449:A450"/>
    <mergeCell ref="B449:B450"/>
    <mergeCell ref="A451:A452"/>
    <mergeCell ref="B451:B452"/>
    <mergeCell ref="A439:A440"/>
    <mergeCell ref="B439:B440"/>
    <mergeCell ref="A441:A442"/>
    <mergeCell ref="B441:B442"/>
    <mergeCell ref="A447:A448"/>
    <mergeCell ref="B397:I397"/>
    <mergeCell ref="A437:A438"/>
    <mergeCell ref="B437:B438"/>
    <mergeCell ref="B374:B375"/>
    <mergeCell ref="A376:A377"/>
    <mergeCell ref="B376:B377"/>
    <mergeCell ref="A386:A387"/>
    <mergeCell ref="B386:B387"/>
    <mergeCell ref="A388:A389"/>
    <mergeCell ref="B388:B389"/>
    <mergeCell ref="A390:A391"/>
    <mergeCell ref="A382:A383"/>
    <mergeCell ref="B382:B383"/>
    <mergeCell ref="A384:A385"/>
    <mergeCell ref="B384:B385"/>
    <mergeCell ref="B390:B391"/>
    <mergeCell ref="A378:A379"/>
    <mergeCell ref="B378:B379"/>
    <mergeCell ref="A380:A381"/>
    <mergeCell ref="B380:B381"/>
    <mergeCell ref="B402:B403"/>
    <mergeCell ref="B316:B317"/>
    <mergeCell ref="A318:A319"/>
    <mergeCell ref="B318:B319"/>
    <mergeCell ref="B303:B304"/>
    <mergeCell ref="A305:A306"/>
    <mergeCell ref="B305:B306"/>
    <mergeCell ref="C297:C298"/>
    <mergeCell ref="A249:A250"/>
    <mergeCell ref="B285:B286"/>
    <mergeCell ref="A273:A274"/>
    <mergeCell ref="B273:B274"/>
    <mergeCell ref="A275:A276"/>
    <mergeCell ref="B275:B276"/>
    <mergeCell ref="A263:A264"/>
    <mergeCell ref="A265:A266"/>
    <mergeCell ref="B263:B264"/>
    <mergeCell ref="B265:B266"/>
    <mergeCell ref="A267:A268"/>
    <mergeCell ref="B267:B268"/>
    <mergeCell ref="A283:A284"/>
    <mergeCell ref="A271:A272"/>
    <mergeCell ref="A281:A282"/>
    <mergeCell ref="A277:A278"/>
    <mergeCell ref="B277:B278"/>
    <mergeCell ref="A320:A321"/>
    <mergeCell ref="B320:B321"/>
    <mergeCell ref="A322:A323"/>
    <mergeCell ref="B322:B323"/>
    <mergeCell ref="B345:I345"/>
    <mergeCell ref="B344:C344"/>
    <mergeCell ref="B370:B371"/>
    <mergeCell ref="B296:I296"/>
    <mergeCell ref="A350:A351"/>
    <mergeCell ref="B350:B351"/>
    <mergeCell ref="A352:A353"/>
    <mergeCell ref="B352:B353"/>
    <mergeCell ref="A326:A327"/>
    <mergeCell ref="B326:B327"/>
    <mergeCell ref="B309:B310"/>
    <mergeCell ref="A307:A308"/>
    <mergeCell ref="B340:B341"/>
    <mergeCell ref="A348:A349"/>
    <mergeCell ref="B324:B325"/>
    <mergeCell ref="A311:A312"/>
    <mergeCell ref="B311:B312"/>
    <mergeCell ref="A336:A337"/>
    <mergeCell ref="B330:B331"/>
    <mergeCell ref="A332:A333"/>
    <mergeCell ref="B307:B308"/>
    <mergeCell ref="A203:A204"/>
    <mergeCell ref="B247:B248"/>
    <mergeCell ref="A259:A260"/>
    <mergeCell ref="B259:B260"/>
    <mergeCell ref="B217:B218"/>
    <mergeCell ref="B229:B230"/>
    <mergeCell ref="A297:A299"/>
    <mergeCell ref="B297:B299"/>
    <mergeCell ref="B219:B220"/>
    <mergeCell ref="B291:B292"/>
    <mergeCell ref="B271:B272"/>
    <mergeCell ref="B283:B284"/>
    <mergeCell ref="A279:A280"/>
    <mergeCell ref="B279:B280"/>
    <mergeCell ref="A287:A288"/>
    <mergeCell ref="B287:B288"/>
    <mergeCell ref="A289:A290"/>
    <mergeCell ref="B289:B290"/>
    <mergeCell ref="B300:B302"/>
    <mergeCell ref="A300:A302"/>
    <mergeCell ref="A247:A248"/>
    <mergeCell ref="B243:B244"/>
    <mergeCell ref="A245:A246"/>
    <mergeCell ref="A479:A480"/>
    <mergeCell ref="B479:B480"/>
    <mergeCell ref="A471:A472"/>
    <mergeCell ref="A372:A373"/>
    <mergeCell ref="B372:B373"/>
    <mergeCell ref="A374:A375"/>
    <mergeCell ref="B362:C362"/>
    <mergeCell ref="B363:I363"/>
    <mergeCell ref="B406:B407"/>
    <mergeCell ref="A408:A409"/>
    <mergeCell ref="A368:A369"/>
    <mergeCell ref="B368:B369"/>
    <mergeCell ref="A370:A371"/>
    <mergeCell ref="A443:A444"/>
    <mergeCell ref="B443:B444"/>
    <mergeCell ref="A445:A446"/>
    <mergeCell ref="B445:B446"/>
    <mergeCell ref="A394:A395"/>
    <mergeCell ref="B394:B395"/>
    <mergeCell ref="B425:B426"/>
    <mergeCell ref="A427:A428"/>
    <mergeCell ref="B427:B428"/>
    <mergeCell ref="A429:A430"/>
    <mergeCell ref="B396:C396"/>
    <mergeCell ref="A221:A222"/>
    <mergeCell ref="B221:B222"/>
    <mergeCell ref="A502:C502"/>
    <mergeCell ref="B501:C501"/>
    <mergeCell ref="B466:I466"/>
    <mergeCell ref="B465:C465"/>
    <mergeCell ref="B418:I418"/>
    <mergeCell ref="A366:A367"/>
    <mergeCell ref="B366:B367"/>
    <mergeCell ref="A419:A420"/>
    <mergeCell ref="B419:B420"/>
    <mergeCell ref="A421:A422"/>
    <mergeCell ref="B421:B422"/>
    <mergeCell ref="A467:A468"/>
    <mergeCell ref="B467:B468"/>
    <mergeCell ref="A423:A424"/>
    <mergeCell ref="B423:B424"/>
    <mergeCell ref="A425:A426"/>
    <mergeCell ref="A435:A436"/>
    <mergeCell ref="B435:B436"/>
    <mergeCell ref="B431:B432"/>
    <mergeCell ref="A475:A476"/>
    <mergeCell ref="B475:B476"/>
    <mergeCell ref="A477:A478"/>
    <mergeCell ref="A18:A19"/>
    <mergeCell ref="B18:B19"/>
    <mergeCell ref="A20:A21"/>
    <mergeCell ref="B20:B21"/>
    <mergeCell ref="B22:B23"/>
    <mergeCell ref="B293:B294"/>
    <mergeCell ref="A291:A292"/>
    <mergeCell ref="A324:A325"/>
    <mergeCell ref="A209:A210"/>
    <mergeCell ref="B209:B210"/>
    <mergeCell ref="A211:A212"/>
    <mergeCell ref="B211:B212"/>
    <mergeCell ref="A207:A208"/>
    <mergeCell ref="B207:B208"/>
    <mergeCell ref="B295:C295"/>
    <mergeCell ref="A251:A252"/>
    <mergeCell ref="B251:B252"/>
    <mergeCell ref="A253:A254"/>
    <mergeCell ref="B253:B254"/>
    <mergeCell ref="A255:A256"/>
    <mergeCell ref="B255:B256"/>
    <mergeCell ref="B249:B250"/>
    <mergeCell ref="A257:A258"/>
    <mergeCell ref="B257:B258"/>
    <mergeCell ref="B5:I5"/>
    <mergeCell ref="A8:A9"/>
    <mergeCell ref="B8:B9"/>
    <mergeCell ref="A12:A13"/>
    <mergeCell ref="B12:B13"/>
    <mergeCell ref="A14:A15"/>
    <mergeCell ref="B14:B15"/>
    <mergeCell ref="A16:A17"/>
    <mergeCell ref="B16:B17"/>
    <mergeCell ref="B6:B7"/>
    <mergeCell ref="A6:A7"/>
    <mergeCell ref="A10:A11"/>
    <mergeCell ref="B10:B11"/>
    <mergeCell ref="A219:A220"/>
    <mergeCell ref="A201:A202"/>
    <mergeCell ref="B203:B204"/>
    <mergeCell ref="A205:A206"/>
    <mergeCell ref="B205:B206"/>
    <mergeCell ref="B161:B162"/>
    <mergeCell ref="B30:B31"/>
    <mergeCell ref="A72:A73"/>
    <mergeCell ref="B72:B73"/>
    <mergeCell ref="A74:A75"/>
    <mergeCell ref="A68:A69"/>
    <mergeCell ref="A49:A50"/>
    <mergeCell ref="B49:B50"/>
    <mergeCell ref="B39:B40"/>
    <mergeCell ref="A43:A44"/>
    <mergeCell ref="B43:B44"/>
    <mergeCell ref="B45:C45"/>
    <mergeCell ref="B46:I46"/>
    <mergeCell ref="B42:I42"/>
    <mergeCell ref="B41:C41"/>
    <mergeCell ref="B68:B69"/>
    <mergeCell ref="B65:I65"/>
    <mergeCell ref="A32:A33"/>
    <mergeCell ref="B32:B33"/>
    <mergeCell ref="A1:I2"/>
    <mergeCell ref="B198:I198"/>
    <mergeCell ref="A153:A154"/>
    <mergeCell ref="A159:A160"/>
    <mergeCell ref="B159:B160"/>
    <mergeCell ref="B141:B142"/>
    <mergeCell ref="A143:A144"/>
    <mergeCell ref="B143:B144"/>
    <mergeCell ref="A147:A148"/>
    <mergeCell ref="B147:B148"/>
    <mergeCell ref="A149:A150"/>
    <mergeCell ref="B149:B150"/>
    <mergeCell ref="B133:B134"/>
    <mergeCell ref="A135:A136"/>
    <mergeCell ref="B135:B136"/>
    <mergeCell ref="B131:B132"/>
    <mergeCell ref="A24:A25"/>
    <mergeCell ref="B24:B25"/>
    <mergeCell ref="B137:B138"/>
    <mergeCell ref="A139:A140"/>
    <mergeCell ref="A47:A48"/>
    <mergeCell ref="B47:B48"/>
    <mergeCell ref="B37:C37"/>
    <mergeCell ref="A39:A40"/>
    <mergeCell ref="B477:B478"/>
    <mergeCell ref="B163:B164"/>
    <mergeCell ref="B165:B166"/>
    <mergeCell ref="B245:B246"/>
    <mergeCell ref="A151:A152"/>
    <mergeCell ref="B151:B152"/>
    <mergeCell ref="B241:B242"/>
    <mergeCell ref="A237:A238"/>
    <mergeCell ref="B237:B238"/>
    <mergeCell ref="A239:A240"/>
    <mergeCell ref="B239:B240"/>
    <mergeCell ref="B199:B200"/>
    <mergeCell ref="A231:A232"/>
    <mergeCell ref="B231:B232"/>
    <mergeCell ref="A233:A234"/>
    <mergeCell ref="B233:B234"/>
    <mergeCell ref="A235:A236"/>
    <mergeCell ref="B235:B236"/>
    <mergeCell ref="A225:A226"/>
    <mergeCell ref="B225:B226"/>
    <mergeCell ref="A227:A228"/>
    <mergeCell ref="B469:B470"/>
    <mergeCell ref="A473:A474"/>
    <mergeCell ref="B473:B474"/>
    <mergeCell ref="A497:A498"/>
    <mergeCell ref="B497:B498"/>
    <mergeCell ref="A481:A482"/>
    <mergeCell ref="B481:B482"/>
    <mergeCell ref="A483:A484"/>
    <mergeCell ref="B483:B484"/>
    <mergeCell ref="A485:A486"/>
    <mergeCell ref="B485:B486"/>
    <mergeCell ref="A487:A488"/>
    <mergeCell ref="B487:B488"/>
    <mergeCell ref="A489:A490"/>
    <mergeCell ref="B489:B490"/>
    <mergeCell ref="A491:A492"/>
    <mergeCell ref="B491:B492"/>
    <mergeCell ref="A493:A494"/>
    <mergeCell ref="B493:B494"/>
    <mergeCell ref="A495:A496"/>
    <mergeCell ref="B495:B496"/>
    <mergeCell ref="B139:B140"/>
    <mergeCell ref="A133:A134"/>
    <mergeCell ref="B336:B337"/>
    <mergeCell ref="A313:A315"/>
    <mergeCell ref="B313:B315"/>
    <mergeCell ref="A316:A317"/>
    <mergeCell ref="B153:B154"/>
    <mergeCell ref="A155:A156"/>
    <mergeCell ref="A141:A142"/>
    <mergeCell ref="A261:A262"/>
    <mergeCell ref="A269:A270"/>
    <mergeCell ref="B269:B270"/>
    <mergeCell ref="A330:A331"/>
    <mergeCell ref="A303:A304"/>
    <mergeCell ref="A309:A310"/>
    <mergeCell ref="B328:B329"/>
    <mergeCell ref="A328:A329"/>
    <mergeCell ref="A145:A146"/>
    <mergeCell ref="B145:B146"/>
    <mergeCell ref="A241:A242"/>
    <mergeCell ref="B261:B262"/>
    <mergeCell ref="A137:A138"/>
    <mergeCell ref="A167:A168"/>
    <mergeCell ref="B332:B333"/>
    <mergeCell ref="A340:A341"/>
    <mergeCell ref="A342:A343"/>
    <mergeCell ref="A358:A361"/>
    <mergeCell ref="B358:B361"/>
    <mergeCell ref="A338:A339"/>
    <mergeCell ref="B338:B339"/>
    <mergeCell ref="A334:A335"/>
    <mergeCell ref="B334:B335"/>
    <mergeCell ref="B471:B472"/>
    <mergeCell ref="A469:A470"/>
    <mergeCell ref="A414:A415"/>
    <mergeCell ref="B414:B415"/>
    <mergeCell ref="A398:A399"/>
    <mergeCell ref="B417:C417"/>
    <mergeCell ref="A364:A365"/>
    <mergeCell ref="B364:B365"/>
    <mergeCell ref="A433:A434"/>
    <mergeCell ref="A410:A411"/>
    <mergeCell ref="B410:B411"/>
    <mergeCell ref="B416:C416"/>
    <mergeCell ref="A400:A401"/>
    <mergeCell ref="A402:A403"/>
    <mergeCell ref="B400:B401"/>
    <mergeCell ref="B398:B399"/>
    <mergeCell ref="A157:A158"/>
    <mergeCell ref="B157:B158"/>
    <mergeCell ref="B167:B168"/>
    <mergeCell ref="A173:A174"/>
    <mergeCell ref="A199:A200"/>
    <mergeCell ref="A169:A170"/>
    <mergeCell ref="B169:B170"/>
    <mergeCell ref="A171:A172"/>
    <mergeCell ref="B171:B172"/>
    <mergeCell ref="B173:B174"/>
    <mergeCell ref="A190:A191"/>
    <mergeCell ref="B190:B191"/>
    <mergeCell ref="A177:A178"/>
    <mergeCell ref="B177:B178"/>
    <mergeCell ref="A179:A180"/>
    <mergeCell ref="B179:B180"/>
    <mergeCell ref="B197:C197"/>
    <mergeCell ref="A181:A182"/>
    <mergeCell ref="B181:B182"/>
    <mergeCell ref="A183:A184"/>
    <mergeCell ref="B183:B184"/>
    <mergeCell ref="B187:B189"/>
    <mergeCell ref="A187:A189"/>
    <mergeCell ref="A161:A162"/>
    <mergeCell ref="B92:B93"/>
    <mergeCell ref="B70:B71"/>
    <mergeCell ref="A84:A85"/>
    <mergeCell ref="B84:B85"/>
    <mergeCell ref="B94:C94"/>
    <mergeCell ref="A110:A111"/>
    <mergeCell ref="B95:I95"/>
    <mergeCell ref="B129:C129"/>
    <mergeCell ref="A96:A97"/>
    <mergeCell ref="B96:B97"/>
    <mergeCell ref="A102:A103"/>
    <mergeCell ref="B102:B103"/>
    <mergeCell ref="B100:B101"/>
    <mergeCell ref="A104:A105"/>
    <mergeCell ref="B104:B105"/>
    <mergeCell ref="A108:A109"/>
    <mergeCell ref="B128:C128"/>
    <mergeCell ref="B108:B109"/>
    <mergeCell ref="B88:B89"/>
    <mergeCell ref="B110:B111"/>
    <mergeCell ref="A106:A107"/>
    <mergeCell ref="A70:A71"/>
    <mergeCell ref="A34:A35"/>
    <mergeCell ref="A90:A91"/>
    <mergeCell ref="B90:B91"/>
    <mergeCell ref="G3:I3"/>
    <mergeCell ref="A66:A67"/>
    <mergeCell ref="B74:B75"/>
    <mergeCell ref="A51:A54"/>
    <mergeCell ref="B51:B54"/>
    <mergeCell ref="A55:A56"/>
    <mergeCell ref="B55:B56"/>
    <mergeCell ref="A57:A58"/>
    <mergeCell ref="B57:B58"/>
    <mergeCell ref="A59:A60"/>
    <mergeCell ref="B59:B60"/>
    <mergeCell ref="A61:A62"/>
    <mergeCell ref="B61:B62"/>
    <mergeCell ref="A22:A23"/>
    <mergeCell ref="B66:B67"/>
    <mergeCell ref="A26:A27"/>
    <mergeCell ref="B26:B27"/>
    <mergeCell ref="A28:A29"/>
    <mergeCell ref="B28:B29"/>
    <mergeCell ref="A30:A31"/>
    <mergeCell ref="B34:B35"/>
    <mergeCell ref="A163:A164"/>
    <mergeCell ref="A165:A166"/>
    <mergeCell ref="B201:B202"/>
    <mergeCell ref="B155:B156"/>
    <mergeCell ref="A76:A77"/>
    <mergeCell ref="B76:B77"/>
    <mergeCell ref="A78:A79"/>
    <mergeCell ref="B78:B79"/>
    <mergeCell ref="A131:A132"/>
    <mergeCell ref="A112:A113"/>
    <mergeCell ref="B112:B113"/>
    <mergeCell ref="A114:A115"/>
    <mergeCell ref="B114:B115"/>
    <mergeCell ref="A116:A117"/>
    <mergeCell ref="B98:B99"/>
    <mergeCell ref="A100:A101"/>
    <mergeCell ref="B130:I130"/>
    <mergeCell ref="B116:B117"/>
    <mergeCell ref="A98:A99"/>
    <mergeCell ref="A124:A125"/>
    <mergeCell ref="B124:B125"/>
    <mergeCell ref="A122:A123"/>
    <mergeCell ref="B122:B123"/>
    <mergeCell ref="A92:A93"/>
    <mergeCell ref="F3:F4"/>
    <mergeCell ref="B63:C63"/>
    <mergeCell ref="A126:A127"/>
    <mergeCell ref="A120:A121"/>
    <mergeCell ref="B120:B121"/>
    <mergeCell ref="A118:A119"/>
    <mergeCell ref="B118:B119"/>
    <mergeCell ref="A86:A87"/>
    <mergeCell ref="B86:B87"/>
    <mergeCell ref="A88:A89"/>
    <mergeCell ref="A80:A81"/>
    <mergeCell ref="B80:B81"/>
    <mergeCell ref="A82:A83"/>
    <mergeCell ref="B82:B83"/>
    <mergeCell ref="B64:C64"/>
    <mergeCell ref="B106:B107"/>
    <mergeCell ref="B126:B127"/>
    <mergeCell ref="E3:E4"/>
    <mergeCell ref="D3:D4"/>
    <mergeCell ref="C3:C4"/>
    <mergeCell ref="B3:B4"/>
    <mergeCell ref="A3:A4"/>
    <mergeCell ref="B36:C36"/>
    <mergeCell ref="B38:I38"/>
    <mergeCell ref="C300:C301"/>
    <mergeCell ref="C313:C314"/>
    <mergeCell ref="A175:A176"/>
    <mergeCell ref="B175:B176"/>
    <mergeCell ref="B185:B186"/>
    <mergeCell ref="A185:A186"/>
    <mergeCell ref="A243:A244"/>
    <mergeCell ref="A285:A286"/>
    <mergeCell ref="B281:B282"/>
    <mergeCell ref="A192:A193"/>
    <mergeCell ref="B192:B193"/>
    <mergeCell ref="A194:A195"/>
    <mergeCell ref="B194:B195"/>
    <mergeCell ref="B196:C196"/>
    <mergeCell ref="A293:A294"/>
    <mergeCell ref="A223:A224"/>
    <mergeCell ref="B223:B224"/>
    <mergeCell ref="A213:A214"/>
    <mergeCell ref="B213:B214"/>
    <mergeCell ref="A215:A216"/>
    <mergeCell ref="B215:B216"/>
    <mergeCell ref="A217:A218"/>
    <mergeCell ref="B227:B228"/>
    <mergeCell ref="A229:A230"/>
  </mergeCells>
  <printOptions horizontalCentered="1"/>
  <pageMargins left="0.31496062992125984" right="0.31496062992125984" top="0.39370078740157483" bottom="0.39370078740157483" header="0.47244094488188981" footer="0.31496062992125984"/>
  <pageSetup paperSize="9" scale="46" fitToHeight="0" orientation="portrait" r:id="rId1"/>
  <rowBreaks count="14" manualBreakCount="14">
    <brk id="37" max="8" man="1"/>
    <brk id="77" max="8" man="1"/>
    <brk id="103" max="8" man="1"/>
    <brk id="132" max="8" man="1"/>
    <brk id="164" max="8" man="1"/>
    <brk id="202" max="8" man="1"/>
    <brk id="250" max="8" man="1"/>
    <brk id="290" max="8" man="1"/>
    <brk id="327" max="8" man="1"/>
    <brk id="365" max="8" man="1"/>
    <brk id="396" max="8" man="1"/>
    <brk id="428" max="8" man="1"/>
    <brk id="460" max="8" man="1"/>
    <brk id="49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2021-10-08T15:44:58Z</dcterms:modified>
</cp:coreProperties>
</file>