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795" yWindow="285" windowWidth="15480" windowHeight="11505"/>
  </bookViews>
  <sheets>
    <sheet name="Финансирование" sheetId="2" r:id="rId1"/>
    <sheet name="Показатели" sheetId="1" r:id="rId2"/>
  </sheets>
  <definedNames>
    <definedName name="_xlnm.Print_Titles" localSheetId="1">Показатели!$2:$3</definedName>
    <definedName name="_xlnm.Print_Titles" localSheetId="0">Финансирование!$4:$6</definedName>
    <definedName name="_xlnm.Print_Area" localSheetId="1">Показатели!$A$1:$H$189</definedName>
    <definedName name="_xlnm.Print_Area" localSheetId="0">Финансирование!$A$1:$G$133</definedName>
  </definedNames>
  <calcPr calcId="145621"/>
</workbook>
</file>

<file path=xl/calcChain.xml><?xml version="1.0" encoding="utf-8"?>
<calcChain xmlns="http://schemas.openxmlformats.org/spreadsheetml/2006/main">
  <c r="D128" i="2" l="1"/>
  <c r="E128" i="2"/>
  <c r="F128" i="2"/>
  <c r="G128" i="2"/>
  <c r="C128" i="2"/>
  <c r="D69" i="2"/>
  <c r="E69" i="2"/>
  <c r="F69" i="2"/>
  <c r="G69" i="2"/>
  <c r="C69" i="2"/>
  <c r="D43" i="2"/>
  <c r="E43" i="2"/>
  <c r="F43" i="2"/>
  <c r="G43" i="2"/>
  <c r="C43" i="2"/>
  <c r="D49" i="2"/>
  <c r="E49" i="2"/>
  <c r="F49" i="2"/>
  <c r="G49" i="2"/>
  <c r="D7" i="2"/>
  <c r="E7" i="2"/>
  <c r="F7" i="2"/>
  <c r="G7" i="2"/>
  <c r="C7" i="2"/>
  <c r="G124" i="2"/>
  <c r="F124" i="2"/>
  <c r="E124" i="2"/>
  <c r="D124" i="2"/>
  <c r="C124" i="2"/>
  <c r="G121" i="2"/>
  <c r="F121" i="2"/>
  <c r="E121" i="2"/>
  <c r="D121" i="2"/>
  <c r="C121" i="2"/>
  <c r="G118" i="2"/>
  <c r="F118" i="2"/>
  <c r="E118" i="2"/>
  <c r="D118" i="2"/>
  <c r="C118" i="2"/>
  <c r="G116" i="2"/>
  <c r="F116" i="2"/>
  <c r="E116" i="2"/>
  <c r="D116" i="2"/>
  <c r="C116" i="2"/>
  <c r="G110" i="2"/>
  <c r="F110" i="2"/>
  <c r="E110" i="2"/>
  <c r="D110" i="2"/>
  <c r="C110" i="2"/>
  <c r="G105" i="2"/>
  <c r="F105" i="2"/>
  <c r="E105" i="2"/>
  <c r="D105" i="2"/>
  <c r="C105" i="2"/>
  <c r="G101" i="2"/>
  <c r="F101" i="2"/>
  <c r="E101" i="2"/>
  <c r="D101" i="2"/>
  <c r="C101" i="2"/>
  <c r="G98" i="2"/>
  <c r="F98" i="2"/>
  <c r="E98" i="2"/>
  <c r="D98" i="2"/>
  <c r="C98" i="2"/>
  <c r="G93" i="2"/>
  <c r="F93" i="2"/>
  <c r="E93" i="2"/>
  <c r="D93" i="2"/>
  <c r="C93" i="2"/>
  <c r="G90" i="2"/>
  <c r="F90" i="2"/>
  <c r="E90" i="2"/>
  <c r="D90" i="2"/>
  <c r="C90" i="2"/>
  <c r="G85" i="2"/>
  <c r="F85" i="2"/>
  <c r="E85" i="2"/>
  <c r="D85" i="2"/>
  <c r="C85" i="2"/>
  <c r="G81" i="2"/>
  <c r="F81" i="2"/>
  <c r="E81" i="2"/>
  <c r="D81" i="2"/>
  <c r="C81" i="2"/>
  <c r="G77" i="2"/>
  <c r="F77" i="2"/>
  <c r="E77" i="2"/>
  <c r="D77" i="2"/>
  <c r="C77" i="2"/>
  <c r="G58" i="2"/>
  <c r="F58" i="2"/>
  <c r="E58" i="2"/>
  <c r="D58" i="2"/>
  <c r="C58" i="2"/>
  <c r="C49" i="2"/>
  <c r="G38" i="2"/>
  <c r="F38" i="2"/>
  <c r="E38" i="2"/>
  <c r="D38" i="2"/>
  <c r="C38" i="2"/>
  <c r="G24" i="2"/>
  <c r="F24" i="2"/>
  <c r="E24" i="2"/>
  <c r="D24" i="2"/>
  <c r="C24" i="2"/>
  <c r="G15" i="2"/>
  <c r="F15" i="2"/>
  <c r="E15" i="2"/>
  <c r="D15" i="2"/>
  <c r="C15" i="2"/>
  <c r="E130" i="2" l="1"/>
  <c r="G130" i="2"/>
  <c r="F130" i="2"/>
  <c r="D130" i="2"/>
  <c r="C130" i="2"/>
</calcChain>
</file>

<file path=xl/sharedStrings.xml><?xml version="1.0" encoding="utf-8"?>
<sst xmlns="http://schemas.openxmlformats.org/spreadsheetml/2006/main" count="759" uniqueCount="651">
  <si>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</si>
  <si>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</si>
  <si>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</si>
  <si>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Прогноз</t>
  </si>
  <si>
    <t>1.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</si>
  <si>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</si>
  <si>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</si>
  <si>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</si>
  <si>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Подпрограмма «Развитие системы дошкольного образования»</t>
  </si>
  <si>
    <t>1.2.</t>
  </si>
  <si>
    <t>Подпрограмма «Развитие системы общего и дополнительного образования»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</si>
  <si>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</si>
  <si>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1.3.</t>
  </si>
  <si>
    <t>Подпрограмма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</si>
  <si>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</si>
  <si>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1.4.</t>
  </si>
  <si>
    <t>Подпрограмма «Развитие профессионального образования»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</si>
  <si>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</si>
  <si>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1.5.</t>
  </si>
  <si>
    <t>Подпрограмма  «Социальная адаптация детей-сирот, детей, оставшихся без попечения родителей»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</si>
  <si>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</si>
  <si>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1.6.</t>
  </si>
  <si>
    <t>Подпрограмма «Развитие финансовой грамотности населения области»</t>
  </si>
  <si>
    <t>1.7.</t>
  </si>
  <si>
    <t>2.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</si>
  <si>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</si>
  <si>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2.1.</t>
  </si>
  <si>
    <t>Подпрограмма  «Социальная поддержка граждан»</t>
  </si>
  <si>
    <t>Численность граждан, имеющих право на получение мер поддержки субсидиями на оплату жилищно-коммунальных услуг (чел.)</t>
  </si>
  <si>
    <t>2.2.</t>
  </si>
  <si>
    <t>Подпрограмма «Социальное обслуживание граждан»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</si>
  <si>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</si>
  <si>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</si>
  <si>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2.3.</t>
  </si>
  <si>
    <t>Подпрограмма «Развитие системы социальной защиты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</si>
  <si>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</si>
  <si>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</si>
  <si>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2.4.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</si>
  <si>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</si>
  <si>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</si>
  <si>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</si>
  <si>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2.5.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</si>
  <si>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</si>
  <si>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</si>
  <si>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</si>
  <si>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2.6.</t>
  </si>
  <si>
    <t>3.</t>
  </si>
  <si>
    <t>3.1.</t>
  </si>
  <si>
    <t>Подпрограмма «Комплексное освоение и развитие территорий в целях жилищного строительства»</t>
  </si>
  <si>
    <t>3.2.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</si>
  <si>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</si>
  <si>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3.3.</t>
  </si>
  <si>
    <t>Подпрограмма «Обеспечение жилыми помещениями молодых семей»</t>
  </si>
  <si>
    <t>3.4.</t>
  </si>
  <si>
    <t>Подпрограмма «Обеспечение жилыми помещениями детей-сирот и детей, оставшихся без попечения родителей»</t>
  </si>
  <si>
    <t>3.5.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</si>
  <si>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</si>
  <si>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3.6.</t>
  </si>
  <si>
    <t>Подпрограмма «Развитие ипотечного жилищного кредитования»</t>
  </si>
  <si>
    <t>Число граждан, получающих социальную поддержку за счет средств областного бюджета на возмещение части затрат на оплату процентов по займам (кредитам) на приобретение (строительство) жилых помещений в соответствии с Законом Саратовской области «О мере социальной поддержки отдельных категорий граждан по возмещению части затрат в связи с предоставлением ипотечного займа (кредита)» (чел.)</t>
  </si>
  <si>
    <t>3.7.</t>
  </si>
  <si>
    <t>Подпрограмма «Обеспечение жильем отдельных категорий граждан в соответствии с федеральным законодательством»</t>
  </si>
  <si>
    <t>3.8.</t>
  </si>
  <si>
    <t>3.9.</t>
  </si>
  <si>
    <t>Подпрограмма «Повышение качества водоснабжения и водоотведения»</t>
  </si>
  <si>
    <t>3.10.</t>
  </si>
  <si>
    <t>Количество отремонтированных многоквартирных домов (ед.)</t>
  </si>
  <si>
    <t>4.</t>
  </si>
  <si>
    <t>Уровень безработицы (по методологии Международной организации труда) в среднем за год от численности экономически активного населения (%)</t>
  </si>
  <si>
    <t>Уровень регистрируемой безработицы на конец года от численности экономически активного населения (%)</t>
  </si>
  <si>
    <t>4.1.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</si>
  <si>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</si>
  <si>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</si>
  <si>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4.2.</t>
  </si>
  <si>
    <t>Подпрограмма «Регулирование трудовой миграции»</t>
  </si>
  <si>
    <t>Уровень трудоустройства граждан из числа обратившихся по вопросу трудоустройства в другой местности (%)</t>
  </si>
  <si>
    <t>4.3.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</si>
  <si>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</si>
  <si>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4.4.</t>
  </si>
  <si>
    <t>Подпрограмма «Совершенствование социального партнерства»</t>
  </si>
  <si>
    <t>4.5.</t>
  </si>
  <si>
    <t>Подпрограмма «Улучшение условий и охраны труда»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</si>
  <si>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</si>
  <si>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</si>
  <si>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</si>
  <si>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</si>
  <si>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</t>
  </si>
  <si>
    <t>Количество обслуженного населения учреждениями сферы культуры, в том числе нестационарными формами и в электронном виде (тыс. чел.)</t>
  </si>
  <si>
    <t>Доля детей, привлекаемых к участию в творческих мероприятиях (%)</t>
  </si>
  <si>
    <t>5.1.</t>
  </si>
  <si>
    <t>Подпрограмма  «Музеи»</t>
  </si>
  <si>
    <t>Количество обслуженного населения музеями, в том числе нестационарными формами и в электронном виде (тыс. чел.)</t>
  </si>
  <si>
    <t>Количество предметов, поступивших в музейное собрание (ед.)</t>
  </si>
  <si>
    <t>5.2.</t>
  </si>
  <si>
    <t>Подпрограмма  «Театры»</t>
  </si>
  <si>
    <t>Количество новых постановок (ед.)</t>
  </si>
  <si>
    <t>Количество показанных спектаклей (ед.)</t>
  </si>
  <si>
    <t>5.3.</t>
  </si>
  <si>
    <t>Подпрограмма «Концертные организации и коллективы»</t>
  </si>
  <si>
    <t>Количество обслуженного населения концертными организациями, в том числе нестационарными формами (тыс.чел.)</t>
  </si>
  <si>
    <t>5.4.</t>
  </si>
  <si>
    <t>Подпрограмма  «Библиотеки»</t>
  </si>
  <si>
    <t>Количество мероприятий, направленных на популяризацию книги и чтения (тыс.ед.)</t>
  </si>
  <si>
    <t>5.5.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</si>
  <si>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</si>
  <si>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</si>
  <si>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Количество педагогических работников, получивших дополнительное профессиональное образование в установленные законом сроки (чел.)</t>
  </si>
  <si>
    <t>5.6.</t>
  </si>
  <si>
    <t>Подпрограмма  «Культурно-досуговые учреждения»</t>
  </si>
  <si>
    <t>Количество культурно-массовых мероприятий, ежегодно (ед.)</t>
  </si>
  <si>
    <t>5.7.</t>
  </si>
  <si>
    <t>Подпрограмма  «Государственная охрана, сохранение и популяризация объектов культурного наследия»</t>
  </si>
  <si>
    <t>5.8.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</si>
  <si>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</si>
  <si>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</si>
  <si>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5.9.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</si>
  <si>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</si>
  <si>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</si>
  <si>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</si>
  <si>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5.10.</t>
  </si>
  <si>
    <t>Подпрограмма  «Укрепление материально-технической базы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</si>
  <si>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</si>
  <si>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5.11.</t>
  </si>
  <si>
    <t>Подпрограмма  «Развитие кадрового потенциала сферы культуры»</t>
  </si>
  <si>
    <t>5.12.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</si>
  <si>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</si>
  <si>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</si>
  <si>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5.13.</t>
  </si>
  <si>
    <t>Подпрограмма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</si>
  <si>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</si>
  <si>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6.</t>
  </si>
  <si>
    <t>6.1.</t>
  </si>
  <si>
    <t>Подпрограмма «Физическая культура и спорт. Подготовка спортивного резерва»</t>
  </si>
  <si>
    <t>6.2.</t>
  </si>
  <si>
    <t>Подпрограмма  «Туризм»</t>
  </si>
  <si>
    <t xml:space="preserve">Число ночевок в гостиницах и аналогичных средствах размещения (единиц) (ед.) </t>
  </si>
  <si>
    <t>6.3.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</si>
  <si>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</si>
  <si>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</si>
  <si>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</si>
  <si>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6.4.</t>
  </si>
  <si>
    <t>Подпрограмма «Материально-техническая база спорта»</t>
  </si>
  <si>
    <t>7.</t>
  </si>
  <si>
    <t>Смертность от новообразований (в том числе от злокачественных) (чел. на 100 тыс. населения)</t>
  </si>
  <si>
    <t>Младенческая смертность (чел. на 1000 родившихся живыми)</t>
  </si>
  <si>
    <t>7.1.</t>
  </si>
  <si>
    <t>7.2.</t>
  </si>
  <si>
    <t>7.3.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</si>
  <si>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</si>
  <si>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</si>
  <si>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</si>
  <si>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</si>
  <si>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8.1.</t>
  </si>
  <si>
    <t>Подпрограмма «Стратегическое планирование и оперативное управление социально-экономическим развитием региона»</t>
  </si>
  <si>
    <t>Достоверность прогнозов социально-экономического развития области (%)</t>
  </si>
  <si>
    <t>Доля программных средств в структуре областного бюджета (%)</t>
  </si>
  <si>
    <t>8.2.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</si>
  <si>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</si>
  <si>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8.3.</t>
  </si>
  <si>
    <t>Подпрограмма «Развитие малого и среднего предпринимательства в Саратовской области»</t>
  </si>
  <si>
    <t>Оборот субъектов малого и среднего предпринимательства (без учета индивидуальных предпринимателей) в постоянных ценах по отношению к значению показателя 2014 года (%)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</si>
  <si>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</si>
  <si>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</si>
  <si>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Оборот розничной торговли на душу населения (тыс. руб.)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</si>
  <si>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</si>
  <si>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</si>
  <si>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</si>
  <si>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</si>
  <si>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</si>
  <si>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Подпрограмма «Формирование электронного правительства»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</si>
  <si>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</si>
  <si>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</si>
  <si>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9.1.</t>
  </si>
  <si>
    <t>Подпрограмма «Охрана окружающей среды, защита природных комплексов, объектов и ресурсов»</t>
  </si>
  <si>
    <t>9.2.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</si>
  <si>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</si>
  <si>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</si>
  <si>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9.3.</t>
  </si>
  <si>
    <t xml:space="preserve">Подпрограмма «Развитие лесного хозяйства Саратовской области» </t>
  </si>
  <si>
    <t>9.4.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</si>
  <si>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</si>
  <si>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10.</t>
  </si>
  <si>
    <t>10.1.</t>
  </si>
  <si>
    <t>Подпрограмма  «Модернизация и развитие транспортного комплекса Саратовской области»</t>
  </si>
  <si>
    <t>10.2.</t>
  </si>
  <si>
    <t>10.3.</t>
  </si>
  <si>
    <t>Подпрограмма  «Повышение безопасности дорожного движения в Саратовской области»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</si>
  <si>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</si>
  <si>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</si>
  <si>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</si>
  <si>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</si>
  <si>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</si>
  <si>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</si>
  <si>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>11.</t>
  </si>
  <si>
    <t>11.1.</t>
  </si>
  <si>
    <t>11.2.</t>
  </si>
  <si>
    <t>11.3.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</si>
  <si>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</si>
  <si>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проведенных консультаций (шт)</t>
  </si>
  <si>
    <t>Производство крупы (тыс. тонн)</t>
  </si>
  <si>
    <t>12.</t>
  </si>
  <si>
    <t>Энергоемкость валового регионального продукта (кг т.у.т. на тыс. руб.)</t>
  </si>
  <si>
    <t>12.1.</t>
  </si>
  <si>
    <t>Подпрограмма «Обеспечение населения твердым топливом»</t>
  </si>
  <si>
    <t>12.2.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</si>
  <si>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</si>
  <si>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</si>
  <si>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</si>
  <si>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</si>
  <si>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Защищенность населения от затоплений, подтоплений и влияния паводковых вод (%)</t>
  </si>
  <si>
    <t>13.1.</t>
  </si>
  <si>
    <t>Подпрограмма «Снижение рисков и смягчение последствий чрезвычайных ситуаций природного и техногенного характера»</t>
  </si>
  <si>
    <t>Совершенствование системы мониторинга и прогнозирования чрезвычайных ситуаций и их последствий (%)</t>
  </si>
  <si>
    <t>13.2.</t>
  </si>
  <si>
    <t>Подпрограмма «Пожарная безопасность»</t>
  </si>
  <si>
    <t>Количество/доля учреждений социальной защиты области приведенных в удовлетворительное противопожарное состояние (учр./%)</t>
  </si>
  <si>
    <t>Количество/доля учреждений культуры области, приведенных в удовлетворительное противопожарное состояние (учр./%)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</si>
  <si>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</si>
  <si>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</si>
  <si>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14.</t>
  </si>
  <si>
    <t>14.1.</t>
  </si>
  <si>
    <t>Подпрограмма «Профилактика правонарушений и усиление борьбы с преступностью на территории Саратовской области»</t>
  </si>
  <si>
    <t>Доля преступлений, совершенных несовершеннолетними или при их соучастии, в общем числе оконченных преступлений (%)</t>
  </si>
  <si>
    <t>14.2.</t>
  </si>
  <si>
    <t xml:space="preserve">Подпрограмма «Профилактика терроризма и экстремизма в Саратовской области» </t>
  </si>
  <si>
    <t>14.3.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</si>
  <si>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</si>
  <si>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</si>
  <si>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Подпрограмма «Противодействие коррупции в Саратовской области»</t>
  </si>
  <si>
    <t>15.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</si>
  <si>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</si>
  <si>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</si>
  <si>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</si>
  <si>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</si>
  <si>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</si>
  <si>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</si>
  <si>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</si>
  <si>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15.3.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</si>
  <si>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</si>
  <si>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15.4.</t>
  </si>
  <si>
    <t>Подпрограмма «Управление региональными финансами Саратовской области»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</si>
  <si>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</si>
  <si>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</si>
  <si>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</si>
  <si>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</si>
  <si>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</si>
  <si>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</si>
  <si>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16.1.</t>
  </si>
  <si>
    <t>Подпрограмма «Развитие предприятий оборонно-промышленного комплекса»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</si>
  <si>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</si>
  <si>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16.2.</t>
  </si>
  <si>
    <t>Подпрограмма «Развитие предприятий транспортного машиностроения»</t>
  </si>
  <si>
    <t>16.3.</t>
  </si>
  <si>
    <t>Подпрограмма «Развитие предприятий нефтегазового и энергетического машиностроения»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</si>
  <si>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</si>
  <si>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</si>
  <si>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</si>
  <si>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</si>
  <si>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</si>
  <si>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16.6.</t>
  </si>
  <si>
    <t>Подпрограмма «Развитие предприятий легкой, мебельной промышленности и полиграфии»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</si>
  <si>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</si>
  <si>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</si>
  <si>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16.8</t>
  </si>
  <si>
    <t>Подпрограмма «Развитие и государственная поддержка промышленных предприятий обрабатывающих производств»</t>
  </si>
  <si>
    <t>Производительность труда по виду экономической деятельности «обрабатывающие производства» на одного занятого в год (тыс.рублей)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</si>
  <si>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</si>
  <si>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</si>
  <si>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</si>
  <si>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</si>
  <si>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</si>
  <si>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</si>
  <si>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</si>
  <si>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</si>
  <si>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</si>
  <si>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</si>
  <si>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</si>
  <si>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18.1.</t>
  </si>
  <si>
    <t>Подпрограмма «Создание комфортных условий проживания»</t>
  </si>
  <si>
    <t>18.2.</t>
  </si>
  <si>
    <t>Подпрограмма «Развитие современной городской среды»</t>
  </si>
  <si>
    <t>Доля дошкольных образовательных организаций, в которых создана универсальная безбарьерная среда для инклюзивного образования детей-инвалидов, в общем количестве дошкольных образовательных организаций в области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</si>
  <si>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</si>
  <si>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</si>
  <si>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</si>
  <si>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</si>
  <si>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Смертность населения в трудоспособном возрасте (чел.
на 100 тыс. трудоспособного населения)</t>
  </si>
  <si>
    <t>Смертность от болезней системы кровообращения (чел.
на 100 тыс. населения)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</si>
  <si>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</si>
  <si>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Смертность от дорожно-транспортных происшествий (чел.на 100 тыс. населения)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</si>
  <si>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</si>
  <si>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</si>
  <si>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Подпрограмма  «Развитие и обеспечение сохранности сети автомобильных дорог Саратовской области»</t>
  </si>
  <si>
    <t>-</t>
  </si>
  <si>
    <t>Подпрограмма «Развитие мелиорации земель сельскохозяйственного назначения Саратовской области»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</si>
  <si>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</si>
  <si>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Доля ввода стандартного жилья от общего ввода жилья (%)</t>
  </si>
  <si>
    <t>Подпрограмма «Капитальный ремонт и ремонт в многоквартирных домах Саратовской области»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</si>
  <si>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</si>
  <si>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Подпрограмм «Обеспечение устойчивого сокращения непригодного для проживания жилищного фонда»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</si>
  <si>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</si>
  <si>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</si>
  <si>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98</t>
  </si>
  <si>
    <t>250</t>
  </si>
  <si>
    <t>6,3</t>
  </si>
  <si>
    <t>Лесистость территории Саратовской области (%)</t>
  </si>
  <si>
    <t>Объем жилищного строительства (тыс.кв.м.)</t>
  </si>
  <si>
    <t>Количество предоставленных социальных выплат на строительство (приобретение) жилых помещений работникам бюджетной сферы (человек)</t>
  </si>
  <si>
    <t>Количество граждан, расселенных из аварийного жилищного фонда (тыс.чел.)</t>
  </si>
  <si>
    <t>50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</si>
  <si>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</si>
  <si>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 (ежегодно) (%)</t>
  </si>
  <si>
    <t>Уровень обеспеченности населения спортивными сооружениями исходя из единовременной пропускной способности объектов спорта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</si>
  <si>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</si>
  <si>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</si>
  <si>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</si>
  <si>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Ввод в действие локальных водопроводов (км)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</si>
  <si>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</si>
  <si>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2022 год</t>
  </si>
  <si>
    <t>Государственная программа Саратовской области «Развитие здравоохранения»</t>
  </si>
  <si>
    <t>Охват медицинским освидетельствованием на ВИЧ-инфекцию  населения (%)</t>
  </si>
  <si>
    <t>Обеспеченность средними медицинскими работниками, работающими в государственных медицинских организациях
 (чел. на 10 тыс. населения)</t>
  </si>
  <si>
    <t>Государственная программа Саратовской области «Развитие образования в Саратовской области»</t>
  </si>
  <si>
    <t>Доступность дошкольного образования для детей в возрасте до трех лет (%)</t>
  </si>
  <si>
    <t>Доля детей в возрасте от 5 до 18 лет, охваченных дополнительным образованием (%)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</si>
  <si>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 (тыс. человек)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</si>
  <si>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</si>
  <si>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Подпрограмма «Совершенствование управления системой образования»</t>
  </si>
  <si>
    <t>по программам общего образования и дополнительного образования детей</t>
  </si>
  <si>
    <t>по программам среднего профессионального образования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</si>
  <si>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</si>
  <si>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Доля населенных пунктов Саратовской области, сведения о границах которых внесены в Единый государственный реестр недвижимости, в общем количестве населенных пунктов Саратовской области (%)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</si>
  <si>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</si>
  <si>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</si>
  <si>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Государственная программа Саратовской области «Культура Саратовской области»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</si>
  <si>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</si>
  <si>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Государственная программа Саратовской области «Развитие физической культуры, спорта, туризма и молодежной политики»</t>
  </si>
  <si>
    <t>Количество проведенных визитов различного уровня (ед.)</t>
  </si>
  <si>
    <t>Среднее количество участников, подавших заявки на участие в конкурентных процедурах определения поставщиков (подрядчиков, исполнителей) для государственных нужд области (ед.)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</si>
  <si>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</si>
  <si>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Доля лесных пожаров, ликвидированных в течение первых суток с момента обнаружения, в общем количестве лесных пожаров (%)</t>
  </si>
  <si>
    <t>Доля утилизированных и обезвреженных отходов в общем объеме образовавшихся отходов в процессе производства и потребления (%)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</si>
  <si>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</si>
  <si>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</si>
  <si>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</si>
  <si>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</si>
  <si>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учреждений социальной сферы с массовым пребыванием людей, приведенных в удовлетворительное противопожарное состояние (учр./%)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</si>
  <si>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</si>
  <si>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</si>
  <si>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Подпрограмма «Противодействие злоупотреблению наркотиками и их незаконному обороту в Саратовской области»</t>
  </si>
  <si>
    <t>Государственная программа Саратовской области «Развитие государственного и муниципального управления»</t>
  </si>
  <si>
    <t>Государственная программа Саратовской области «Развитие промышленности в Саратовской области»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</si>
  <si>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</si>
  <si>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19.</t>
  </si>
  <si>
    <t>Государственная программа Саратовской области «Информационное общество»</t>
  </si>
  <si>
    <t>19.1.</t>
  </si>
  <si>
    <t>19.2.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</si>
  <si>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</si>
  <si>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</si>
  <si>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</si>
  <si>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Доля видов регионального государственного контроля (надзора), по которым внедрены информационные решения (ресурсы) (%)</t>
  </si>
  <si>
    <t>Количество выданных ипотечных жилищных кредитов (договоров) (тыс.шт.)</t>
  </si>
  <si>
    <t>Ожидаемая продолжительность жизни при рождении (лет)</t>
  </si>
  <si>
    <t>Смертность от всех причин (чел.на 1000 населения)</t>
  </si>
  <si>
    <t>не менее 30</t>
  </si>
  <si>
    <t>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(ед.)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</si>
  <si>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</si>
  <si>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</si>
  <si>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Количество инвестиционных проектов, привлеченных на территорию области в текущем году (ед.)</t>
  </si>
  <si>
    <t>Производство яиц в хозяйствах всех категорий (млн.шт.)</t>
  </si>
  <si>
    <t>Ввод в эксплуатацию мелиорируемых земель, принадлежащих сельскохозяйственным товаропроизводителям на праве собственности или переданных им в пользование в установленном порядке (га)</t>
  </si>
  <si>
    <t>20.</t>
  </si>
  <si>
    <t>Доля общей площади благоустроенных жилых помещений в сельских населенных пунктах (%)</t>
  </si>
  <si>
    <t>22,8</t>
  </si>
  <si>
    <t>22,9</t>
  </si>
  <si>
    <t>23,0</t>
  </si>
  <si>
    <t>Подпрограмма «Создание условий для обеспечения доступным и комфортным жильем сельского населения»</t>
  </si>
  <si>
    <t>20.1.</t>
  </si>
  <si>
    <t>Ввод (приобретение) жилых помещений (жилых домов) для граждан, проживающих на сельских территориях (кв. м)</t>
  </si>
  <si>
    <t>Подпрограмма «Развитие рынка труда (кадрового потенциала) на сельских территориях»</t>
  </si>
  <si>
    <t>20.2.</t>
  </si>
  <si>
    <t>Уровень занятости сельского населения трудоспособного возраста (%)</t>
  </si>
  <si>
    <t>Подпрограмма «Создание и развитие инфраструктуры на сельских территориях»</t>
  </si>
  <si>
    <t>20.3.</t>
  </si>
  <si>
    <t>Государственная программа Саратовской области «Формирование комфортной городской среды»</t>
  </si>
  <si>
    <t>Доля обучающихся, для которых формируется цифровой образовательный профиль и индивидуальный план обучения (персональная траектория обучения) с использованием федеральной информационно-сервисной платформы цифровой образовательной среды (федеральных цифровых платформ, информационных систем и ресурсов), между которыми обеспечено информационное взаимодействие, в общем числе обучающихся по указанным программам (%):</t>
  </si>
  <si>
    <t>Государственная программа Саратовской области «Комплексное развитие сельских территорий»</t>
  </si>
  <si>
    <t>Подпрограмма «Формирование системы комплексной реабилитации и абилитации инвалидов, в том числе детей-инвалидов»</t>
  </si>
  <si>
    <t>2023 год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</si>
  <si>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</si>
  <si>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23,1</t>
  </si>
  <si>
    <t>14.5.</t>
  </si>
  <si>
    <t>Подпрограмма «Профилактика безнадзорности и правонарушений среди несовершеннолетних»</t>
  </si>
  <si>
    <t>Доля областных учреждений социальной сферы, оборудованных ограждениями территорий и системами видеонаблюдения (%)</t>
  </si>
  <si>
    <t>Количество размещенных в средствах массовой информации материалов антитеррористической и антиэкстремистской направленности (ед.)</t>
  </si>
  <si>
    <t>Доля несовершеннолетних в возрасте 14 - 17 лет, состоящих на учете в органах внутренних дел, совершивших преступление, в общей численности несовершеннолетних в возрасте 14 - 17 лет, совершивших преступление (%)</t>
  </si>
  <si>
    <t>Производство муки из зерновых культур, овощных и других растительных культур, смеси из них  (тыс.тонн)</t>
  </si>
  <si>
    <t>Производство масла сливочного (тыс. тонн)</t>
  </si>
  <si>
    <t>Количество газозаправочных станций, реализующих в качестве топлива компримированный природный газ (шт.)</t>
  </si>
  <si>
    <t>Количество субъектов малого и среднего предпринимательства, самозанятых граждан, получивших государственную поддержку (ед.)</t>
  </si>
  <si>
    <t>Доля молодых людей, вовлеченных в мероприятия, реализуемые по различным направлениям работы с молодежью на территории области, от общего количества молодежи области (%)</t>
  </si>
  <si>
    <t>Количество саратовских спортсменов - членов сборных команд страны (ежегодное количество) (ед.)</t>
  </si>
  <si>
    <t>2020 год (отчет)</t>
  </si>
  <si>
    <t>2021 год (оценка)</t>
  </si>
  <si>
    <t>2024 год</t>
  </si>
  <si>
    <t>Производство молока в сельскохозяйственных организациях, крестьянских (фермерских) хозяйствах, включая индивидуальных предпринимателей (в соответствии с соглашениями о предоставлении субсидии из федерального бюджета) (тыс. т.)</t>
  </si>
  <si>
    <t>70*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</si>
  <si>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</t>
  </si>
  <si>
    <t>Количество субъектов МСП в сфере АПК, получивших поддержку, в том числе в результате услуг, оказанных центрами компетенций в сфере сельскохозяйственной кооперации и поддержки фермеров (нарастающим итогом (ед.)</t>
  </si>
  <si>
    <t>Валовой сбор зерновых и зернобобовых культур в сельскохозяйственных организациях, крестьянских (фермерских) хозяйствах, включая индивидуальных предпринимателей (в соответствии с соглашениями о предоставлении субсидии из федерального бюджета бюджету субъекта Российской Федерации в 2020 - 2025 годах) (тыс.т.)</t>
  </si>
  <si>
    <t xml:space="preserve">Реализация мероприятий по благоустройству территорий в текущем году (%)
</t>
  </si>
  <si>
    <t xml:space="preserve"> - </t>
  </si>
  <si>
    <t xml:space="preserve">Количество оказанных государственных услуг юридическим и (или) физическим лицам (тыс. ед.)
</t>
  </si>
  <si>
    <t>Число специалистов, участвующих в системе непрерывного образования медицинских работников, в том числе с использованием дистанционных образовательных технологий  (чел.)</t>
  </si>
  <si>
    <t>Число граждан, воспользовавшихся услугами (сервисами) в Личном кабинете пациента «Мое здоровье» на Едином портале государственных услуг и функций (тыс. чел.)</t>
  </si>
  <si>
    <t>Объем реализации твердого топлива населению области по фиксированной цене в натуральном выражении (т у.т.)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</si>
  <si>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 (%)</t>
  </si>
  <si>
    <t>23,2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</si>
  <si>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</si>
  <si>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>Количество муниципальных общеобразовательных организаций, в которых внедрена цифровая образовательная среда (единиц)</t>
  </si>
  <si>
    <t>Ведение государственной информационной системы обеспечения градостроительной деятельности в части, касающейся осуществления градостроительной деятельности на территориях двух и более муниципальных районов, городских округов (%)</t>
  </si>
  <si>
    <t>Доля уловленных и обезвреженных загрязняющих атмосферу веществ в общем количестве отходящих загрязняющих веществ от стационарных источников (%)</t>
  </si>
  <si>
    <t>Протяженность расчищенных русел рек (км)</t>
  </si>
  <si>
    <t>Доля тяжких и особо тяжких преступлений в общем числе зарегистрированных преступлений (%)</t>
  </si>
  <si>
    <t xml:space="preserve">Доля областных социальных учреждений, оборудованных системами видеонаблюдения и ограждениями территорий (%)
</t>
  </si>
  <si>
    <t>Доля проектов нормативных правовых актов, в отношении которых проведена антикоррупционная экспертиза, от общего количества разработанных проектов (%)</t>
  </si>
  <si>
    <t xml:space="preserve">Информация о целевых показателях государственных программ (подпрограмм) Саратовской области 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</si>
  <si>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</si>
  <si>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Коэффициент напряженности на рынке труда на конец года (незанятые граждане на одну вакансию)</t>
  </si>
  <si>
    <t>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(%)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</si>
  <si>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</si>
  <si>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Количество онлайн-трансляций мероприятий, размещаемых на портале «Культура.РФ (ед.)</t>
  </si>
  <si>
    <t>Количество волонтеров, вовлеченных в программу «Волонтеры культуры» (нарастающим итогом) (чел.)</t>
  </si>
  <si>
    <t>Увеличение объемов транспортных услуг (ежегодно) (млн руб.)</t>
  </si>
  <si>
    <t>Количество пассажиров, перевозимых по территории области всеми видами пассажирского транспорта (ежегодно) (млн чел.)</t>
  </si>
  <si>
    <t>Индекс физического объема инвестиций в основной капитал сельского хозяйства по отношению к уровню 2017 года (%)</t>
  </si>
  <si>
    <t>Индекс производства продукции сельского хозяйства в хозяйствах всех категорий (в сопоставимых ценах) по отношению к уровню 2017 года (%)</t>
  </si>
  <si>
    <t>291/77,0</t>
  </si>
  <si>
    <t>266/71,0</t>
  </si>
  <si>
    <t>268/72,0</t>
  </si>
  <si>
    <t>270/74,0</t>
  </si>
  <si>
    <t>832 030/ 9 144 526</t>
  </si>
  <si>
    <t>956 834/ 10 973 431</t>
  </si>
  <si>
    <t>1 084 184/
12 575 459</t>
  </si>
  <si>
    <t>1 149 235/
13 078 477</t>
  </si>
  <si>
    <t>723 504/ 7 620 438</t>
  </si>
  <si>
    <t>126/100,0</t>
  </si>
  <si>
    <t>12/35,0</t>
  </si>
  <si>
    <t>9/19,0</t>
  </si>
  <si>
    <t>9/14,0</t>
  </si>
  <si>
    <t>1 033/ 40,0</t>
  </si>
  <si>
    <t>100,0*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</si>
  <si>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</si>
  <si>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</si>
  <si>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</si>
  <si>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</si>
  <si>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Объём отгруженных товаров собственного производства, выполненных работ и услуг собственными силами по предприятиям лёгкой, мебельной промышленности и полиграфии (млн рублей)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</si>
  <si>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(млн руб.)</t>
  </si>
  <si>
    <t>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</si>
  <si>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Доля государственных и муниципальных услуг, переведенных в электронный вид (%)</t>
  </si>
  <si>
    <t>Количество реализованных проектов по благоустройству на сельских территориях (ед.)</t>
  </si>
  <si>
    <t>*  базовые значения целевых показателей</t>
  </si>
  <si>
    <t xml:space="preserve">Сведения о  планируемых расходах областного бюджета на реализацию государственных программ Саратовской области 
</t>
  </si>
  <si>
    <t>тыс. рублей</t>
  </si>
  <si>
    <t xml:space="preserve">Код целевой статьи </t>
  </si>
  <si>
    <t xml:space="preserve">Наименование программ </t>
  </si>
  <si>
    <t xml:space="preserve">2020 год (отчет) </t>
  </si>
  <si>
    <t xml:space="preserve">2021 год (оценка) </t>
  </si>
  <si>
    <t>52 0 00 00000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</si>
  <si>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</si>
  <si>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>52 1 00 00000</t>
  </si>
  <si>
    <t>Подпрограмма «Социальная поддержка граждан»</t>
  </si>
  <si>
    <t>52 2 00 00000</t>
  </si>
  <si>
    <t>52 3 00 00000</t>
  </si>
  <si>
    <t>Подпрограмма  «Развитие системы социальной защиты граждан»</t>
  </si>
  <si>
    <t>52 4 00 00000</t>
  </si>
  <si>
    <t>52 5 00 00000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</si>
  <si>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</si>
  <si>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</si>
  <si>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54 0 00 00000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</si>
  <si>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</si>
  <si>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</si>
  <si>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</si>
  <si>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</si>
  <si>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</si>
  <si>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</si>
  <si>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</si>
  <si>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</si>
  <si>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</si>
  <si>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</si>
  <si>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</si>
  <si>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54 8 00 00000</t>
  </si>
  <si>
    <t>54 9 00 00000</t>
  </si>
  <si>
    <t>55 0 00 00000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</si>
  <si>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</si>
  <si>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</si>
  <si>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</si>
  <si>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</si>
  <si>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</si>
  <si>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</si>
  <si>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</si>
  <si>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</si>
  <si>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</si>
  <si>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</si>
  <si>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</si>
  <si>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</si>
  <si>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</si>
  <si>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</si>
  <si>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</si>
  <si>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</si>
  <si>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</si>
  <si>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</si>
  <si>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</si>
  <si>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</si>
  <si>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</si>
  <si>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</si>
  <si>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</si>
  <si>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55 Д 00 00000</t>
  </si>
  <si>
    <t>56 0 00 00000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</si>
  <si>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</si>
  <si>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>56 1 00 00000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</si>
  <si>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</si>
  <si>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</si>
  <si>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</si>
  <si>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</si>
  <si>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</si>
  <si>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58 0 00 00000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</si>
  <si>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</si>
  <si>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>58 1 00 00000</t>
  </si>
  <si>
    <t>58 2 00 00000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</si>
  <si>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</si>
  <si>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</si>
  <si>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</si>
  <si>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</si>
  <si>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</si>
  <si>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5А 1 00 00000</t>
  </si>
  <si>
    <t>5А 2 00 00000</t>
  </si>
  <si>
    <t>5А 3 00 00000</t>
  </si>
  <si>
    <t>5А 4 00 00000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</si>
  <si>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</si>
  <si>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</si>
  <si>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</si>
  <si>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</si>
  <si>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</si>
  <si>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</si>
  <si>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5Е 0 00 00000</t>
  </si>
  <si>
    <t>5Е 1 00 00000</t>
  </si>
  <si>
    <t>5Е 2 00 00000</t>
  </si>
  <si>
    <t>5Е 3 00 00000</t>
  </si>
  <si>
    <t>5Е 4 00 00000</t>
  </si>
  <si>
    <t>5Е 5 00 0000</t>
  </si>
  <si>
    <t>5Е 6 00 00000</t>
  </si>
  <si>
    <t>Подпрограмма  «Развитие ипотечного жилищного кредитования»</t>
  </si>
  <si>
    <t>5Е 7 00 00000</t>
  </si>
  <si>
    <t>5Е 8 00 00000</t>
  </si>
  <si>
    <t>5Е 9 00 00000</t>
  </si>
  <si>
    <t>5Е А 00 00000</t>
  </si>
  <si>
    <t>Подпрограмма «Обеспечение устойчивого сокращения непригодного для проживания жилищного фонда»</t>
  </si>
  <si>
    <t>5Г 0 00 00000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</si>
  <si>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</si>
  <si>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</si>
  <si>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</si>
  <si>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5Г 4 00 00000</t>
  </si>
  <si>
    <t>5Д 0 00 00000</t>
  </si>
  <si>
    <t>5Д 1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</si>
  <si>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</si>
  <si>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5Д 2 00 00000</t>
  </si>
  <si>
    <t>5Д 3 00 00000</t>
  </si>
  <si>
    <t>5Ж 0 00 00000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</si>
  <si>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</si>
  <si>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</si>
  <si>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</si>
  <si>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</si>
  <si>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</si>
  <si>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</si>
  <si>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</si>
  <si>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</si>
  <si>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5И 1 00 00000</t>
  </si>
  <si>
    <t>5И 2 00 00000</t>
  </si>
  <si>
    <t>62 0 00 00000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</si>
  <si>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</si>
  <si>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62 1 00 00000</t>
  </si>
  <si>
    <t xml:space="preserve">Подпрограмма «Охрана окружающей среды, защита природных комплексов, объектов и ресурсов» </t>
  </si>
  <si>
    <t>62 2 00 00000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</si>
  <si>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</si>
  <si>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62 3 00 00000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</si>
  <si>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</si>
  <si>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>62 4 00 00000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</si>
  <si>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</si>
  <si>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63 0 00 00000</t>
  </si>
  <si>
    <t>63 1 00 00000</t>
  </si>
  <si>
    <t>63 2 00 00000</t>
  </si>
  <si>
    <t>64 0 00 00000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</si>
  <si>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</si>
  <si>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>64 1 00 00000</t>
  </si>
  <si>
    <t>64 2 00 00000</t>
  </si>
  <si>
    <t>64 3 00 00000</t>
  </si>
  <si>
    <t>65 0 00 00000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</si>
  <si>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</si>
  <si>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65 1 00 00000</t>
  </si>
  <si>
    <t>65 2 00 00000</t>
  </si>
  <si>
    <t>Подпрограмма «Профилактика терроризма и экстремизма в Саратовской области»</t>
  </si>
  <si>
    <t>65 3 00 00000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</si>
  <si>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</si>
  <si>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65 4 00 00000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</si>
  <si>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</si>
  <si>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</si>
  <si>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</si>
  <si>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 xml:space="preserve">Подпрограмма «Развитие местного самоуправления в Саратовской области» </t>
  </si>
  <si>
    <t>66 2 00 00000</t>
  </si>
  <si>
    <t>66 3 00 00000</t>
  </si>
  <si>
    <t>66 4 00 00000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</si>
  <si>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</si>
  <si>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</si>
  <si>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</si>
  <si>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67 8 00 00000</t>
  </si>
  <si>
    <t>68 0 00 00000</t>
  </si>
  <si>
    <t>68 1 00 00000</t>
  </si>
  <si>
    <t>68 2 00 00000</t>
  </si>
  <si>
    <t>69 0 00 00000</t>
  </si>
  <si>
    <t xml:space="preserve">Государственная программа Саратовской области «Формирование комфортной городской среды на 2018-2022 годы» </t>
  </si>
  <si>
    <t>69 1 00 00000</t>
  </si>
  <si>
    <t>69 2 00 00000</t>
  </si>
  <si>
    <t>70 0 00 00000</t>
  </si>
  <si>
    <t>70 1 00 00000</t>
  </si>
  <si>
    <t>70 2 00 00000</t>
  </si>
  <si>
    <t>70 3 00 00000</t>
  </si>
  <si>
    <t>ИТОГО ПО ПРОГРАММАМ</t>
  </si>
  <si>
    <t>НЕПРОГРАММНЫЕ РАСХОДЫ</t>
  </si>
  <si>
    <t>ВСЕГО РАСХОДОВ:</t>
  </si>
  <si>
    <t>52 8 00 00000</t>
  </si>
  <si>
    <t>58 4 00 00000</t>
  </si>
  <si>
    <t>Подпрограмма  «Развитие оптовой и розничной торговли, общественного питания и бытовых услуг Саратовской области»</t>
  </si>
  <si>
    <t>5В 1 00 00000</t>
  </si>
  <si>
    <t>5В 2 00 00000</t>
  </si>
  <si>
    <t>5В 3 00 00000</t>
  </si>
  <si>
    <t>5В 4 00 00000</t>
  </si>
  <si>
    <t>5В 5 00 00000</t>
  </si>
  <si>
    <t>5В 6 00 00000</t>
  </si>
  <si>
    <t>5В 7 00 00000</t>
  </si>
  <si>
    <t xml:space="preserve">Подпрограмма «Материально-техническая база и кадровый потенциал сферы занятости, труда и миграции Саратовской области»     </t>
  </si>
  <si>
    <t xml:space="preserve">Подпрограмма «Сопровождение инвалидов молодого возраста при трудоустройстве»     </t>
  </si>
  <si>
    <t xml:space="preserve">Подпрограмма  «Улучшение условий и охраны труда»     </t>
  </si>
  <si>
    <t xml:space="preserve">Подпрограмма «Совершенствование социального партнерства»     </t>
  </si>
  <si>
    <t xml:space="preserve">Подпрограмма «Регулирование трудовой миграции»     </t>
  </si>
  <si>
    <t>5В 0 00 00000</t>
  </si>
  <si>
    <t>Прогноз*</t>
  </si>
  <si>
    <t>2023 год**</t>
  </si>
  <si>
    <t>2024 год**</t>
  </si>
  <si>
    <t>* без учета распределения целевых федеральных средств</t>
  </si>
  <si>
    <t>** расходы 2023-2024 годов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</si>
</sst>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0.0"/>
    <numFmt numFmtId="166" formatCode="000"/>
    <numFmt numFmtId="167" formatCode="0.000"/>
    <numFmt numFmtId="168" formatCode="#,##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3">
    <xf numFmtId="0" fontId="0" fillId="0" borderId="0" xfId="0"/>
    <xf numFmtId="0" fontId="4" fillId="0" borderId="0" xfId="0" applyFont="1" applyFill="1"/>
    <xf numFmtId="165" fontId="3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/>
    <xf numFmtId="0" fontId="5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66" fontId="8" fillId="0" borderId="0" xfId="2" applyNumberFormat="1" applyFont="1" applyFill="1" applyBorder="1" applyAlignment="1" applyProtection="1">
      <alignment horizontal="center" vertical="top" wrapText="1"/>
      <protection hidden="1"/>
    </xf>
    <xf numFmtId="166" fontId="8" fillId="0" borderId="0" xfId="2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/>
    <xf numFmtId="0" fontId="6" fillId="0" borderId="0" xfId="0" applyFont="1" applyFill="1" applyAlignment="1">
      <alignment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left" vertical="top"/>
    </xf>
    <xf numFmtId="0" fontId="6" fillId="0" borderId="0" xfId="0" applyFont="1" applyFill="1" applyAlignment="1"/>
    <xf numFmtId="0" fontId="3" fillId="0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166" fontId="8" fillId="0" borderId="2" xfId="2" applyNumberFormat="1" applyFont="1" applyFill="1" applyBorder="1" applyAlignment="1" applyProtection="1">
      <alignment vertical="center" wrapText="1"/>
      <protection hidden="1"/>
    </xf>
    <xf numFmtId="166" fontId="8" fillId="0" borderId="1" xfId="2" applyNumberFormat="1" applyFont="1" applyFill="1" applyBorder="1" applyAlignment="1" applyProtection="1">
      <alignment horizontal="left" vertical="center" wrapText="1"/>
      <protection hidden="1"/>
    </xf>
    <xf numFmtId="166" fontId="8" fillId="0" borderId="3" xfId="2" applyNumberFormat="1" applyFont="1" applyFill="1" applyBorder="1" applyAlignment="1" applyProtection="1">
      <alignment horizontal="left" vertical="center" wrapText="1"/>
      <protection hidden="1"/>
    </xf>
    <xf numFmtId="166" fontId="8" fillId="0" borderId="2" xfId="2" applyNumberFormat="1" applyFont="1" applyFill="1" applyBorder="1" applyAlignment="1" applyProtection="1">
      <alignment horizontal="left" vertical="center" wrapText="1"/>
      <protection hidden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66" fontId="8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7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168" fontId="1" fillId="3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168" fontId="8" fillId="0" borderId="2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168" fontId="8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168" fontId="8" fillId="0" borderId="10" xfId="0" applyNumberFormat="1" applyFont="1" applyFill="1" applyBorder="1" applyAlignment="1">
      <alignment horizontal="center" vertical="center"/>
    </xf>
    <xf numFmtId="168" fontId="8" fillId="0" borderId="13" xfId="0" applyNumberFormat="1" applyFont="1" applyFill="1" applyBorder="1" applyAlignment="1">
      <alignment horizontal="center" vertical="center"/>
    </xf>
    <xf numFmtId="168" fontId="8" fillId="0" borderId="11" xfId="0" applyNumberFormat="1" applyFont="1" applyFill="1" applyBorder="1" applyAlignment="1">
      <alignment horizontal="center" vertical="center"/>
    </xf>
    <xf numFmtId="168" fontId="8" fillId="0" borderId="14" xfId="0" applyNumberFormat="1" applyFont="1" applyFill="1" applyBorder="1" applyAlignment="1">
      <alignment horizontal="center" vertical="center"/>
    </xf>
    <xf numFmtId="164" fontId="1" fillId="3" borderId="2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2" xfId="1" applyNumberFormat="1" applyFont="1" applyFill="1" applyBorder="1" applyAlignment="1" applyProtection="1">
      <alignment vertical="center" wrapText="1"/>
      <protection hidden="1"/>
    </xf>
    <xf numFmtId="0" fontId="1" fillId="3" borderId="3" xfId="0" applyFont="1" applyFill="1" applyBorder="1" applyAlignment="1">
      <alignment horizontal="left" vertical="center" wrapText="1"/>
    </xf>
    <xf numFmtId="168" fontId="1" fillId="3" borderId="3" xfId="0" applyNumberFormat="1" applyFont="1" applyFill="1" applyBorder="1" applyAlignment="1">
      <alignment horizontal="center" vertical="center"/>
    </xf>
    <xf numFmtId="168" fontId="8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8" fontId="4" fillId="0" borderId="0" xfId="0" applyNumberFormat="1" applyFont="1" applyFill="1"/>
    <xf numFmtId="168" fontId="1" fillId="3" borderId="2" xfId="0" applyNumberFormat="1" applyFont="1" applyFill="1" applyBorder="1" applyAlignment="1">
      <alignment horizontal="center" vertical="center" wrapText="1"/>
    </xf>
    <xf numFmtId="0" fontId="1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2" xfId="1" applyNumberFormat="1" applyFont="1" applyFill="1" applyBorder="1" applyAlignment="1" applyProtection="1">
      <alignment vertical="center" wrapText="1"/>
      <protection hidden="1"/>
    </xf>
    <xf numFmtId="166" fontId="1" fillId="3" borderId="2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2" xfId="2" applyNumberFormat="1" applyFont="1" applyFill="1" applyBorder="1" applyAlignment="1" applyProtection="1">
      <alignment vertical="center" wrapText="1"/>
      <protection hidden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166" fontId="1" fillId="3" borderId="3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3" xfId="2" applyNumberFormat="1" applyFont="1" applyFill="1" applyBorder="1" applyAlignment="1" applyProtection="1">
      <alignment vertical="center" wrapText="1"/>
      <protection hidden="1"/>
    </xf>
    <xf numFmtId="166" fontId="1" fillId="3" borderId="2" xfId="2" applyNumberFormat="1" applyFont="1" applyFill="1" applyBorder="1" applyAlignment="1" applyProtection="1">
      <alignment horizontal="left" vertical="center" wrapText="1"/>
      <protection hidden="1"/>
    </xf>
    <xf numFmtId="49" fontId="1" fillId="3" borderId="2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2" xfId="2" applyNumberFormat="1" applyFont="1" applyFill="1" applyBorder="1" applyAlignment="1" applyProtection="1">
      <alignment vertical="center" wrapText="1"/>
      <protection hidden="1"/>
    </xf>
    <xf numFmtId="166" fontId="1" fillId="3" borderId="2" xfId="2" applyNumberFormat="1" applyFont="1" applyFill="1" applyBorder="1" applyAlignment="1" applyProtection="1">
      <alignment horizontal="left" vertical="center" wrapText="1"/>
      <protection hidden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1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2" xfId="1" applyNumberFormat="1" applyFont="1" applyFill="1" applyBorder="1" applyAlignment="1" applyProtection="1">
      <alignment vertical="center" wrapText="1"/>
      <protection hidden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68" fontId="8" fillId="0" borderId="1" xfId="0" applyNumberFormat="1" applyFont="1" applyFill="1" applyBorder="1" applyAlignment="1">
      <alignment horizontal="center" vertical="center"/>
    </xf>
    <xf numFmtId="168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1" fillId="3" borderId="2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2" xfId="1" applyNumberFormat="1" applyFont="1" applyFill="1" applyBorder="1" applyAlignment="1" applyProtection="1">
      <alignment vertical="center" wrapText="1"/>
      <protection hidden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49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3" borderId="4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1" xfId="1" applyNumberFormat="1" applyFont="1" applyFill="1" applyBorder="1" applyAlignment="1" applyProtection="1">
      <alignment horizontal="left" vertical="center" wrapText="1"/>
      <protection hidden="1"/>
    </xf>
    <xf numFmtId="164" fontId="1" fillId="3" borderId="4" xfId="1" applyNumberFormat="1" applyFont="1" applyFill="1" applyBorder="1" applyAlignment="1" applyProtection="1">
      <alignment horizontal="left" vertical="center" wrapText="1"/>
      <protection hidden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164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4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3" xfId="1" applyNumberFormat="1" applyFont="1" applyFill="1" applyBorder="1" applyAlignment="1" applyProtection="1">
      <alignment horizontal="center" vertical="center" wrapText="1"/>
      <protection hidden="1"/>
    </xf>
    <xf numFmtId="164" fontId="1" fillId="3" borderId="3" xfId="1" applyNumberFormat="1" applyFont="1" applyFill="1" applyBorder="1" applyAlignment="1" applyProtection="1">
      <alignment horizontal="left" vertical="center" wrapText="1"/>
      <protection hidden="1"/>
    </xf>
    <xf numFmtId="0" fontId="8" fillId="0" borderId="2" xfId="0" applyFont="1" applyFill="1" applyBorder="1" applyAlignment="1">
      <alignment horizontal="left" vertical="center" wrapText="1"/>
    </xf>
    <xf numFmtId="166" fontId="8" fillId="0" borderId="2" xfId="2" applyNumberFormat="1" applyFont="1" applyFill="1" applyBorder="1" applyAlignment="1" applyProtection="1">
      <alignment vertical="center" wrapText="1"/>
      <protection hidden="1"/>
    </xf>
    <xf numFmtId="0" fontId="8" fillId="0" borderId="2" xfId="0" applyFont="1" applyFill="1" applyBorder="1" applyAlignment="1">
      <alignment vertical="center"/>
    </xf>
    <xf numFmtId="166" fontId="1" fillId="3" borderId="1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4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1" xfId="2" applyNumberFormat="1" applyFont="1" applyFill="1" applyBorder="1" applyAlignment="1" applyProtection="1">
      <alignment horizontal="left" vertical="center" wrapText="1"/>
      <protection hidden="1"/>
    </xf>
    <xf numFmtId="166" fontId="1" fillId="3" borderId="4" xfId="2" applyNumberFormat="1" applyFont="1" applyFill="1" applyBorder="1" applyAlignment="1" applyProtection="1">
      <alignment horizontal="left" vertical="center" wrapText="1"/>
      <protection hidden="1"/>
    </xf>
    <xf numFmtId="0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3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1" applyNumberFormat="1" applyFont="1" applyFill="1" applyBorder="1" applyAlignment="1" applyProtection="1">
      <alignment horizontal="left" vertical="center" wrapText="1"/>
      <protection hidden="1"/>
    </xf>
    <xf numFmtId="0" fontId="1" fillId="3" borderId="3" xfId="1" applyNumberFormat="1" applyFont="1" applyFill="1" applyBorder="1" applyAlignment="1" applyProtection="1">
      <alignment horizontal="left" vertical="center" wrapText="1"/>
      <protection hidden="1"/>
    </xf>
    <xf numFmtId="166" fontId="8" fillId="0" borderId="1" xfId="2" applyNumberFormat="1" applyFont="1" applyFill="1" applyBorder="1" applyAlignment="1" applyProtection="1">
      <alignment horizontal="left" vertical="center" wrapText="1"/>
      <protection hidden="1"/>
    </xf>
    <xf numFmtId="166" fontId="8" fillId="0" borderId="4" xfId="2" applyNumberFormat="1" applyFont="1" applyFill="1" applyBorder="1" applyAlignment="1" applyProtection="1">
      <alignment horizontal="left" vertical="center" wrapText="1"/>
      <protection hidden="1"/>
    </xf>
    <xf numFmtId="166" fontId="8" fillId="0" borderId="3" xfId="2" applyNumberFormat="1" applyFont="1" applyFill="1" applyBorder="1" applyAlignment="1" applyProtection="1">
      <alignment horizontal="left" vertical="center" wrapText="1"/>
      <protection hidden="1"/>
    </xf>
    <xf numFmtId="166" fontId="1" fillId="3" borderId="2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2" xfId="2" applyNumberFormat="1" applyFont="1" applyFill="1" applyBorder="1" applyAlignment="1" applyProtection="1">
      <alignment vertical="center" wrapText="1"/>
      <protection hidden="1"/>
    </xf>
    <xf numFmtId="166" fontId="1" fillId="3" borderId="3" xfId="2" applyNumberFormat="1" applyFont="1" applyFill="1" applyBorder="1" applyAlignment="1" applyProtection="1">
      <alignment horizontal="left" vertical="center" wrapText="1"/>
      <protection hidden="1"/>
    </xf>
    <xf numFmtId="166" fontId="1" fillId="3" borderId="3" xfId="2" applyNumberFormat="1" applyFont="1" applyFill="1" applyBorder="1" applyAlignment="1" applyProtection="1">
      <alignment horizontal="center" vertical="center" wrapText="1"/>
      <protection hidden="1"/>
    </xf>
    <xf numFmtId="166" fontId="1" fillId="3" borderId="2" xfId="2" applyNumberFormat="1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166" fontId="8" fillId="0" borderId="1" xfId="2" applyNumberFormat="1" applyFont="1" applyFill="1" applyBorder="1" applyAlignment="1" applyProtection="1">
      <alignment horizontal="center" vertical="center" wrapText="1"/>
      <protection hidden="1"/>
    </xf>
    <xf numFmtId="166" fontId="8" fillId="0" borderId="3" xfId="2" applyNumberFormat="1" applyFont="1" applyFill="1" applyBorder="1" applyAlignment="1" applyProtection="1">
      <alignment horizontal="center" vertical="center" wrapText="1"/>
      <protection hidden="1"/>
    </xf>
    <xf numFmtId="166" fontId="8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horizontal="center" vertical="top" wrapText="1"/>
    </xf>
    <xf numFmtId="0" fontId="4" fillId="0" borderId="0" xfId="0" applyFont="1"/>
    <xf numFmtId="0" fontId="10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168" fontId="8" fillId="4" borderId="2" xfId="0" applyNumberFormat="1" applyFont="1" applyFill="1" applyBorder="1" applyAlignment="1">
      <alignment horizontal="center" vertical="center" wrapText="1"/>
    </xf>
    <xf numFmtId="168" fontId="8" fillId="4" borderId="2" xfId="0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 applyProtection="1">
      <alignment horizontal="center" vertical="center"/>
      <protection hidden="1"/>
    </xf>
    <xf numFmtId="164" fontId="8" fillId="0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4" borderId="2" xfId="2" applyNumberFormat="1" applyFont="1" applyFill="1" applyBorder="1" applyAlignment="1" applyProtection="1">
      <alignment horizontal="left" vertical="center" wrapText="1"/>
      <protection hidden="1"/>
    </xf>
    <xf numFmtId="166" fontId="8" fillId="4" borderId="2" xfId="2" applyNumberFormat="1" applyFont="1" applyFill="1" applyBorder="1" applyAlignment="1" applyProtection="1">
      <alignment horizontal="left" vertical="top" wrapText="1"/>
      <protection hidden="1"/>
    </xf>
    <xf numFmtId="166" fontId="8" fillId="4" borderId="2" xfId="2" applyNumberFormat="1" applyFont="1" applyFill="1" applyBorder="1" applyAlignment="1" applyProtection="1">
      <alignment vertical="center" wrapText="1"/>
      <protection hidden="1"/>
    </xf>
    <xf numFmtId="164" fontId="8" fillId="0" borderId="2" xfId="1" applyNumberFormat="1" applyFont="1" applyFill="1" applyBorder="1" applyAlignment="1" applyProtection="1">
      <alignment horizontal="left" vertical="top" wrapText="1"/>
      <protection hidden="1"/>
    </xf>
    <xf numFmtId="164" fontId="8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4" borderId="2" xfId="1" applyNumberFormat="1" applyFont="1" applyFill="1" applyBorder="1" applyAlignment="1" applyProtection="1">
      <alignment horizontal="left" vertical="center" wrapText="1"/>
      <protection hidden="1"/>
    </xf>
    <xf numFmtId="0" fontId="4" fillId="0" borderId="2" xfId="0" applyFont="1" applyBorder="1"/>
    <xf numFmtId="166" fontId="1" fillId="4" borderId="2" xfId="2" applyNumberFormat="1" applyFont="1" applyFill="1" applyBorder="1" applyAlignment="1" applyProtection="1">
      <alignment vertical="top" wrapText="1"/>
      <protection hidden="1"/>
    </xf>
    <xf numFmtId="168" fontId="1" fillId="0" borderId="2" xfId="1" applyNumberFormat="1" applyFont="1" applyFill="1" applyBorder="1" applyAlignment="1">
      <alignment horizontal="center" vertical="center"/>
    </xf>
    <xf numFmtId="0" fontId="4" fillId="5" borderId="2" xfId="0" applyFont="1" applyFill="1" applyBorder="1"/>
    <xf numFmtId="166" fontId="1" fillId="5" borderId="2" xfId="2" applyNumberFormat="1" applyFont="1" applyFill="1" applyBorder="1" applyAlignment="1" applyProtection="1">
      <alignment horizontal="left" vertical="top" wrapText="1"/>
      <protection hidden="1"/>
    </xf>
    <xf numFmtId="168" fontId="1" fillId="5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4" fontId="1" fillId="4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64" fontId="1" fillId="3" borderId="2" xfId="1" applyNumberFormat="1" applyFont="1" applyFill="1" applyBorder="1" applyAlignment="1" applyProtection="1">
      <alignment horizontal="left" vertical="center" wrapText="1"/>
      <protection hidden="1"/>
    </xf>
    <xf numFmtId="0" fontId="0" fillId="3" borderId="0" xfId="0" applyFill="1"/>
    <xf numFmtId="164" fontId="1" fillId="3" borderId="2" xfId="1" applyNumberFormat="1" applyFont="1" applyFill="1" applyBorder="1" applyAlignment="1" applyProtection="1">
      <alignment horizontal="center" vertical="center"/>
      <protection hidden="1"/>
    </xf>
    <xf numFmtId="0" fontId="1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1" fillId="3" borderId="2" xfId="2" applyNumberFormat="1" applyFont="1" applyFill="1" applyBorder="1" applyAlignment="1" applyProtection="1">
      <alignment horizontal="left" vertical="top" wrapText="1"/>
      <protection hidden="1"/>
    </xf>
    <xf numFmtId="0" fontId="4" fillId="3" borderId="0" xfId="0" applyFont="1" applyFill="1"/>
    <xf numFmtId="164" fontId="1" fillId="3" borderId="2" xfId="1" applyNumberFormat="1" applyFont="1" applyFill="1" applyBorder="1" applyAlignment="1" applyProtection="1">
      <alignment vertical="top" wrapText="1"/>
      <protection hidden="1"/>
    </xf>
    <xf numFmtId="164" fontId="1" fillId="3" borderId="2" xfId="1" applyNumberFormat="1" applyFont="1" applyFill="1" applyBorder="1" applyAlignment="1" applyProtection="1">
      <alignment horizontal="left" vertical="top" wrapText="1"/>
      <protection hidden="1"/>
    </xf>
    <xf numFmtId="0" fontId="4" fillId="3" borderId="2" xfId="0" applyFont="1" applyFill="1" applyBorder="1"/>
    <xf numFmtId="166" fontId="1" fillId="3" borderId="2" xfId="2" applyNumberFormat="1" applyFont="1" applyFill="1" applyBorder="1" applyAlignment="1" applyProtection="1">
      <alignment vertical="top" wrapText="1"/>
      <protection hidden="1"/>
    </xf>
  </cellXfs>
  <cellStyles count="3">
    <cellStyle name="Обычный" xfId="0" builtinId="0"/>
    <cellStyle name="Обычный 2 2" xfId="2"/>
    <cellStyle name="Обычный_tmp" xfId="1"/>
  </cellStyles>
  <dxfs count="0"/>
  <tableStyles count="0" defaultTableStyle="TableStyleMedium9" defaultPivotStyle="PivotStyleLight16"/>
  <colors>
    <mruColors>
      <color rgb="FFEA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view="pageBreakPreview" zoomScale="70" zoomScaleNormal="90" zoomScaleSheetLayoutView="70" workbookViewId="0">
      <pane ySplit="6" topLeftCell="A7" activePane="bottomLeft" state="frozen"/>
      <selection pane="bottomLeft" activeCell="H13" sqref="H13"/>
    </sheetView>
  </sheetViews>
  <sheetFormatPr defaultRowHeight="15" x14ac:dyDescent="0.25"/>
  <cols>
    <col min="1" max="1" width="17.28515625" style="143" customWidth="1"/>
    <col min="2" max="2" width="79.28515625" style="143" customWidth="1"/>
    <col min="3" max="3" width="15.7109375" style="143" customWidth="1"/>
    <col min="4" max="4" width="15.5703125" style="143" customWidth="1"/>
    <col min="5" max="5" width="15.140625" style="143" customWidth="1"/>
    <col min="6" max="6" width="15.42578125" style="168" customWidth="1"/>
    <col min="7" max="7" width="16.140625" style="143" customWidth="1"/>
    <col min="257" max="257" width="17.28515625" customWidth="1"/>
    <col min="258" max="258" width="79.28515625" customWidth="1"/>
    <col min="259" max="259" width="15.7109375" customWidth="1"/>
    <col min="260" max="260" width="15.5703125" customWidth="1"/>
    <col min="261" max="261" width="15.140625" customWidth="1"/>
    <col min="262" max="262" width="15.42578125" customWidth="1"/>
    <col min="263" max="263" width="16.140625" customWidth="1"/>
    <col min="513" max="513" width="17.28515625" customWidth="1"/>
    <col min="514" max="514" width="79.28515625" customWidth="1"/>
    <col min="515" max="515" width="15.7109375" customWidth="1"/>
    <col min="516" max="516" width="15.5703125" customWidth="1"/>
    <col min="517" max="517" width="15.140625" customWidth="1"/>
    <col min="518" max="518" width="15.42578125" customWidth="1"/>
    <col min="519" max="519" width="16.140625" customWidth="1"/>
    <col min="769" max="769" width="17.28515625" customWidth="1"/>
    <col min="770" max="770" width="79.28515625" customWidth="1"/>
    <col min="771" max="771" width="15.7109375" customWidth="1"/>
    <col min="772" max="772" width="15.5703125" customWidth="1"/>
    <col min="773" max="773" width="15.140625" customWidth="1"/>
    <col min="774" max="774" width="15.42578125" customWidth="1"/>
    <col min="775" max="775" width="16.140625" customWidth="1"/>
    <col min="1025" max="1025" width="17.28515625" customWidth="1"/>
    <col min="1026" max="1026" width="79.28515625" customWidth="1"/>
    <col min="1027" max="1027" width="15.7109375" customWidth="1"/>
    <col min="1028" max="1028" width="15.5703125" customWidth="1"/>
    <col min="1029" max="1029" width="15.140625" customWidth="1"/>
    <col min="1030" max="1030" width="15.42578125" customWidth="1"/>
    <col min="1031" max="1031" width="16.140625" customWidth="1"/>
    <col min="1281" max="1281" width="17.28515625" customWidth="1"/>
    <col min="1282" max="1282" width="79.28515625" customWidth="1"/>
    <col min="1283" max="1283" width="15.7109375" customWidth="1"/>
    <col min="1284" max="1284" width="15.5703125" customWidth="1"/>
    <col min="1285" max="1285" width="15.140625" customWidth="1"/>
    <col min="1286" max="1286" width="15.42578125" customWidth="1"/>
    <col min="1287" max="1287" width="16.140625" customWidth="1"/>
    <col min="1537" max="1537" width="17.28515625" customWidth="1"/>
    <col min="1538" max="1538" width="79.28515625" customWidth="1"/>
    <col min="1539" max="1539" width="15.7109375" customWidth="1"/>
    <col min="1540" max="1540" width="15.5703125" customWidth="1"/>
    <col min="1541" max="1541" width="15.140625" customWidth="1"/>
    <col min="1542" max="1542" width="15.42578125" customWidth="1"/>
    <col min="1543" max="1543" width="16.140625" customWidth="1"/>
    <col min="1793" max="1793" width="17.28515625" customWidth="1"/>
    <col min="1794" max="1794" width="79.28515625" customWidth="1"/>
    <col min="1795" max="1795" width="15.7109375" customWidth="1"/>
    <col min="1796" max="1796" width="15.5703125" customWidth="1"/>
    <col min="1797" max="1797" width="15.140625" customWidth="1"/>
    <col min="1798" max="1798" width="15.42578125" customWidth="1"/>
    <col min="1799" max="1799" width="16.140625" customWidth="1"/>
    <col min="2049" max="2049" width="17.28515625" customWidth="1"/>
    <col min="2050" max="2050" width="79.28515625" customWidth="1"/>
    <col min="2051" max="2051" width="15.7109375" customWidth="1"/>
    <col min="2052" max="2052" width="15.5703125" customWidth="1"/>
    <col min="2053" max="2053" width="15.140625" customWidth="1"/>
    <col min="2054" max="2054" width="15.42578125" customWidth="1"/>
    <col min="2055" max="2055" width="16.140625" customWidth="1"/>
    <col min="2305" max="2305" width="17.28515625" customWidth="1"/>
    <col min="2306" max="2306" width="79.28515625" customWidth="1"/>
    <col min="2307" max="2307" width="15.7109375" customWidth="1"/>
    <col min="2308" max="2308" width="15.5703125" customWidth="1"/>
    <col min="2309" max="2309" width="15.140625" customWidth="1"/>
    <col min="2310" max="2310" width="15.42578125" customWidth="1"/>
    <col min="2311" max="2311" width="16.140625" customWidth="1"/>
    <col min="2561" max="2561" width="17.28515625" customWidth="1"/>
    <col min="2562" max="2562" width="79.28515625" customWidth="1"/>
    <col min="2563" max="2563" width="15.7109375" customWidth="1"/>
    <col min="2564" max="2564" width="15.5703125" customWidth="1"/>
    <col min="2565" max="2565" width="15.140625" customWidth="1"/>
    <col min="2566" max="2566" width="15.42578125" customWidth="1"/>
    <col min="2567" max="2567" width="16.140625" customWidth="1"/>
    <col min="2817" max="2817" width="17.28515625" customWidth="1"/>
    <col min="2818" max="2818" width="79.28515625" customWidth="1"/>
    <col min="2819" max="2819" width="15.7109375" customWidth="1"/>
    <col min="2820" max="2820" width="15.5703125" customWidth="1"/>
    <col min="2821" max="2821" width="15.140625" customWidth="1"/>
    <col min="2822" max="2822" width="15.42578125" customWidth="1"/>
    <col min="2823" max="2823" width="16.140625" customWidth="1"/>
    <col min="3073" max="3073" width="17.28515625" customWidth="1"/>
    <col min="3074" max="3074" width="79.28515625" customWidth="1"/>
    <col min="3075" max="3075" width="15.7109375" customWidth="1"/>
    <col min="3076" max="3076" width="15.5703125" customWidth="1"/>
    <col min="3077" max="3077" width="15.140625" customWidth="1"/>
    <col min="3078" max="3078" width="15.42578125" customWidth="1"/>
    <col min="3079" max="3079" width="16.140625" customWidth="1"/>
    <col min="3329" max="3329" width="17.28515625" customWidth="1"/>
    <col min="3330" max="3330" width="79.28515625" customWidth="1"/>
    <col min="3331" max="3331" width="15.7109375" customWidth="1"/>
    <col min="3332" max="3332" width="15.5703125" customWidth="1"/>
    <col min="3333" max="3333" width="15.140625" customWidth="1"/>
    <col min="3334" max="3334" width="15.42578125" customWidth="1"/>
    <col min="3335" max="3335" width="16.140625" customWidth="1"/>
    <col min="3585" max="3585" width="17.28515625" customWidth="1"/>
    <col min="3586" max="3586" width="79.28515625" customWidth="1"/>
    <col min="3587" max="3587" width="15.7109375" customWidth="1"/>
    <col min="3588" max="3588" width="15.5703125" customWidth="1"/>
    <col min="3589" max="3589" width="15.140625" customWidth="1"/>
    <col min="3590" max="3590" width="15.42578125" customWidth="1"/>
    <col min="3591" max="3591" width="16.140625" customWidth="1"/>
    <col min="3841" max="3841" width="17.28515625" customWidth="1"/>
    <col min="3842" max="3842" width="79.28515625" customWidth="1"/>
    <col min="3843" max="3843" width="15.7109375" customWidth="1"/>
    <col min="3844" max="3844" width="15.5703125" customWidth="1"/>
    <col min="3845" max="3845" width="15.140625" customWidth="1"/>
    <col min="3846" max="3846" width="15.42578125" customWidth="1"/>
    <col min="3847" max="3847" width="16.140625" customWidth="1"/>
    <col min="4097" max="4097" width="17.28515625" customWidth="1"/>
    <col min="4098" max="4098" width="79.28515625" customWidth="1"/>
    <col min="4099" max="4099" width="15.7109375" customWidth="1"/>
    <col min="4100" max="4100" width="15.5703125" customWidth="1"/>
    <col min="4101" max="4101" width="15.140625" customWidth="1"/>
    <col min="4102" max="4102" width="15.42578125" customWidth="1"/>
    <col min="4103" max="4103" width="16.140625" customWidth="1"/>
    <col min="4353" max="4353" width="17.28515625" customWidth="1"/>
    <col min="4354" max="4354" width="79.28515625" customWidth="1"/>
    <col min="4355" max="4355" width="15.7109375" customWidth="1"/>
    <col min="4356" max="4356" width="15.5703125" customWidth="1"/>
    <col min="4357" max="4357" width="15.140625" customWidth="1"/>
    <col min="4358" max="4358" width="15.42578125" customWidth="1"/>
    <col min="4359" max="4359" width="16.140625" customWidth="1"/>
    <col min="4609" max="4609" width="17.28515625" customWidth="1"/>
    <col min="4610" max="4610" width="79.28515625" customWidth="1"/>
    <col min="4611" max="4611" width="15.7109375" customWidth="1"/>
    <col min="4612" max="4612" width="15.5703125" customWidth="1"/>
    <col min="4613" max="4613" width="15.140625" customWidth="1"/>
    <col min="4614" max="4614" width="15.42578125" customWidth="1"/>
    <col min="4615" max="4615" width="16.140625" customWidth="1"/>
    <col min="4865" max="4865" width="17.28515625" customWidth="1"/>
    <col min="4866" max="4866" width="79.28515625" customWidth="1"/>
    <col min="4867" max="4867" width="15.7109375" customWidth="1"/>
    <col min="4868" max="4868" width="15.5703125" customWidth="1"/>
    <col min="4869" max="4869" width="15.140625" customWidth="1"/>
    <col min="4870" max="4870" width="15.42578125" customWidth="1"/>
    <col min="4871" max="4871" width="16.140625" customWidth="1"/>
    <col min="5121" max="5121" width="17.28515625" customWidth="1"/>
    <col min="5122" max="5122" width="79.28515625" customWidth="1"/>
    <col min="5123" max="5123" width="15.7109375" customWidth="1"/>
    <col min="5124" max="5124" width="15.5703125" customWidth="1"/>
    <col min="5125" max="5125" width="15.140625" customWidth="1"/>
    <col min="5126" max="5126" width="15.42578125" customWidth="1"/>
    <col min="5127" max="5127" width="16.140625" customWidth="1"/>
    <col min="5377" max="5377" width="17.28515625" customWidth="1"/>
    <col min="5378" max="5378" width="79.28515625" customWidth="1"/>
    <col min="5379" max="5379" width="15.7109375" customWidth="1"/>
    <col min="5380" max="5380" width="15.5703125" customWidth="1"/>
    <col min="5381" max="5381" width="15.140625" customWidth="1"/>
    <col min="5382" max="5382" width="15.42578125" customWidth="1"/>
    <col min="5383" max="5383" width="16.140625" customWidth="1"/>
    <col min="5633" max="5633" width="17.28515625" customWidth="1"/>
    <col min="5634" max="5634" width="79.28515625" customWidth="1"/>
    <col min="5635" max="5635" width="15.7109375" customWidth="1"/>
    <col min="5636" max="5636" width="15.5703125" customWidth="1"/>
    <col min="5637" max="5637" width="15.140625" customWidth="1"/>
    <col min="5638" max="5638" width="15.42578125" customWidth="1"/>
    <col min="5639" max="5639" width="16.140625" customWidth="1"/>
    <col min="5889" max="5889" width="17.28515625" customWidth="1"/>
    <col min="5890" max="5890" width="79.28515625" customWidth="1"/>
    <col min="5891" max="5891" width="15.7109375" customWidth="1"/>
    <col min="5892" max="5892" width="15.5703125" customWidth="1"/>
    <col min="5893" max="5893" width="15.140625" customWidth="1"/>
    <col min="5894" max="5894" width="15.42578125" customWidth="1"/>
    <col min="5895" max="5895" width="16.140625" customWidth="1"/>
    <col min="6145" max="6145" width="17.28515625" customWidth="1"/>
    <col min="6146" max="6146" width="79.28515625" customWidth="1"/>
    <col min="6147" max="6147" width="15.7109375" customWidth="1"/>
    <col min="6148" max="6148" width="15.5703125" customWidth="1"/>
    <col min="6149" max="6149" width="15.140625" customWidth="1"/>
    <col min="6150" max="6150" width="15.42578125" customWidth="1"/>
    <col min="6151" max="6151" width="16.140625" customWidth="1"/>
    <col min="6401" max="6401" width="17.28515625" customWidth="1"/>
    <col min="6402" max="6402" width="79.28515625" customWidth="1"/>
    <col min="6403" max="6403" width="15.7109375" customWidth="1"/>
    <col min="6404" max="6404" width="15.5703125" customWidth="1"/>
    <col min="6405" max="6405" width="15.140625" customWidth="1"/>
    <col min="6406" max="6406" width="15.42578125" customWidth="1"/>
    <col min="6407" max="6407" width="16.140625" customWidth="1"/>
    <col min="6657" max="6657" width="17.28515625" customWidth="1"/>
    <col min="6658" max="6658" width="79.28515625" customWidth="1"/>
    <col min="6659" max="6659" width="15.7109375" customWidth="1"/>
    <col min="6660" max="6660" width="15.5703125" customWidth="1"/>
    <col min="6661" max="6661" width="15.140625" customWidth="1"/>
    <col min="6662" max="6662" width="15.42578125" customWidth="1"/>
    <col min="6663" max="6663" width="16.140625" customWidth="1"/>
    <col min="6913" max="6913" width="17.28515625" customWidth="1"/>
    <col min="6914" max="6914" width="79.28515625" customWidth="1"/>
    <col min="6915" max="6915" width="15.7109375" customWidth="1"/>
    <col min="6916" max="6916" width="15.5703125" customWidth="1"/>
    <col min="6917" max="6917" width="15.140625" customWidth="1"/>
    <col min="6918" max="6918" width="15.42578125" customWidth="1"/>
    <col min="6919" max="6919" width="16.140625" customWidth="1"/>
    <col min="7169" max="7169" width="17.28515625" customWidth="1"/>
    <col min="7170" max="7170" width="79.28515625" customWidth="1"/>
    <col min="7171" max="7171" width="15.7109375" customWidth="1"/>
    <col min="7172" max="7172" width="15.5703125" customWidth="1"/>
    <col min="7173" max="7173" width="15.140625" customWidth="1"/>
    <col min="7174" max="7174" width="15.42578125" customWidth="1"/>
    <col min="7175" max="7175" width="16.140625" customWidth="1"/>
    <col min="7425" max="7425" width="17.28515625" customWidth="1"/>
    <col min="7426" max="7426" width="79.28515625" customWidth="1"/>
    <col min="7427" max="7427" width="15.7109375" customWidth="1"/>
    <col min="7428" max="7428" width="15.5703125" customWidth="1"/>
    <col min="7429" max="7429" width="15.140625" customWidth="1"/>
    <col min="7430" max="7430" width="15.42578125" customWidth="1"/>
    <col min="7431" max="7431" width="16.140625" customWidth="1"/>
    <col min="7681" max="7681" width="17.28515625" customWidth="1"/>
    <col min="7682" max="7682" width="79.28515625" customWidth="1"/>
    <col min="7683" max="7683" width="15.7109375" customWidth="1"/>
    <col min="7684" max="7684" width="15.5703125" customWidth="1"/>
    <col min="7685" max="7685" width="15.140625" customWidth="1"/>
    <col min="7686" max="7686" width="15.42578125" customWidth="1"/>
    <col min="7687" max="7687" width="16.140625" customWidth="1"/>
    <col min="7937" max="7937" width="17.28515625" customWidth="1"/>
    <col min="7938" max="7938" width="79.28515625" customWidth="1"/>
    <col min="7939" max="7939" width="15.7109375" customWidth="1"/>
    <col min="7940" max="7940" width="15.5703125" customWidth="1"/>
    <col min="7941" max="7941" width="15.140625" customWidth="1"/>
    <col min="7942" max="7942" width="15.42578125" customWidth="1"/>
    <col min="7943" max="7943" width="16.140625" customWidth="1"/>
    <col min="8193" max="8193" width="17.28515625" customWidth="1"/>
    <col min="8194" max="8194" width="79.28515625" customWidth="1"/>
    <col min="8195" max="8195" width="15.7109375" customWidth="1"/>
    <col min="8196" max="8196" width="15.5703125" customWidth="1"/>
    <col min="8197" max="8197" width="15.140625" customWidth="1"/>
    <col min="8198" max="8198" width="15.42578125" customWidth="1"/>
    <col min="8199" max="8199" width="16.140625" customWidth="1"/>
    <col min="8449" max="8449" width="17.28515625" customWidth="1"/>
    <col min="8450" max="8450" width="79.28515625" customWidth="1"/>
    <col min="8451" max="8451" width="15.7109375" customWidth="1"/>
    <col min="8452" max="8452" width="15.5703125" customWidth="1"/>
    <col min="8453" max="8453" width="15.140625" customWidth="1"/>
    <col min="8454" max="8454" width="15.42578125" customWidth="1"/>
    <col min="8455" max="8455" width="16.140625" customWidth="1"/>
    <col min="8705" max="8705" width="17.28515625" customWidth="1"/>
    <col min="8706" max="8706" width="79.28515625" customWidth="1"/>
    <col min="8707" max="8707" width="15.7109375" customWidth="1"/>
    <col min="8708" max="8708" width="15.5703125" customWidth="1"/>
    <col min="8709" max="8709" width="15.140625" customWidth="1"/>
    <col min="8710" max="8710" width="15.42578125" customWidth="1"/>
    <col min="8711" max="8711" width="16.140625" customWidth="1"/>
    <col min="8961" max="8961" width="17.28515625" customWidth="1"/>
    <col min="8962" max="8962" width="79.28515625" customWidth="1"/>
    <col min="8963" max="8963" width="15.7109375" customWidth="1"/>
    <col min="8964" max="8964" width="15.5703125" customWidth="1"/>
    <col min="8965" max="8965" width="15.140625" customWidth="1"/>
    <col min="8966" max="8966" width="15.42578125" customWidth="1"/>
    <col min="8967" max="8967" width="16.140625" customWidth="1"/>
    <col min="9217" max="9217" width="17.28515625" customWidth="1"/>
    <col min="9218" max="9218" width="79.28515625" customWidth="1"/>
    <col min="9219" max="9219" width="15.7109375" customWidth="1"/>
    <col min="9220" max="9220" width="15.5703125" customWidth="1"/>
    <col min="9221" max="9221" width="15.140625" customWidth="1"/>
    <col min="9222" max="9222" width="15.42578125" customWidth="1"/>
    <col min="9223" max="9223" width="16.140625" customWidth="1"/>
    <col min="9473" max="9473" width="17.28515625" customWidth="1"/>
    <col min="9474" max="9474" width="79.28515625" customWidth="1"/>
    <col min="9475" max="9475" width="15.7109375" customWidth="1"/>
    <col min="9476" max="9476" width="15.5703125" customWidth="1"/>
    <col min="9477" max="9477" width="15.140625" customWidth="1"/>
    <col min="9478" max="9478" width="15.42578125" customWidth="1"/>
    <col min="9479" max="9479" width="16.140625" customWidth="1"/>
    <col min="9729" max="9729" width="17.28515625" customWidth="1"/>
    <col min="9730" max="9730" width="79.28515625" customWidth="1"/>
    <col min="9731" max="9731" width="15.7109375" customWidth="1"/>
    <col min="9732" max="9732" width="15.5703125" customWidth="1"/>
    <col min="9733" max="9733" width="15.140625" customWidth="1"/>
    <col min="9734" max="9734" width="15.42578125" customWidth="1"/>
    <col min="9735" max="9735" width="16.140625" customWidth="1"/>
    <col min="9985" max="9985" width="17.28515625" customWidth="1"/>
    <col min="9986" max="9986" width="79.28515625" customWidth="1"/>
    <col min="9987" max="9987" width="15.7109375" customWidth="1"/>
    <col min="9988" max="9988" width="15.5703125" customWidth="1"/>
    <col min="9989" max="9989" width="15.140625" customWidth="1"/>
    <col min="9990" max="9990" width="15.42578125" customWidth="1"/>
    <col min="9991" max="9991" width="16.140625" customWidth="1"/>
    <col min="10241" max="10241" width="17.28515625" customWidth="1"/>
    <col min="10242" max="10242" width="79.28515625" customWidth="1"/>
    <col min="10243" max="10243" width="15.7109375" customWidth="1"/>
    <col min="10244" max="10244" width="15.5703125" customWidth="1"/>
    <col min="10245" max="10245" width="15.140625" customWidth="1"/>
    <col min="10246" max="10246" width="15.42578125" customWidth="1"/>
    <col min="10247" max="10247" width="16.140625" customWidth="1"/>
    <col min="10497" max="10497" width="17.28515625" customWidth="1"/>
    <col min="10498" max="10498" width="79.28515625" customWidth="1"/>
    <col min="10499" max="10499" width="15.7109375" customWidth="1"/>
    <col min="10500" max="10500" width="15.5703125" customWidth="1"/>
    <col min="10501" max="10501" width="15.140625" customWidth="1"/>
    <col min="10502" max="10502" width="15.42578125" customWidth="1"/>
    <col min="10503" max="10503" width="16.140625" customWidth="1"/>
    <col min="10753" max="10753" width="17.28515625" customWidth="1"/>
    <col min="10754" max="10754" width="79.28515625" customWidth="1"/>
    <col min="10755" max="10755" width="15.7109375" customWidth="1"/>
    <col min="10756" max="10756" width="15.5703125" customWidth="1"/>
    <col min="10757" max="10757" width="15.140625" customWidth="1"/>
    <col min="10758" max="10758" width="15.42578125" customWidth="1"/>
    <col min="10759" max="10759" width="16.140625" customWidth="1"/>
    <col min="11009" max="11009" width="17.28515625" customWidth="1"/>
    <col min="11010" max="11010" width="79.28515625" customWidth="1"/>
    <col min="11011" max="11011" width="15.7109375" customWidth="1"/>
    <col min="11012" max="11012" width="15.5703125" customWidth="1"/>
    <col min="11013" max="11013" width="15.140625" customWidth="1"/>
    <col min="11014" max="11014" width="15.42578125" customWidth="1"/>
    <col min="11015" max="11015" width="16.140625" customWidth="1"/>
    <col min="11265" max="11265" width="17.28515625" customWidth="1"/>
    <col min="11266" max="11266" width="79.28515625" customWidth="1"/>
    <col min="11267" max="11267" width="15.7109375" customWidth="1"/>
    <col min="11268" max="11268" width="15.5703125" customWidth="1"/>
    <col min="11269" max="11269" width="15.140625" customWidth="1"/>
    <col min="11270" max="11270" width="15.42578125" customWidth="1"/>
    <col min="11271" max="11271" width="16.140625" customWidth="1"/>
    <col min="11521" max="11521" width="17.28515625" customWidth="1"/>
    <col min="11522" max="11522" width="79.28515625" customWidth="1"/>
    <col min="11523" max="11523" width="15.7109375" customWidth="1"/>
    <col min="11524" max="11524" width="15.5703125" customWidth="1"/>
    <col min="11525" max="11525" width="15.140625" customWidth="1"/>
    <col min="11526" max="11526" width="15.42578125" customWidth="1"/>
    <col min="11527" max="11527" width="16.140625" customWidth="1"/>
    <col min="11777" max="11777" width="17.28515625" customWidth="1"/>
    <col min="11778" max="11778" width="79.28515625" customWidth="1"/>
    <col min="11779" max="11779" width="15.7109375" customWidth="1"/>
    <col min="11780" max="11780" width="15.5703125" customWidth="1"/>
    <col min="11781" max="11781" width="15.140625" customWidth="1"/>
    <col min="11782" max="11782" width="15.42578125" customWidth="1"/>
    <col min="11783" max="11783" width="16.140625" customWidth="1"/>
    <col min="12033" max="12033" width="17.28515625" customWidth="1"/>
    <col min="12034" max="12034" width="79.28515625" customWidth="1"/>
    <col min="12035" max="12035" width="15.7109375" customWidth="1"/>
    <col min="12036" max="12036" width="15.5703125" customWidth="1"/>
    <col min="12037" max="12037" width="15.140625" customWidth="1"/>
    <col min="12038" max="12038" width="15.42578125" customWidth="1"/>
    <col min="12039" max="12039" width="16.140625" customWidth="1"/>
    <col min="12289" max="12289" width="17.28515625" customWidth="1"/>
    <col min="12290" max="12290" width="79.28515625" customWidth="1"/>
    <col min="12291" max="12291" width="15.7109375" customWidth="1"/>
    <col min="12292" max="12292" width="15.5703125" customWidth="1"/>
    <col min="12293" max="12293" width="15.140625" customWidth="1"/>
    <col min="12294" max="12294" width="15.42578125" customWidth="1"/>
    <col min="12295" max="12295" width="16.140625" customWidth="1"/>
    <col min="12545" max="12545" width="17.28515625" customWidth="1"/>
    <col min="12546" max="12546" width="79.28515625" customWidth="1"/>
    <col min="12547" max="12547" width="15.7109375" customWidth="1"/>
    <col min="12548" max="12548" width="15.5703125" customWidth="1"/>
    <col min="12549" max="12549" width="15.140625" customWidth="1"/>
    <col min="12550" max="12550" width="15.42578125" customWidth="1"/>
    <col min="12551" max="12551" width="16.140625" customWidth="1"/>
    <col min="12801" max="12801" width="17.28515625" customWidth="1"/>
    <col min="12802" max="12802" width="79.28515625" customWidth="1"/>
    <col min="12803" max="12803" width="15.7109375" customWidth="1"/>
    <col min="12804" max="12804" width="15.5703125" customWidth="1"/>
    <col min="12805" max="12805" width="15.140625" customWidth="1"/>
    <col min="12806" max="12806" width="15.42578125" customWidth="1"/>
    <col min="12807" max="12807" width="16.140625" customWidth="1"/>
    <col min="13057" max="13057" width="17.28515625" customWidth="1"/>
    <col min="13058" max="13058" width="79.28515625" customWidth="1"/>
    <col min="13059" max="13059" width="15.7109375" customWidth="1"/>
    <col min="13060" max="13060" width="15.5703125" customWidth="1"/>
    <col min="13061" max="13061" width="15.140625" customWidth="1"/>
    <col min="13062" max="13062" width="15.42578125" customWidth="1"/>
    <col min="13063" max="13063" width="16.140625" customWidth="1"/>
    <col min="13313" max="13313" width="17.28515625" customWidth="1"/>
    <col min="13314" max="13314" width="79.28515625" customWidth="1"/>
    <col min="13315" max="13315" width="15.7109375" customWidth="1"/>
    <col min="13316" max="13316" width="15.5703125" customWidth="1"/>
    <col min="13317" max="13317" width="15.140625" customWidth="1"/>
    <col min="13318" max="13318" width="15.42578125" customWidth="1"/>
    <col min="13319" max="13319" width="16.140625" customWidth="1"/>
    <col min="13569" max="13569" width="17.28515625" customWidth="1"/>
    <col min="13570" max="13570" width="79.28515625" customWidth="1"/>
    <col min="13571" max="13571" width="15.7109375" customWidth="1"/>
    <col min="13572" max="13572" width="15.5703125" customWidth="1"/>
    <col min="13573" max="13573" width="15.140625" customWidth="1"/>
    <col min="13574" max="13574" width="15.42578125" customWidth="1"/>
    <col min="13575" max="13575" width="16.140625" customWidth="1"/>
    <col min="13825" max="13825" width="17.28515625" customWidth="1"/>
    <col min="13826" max="13826" width="79.28515625" customWidth="1"/>
    <col min="13827" max="13827" width="15.7109375" customWidth="1"/>
    <col min="13828" max="13828" width="15.5703125" customWidth="1"/>
    <col min="13829" max="13829" width="15.140625" customWidth="1"/>
    <col min="13830" max="13830" width="15.42578125" customWidth="1"/>
    <col min="13831" max="13831" width="16.140625" customWidth="1"/>
    <col min="14081" max="14081" width="17.28515625" customWidth="1"/>
    <col min="14082" max="14082" width="79.28515625" customWidth="1"/>
    <col min="14083" max="14083" width="15.7109375" customWidth="1"/>
    <col min="14084" max="14084" width="15.5703125" customWidth="1"/>
    <col min="14085" max="14085" width="15.140625" customWidth="1"/>
    <col min="14086" max="14086" width="15.42578125" customWidth="1"/>
    <col min="14087" max="14087" width="16.140625" customWidth="1"/>
    <col min="14337" max="14337" width="17.28515625" customWidth="1"/>
    <col min="14338" max="14338" width="79.28515625" customWidth="1"/>
    <col min="14339" max="14339" width="15.7109375" customWidth="1"/>
    <col min="14340" max="14340" width="15.5703125" customWidth="1"/>
    <col min="14341" max="14341" width="15.140625" customWidth="1"/>
    <col min="14342" max="14342" width="15.42578125" customWidth="1"/>
    <col min="14343" max="14343" width="16.140625" customWidth="1"/>
    <col min="14593" max="14593" width="17.28515625" customWidth="1"/>
    <col min="14594" max="14594" width="79.28515625" customWidth="1"/>
    <col min="14595" max="14595" width="15.7109375" customWidth="1"/>
    <col min="14596" max="14596" width="15.5703125" customWidth="1"/>
    <col min="14597" max="14597" width="15.140625" customWidth="1"/>
    <col min="14598" max="14598" width="15.42578125" customWidth="1"/>
    <col min="14599" max="14599" width="16.140625" customWidth="1"/>
    <col min="14849" max="14849" width="17.28515625" customWidth="1"/>
    <col min="14850" max="14850" width="79.28515625" customWidth="1"/>
    <col min="14851" max="14851" width="15.7109375" customWidth="1"/>
    <col min="14852" max="14852" width="15.5703125" customWidth="1"/>
    <col min="14853" max="14853" width="15.140625" customWidth="1"/>
    <col min="14854" max="14854" width="15.42578125" customWidth="1"/>
    <col min="14855" max="14855" width="16.140625" customWidth="1"/>
    <col min="15105" max="15105" width="17.28515625" customWidth="1"/>
    <col min="15106" max="15106" width="79.28515625" customWidth="1"/>
    <col min="15107" max="15107" width="15.7109375" customWidth="1"/>
    <col min="15108" max="15108" width="15.5703125" customWidth="1"/>
    <col min="15109" max="15109" width="15.140625" customWidth="1"/>
    <col min="15110" max="15110" width="15.42578125" customWidth="1"/>
    <col min="15111" max="15111" width="16.140625" customWidth="1"/>
    <col min="15361" max="15361" width="17.28515625" customWidth="1"/>
    <col min="15362" max="15362" width="79.28515625" customWidth="1"/>
    <col min="15363" max="15363" width="15.7109375" customWidth="1"/>
    <col min="15364" max="15364" width="15.5703125" customWidth="1"/>
    <col min="15365" max="15365" width="15.140625" customWidth="1"/>
    <col min="15366" max="15366" width="15.42578125" customWidth="1"/>
    <col min="15367" max="15367" width="16.140625" customWidth="1"/>
    <col min="15617" max="15617" width="17.28515625" customWidth="1"/>
    <col min="15618" max="15618" width="79.28515625" customWidth="1"/>
    <col min="15619" max="15619" width="15.7109375" customWidth="1"/>
    <col min="15620" max="15620" width="15.5703125" customWidth="1"/>
    <col min="15621" max="15621" width="15.140625" customWidth="1"/>
    <col min="15622" max="15622" width="15.42578125" customWidth="1"/>
    <col min="15623" max="15623" width="16.140625" customWidth="1"/>
    <col min="15873" max="15873" width="17.28515625" customWidth="1"/>
    <col min="15874" max="15874" width="79.28515625" customWidth="1"/>
    <col min="15875" max="15875" width="15.7109375" customWidth="1"/>
    <col min="15876" max="15876" width="15.5703125" customWidth="1"/>
    <col min="15877" max="15877" width="15.140625" customWidth="1"/>
    <col min="15878" max="15878" width="15.42578125" customWidth="1"/>
    <col min="15879" max="15879" width="16.140625" customWidth="1"/>
    <col min="16129" max="16129" width="17.28515625" customWidth="1"/>
    <col min="16130" max="16130" width="79.28515625" customWidth="1"/>
    <col min="16131" max="16131" width="15.7109375" customWidth="1"/>
    <col min="16132" max="16132" width="15.5703125" customWidth="1"/>
    <col min="16133" max="16133" width="15.140625" customWidth="1"/>
    <col min="16134" max="16134" width="15.42578125" customWidth="1"/>
    <col min="16135" max="16135" width="16.140625" customWidth="1"/>
  </cols>
  <sheetData>
    <row r="1" spans="1:7" ht="18.75" x14ac:dyDescent="0.25">
      <c r="A1" s="142" t="s">
        <v>462</v>
      </c>
      <c r="B1" s="142"/>
      <c r="C1" s="142"/>
      <c r="D1" s="142"/>
      <c r="E1" s="142"/>
      <c r="F1" s="142"/>
      <c r="G1" s="142"/>
    </row>
    <row r="2" spans="1:7" ht="10.5" customHeight="1" x14ac:dyDescent="0.25">
      <c r="B2" s="144"/>
      <c r="C2" s="144"/>
      <c r="D2" s="144"/>
      <c r="E2" s="144"/>
      <c r="F2" s="144"/>
      <c r="G2" s="144"/>
    </row>
    <row r="3" spans="1:7" ht="15" customHeight="1" x14ac:dyDescent="0.25">
      <c r="F3" s="145" t="s">
        <v>463</v>
      </c>
      <c r="G3" s="145"/>
    </row>
    <row r="4" spans="1:7" s="147" customFormat="1" ht="22.5" customHeight="1" x14ac:dyDescent="0.25">
      <c r="A4" s="146" t="s">
        <v>464</v>
      </c>
      <c r="B4" s="146" t="s">
        <v>465</v>
      </c>
      <c r="C4" s="146" t="s">
        <v>466</v>
      </c>
      <c r="D4" s="146" t="s">
        <v>467</v>
      </c>
      <c r="E4" s="146" t="s">
        <v>646</v>
      </c>
      <c r="F4" s="146"/>
      <c r="G4" s="146"/>
    </row>
    <row r="5" spans="1:7" s="147" customFormat="1" ht="15.75" x14ac:dyDescent="0.25">
      <c r="A5" s="146"/>
      <c r="B5" s="146"/>
      <c r="C5" s="146"/>
      <c r="D5" s="146"/>
      <c r="E5" s="20" t="s">
        <v>318</v>
      </c>
      <c r="F5" s="20" t="s">
        <v>647</v>
      </c>
      <c r="G5" s="20" t="s">
        <v>648</v>
      </c>
    </row>
    <row r="6" spans="1:7" s="147" customFormat="1" x14ac:dyDescent="0.25">
      <c r="A6" s="148">
        <v>1</v>
      </c>
      <c r="B6" s="148">
        <v>2</v>
      </c>
      <c r="C6" s="149">
        <v>3</v>
      </c>
      <c r="D6" s="148">
        <v>4</v>
      </c>
      <c r="E6" s="148">
        <v>5</v>
      </c>
      <c r="F6" s="148">
        <v>6</v>
      </c>
      <c r="G6" s="148">
        <v>7</v>
      </c>
    </row>
    <row r="7" spans="1:7" s="174" customFormat="1" ht="47.25" x14ac:dyDescent="0.25">
      <c r="A7" s="172" t="s">
        <v>468</v>
      </c>
      <c r="B7" s="173" t="s">
        <v>469</v>
      </c>
      <c r="C7" s="68">
        <f>SUM(C8:C14)</f>
        <v>24774386.199999996</v>
      </c>
      <c r="D7" s="68">
        <f t="shared" ref="D7:G7" si="0">SUM(D8:D14)</f>
        <v>26703302.236420006</v>
      </c>
      <c r="E7" s="68">
        <f t="shared" si="0"/>
        <v>16421605.399999999</v>
      </c>
      <c r="F7" s="68">
        <f t="shared" si="0"/>
        <v>16449953.299999999</v>
      </c>
      <c r="G7" s="68">
        <f t="shared" si="0"/>
        <v>16478834.999999998</v>
      </c>
    </row>
    <row r="8" spans="1:7" ht="15.75" x14ac:dyDescent="0.25">
      <c r="A8" s="150" t="s">
        <v>470</v>
      </c>
      <c r="B8" s="151" t="s">
        <v>471</v>
      </c>
      <c r="C8" s="152">
        <v>18080964.699999999</v>
      </c>
      <c r="D8" s="152">
        <v>19809780.601070002</v>
      </c>
      <c r="E8" s="152">
        <v>9338878.9000000004</v>
      </c>
      <c r="F8" s="152">
        <v>9367226.8000000007</v>
      </c>
      <c r="G8" s="152">
        <v>9396108.5</v>
      </c>
    </row>
    <row r="9" spans="1:7" ht="15.75" x14ac:dyDescent="0.25">
      <c r="A9" s="150" t="s">
        <v>472</v>
      </c>
      <c r="B9" s="151" t="s">
        <v>30</v>
      </c>
      <c r="C9" s="152">
        <v>6336329</v>
      </c>
      <c r="D9" s="152">
        <v>6224565.0503500002</v>
      </c>
      <c r="E9" s="152">
        <v>6645601.0999999996</v>
      </c>
      <c r="F9" s="152">
        <v>6645601.0999999996</v>
      </c>
      <c r="G9" s="152">
        <v>6645601.0999999996</v>
      </c>
    </row>
    <row r="10" spans="1:7" ht="15.75" x14ac:dyDescent="0.25">
      <c r="A10" s="150" t="s">
        <v>473</v>
      </c>
      <c r="B10" s="151" t="s">
        <v>474</v>
      </c>
      <c r="C10" s="152">
        <v>193327.4</v>
      </c>
      <c r="D10" s="152">
        <v>432065.28499999997</v>
      </c>
      <c r="E10" s="152">
        <v>418202.7</v>
      </c>
      <c r="F10" s="152">
        <v>418202.7</v>
      </c>
      <c r="G10" s="152">
        <v>418202.7</v>
      </c>
    </row>
    <row r="11" spans="1:7" ht="15.75" x14ac:dyDescent="0.25">
      <c r="A11" s="150" t="s">
        <v>475</v>
      </c>
      <c r="B11" s="151" t="s">
        <v>38</v>
      </c>
      <c r="C11" s="152">
        <v>129518.7</v>
      </c>
      <c r="D11" s="152">
        <v>202432.6</v>
      </c>
      <c r="E11" s="152">
        <v>3272.1</v>
      </c>
      <c r="F11" s="152">
        <v>3272.1</v>
      </c>
      <c r="G11" s="152">
        <v>3272.1</v>
      </c>
    </row>
    <row r="12" spans="1:7" ht="47.25" x14ac:dyDescent="0.25">
      <c r="A12" s="150" t="s">
        <v>476</v>
      </c>
      <c r="B12" s="151" t="s">
        <v>42</v>
      </c>
      <c r="C12" s="152">
        <v>15536.2</v>
      </c>
      <c r="D12" s="152">
        <v>15650.6</v>
      </c>
      <c r="E12" s="152">
        <v>15650.6</v>
      </c>
      <c r="F12" s="152">
        <v>15650.6</v>
      </c>
      <c r="G12" s="152">
        <v>15650.6</v>
      </c>
    </row>
    <row r="13" spans="1:7" ht="178.5" customHeight="1" x14ac:dyDescent="0.25">
      <c r="A13" s="150" t="s">
        <v>477</v>
      </c>
      <c r="B13" s="151" t="s">
        <v>478</v>
      </c>
      <c r="C13" s="152">
        <v>18710.2</v>
      </c>
      <c r="D13" s="152"/>
      <c r="E13" s="152"/>
      <c r="F13" s="152"/>
      <c r="G13" s="152"/>
    </row>
    <row r="14" spans="1:7" ht="31.5" x14ac:dyDescent="0.25">
      <c r="A14" s="150" t="s">
        <v>630</v>
      </c>
      <c r="B14" s="151" t="s">
        <v>387</v>
      </c>
      <c r="C14" s="152"/>
      <c r="D14" s="152">
        <v>18808.099999999999</v>
      </c>
      <c r="E14" s="152"/>
      <c r="F14" s="152"/>
      <c r="G14" s="152"/>
    </row>
    <row r="15" spans="1:7" s="174" customFormat="1" ht="63" x14ac:dyDescent="0.25">
      <c r="A15" s="172" t="s">
        <v>479</v>
      </c>
      <c r="B15" s="173" t="s">
        <v>480</v>
      </c>
      <c r="C15" s="68">
        <f>SUM(C16:C23)</f>
        <v>3294665</v>
      </c>
      <c r="D15" s="68">
        <f>SUM(D16:D23)</f>
        <v>0</v>
      </c>
      <c r="E15" s="68">
        <f>SUM(E16:E23)</f>
        <v>0</v>
      </c>
      <c r="F15" s="68">
        <f>SUM(F16:F23)</f>
        <v>0</v>
      </c>
      <c r="G15" s="68">
        <f>SUM(G16:G23)</f>
        <v>0</v>
      </c>
    </row>
    <row r="16" spans="1:7" ht="31.5" x14ac:dyDescent="0.25">
      <c r="A16" s="150" t="s">
        <v>481</v>
      </c>
      <c r="B16" s="151" t="s">
        <v>482</v>
      </c>
      <c r="C16" s="152">
        <v>3203746.4</v>
      </c>
      <c r="D16" s="152"/>
      <c r="E16" s="152"/>
      <c r="F16" s="152"/>
      <c r="G16" s="152"/>
    </row>
    <row r="17" spans="1:7" ht="15.75" x14ac:dyDescent="0.25">
      <c r="A17" s="150" t="s">
        <v>483</v>
      </c>
      <c r="B17" s="151" t="s">
        <v>74</v>
      </c>
      <c r="C17" s="152">
        <v>551.70000000000005</v>
      </c>
      <c r="D17" s="152"/>
      <c r="E17" s="152"/>
      <c r="F17" s="152"/>
      <c r="G17" s="152"/>
    </row>
    <row r="18" spans="1:7" ht="31.5" x14ac:dyDescent="0.25">
      <c r="A18" s="150" t="s">
        <v>484</v>
      </c>
      <c r="B18" s="151" t="s">
        <v>485</v>
      </c>
      <c r="C18" s="152">
        <v>9842.2999999999993</v>
      </c>
      <c r="D18" s="152"/>
      <c r="E18" s="152"/>
      <c r="F18" s="152"/>
      <c r="G18" s="152"/>
    </row>
    <row r="19" spans="1:7" ht="47.25" x14ac:dyDescent="0.25">
      <c r="A19" s="150" t="s">
        <v>486</v>
      </c>
      <c r="B19" s="151" t="s">
        <v>487</v>
      </c>
      <c r="C19" s="152">
        <v>67006.399999999994</v>
      </c>
      <c r="D19" s="152"/>
      <c r="E19" s="152"/>
      <c r="F19" s="152"/>
      <c r="G19" s="152"/>
    </row>
    <row r="20" spans="1:7" ht="15.75" x14ac:dyDescent="0.25">
      <c r="A20" s="150" t="s">
        <v>488</v>
      </c>
      <c r="B20" s="151" t="s">
        <v>489</v>
      </c>
      <c r="C20" s="152">
        <v>63.6</v>
      </c>
      <c r="D20" s="152"/>
      <c r="E20" s="152"/>
      <c r="F20" s="152"/>
      <c r="G20" s="152"/>
    </row>
    <row r="21" spans="1:7" ht="15.75" x14ac:dyDescent="0.25">
      <c r="A21" s="150" t="s">
        <v>490</v>
      </c>
      <c r="B21" s="151" t="s">
        <v>81</v>
      </c>
      <c r="C21" s="152">
        <v>804.1</v>
      </c>
      <c r="D21" s="152"/>
      <c r="E21" s="152"/>
      <c r="F21" s="152"/>
      <c r="G21" s="152"/>
    </row>
    <row r="22" spans="1:7" ht="31.5" x14ac:dyDescent="0.25">
      <c r="A22" s="150" t="s">
        <v>491</v>
      </c>
      <c r="B22" s="151" t="s">
        <v>84</v>
      </c>
      <c r="C22" s="152">
        <v>690.6</v>
      </c>
      <c r="D22" s="152"/>
      <c r="E22" s="152"/>
      <c r="F22" s="152"/>
      <c r="G22" s="152"/>
    </row>
    <row r="23" spans="1:7" ht="42" customHeight="1" x14ac:dyDescent="0.25">
      <c r="A23" s="150" t="s">
        <v>492</v>
      </c>
      <c r="B23" s="151" t="s">
        <v>314</v>
      </c>
      <c r="C23" s="152">
        <v>11959.9</v>
      </c>
      <c r="D23" s="152"/>
      <c r="E23" s="152"/>
      <c r="F23" s="152"/>
      <c r="G23" s="152"/>
    </row>
    <row r="24" spans="1:7" s="174" customFormat="1" ht="31.5" x14ac:dyDescent="0.25">
      <c r="A24" s="172" t="s">
        <v>493</v>
      </c>
      <c r="B24" s="173" t="s">
        <v>494</v>
      </c>
      <c r="C24" s="68">
        <f>SUM(C25:C37)</f>
        <v>2238022.9</v>
      </c>
      <c r="D24" s="68">
        <f>SUM(D25:D37)</f>
        <v>3512589.9189999993</v>
      </c>
      <c r="E24" s="68">
        <f>SUM(E25:E37)</f>
        <v>2556432.9</v>
      </c>
      <c r="F24" s="68">
        <f>SUM(F25:F37)</f>
        <v>2465768.9</v>
      </c>
      <c r="G24" s="68">
        <f>SUM(G25:G37)</f>
        <v>2465653.4999999995</v>
      </c>
    </row>
    <row r="25" spans="1:7" ht="15.75" x14ac:dyDescent="0.25">
      <c r="A25" s="150" t="s">
        <v>495</v>
      </c>
      <c r="B25" s="151" t="s">
        <v>496</v>
      </c>
      <c r="C25" s="153">
        <v>151943.20000000001</v>
      </c>
      <c r="D25" s="152">
        <v>209785.05752999999</v>
      </c>
      <c r="E25" s="152">
        <v>206921.9</v>
      </c>
      <c r="F25" s="152">
        <v>206921.9</v>
      </c>
      <c r="G25" s="152">
        <v>206921.9</v>
      </c>
    </row>
    <row r="26" spans="1:7" ht="15.75" x14ac:dyDescent="0.25">
      <c r="A26" s="150" t="s">
        <v>497</v>
      </c>
      <c r="B26" s="151" t="s">
        <v>498</v>
      </c>
      <c r="C26" s="153">
        <v>510646</v>
      </c>
      <c r="D26" s="152">
        <v>602864.38410999998</v>
      </c>
      <c r="E26" s="152">
        <v>611200</v>
      </c>
      <c r="F26" s="152">
        <v>611440</v>
      </c>
      <c r="G26" s="152">
        <v>611200</v>
      </c>
    </row>
    <row r="27" spans="1:7" ht="15.75" x14ac:dyDescent="0.25">
      <c r="A27" s="150" t="s">
        <v>499</v>
      </c>
      <c r="B27" s="151" t="s">
        <v>98</v>
      </c>
      <c r="C27" s="153">
        <v>125196</v>
      </c>
      <c r="D27" s="152">
        <v>144897.29999999999</v>
      </c>
      <c r="E27" s="152">
        <v>153411.4</v>
      </c>
      <c r="F27" s="152">
        <v>153411.4</v>
      </c>
      <c r="G27" s="152">
        <v>153411.4</v>
      </c>
    </row>
    <row r="28" spans="1:7" ht="15.75" x14ac:dyDescent="0.25">
      <c r="A28" s="150" t="s">
        <v>500</v>
      </c>
      <c r="B28" s="151" t="s">
        <v>501</v>
      </c>
      <c r="C28" s="153">
        <v>106589.1</v>
      </c>
      <c r="D28" s="152">
        <v>117249.56454000001</v>
      </c>
      <c r="E28" s="152">
        <v>127405.2</v>
      </c>
      <c r="F28" s="152">
        <v>127405.2</v>
      </c>
      <c r="G28" s="152">
        <v>127405.2</v>
      </c>
    </row>
    <row r="29" spans="1:7" ht="15.75" x14ac:dyDescent="0.25">
      <c r="A29" s="150" t="s">
        <v>502</v>
      </c>
      <c r="B29" s="151" t="s">
        <v>503</v>
      </c>
      <c r="C29" s="153">
        <v>476931.9</v>
      </c>
      <c r="D29" s="152">
        <v>734439.37139999995</v>
      </c>
      <c r="E29" s="152">
        <v>967888.4</v>
      </c>
      <c r="F29" s="152">
        <v>967888.4</v>
      </c>
      <c r="G29" s="152">
        <v>967888.4</v>
      </c>
    </row>
    <row r="30" spans="1:7" ht="15.75" x14ac:dyDescent="0.25">
      <c r="A30" s="150" t="s">
        <v>504</v>
      </c>
      <c r="B30" s="151" t="s">
        <v>505</v>
      </c>
      <c r="C30" s="153">
        <v>132695.6</v>
      </c>
      <c r="D30" s="152">
        <v>154960.84896999999</v>
      </c>
      <c r="E30" s="152">
        <v>173152</v>
      </c>
      <c r="F30" s="152">
        <v>173152</v>
      </c>
      <c r="G30" s="152">
        <v>173152</v>
      </c>
    </row>
    <row r="31" spans="1:7" ht="31.5" x14ac:dyDescent="0.25">
      <c r="A31" s="150" t="s">
        <v>506</v>
      </c>
      <c r="B31" s="151" t="s">
        <v>507</v>
      </c>
      <c r="C31" s="153">
        <v>22426.3</v>
      </c>
      <c r="D31" s="152">
        <v>238713.2</v>
      </c>
      <c r="E31" s="152">
        <v>38159</v>
      </c>
      <c r="F31" s="152">
        <v>38183.699999999997</v>
      </c>
      <c r="G31" s="152">
        <v>38210.9</v>
      </c>
    </row>
    <row r="32" spans="1:7" ht="15.75" x14ac:dyDescent="0.25">
      <c r="A32" s="150" t="s">
        <v>508</v>
      </c>
      <c r="B32" s="151" t="s">
        <v>509</v>
      </c>
      <c r="C32" s="153">
        <v>85668.3</v>
      </c>
      <c r="D32" s="152">
        <v>96834.9</v>
      </c>
      <c r="E32" s="152">
        <v>102865.7</v>
      </c>
      <c r="F32" s="152">
        <v>101659</v>
      </c>
      <c r="G32" s="152">
        <v>101516.4</v>
      </c>
    </row>
    <row r="33" spans="1:7" ht="15.75" x14ac:dyDescent="0.25">
      <c r="A33" s="150" t="s">
        <v>510</v>
      </c>
      <c r="B33" s="151" t="s">
        <v>511</v>
      </c>
      <c r="C33" s="153">
        <v>4638.5</v>
      </c>
      <c r="D33" s="152">
        <v>6450</v>
      </c>
      <c r="E33" s="152">
        <v>4788.5</v>
      </c>
      <c r="F33" s="152">
        <v>4788.5</v>
      </c>
      <c r="G33" s="152">
        <v>4788.5</v>
      </c>
    </row>
    <row r="34" spans="1:7" ht="31.5" x14ac:dyDescent="0.25">
      <c r="A34" s="150" t="s">
        <v>512</v>
      </c>
      <c r="B34" s="151" t="s">
        <v>513</v>
      </c>
      <c r="C34" s="153">
        <v>609425.1</v>
      </c>
      <c r="D34" s="152">
        <v>1186473.7030799999</v>
      </c>
      <c r="E34" s="152">
        <v>163572</v>
      </c>
      <c r="F34" s="152">
        <v>74090</v>
      </c>
      <c r="G34" s="152">
        <v>74090</v>
      </c>
    </row>
    <row r="35" spans="1:7" ht="15.75" x14ac:dyDescent="0.25">
      <c r="A35" s="150" t="s">
        <v>514</v>
      </c>
      <c r="B35" s="151" t="s">
        <v>515</v>
      </c>
      <c r="C35" s="153">
        <v>7721.1</v>
      </c>
      <c r="D35" s="152">
        <v>7994.2860000000001</v>
      </c>
      <c r="E35" s="152">
        <v>4068.8</v>
      </c>
      <c r="F35" s="152">
        <v>3828.8</v>
      </c>
      <c r="G35" s="152">
        <v>4068.8</v>
      </c>
    </row>
    <row r="36" spans="1:7" ht="15.75" x14ac:dyDescent="0.25">
      <c r="A36" s="150" t="s">
        <v>516</v>
      </c>
      <c r="B36" s="151" t="s">
        <v>125</v>
      </c>
      <c r="C36" s="153">
        <v>1739</v>
      </c>
      <c r="D36" s="152">
        <v>10000</v>
      </c>
      <c r="E36" s="152">
        <v>3000</v>
      </c>
      <c r="F36" s="152">
        <v>3000</v>
      </c>
      <c r="G36" s="152">
        <v>3000</v>
      </c>
    </row>
    <row r="37" spans="1:7" ht="41.25" customHeight="1" x14ac:dyDescent="0.25">
      <c r="A37" s="150" t="s">
        <v>517</v>
      </c>
      <c r="B37" s="151" t="s">
        <v>128</v>
      </c>
      <c r="C37" s="153">
        <v>2402.8000000000002</v>
      </c>
      <c r="D37" s="152">
        <v>1927.3033700000001</v>
      </c>
      <c r="E37" s="152"/>
      <c r="F37" s="152"/>
      <c r="G37" s="152"/>
    </row>
    <row r="38" spans="1:7" s="174" customFormat="1" ht="31.5" x14ac:dyDescent="0.25">
      <c r="A38" s="175" t="s">
        <v>518</v>
      </c>
      <c r="B38" s="176" t="s">
        <v>519</v>
      </c>
      <c r="C38" s="68">
        <f>SUM(C39:C42)</f>
        <v>2376519.9</v>
      </c>
      <c r="D38" s="68">
        <f>SUM(D39:D42)</f>
        <v>1858484.9900000002</v>
      </c>
      <c r="E38" s="68">
        <f>SUM(E39:E42)</f>
        <v>1264788.8</v>
      </c>
      <c r="F38" s="68">
        <f>SUM(F39:F42)</f>
        <v>1264788.8</v>
      </c>
      <c r="G38" s="68">
        <f>SUM(G39:G42)</f>
        <v>1264788.8000000003</v>
      </c>
    </row>
    <row r="39" spans="1:7" ht="31.5" x14ac:dyDescent="0.25">
      <c r="A39" s="154" t="s">
        <v>520</v>
      </c>
      <c r="B39" s="151" t="s">
        <v>132</v>
      </c>
      <c r="C39" s="152">
        <v>1082010</v>
      </c>
      <c r="D39" s="152">
        <v>1213983.8</v>
      </c>
      <c r="E39" s="152">
        <v>1199575</v>
      </c>
      <c r="F39" s="152">
        <v>1199501.7</v>
      </c>
      <c r="G39" s="152">
        <v>1199780.1000000001</v>
      </c>
    </row>
    <row r="40" spans="1:7" ht="15.75" x14ac:dyDescent="0.25">
      <c r="A40" s="154" t="s">
        <v>521</v>
      </c>
      <c r="B40" s="151" t="s">
        <v>522</v>
      </c>
      <c r="C40" s="152">
        <v>3542.7</v>
      </c>
      <c r="D40" s="152">
        <v>8936.5</v>
      </c>
      <c r="E40" s="152">
        <v>8936.5</v>
      </c>
      <c r="F40" s="152">
        <v>8936.5</v>
      </c>
      <c r="G40" s="152">
        <v>8936.5</v>
      </c>
    </row>
    <row r="41" spans="1:7" ht="15.75" x14ac:dyDescent="0.25">
      <c r="A41" s="154" t="s">
        <v>523</v>
      </c>
      <c r="B41" s="151" t="s">
        <v>524</v>
      </c>
      <c r="C41" s="152">
        <v>33858.400000000001</v>
      </c>
      <c r="D41" s="152">
        <v>37729.599999999999</v>
      </c>
      <c r="E41" s="152">
        <v>35662.6</v>
      </c>
      <c r="F41" s="152">
        <v>35662.6</v>
      </c>
      <c r="G41" s="152">
        <v>35662.6</v>
      </c>
    </row>
    <row r="42" spans="1:7" ht="15.75" x14ac:dyDescent="0.25">
      <c r="A42" s="154" t="s">
        <v>525</v>
      </c>
      <c r="B42" s="151" t="s">
        <v>141</v>
      </c>
      <c r="C42" s="152">
        <v>1257108.8</v>
      </c>
      <c r="D42" s="152">
        <v>597835.09</v>
      </c>
      <c r="E42" s="152">
        <v>20614.7</v>
      </c>
      <c r="F42" s="152">
        <v>20688</v>
      </c>
      <c r="G42" s="152">
        <v>20409.599999999999</v>
      </c>
    </row>
    <row r="43" spans="1:7" s="174" customFormat="1" ht="47.25" x14ac:dyDescent="0.25">
      <c r="A43" s="172" t="s">
        <v>526</v>
      </c>
      <c r="B43" s="176" t="s">
        <v>527</v>
      </c>
      <c r="C43" s="68">
        <f>SUM(C44:C48)</f>
        <v>965295.6</v>
      </c>
      <c r="D43" s="68">
        <f t="shared" ref="D43:G43" si="1">SUM(D44:D48)</f>
        <v>865842.24236999999</v>
      </c>
      <c r="E43" s="68">
        <f t="shared" si="1"/>
        <v>590443.19999999995</v>
      </c>
      <c r="F43" s="68">
        <f t="shared" si="1"/>
        <v>590443.19999999995</v>
      </c>
      <c r="G43" s="68">
        <f t="shared" si="1"/>
        <v>590443.19999999995</v>
      </c>
    </row>
    <row r="44" spans="1:7" ht="31.5" x14ac:dyDescent="0.25">
      <c r="A44" s="150" t="s">
        <v>528</v>
      </c>
      <c r="B44" s="151" t="s">
        <v>153</v>
      </c>
      <c r="C44" s="152">
        <v>1772.3</v>
      </c>
      <c r="D44" s="152">
        <v>39187.692609999998</v>
      </c>
      <c r="E44" s="152">
        <v>1800</v>
      </c>
      <c r="F44" s="152">
        <v>1800</v>
      </c>
      <c r="G44" s="152">
        <v>1800</v>
      </c>
    </row>
    <row r="45" spans="1:7" ht="47.25" x14ac:dyDescent="0.25">
      <c r="A45" s="150" t="s">
        <v>529</v>
      </c>
      <c r="B45" s="155" t="s">
        <v>157</v>
      </c>
      <c r="C45" s="152">
        <v>73402.5</v>
      </c>
      <c r="D45" s="152">
        <v>125699.04657999999</v>
      </c>
      <c r="E45" s="152">
        <v>51424.4</v>
      </c>
      <c r="F45" s="152">
        <v>51424.4</v>
      </c>
      <c r="G45" s="152">
        <v>51424.4</v>
      </c>
    </row>
    <row r="46" spans="1:7" ht="31.5" x14ac:dyDescent="0.25">
      <c r="A46" s="150" t="s">
        <v>530</v>
      </c>
      <c r="B46" s="151" t="s">
        <v>531</v>
      </c>
      <c r="C46" s="152">
        <v>421815.8</v>
      </c>
      <c r="D46" s="152">
        <v>232470.20739</v>
      </c>
      <c r="E46" s="152">
        <v>21930</v>
      </c>
      <c r="F46" s="152">
        <v>21930</v>
      </c>
      <c r="G46" s="152">
        <v>21930</v>
      </c>
    </row>
    <row r="47" spans="1:7" ht="31.5" x14ac:dyDescent="0.25">
      <c r="A47" s="150" t="s">
        <v>631</v>
      </c>
      <c r="B47" s="151" t="s">
        <v>632</v>
      </c>
      <c r="C47" s="152"/>
      <c r="D47" s="152"/>
      <c r="E47" s="152">
        <v>70</v>
      </c>
      <c r="F47" s="152">
        <v>70</v>
      </c>
      <c r="G47" s="152">
        <v>70</v>
      </c>
    </row>
    <row r="48" spans="1:7" ht="31.5" x14ac:dyDescent="0.25">
      <c r="A48" s="150" t="s">
        <v>532</v>
      </c>
      <c r="B48" s="151" t="s">
        <v>533</v>
      </c>
      <c r="C48" s="152">
        <v>468305</v>
      </c>
      <c r="D48" s="152">
        <v>468485.29579</v>
      </c>
      <c r="E48" s="152">
        <v>515218.8</v>
      </c>
      <c r="F48" s="152">
        <v>515218.8</v>
      </c>
      <c r="G48" s="152">
        <v>515218.8</v>
      </c>
    </row>
    <row r="49" spans="1:7" s="174" customFormat="1" ht="34.5" customHeight="1" x14ac:dyDescent="0.25">
      <c r="A49" s="172" t="s">
        <v>534</v>
      </c>
      <c r="B49" s="45" t="s">
        <v>322</v>
      </c>
      <c r="C49" s="68">
        <f>SUM(C50:C57)</f>
        <v>27414819.300000001</v>
      </c>
      <c r="D49" s="68">
        <f>SUM(D50:D57)</f>
        <v>31036942.051740002</v>
      </c>
      <c r="E49" s="68">
        <f>SUM(E50:E57)</f>
        <v>28168129.899999999</v>
      </c>
      <c r="F49" s="68">
        <f>SUM(F50:F57)</f>
        <v>27904895.899999999</v>
      </c>
      <c r="G49" s="68">
        <f>SUM(G50:G57)</f>
        <v>27904895.899999999</v>
      </c>
    </row>
    <row r="50" spans="1:7" ht="15.75" x14ac:dyDescent="0.25">
      <c r="A50" s="150" t="s">
        <v>535</v>
      </c>
      <c r="B50" s="151" t="s">
        <v>8</v>
      </c>
      <c r="C50" s="152">
        <v>6276250.5999999996</v>
      </c>
      <c r="D50" s="152">
        <v>8264204.5449999999</v>
      </c>
      <c r="E50" s="152">
        <v>6385518.0999999996</v>
      </c>
      <c r="F50" s="152">
        <v>6285518.0999999996</v>
      </c>
      <c r="G50" s="152">
        <v>6285518.0999999996</v>
      </c>
    </row>
    <row r="51" spans="1:7" ht="15.75" x14ac:dyDescent="0.25">
      <c r="A51" s="150" t="s">
        <v>536</v>
      </c>
      <c r="B51" s="151" t="s">
        <v>10</v>
      </c>
      <c r="C51" s="152">
        <v>17596992</v>
      </c>
      <c r="D51" s="152">
        <v>18685200.876290001</v>
      </c>
      <c r="E51" s="152">
        <v>18068788.399999999</v>
      </c>
      <c r="F51" s="152">
        <v>17905554.399999999</v>
      </c>
      <c r="G51" s="152">
        <v>17905554.399999999</v>
      </c>
    </row>
    <row r="52" spans="1:7" ht="15.75" x14ac:dyDescent="0.25">
      <c r="A52" s="150" t="s">
        <v>537</v>
      </c>
      <c r="B52" s="151" t="s">
        <v>13</v>
      </c>
      <c r="C52" s="152">
        <v>3683.4</v>
      </c>
      <c r="D52" s="152">
        <v>10479.299999999999</v>
      </c>
      <c r="E52" s="152">
        <v>10479.299999999999</v>
      </c>
      <c r="F52" s="152">
        <v>10479.299999999999</v>
      </c>
      <c r="G52" s="152">
        <v>10479.299999999999</v>
      </c>
    </row>
    <row r="53" spans="1:7" ht="15.75" x14ac:dyDescent="0.25">
      <c r="A53" s="150" t="s">
        <v>538</v>
      </c>
      <c r="B53" s="151" t="s">
        <v>16</v>
      </c>
      <c r="C53" s="152">
        <v>2306073.5</v>
      </c>
      <c r="D53" s="152">
        <v>2580931.73752</v>
      </c>
      <c r="E53" s="152">
        <v>2518229.2000000002</v>
      </c>
      <c r="F53" s="152">
        <v>2518229.2000000002</v>
      </c>
      <c r="G53" s="152">
        <v>2518229.2000000002</v>
      </c>
    </row>
    <row r="54" spans="1:7" ht="31.5" x14ac:dyDescent="0.25">
      <c r="A54" s="150" t="s">
        <v>539</v>
      </c>
      <c r="B54" s="151" t="s">
        <v>540</v>
      </c>
      <c r="C54" s="152">
        <v>1030344.3</v>
      </c>
      <c r="D54" s="152">
        <v>1162447.59827</v>
      </c>
      <c r="E54" s="152">
        <v>1183114.8999999999</v>
      </c>
      <c r="F54" s="152">
        <v>1183114.8999999999</v>
      </c>
      <c r="G54" s="152">
        <v>1183114.8999999999</v>
      </c>
    </row>
    <row r="55" spans="1:7" ht="15.75" x14ac:dyDescent="0.25">
      <c r="A55" s="150" t="s">
        <v>541</v>
      </c>
      <c r="B55" s="151" t="s">
        <v>22</v>
      </c>
      <c r="C55" s="152">
        <v>2800</v>
      </c>
      <c r="D55" s="152">
        <v>3663.4746599999999</v>
      </c>
      <c r="E55" s="152">
        <v>2000</v>
      </c>
      <c r="F55" s="152">
        <v>2000</v>
      </c>
      <c r="G55" s="152">
        <v>2000</v>
      </c>
    </row>
    <row r="56" spans="1:7" ht="31.5" x14ac:dyDescent="0.25">
      <c r="A56" s="150" t="s">
        <v>542</v>
      </c>
      <c r="B56" s="151" t="s">
        <v>543</v>
      </c>
      <c r="C56" s="152"/>
      <c r="D56" s="152"/>
      <c r="E56" s="152"/>
      <c r="F56" s="152"/>
      <c r="G56" s="152"/>
    </row>
    <row r="57" spans="1:7" ht="15.75" x14ac:dyDescent="0.25">
      <c r="A57" s="150" t="s">
        <v>544</v>
      </c>
      <c r="B57" s="151" t="s">
        <v>327</v>
      </c>
      <c r="C57" s="152">
        <v>198675.5</v>
      </c>
      <c r="D57" s="152">
        <v>330014.52</v>
      </c>
      <c r="E57" s="152"/>
      <c r="F57" s="152"/>
      <c r="G57" s="152"/>
    </row>
    <row r="58" spans="1:7" s="174" customFormat="1" ht="47.25" x14ac:dyDescent="0.25">
      <c r="A58" s="172" t="s">
        <v>545</v>
      </c>
      <c r="B58" s="45" t="s">
        <v>330</v>
      </c>
      <c r="C58" s="68">
        <f>SUM(C59:C68)</f>
        <v>5404189.1999999993</v>
      </c>
      <c r="D58" s="68">
        <f>SUM(D59:D68)</f>
        <v>7787066.8143600002</v>
      </c>
      <c r="E58" s="68">
        <f>SUM(E59:E68)</f>
        <v>2978188.9999999995</v>
      </c>
      <c r="F58" s="68">
        <f>SUM(F59:F68)</f>
        <v>4324981.9000000004</v>
      </c>
      <c r="G58" s="68">
        <f>SUM(G59:G68)</f>
        <v>1431972.1</v>
      </c>
    </row>
    <row r="59" spans="1:7" ht="31.5" x14ac:dyDescent="0.25">
      <c r="A59" s="150" t="s">
        <v>546</v>
      </c>
      <c r="B59" s="151" t="s">
        <v>48</v>
      </c>
      <c r="C59" s="152">
        <v>1552195.1</v>
      </c>
      <c r="D59" s="152">
        <v>444340.81631000002</v>
      </c>
      <c r="E59" s="152">
        <v>1545000</v>
      </c>
      <c r="F59" s="152">
        <v>2944837</v>
      </c>
      <c r="G59" s="152">
        <v>45300</v>
      </c>
    </row>
    <row r="60" spans="1:7" ht="31.5" x14ac:dyDescent="0.25">
      <c r="A60" s="150" t="s">
        <v>547</v>
      </c>
      <c r="B60" s="151" t="s">
        <v>297</v>
      </c>
      <c r="C60" s="152">
        <v>135289.4</v>
      </c>
      <c r="D60" s="152">
        <v>168573.7</v>
      </c>
      <c r="E60" s="152">
        <v>170063.5</v>
      </c>
      <c r="F60" s="152">
        <v>181411.20000000001</v>
      </c>
      <c r="G60" s="152">
        <v>187938.4</v>
      </c>
    </row>
    <row r="61" spans="1:7" ht="15.75" x14ac:dyDescent="0.25">
      <c r="A61" s="150" t="s">
        <v>548</v>
      </c>
      <c r="B61" s="151" t="s">
        <v>52</v>
      </c>
      <c r="C61" s="152">
        <v>67179.3</v>
      </c>
      <c r="D61" s="152">
        <v>63163.5</v>
      </c>
      <c r="E61" s="152">
        <v>750</v>
      </c>
      <c r="F61" s="152">
        <v>750</v>
      </c>
      <c r="G61" s="152">
        <v>750</v>
      </c>
    </row>
    <row r="62" spans="1:7" ht="31.5" x14ac:dyDescent="0.25">
      <c r="A62" s="150" t="s">
        <v>549</v>
      </c>
      <c r="B62" s="151" t="s">
        <v>54</v>
      </c>
      <c r="C62" s="152">
        <v>709561.3</v>
      </c>
      <c r="D62" s="152">
        <v>1707716.31011</v>
      </c>
      <c r="E62" s="152">
        <v>823294.4</v>
      </c>
      <c r="F62" s="152">
        <v>823294.4</v>
      </c>
      <c r="G62" s="152">
        <v>823294.4</v>
      </c>
    </row>
    <row r="63" spans="1:7" ht="31.5" x14ac:dyDescent="0.25">
      <c r="A63" s="150" t="s">
        <v>550</v>
      </c>
      <c r="B63" s="151" t="s">
        <v>56</v>
      </c>
      <c r="C63" s="152">
        <v>276703.8</v>
      </c>
      <c r="D63" s="152">
        <v>623129.30000000005</v>
      </c>
      <c r="E63" s="152">
        <v>220351.8</v>
      </c>
      <c r="F63" s="152">
        <v>206260</v>
      </c>
      <c r="G63" s="152">
        <v>206260</v>
      </c>
    </row>
    <row r="64" spans="1:7" ht="15.75" x14ac:dyDescent="0.25">
      <c r="A64" s="150" t="s">
        <v>551</v>
      </c>
      <c r="B64" s="151" t="s">
        <v>552</v>
      </c>
      <c r="C64" s="152">
        <v>138973.6</v>
      </c>
      <c r="D64" s="152">
        <v>166496.5</v>
      </c>
      <c r="E64" s="152">
        <v>168079.3</v>
      </c>
      <c r="F64" s="152">
        <v>168079.3</v>
      </c>
      <c r="G64" s="152">
        <v>168079.3</v>
      </c>
    </row>
    <row r="65" spans="1:7" ht="31.5" x14ac:dyDescent="0.25">
      <c r="A65" s="150" t="s">
        <v>553</v>
      </c>
      <c r="B65" s="151" t="s">
        <v>61</v>
      </c>
      <c r="C65" s="152">
        <v>9700.7999999999993</v>
      </c>
      <c r="D65" s="152">
        <v>42134.8</v>
      </c>
      <c r="E65" s="152">
        <v>50</v>
      </c>
      <c r="F65" s="152">
        <v>50</v>
      </c>
      <c r="G65" s="152">
        <v>50</v>
      </c>
    </row>
    <row r="66" spans="1:7" ht="15.75" x14ac:dyDescent="0.25">
      <c r="A66" s="150" t="s">
        <v>554</v>
      </c>
      <c r="B66" s="151" t="s">
        <v>64</v>
      </c>
      <c r="C66" s="152">
        <v>276907</v>
      </c>
      <c r="D66" s="152">
        <v>529033.05200000003</v>
      </c>
      <c r="E66" s="152">
        <v>50600</v>
      </c>
      <c r="F66" s="152">
        <v>300</v>
      </c>
      <c r="G66" s="152">
        <v>300</v>
      </c>
    </row>
    <row r="67" spans="1:7" ht="31.5" x14ac:dyDescent="0.25">
      <c r="A67" s="150" t="s">
        <v>555</v>
      </c>
      <c r="B67" s="151" t="s">
        <v>50</v>
      </c>
      <c r="C67" s="152">
        <v>32004.400000000001</v>
      </c>
      <c r="D67" s="152"/>
      <c r="E67" s="152"/>
      <c r="F67" s="152"/>
      <c r="G67" s="152"/>
    </row>
    <row r="68" spans="1:7" ht="31.5" x14ac:dyDescent="0.25">
      <c r="A68" s="150" t="s">
        <v>556</v>
      </c>
      <c r="B68" s="151" t="s">
        <v>557</v>
      </c>
      <c r="C68" s="152">
        <v>2205674.5</v>
      </c>
      <c r="D68" s="152">
        <v>4042478.8359400001</v>
      </c>
      <c r="E68" s="152"/>
      <c r="F68" s="152"/>
      <c r="G68" s="152"/>
    </row>
    <row r="69" spans="1:7" s="174" customFormat="1" ht="55.5" customHeight="1" x14ac:dyDescent="0.25">
      <c r="A69" s="172" t="s">
        <v>645</v>
      </c>
      <c r="B69" s="45" t="s">
        <v>333</v>
      </c>
      <c r="C69" s="68">
        <f>SUM(C70:C76)</f>
        <v>0</v>
      </c>
      <c r="D69" s="68">
        <f t="shared" ref="D69:G69" si="2">SUM(D70:D76)</f>
        <v>1773647.6</v>
      </c>
      <c r="E69" s="68">
        <f t="shared" si="2"/>
        <v>88681.600000000006</v>
      </c>
      <c r="F69" s="68">
        <f t="shared" si="2"/>
        <v>88681.600000000006</v>
      </c>
      <c r="G69" s="68">
        <f t="shared" si="2"/>
        <v>88681.600000000006</v>
      </c>
    </row>
    <row r="70" spans="1:7" ht="31.5" x14ac:dyDescent="0.25">
      <c r="A70" s="150" t="s">
        <v>633</v>
      </c>
      <c r="B70" s="151" t="s">
        <v>482</v>
      </c>
      <c r="C70" s="152"/>
      <c r="D70" s="152">
        <v>1755296.3</v>
      </c>
      <c r="E70" s="152">
        <v>79454.100000000006</v>
      </c>
      <c r="F70" s="152">
        <v>79454.100000000006</v>
      </c>
      <c r="G70" s="152">
        <v>79454.100000000006</v>
      </c>
    </row>
    <row r="71" spans="1:7" ht="15.75" x14ac:dyDescent="0.25">
      <c r="A71" s="150" t="s">
        <v>634</v>
      </c>
      <c r="B71" s="151" t="s">
        <v>644</v>
      </c>
      <c r="C71" s="152"/>
      <c r="D71" s="152">
        <v>1326</v>
      </c>
      <c r="E71" s="152">
        <v>1326</v>
      </c>
      <c r="F71" s="152">
        <v>1326</v>
      </c>
      <c r="G71" s="152">
        <v>1326</v>
      </c>
    </row>
    <row r="72" spans="1:7" ht="31.5" x14ac:dyDescent="0.25">
      <c r="A72" s="150" t="s">
        <v>635</v>
      </c>
      <c r="B72" s="151" t="s">
        <v>485</v>
      </c>
      <c r="C72" s="152"/>
      <c r="D72" s="152">
        <v>9000</v>
      </c>
      <c r="E72" s="152"/>
      <c r="F72" s="152"/>
      <c r="G72" s="152"/>
    </row>
    <row r="73" spans="1:7" ht="15.75" x14ac:dyDescent="0.25">
      <c r="A73" s="150" t="s">
        <v>636</v>
      </c>
      <c r="B73" s="151" t="s">
        <v>643</v>
      </c>
      <c r="C73" s="152"/>
      <c r="D73" s="152">
        <v>109.3</v>
      </c>
      <c r="E73" s="152">
        <v>109.3</v>
      </c>
      <c r="F73" s="152">
        <v>109.3</v>
      </c>
      <c r="G73" s="152">
        <v>109.3</v>
      </c>
    </row>
    <row r="74" spans="1:7" ht="15.75" x14ac:dyDescent="0.25">
      <c r="A74" s="150" t="s">
        <v>637</v>
      </c>
      <c r="B74" s="151" t="s">
        <v>642</v>
      </c>
      <c r="C74" s="152"/>
      <c r="D74" s="152">
        <v>2470</v>
      </c>
      <c r="E74" s="152">
        <v>2346.1999999999998</v>
      </c>
      <c r="F74" s="152">
        <v>2346.1999999999998</v>
      </c>
      <c r="G74" s="152">
        <v>2346.1999999999998</v>
      </c>
    </row>
    <row r="75" spans="1:7" ht="31.5" x14ac:dyDescent="0.25">
      <c r="A75" s="150" t="s">
        <v>638</v>
      </c>
      <c r="B75" s="151" t="s">
        <v>641</v>
      </c>
      <c r="C75" s="152"/>
      <c r="D75" s="152">
        <v>1000</v>
      </c>
      <c r="E75" s="152">
        <v>1000</v>
      </c>
      <c r="F75" s="152">
        <v>1000</v>
      </c>
      <c r="G75" s="152">
        <v>1000</v>
      </c>
    </row>
    <row r="76" spans="1:7" ht="31.5" x14ac:dyDescent="0.25">
      <c r="A76" s="150" t="s">
        <v>639</v>
      </c>
      <c r="B76" s="151" t="s">
        <v>640</v>
      </c>
      <c r="C76" s="152"/>
      <c r="D76" s="152">
        <v>4446</v>
      </c>
      <c r="E76" s="152">
        <v>4446</v>
      </c>
      <c r="F76" s="152">
        <v>4446</v>
      </c>
      <c r="G76" s="152">
        <v>4446</v>
      </c>
    </row>
    <row r="77" spans="1:7" s="174" customFormat="1" ht="47.25" x14ac:dyDescent="0.25">
      <c r="A77" s="172" t="s">
        <v>558</v>
      </c>
      <c r="B77" s="45" t="s">
        <v>343</v>
      </c>
      <c r="C77" s="68">
        <f>SUM(C78:C80)</f>
        <v>2640276</v>
      </c>
      <c r="D77" s="68">
        <f>SUM(D78:D80)</f>
        <v>2816639.4660899998</v>
      </c>
      <c r="E77" s="68">
        <f>SUM(E78:E80)</f>
        <v>471075.9</v>
      </c>
      <c r="F77" s="68">
        <f>SUM(F78:F80)</f>
        <v>471075.9</v>
      </c>
      <c r="G77" s="68">
        <f>SUM(G78:G80)</f>
        <v>471075.9</v>
      </c>
    </row>
    <row r="78" spans="1:7" ht="47.25" x14ac:dyDescent="0.25">
      <c r="A78" s="150" t="s">
        <v>559</v>
      </c>
      <c r="B78" s="151" t="s">
        <v>560</v>
      </c>
      <c r="C78" s="152">
        <v>1852502.7</v>
      </c>
      <c r="D78" s="152">
        <v>2152676.6964199999</v>
      </c>
      <c r="E78" s="152">
        <v>7544.2</v>
      </c>
      <c r="F78" s="152">
        <v>7544.2</v>
      </c>
      <c r="G78" s="152">
        <v>7544.2</v>
      </c>
    </row>
    <row r="79" spans="1:7" ht="31.5" x14ac:dyDescent="0.25">
      <c r="A79" s="150" t="s">
        <v>561</v>
      </c>
      <c r="B79" s="151" t="s">
        <v>294</v>
      </c>
      <c r="C79" s="152">
        <v>367415.8</v>
      </c>
      <c r="D79" s="152">
        <v>229184.26967000001</v>
      </c>
      <c r="E79" s="152"/>
      <c r="F79" s="152"/>
      <c r="G79" s="152"/>
    </row>
    <row r="80" spans="1:7" ht="63" x14ac:dyDescent="0.25">
      <c r="A80" s="150" t="s">
        <v>562</v>
      </c>
      <c r="B80" s="151" t="s">
        <v>197</v>
      </c>
      <c r="C80" s="152">
        <v>420357.5</v>
      </c>
      <c r="D80" s="152">
        <v>434778.5</v>
      </c>
      <c r="E80" s="152">
        <v>463531.7</v>
      </c>
      <c r="F80" s="152">
        <v>463531.7</v>
      </c>
      <c r="G80" s="152">
        <v>463531.7</v>
      </c>
    </row>
    <row r="81" spans="1:7" s="174" customFormat="1" ht="31.5" x14ac:dyDescent="0.25">
      <c r="A81" s="172" t="s">
        <v>563</v>
      </c>
      <c r="B81" s="45" t="s">
        <v>319</v>
      </c>
      <c r="C81" s="68">
        <f>SUM(C82:C84)</f>
        <v>30906008.400000002</v>
      </c>
      <c r="D81" s="68">
        <f>SUM(D82:D84)</f>
        <v>30106045.3257</v>
      </c>
      <c r="E81" s="68">
        <f>SUM(E82:E84)</f>
        <v>18394186.100000001</v>
      </c>
      <c r="F81" s="68">
        <f>SUM(F82:F84)</f>
        <v>18568053.5</v>
      </c>
      <c r="G81" s="68">
        <f>SUM(G82:G84)</f>
        <v>18593733.399999999</v>
      </c>
    </row>
    <row r="82" spans="1:7" ht="63" x14ac:dyDescent="0.25">
      <c r="A82" s="150" t="s">
        <v>564</v>
      </c>
      <c r="B82" s="151" t="s">
        <v>565</v>
      </c>
      <c r="C82" s="152">
        <v>29788093.300000001</v>
      </c>
      <c r="D82" s="152">
        <v>29379999.029550001</v>
      </c>
      <c r="E82" s="152">
        <v>18025841</v>
      </c>
      <c r="F82" s="152">
        <v>18182018.199999999</v>
      </c>
      <c r="G82" s="152">
        <v>18203928.5</v>
      </c>
    </row>
    <row r="83" spans="1:7" ht="15.75" x14ac:dyDescent="0.25">
      <c r="A83" s="150" t="s">
        <v>566</v>
      </c>
      <c r="B83" s="151" t="s">
        <v>290</v>
      </c>
      <c r="C83" s="152">
        <v>251733.1</v>
      </c>
      <c r="D83" s="152">
        <v>300925.9742</v>
      </c>
      <c r="E83" s="152">
        <v>227459.6</v>
      </c>
      <c r="F83" s="152">
        <v>239054.5</v>
      </c>
      <c r="G83" s="152">
        <v>241458.4</v>
      </c>
    </row>
    <row r="84" spans="1:7" ht="31.5" x14ac:dyDescent="0.25">
      <c r="A84" s="150" t="s">
        <v>567</v>
      </c>
      <c r="B84" s="151" t="s">
        <v>291</v>
      </c>
      <c r="C84" s="152">
        <v>866182</v>
      </c>
      <c r="D84" s="152">
        <v>425120.32195000001</v>
      </c>
      <c r="E84" s="152">
        <v>140885.5</v>
      </c>
      <c r="F84" s="152">
        <v>146980.79999999999</v>
      </c>
      <c r="G84" s="152">
        <v>148346.5</v>
      </c>
    </row>
    <row r="85" spans="1:7" s="174" customFormat="1" ht="31.5" x14ac:dyDescent="0.25">
      <c r="A85" s="172" t="s">
        <v>568</v>
      </c>
      <c r="B85" s="45" t="s">
        <v>342</v>
      </c>
      <c r="C85" s="68">
        <f>SUM(C86:C89)</f>
        <v>13331709.000000002</v>
      </c>
      <c r="D85" s="68">
        <f>SUM(D86:D89)</f>
        <v>15842125.79442</v>
      </c>
      <c r="E85" s="68">
        <f>SUM(E86:E89)</f>
        <v>10275358.700000001</v>
      </c>
      <c r="F85" s="68">
        <f>SUM(F86:F89)</f>
        <v>10572343.400000002</v>
      </c>
      <c r="G85" s="68">
        <f>SUM(G86:G89)</f>
        <v>10811611.1</v>
      </c>
    </row>
    <row r="86" spans="1:7" ht="31.5" x14ac:dyDescent="0.25">
      <c r="A86" s="150" t="s">
        <v>569</v>
      </c>
      <c r="B86" s="151" t="s">
        <v>570</v>
      </c>
      <c r="C86" s="152">
        <v>949261.3</v>
      </c>
      <c r="D86" s="152">
        <v>508083.53441999998</v>
      </c>
      <c r="E86" s="152">
        <v>301332.8</v>
      </c>
      <c r="F86" s="152">
        <v>301332.8</v>
      </c>
      <c r="G86" s="152">
        <v>301332.8</v>
      </c>
    </row>
    <row r="87" spans="1:7" ht="31.5" x14ac:dyDescent="0.25">
      <c r="A87" s="150" t="s">
        <v>571</v>
      </c>
      <c r="B87" s="151" t="s">
        <v>292</v>
      </c>
      <c r="C87" s="152">
        <v>12053635.9</v>
      </c>
      <c r="D87" s="152">
        <v>14920891.66</v>
      </c>
      <c r="E87" s="152">
        <v>9849921.3000000007</v>
      </c>
      <c r="F87" s="152">
        <v>10044776.300000001</v>
      </c>
      <c r="G87" s="152">
        <v>10281848.199999999</v>
      </c>
    </row>
    <row r="88" spans="1:7" ht="31.5" x14ac:dyDescent="0.25">
      <c r="A88" s="150" t="s">
        <v>572</v>
      </c>
      <c r="B88" s="151" t="s">
        <v>573</v>
      </c>
      <c r="C88" s="152">
        <v>234290.8</v>
      </c>
      <c r="D88" s="152">
        <v>247887.7</v>
      </c>
      <c r="E88" s="152">
        <v>124104.6</v>
      </c>
      <c r="F88" s="152">
        <v>226234.3</v>
      </c>
      <c r="G88" s="152">
        <v>228430.1</v>
      </c>
    </row>
    <row r="89" spans="1:7" ht="31.5" x14ac:dyDescent="0.25">
      <c r="A89" s="150" t="s">
        <v>574</v>
      </c>
      <c r="B89" s="151" t="s">
        <v>575</v>
      </c>
      <c r="C89" s="152">
        <v>94521</v>
      </c>
      <c r="D89" s="152">
        <v>165262.9</v>
      </c>
      <c r="E89" s="152"/>
      <c r="F89" s="152"/>
      <c r="G89" s="152"/>
    </row>
    <row r="90" spans="1:7" s="174" customFormat="1" ht="31.5" x14ac:dyDescent="0.25">
      <c r="A90" s="172" t="s">
        <v>576</v>
      </c>
      <c r="B90" s="45" t="s">
        <v>354</v>
      </c>
      <c r="C90" s="68">
        <f>C91+C92</f>
        <v>71966.899999999994</v>
      </c>
      <c r="D90" s="68">
        <f>D91+D92</f>
        <v>89280.153010000009</v>
      </c>
      <c r="E90" s="68">
        <f>E91+E92</f>
        <v>68934</v>
      </c>
      <c r="F90" s="68">
        <f>F91+F92</f>
        <v>66149.600000000006</v>
      </c>
      <c r="G90" s="68">
        <f>G91+G92</f>
        <v>66149.600000000006</v>
      </c>
    </row>
    <row r="91" spans="1:7" ht="15.75" x14ac:dyDescent="0.25">
      <c r="A91" s="150" t="s">
        <v>577</v>
      </c>
      <c r="B91" s="151" t="s">
        <v>169</v>
      </c>
      <c r="C91" s="152">
        <v>42545.7</v>
      </c>
      <c r="D91" s="152">
        <v>32946.1</v>
      </c>
      <c r="E91" s="152">
        <v>32946.1</v>
      </c>
      <c r="F91" s="152">
        <v>32946.1</v>
      </c>
      <c r="G91" s="152">
        <v>32946.1</v>
      </c>
    </row>
    <row r="92" spans="1:7" ht="63" x14ac:dyDescent="0.25">
      <c r="A92" s="150" t="s">
        <v>578</v>
      </c>
      <c r="B92" s="151" t="s">
        <v>357</v>
      </c>
      <c r="C92" s="152">
        <v>29421.200000000001</v>
      </c>
      <c r="D92" s="152">
        <v>56334.053010000003</v>
      </c>
      <c r="E92" s="152">
        <v>35987.9</v>
      </c>
      <c r="F92" s="152">
        <v>33203.5</v>
      </c>
      <c r="G92" s="152">
        <v>33203.5</v>
      </c>
    </row>
    <row r="93" spans="1:7" s="174" customFormat="1" ht="47.25" x14ac:dyDescent="0.25">
      <c r="A93" s="172" t="s">
        <v>579</v>
      </c>
      <c r="B93" s="173" t="s">
        <v>580</v>
      </c>
      <c r="C93" s="68">
        <f>SUM(C94:C97)</f>
        <v>1127818.3</v>
      </c>
      <c r="D93" s="68">
        <f>SUM(D94:D97)</f>
        <v>598281.61078999995</v>
      </c>
      <c r="E93" s="68">
        <f>SUM(E94:E97)</f>
        <v>75119.7</v>
      </c>
      <c r="F93" s="68">
        <f>SUM(F94:F97)</f>
        <v>75121.399999999994</v>
      </c>
      <c r="G93" s="68">
        <f>SUM(G94:G97)</f>
        <v>75121.400000000009</v>
      </c>
    </row>
    <row r="94" spans="1:7" ht="31.5" x14ac:dyDescent="0.25">
      <c r="A94" s="150" t="s">
        <v>581</v>
      </c>
      <c r="B94" s="151" t="s">
        <v>582</v>
      </c>
      <c r="C94" s="152">
        <v>65083</v>
      </c>
      <c r="D94" s="152">
        <v>52103.1</v>
      </c>
      <c r="E94" s="152">
        <v>12907.1</v>
      </c>
      <c r="F94" s="152">
        <v>12907.1</v>
      </c>
      <c r="G94" s="152">
        <v>12907.1</v>
      </c>
    </row>
    <row r="95" spans="1:7" ht="31.5" x14ac:dyDescent="0.25">
      <c r="A95" s="150" t="s">
        <v>583</v>
      </c>
      <c r="B95" s="151" t="s">
        <v>584</v>
      </c>
      <c r="C95" s="152">
        <v>633496.4</v>
      </c>
      <c r="D95" s="152">
        <v>266626.71237000002</v>
      </c>
      <c r="E95" s="152">
        <v>600</v>
      </c>
      <c r="F95" s="152">
        <v>600</v>
      </c>
      <c r="G95" s="152">
        <v>600</v>
      </c>
    </row>
    <row r="96" spans="1:7" ht="15.75" x14ac:dyDescent="0.25">
      <c r="A96" s="150" t="s">
        <v>585</v>
      </c>
      <c r="B96" s="151" t="s">
        <v>586</v>
      </c>
      <c r="C96" s="152">
        <v>318121.5</v>
      </c>
      <c r="D96" s="152">
        <v>273260.79999999999</v>
      </c>
      <c r="E96" s="152">
        <v>56315.1</v>
      </c>
      <c r="F96" s="152">
        <v>56344.1</v>
      </c>
      <c r="G96" s="152">
        <v>56370.8</v>
      </c>
    </row>
    <row r="97" spans="1:7" ht="31.5" x14ac:dyDescent="0.25">
      <c r="A97" s="150" t="s">
        <v>587</v>
      </c>
      <c r="B97" s="151" t="s">
        <v>588</v>
      </c>
      <c r="C97" s="152">
        <v>111117.4</v>
      </c>
      <c r="D97" s="152">
        <v>6290.9984199999999</v>
      </c>
      <c r="E97" s="152">
        <v>5297.5</v>
      </c>
      <c r="F97" s="152">
        <v>5270.2</v>
      </c>
      <c r="G97" s="152">
        <v>5243.5</v>
      </c>
    </row>
    <row r="98" spans="1:7" s="174" customFormat="1" ht="31.5" x14ac:dyDescent="0.25">
      <c r="A98" s="172" t="s">
        <v>589</v>
      </c>
      <c r="B98" s="80" t="s">
        <v>344</v>
      </c>
      <c r="C98" s="68">
        <f>C99+C100</f>
        <v>107911.5</v>
      </c>
      <c r="D98" s="68">
        <f>D99+D100</f>
        <v>144400</v>
      </c>
      <c r="E98" s="68">
        <f>E99+E100</f>
        <v>113161.60000000001</v>
      </c>
      <c r="F98" s="68">
        <f>F99+F100</f>
        <v>113161.60000000001</v>
      </c>
      <c r="G98" s="68">
        <f>G99+G100</f>
        <v>113161.60000000001</v>
      </c>
    </row>
    <row r="99" spans="1:7" ht="15.75" x14ac:dyDescent="0.25">
      <c r="A99" s="150" t="s">
        <v>590</v>
      </c>
      <c r="B99" s="156" t="s">
        <v>203</v>
      </c>
      <c r="C99" s="152"/>
      <c r="D99" s="152">
        <v>1500</v>
      </c>
      <c r="E99" s="152">
        <v>1500</v>
      </c>
      <c r="F99" s="152">
        <v>1500</v>
      </c>
      <c r="G99" s="152">
        <v>1500</v>
      </c>
    </row>
    <row r="100" spans="1:7" ht="31.5" x14ac:dyDescent="0.25">
      <c r="A100" s="150" t="s">
        <v>591</v>
      </c>
      <c r="B100" s="156" t="s">
        <v>205</v>
      </c>
      <c r="C100" s="152">
        <v>107911.5</v>
      </c>
      <c r="D100" s="152">
        <v>142900</v>
      </c>
      <c r="E100" s="152">
        <v>111661.6</v>
      </c>
      <c r="F100" s="152">
        <v>111661.6</v>
      </c>
      <c r="G100" s="152">
        <v>111661.6</v>
      </c>
    </row>
    <row r="101" spans="1:7" s="174" customFormat="1" ht="47.25" x14ac:dyDescent="0.25">
      <c r="A101" s="172" t="s">
        <v>592</v>
      </c>
      <c r="B101" s="81" t="s">
        <v>593</v>
      </c>
      <c r="C101" s="68">
        <f>C102+C103+C104</f>
        <v>852633.20000000007</v>
      </c>
      <c r="D101" s="68">
        <f>D102+D103+D104</f>
        <v>795043.19329000008</v>
      </c>
      <c r="E101" s="68">
        <f>E102+E103+E104</f>
        <v>791194.5</v>
      </c>
      <c r="F101" s="68">
        <f>F102+F103+F104</f>
        <v>774174.7</v>
      </c>
      <c r="G101" s="68">
        <f>G102+G103+G104</f>
        <v>712794.9</v>
      </c>
    </row>
    <row r="102" spans="1:7" ht="31.5" x14ac:dyDescent="0.25">
      <c r="A102" s="150" t="s">
        <v>594</v>
      </c>
      <c r="B102" s="156" t="s">
        <v>211</v>
      </c>
      <c r="C102" s="152">
        <v>597646</v>
      </c>
      <c r="D102" s="152">
        <v>532228.38291000004</v>
      </c>
      <c r="E102" s="152">
        <v>524638.4</v>
      </c>
      <c r="F102" s="152">
        <v>507618.6</v>
      </c>
      <c r="G102" s="152">
        <v>446238.8</v>
      </c>
    </row>
    <row r="103" spans="1:7" ht="15.75" x14ac:dyDescent="0.25">
      <c r="A103" s="150" t="s">
        <v>595</v>
      </c>
      <c r="B103" s="156" t="s">
        <v>214</v>
      </c>
      <c r="C103" s="152">
        <v>224503.9</v>
      </c>
      <c r="D103" s="152">
        <v>230822.31038000001</v>
      </c>
      <c r="E103" s="152">
        <v>249713.6</v>
      </c>
      <c r="F103" s="152">
        <v>249713.6</v>
      </c>
      <c r="G103" s="152">
        <v>249713.6</v>
      </c>
    </row>
    <row r="104" spans="1:7" ht="31.5" x14ac:dyDescent="0.25">
      <c r="A104" s="150" t="s">
        <v>596</v>
      </c>
      <c r="B104" s="156" t="s">
        <v>218</v>
      </c>
      <c r="C104" s="152">
        <v>30483.3</v>
      </c>
      <c r="D104" s="152">
        <v>31992.5</v>
      </c>
      <c r="E104" s="152">
        <v>16842.5</v>
      </c>
      <c r="F104" s="152">
        <v>16842.5</v>
      </c>
      <c r="G104" s="152">
        <v>16842.5</v>
      </c>
    </row>
    <row r="105" spans="1:7" s="174" customFormat="1" ht="47.25" x14ac:dyDescent="0.25">
      <c r="A105" s="172" t="s">
        <v>597</v>
      </c>
      <c r="B105" s="81" t="s">
        <v>598</v>
      </c>
      <c r="C105" s="68">
        <f>SUM(C106:C109)</f>
        <v>241675.7</v>
      </c>
      <c r="D105" s="68">
        <f>SUM(D106:D109)</f>
        <v>166759</v>
      </c>
      <c r="E105" s="68">
        <f>SUM(E106:E109)</f>
        <v>127560.8</v>
      </c>
      <c r="F105" s="68">
        <f>SUM(F106:F109)</f>
        <v>168560.8</v>
      </c>
      <c r="G105" s="68">
        <f>SUM(G106:G109)</f>
        <v>218560.8</v>
      </c>
    </row>
    <row r="106" spans="1:7" ht="31.5" x14ac:dyDescent="0.25">
      <c r="A106" s="150" t="s">
        <v>599</v>
      </c>
      <c r="B106" s="156" t="s">
        <v>221</v>
      </c>
      <c r="C106" s="152">
        <v>43736.6</v>
      </c>
      <c r="D106" s="152">
        <v>49380.7</v>
      </c>
      <c r="E106" s="152">
        <v>51182.5</v>
      </c>
      <c r="F106" s="152">
        <v>51182.5</v>
      </c>
      <c r="G106" s="152">
        <v>51182.5</v>
      </c>
    </row>
    <row r="107" spans="1:7" ht="31.5" x14ac:dyDescent="0.25">
      <c r="A107" s="150" t="s">
        <v>600</v>
      </c>
      <c r="B107" s="156" t="s">
        <v>601</v>
      </c>
      <c r="C107" s="152">
        <v>197484.1</v>
      </c>
      <c r="D107" s="152">
        <v>116847</v>
      </c>
      <c r="E107" s="152">
        <v>75847</v>
      </c>
      <c r="F107" s="152">
        <v>116847</v>
      </c>
      <c r="G107" s="152">
        <v>166847</v>
      </c>
    </row>
    <row r="108" spans="1:7" ht="31.5" x14ac:dyDescent="0.25">
      <c r="A108" s="150" t="s">
        <v>602</v>
      </c>
      <c r="B108" s="156" t="s">
        <v>603</v>
      </c>
      <c r="C108" s="152">
        <v>225</v>
      </c>
      <c r="D108" s="152">
        <v>301.3</v>
      </c>
      <c r="E108" s="152">
        <v>301.3</v>
      </c>
      <c r="F108" s="152">
        <v>301.3</v>
      </c>
      <c r="G108" s="152">
        <v>301.3</v>
      </c>
    </row>
    <row r="109" spans="1:7" ht="15.75" x14ac:dyDescent="0.25">
      <c r="A109" s="150" t="s">
        <v>604</v>
      </c>
      <c r="B109" s="156" t="s">
        <v>228</v>
      </c>
      <c r="C109" s="152">
        <v>230</v>
      </c>
      <c r="D109" s="152">
        <v>230</v>
      </c>
      <c r="E109" s="152">
        <v>230</v>
      </c>
      <c r="F109" s="152">
        <v>230</v>
      </c>
      <c r="G109" s="152">
        <v>230</v>
      </c>
    </row>
    <row r="110" spans="1:7" s="174" customFormat="1" ht="31.5" x14ac:dyDescent="0.25">
      <c r="A110" s="172" t="s">
        <v>605</v>
      </c>
      <c r="B110" s="177" t="s">
        <v>606</v>
      </c>
      <c r="C110" s="68">
        <f>SUM(C111:C115)</f>
        <v>9557256.8999999985</v>
      </c>
      <c r="D110" s="68">
        <f>SUM(D111:D115)</f>
        <v>9613723.1976800002</v>
      </c>
      <c r="E110" s="68">
        <f>SUM(E111:E115)</f>
        <v>8510967.7000000011</v>
      </c>
      <c r="F110" s="68">
        <f>SUM(F111:F115)</f>
        <v>6828256.6000000006</v>
      </c>
      <c r="G110" s="68">
        <f>SUM(G111:G115)</f>
        <v>6912583.0000000009</v>
      </c>
    </row>
    <row r="111" spans="1:7" ht="15.75" x14ac:dyDescent="0.25">
      <c r="A111" s="150" t="s">
        <v>607</v>
      </c>
      <c r="B111" s="157" t="s">
        <v>608</v>
      </c>
      <c r="C111" s="152">
        <v>10287.4</v>
      </c>
      <c r="D111" s="152">
        <v>99826.2</v>
      </c>
      <c r="E111" s="152">
        <v>1851.3</v>
      </c>
      <c r="F111" s="152">
        <v>1851.3</v>
      </c>
      <c r="G111" s="152">
        <v>1851.3</v>
      </c>
    </row>
    <row r="112" spans="1:7" ht="31.5" x14ac:dyDescent="0.25">
      <c r="A112" s="150" t="s">
        <v>609</v>
      </c>
      <c r="B112" s="158" t="s">
        <v>235</v>
      </c>
      <c r="C112" s="152">
        <v>391616.2</v>
      </c>
      <c r="D112" s="152">
        <v>380141.41668000002</v>
      </c>
      <c r="E112" s="152">
        <v>375135</v>
      </c>
      <c r="F112" s="152">
        <v>376571.7</v>
      </c>
      <c r="G112" s="152">
        <v>376780</v>
      </c>
    </row>
    <row r="113" spans="1:7" ht="31.5" x14ac:dyDescent="0.25">
      <c r="A113" s="150" t="s">
        <v>610</v>
      </c>
      <c r="B113" s="158" t="s">
        <v>238</v>
      </c>
      <c r="C113" s="152">
        <v>56</v>
      </c>
      <c r="D113" s="152">
        <v>230.4</v>
      </c>
      <c r="E113" s="152">
        <v>230.4</v>
      </c>
      <c r="F113" s="152">
        <v>230.4</v>
      </c>
      <c r="G113" s="152">
        <v>230.4</v>
      </c>
    </row>
    <row r="114" spans="1:7" ht="31.5" x14ac:dyDescent="0.25">
      <c r="A114" s="150" t="s">
        <v>611</v>
      </c>
      <c r="B114" s="158" t="s">
        <v>240</v>
      </c>
      <c r="C114" s="152">
        <v>9064354.6999999993</v>
      </c>
      <c r="D114" s="152">
        <v>9032167.0810000002</v>
      </c>
      <c r="E114" s="152">
        <v>8031172.2000000002</v>
      </c>
      <c r="F114" s="152">
        <v>6347299.2999999998</v>
      </c>
      <c r="G114" s="152">
        <v>6431417.4000000004</v>
      </c>
    </row>
    <row r="115" spans="1:7" ht="31.5" x14ac:dyDescent="0.25">
      <c r="A115" s="150" t="s">
        <v>612</v>
      </c>
      <c r="B115" s="158" t="s">
        <v>613</v>
      </c>
      <c r="C115" s="152">
        <v>90942.6</v>
      </c>
      <c r="D115" s="152">
        <v>101358.1</v>
      </c>
      <c r="E115" s="152">
        <v>102578.8</v>
      </c>
      <c r="F115" s="152">
        <v>102303.9</v>
      </c>
      <c r="G115" s="152">
        <v>102303.9</v>
      </c>
    </row>
    <row r="116" spans="1:7" s="178" customFormat="1" ht="31.5" x14ac:dyDescent="0.25">
      <c r="A116" s="175" t="s">
        <v>614</v>
      </c>
      <c r="B116" s="177" t="s">
        <v>351</v>
      </c>
      <c r="C116" s="68">
        <f>SUM(C117:C117)</f>
        <v>28597.5</v>
      </c>
      <c r="D116" s="68">
        <f>SUM(D117:D117)</f>
        <v>52417.389600000002</v>
      </c>
      <c r="E116" s="68">
        <f>SUM(E117:E117)</f>
        <v>11863.7</v>
      </c>
      <c r="F116" s="68">
        <f>SUM(F117:F117)</f>
        <v>11863.7</v>
      </c>
      <c r="G116" s="68">
        <f>SUM(G117:G117)</f>
        <v>11863.7</v>
      </c>
    </row>
    <row r="117" spans="1:7" s="143" customFormat="1" ht="31.5" x14ac:dyDescent="0.25">
      <c r="A117" s="154" t="s">
        <v>615</v>
      </c>
      <c r="B117" s="158" t="s">
        <v>264</v>
      </c>
      <c r="C117" s="152">
        <v>28597.5</v>
      </c>
      <c r="D117" s="152">
        <v>52417.389600000002</v>
      </c>
      <c r="E117" s="152">
        <v>11863.7</v>
      </c>
      <c r="F117" s="152">
        <v>11863.7</v>
      </c>
      <c r="G117" s="152">
        <v>11863.7</v>
      </c>
    </row>
    <row r="118" spans="1:7" s="174" customFormat="1" ht="31.5" x14ac:dyDescent="0.25">
      <c r="A118" s="175" t="s">
        <v>616</v>
      </c>
      <c r="B118" s="179" t="s">
        <v>267</v>
      </c>
      <c r="C118" s="68">
        <f>SUM(C119:C120)</f>
        <v>374.9</v>
      </c>
      <c r="D118" s="68">
        <f>SUM(D119:D120)</f>
        <v>1140</v>
      </c>
      <c r="E118" s="68">
        <f>SUM(E119:E120)</f>
        <v>1140</v>
      </c>
      <c r="F118" s="68">
        <f>SUM(F119:F120)</f>
        <v>1140</v>
      </c>
      <c r="G118" s="68">
        <f>SUM(G119:G120)</f>
        <v>1140</v>
      </c>
    </row>
    <row r="119" spans="1:7" ht="15.75" x14ac:dyDescent="0.25">
      <c r="A119" s="154" t="s">
        <v>617</v>
      </c>
      <c r="B119" s="159" t="s">
        <v>271</v>
      </c>
      <c r="C119" s="152">
        <v>121.5</v>
      </c>
      <c r="D119" s="152">
        <v>380</v>
      </c>
      <c r="E119" s="152">
        <v>380</v>
      </c>
      <c r="F119" s="152">
        <v>380</v>
      </c>
      <c r="G119" s="152">
        <v>380</v>
      </c>
    </row>
    <row r="120" spans="1:7" ht="15.75" x14ac:dyDescent="0.25">
      <c r="A120" s="154" t="s">
        <v>618</v>
      </c>
      <c r="B120" s="159" t="s">
        <v>274</v>
      </c>
      <c r="C120" s="152">
        <v>253.4</v>
      </c>
      <c r="D120" s="152">
        <v>760</v>
      </c>
      <c r="E120" s="152">
        <v>760</v>
      </c>
      <c r="F120" s="152">
        <v>760</v>
      </c>
      <c r="G120" s="152">
        <v>760</v>
      </c>
    </row>
    <row r="121" spans="1:7" s="174" customFormat="1" ht="31.5" x14ac:dyDescent="0.25">
      <c r="A121" s="175" t="s">
        <v>619</v>
      </c>
      <c r="B121" s="179" t="s">
        <v>620</v>
      </c>
      <c r="C121" s="68">
        <f>SUM(C122:C123)</f>
        <v>1563040.9</v>
      </c>
      <c r="D121" s="68">
        <f>SUM(D122:D123)</f>
        <v>2705972.7056</v>
      </c>
      <c r="E121" s="68">
        <f>SUM(E122:E123)</f>
        <v>0</v>
      </c>
      <c r="F121" s="68">
        <f>SUM(F122:F123)</f>
        <v>0</v>
      </c>
      <c r="G121" s="68">
        <f>SUM(G122:G123)</f>
        <v>0</v>
      </c>
    </row>
    <row r="122" spans="1:7" ht="15.75" x14ac:dyDescent="0.25">
      <c r="A122" s="154" t="s">
        <v>621</v>
      </c>
      <c r="B122" s="159" t="s">
        <v>278</v>
      </c>
      <c r="C122" s="152">
        <v>816052</v>
      </c>
      <c r="D122" s="152">
        <v>726694.41559999995</v>
      </c>
      <c r="E122" s="152"/>
      <c r="F122" s="152"/>
      <c r="G122" s="152"/>
    </row>
    <row r="123" spans="1:7" ht="15.75" x14ac:dyDescent="0.25">
      <c r="A123" s="154" t="s">
        <v>622</v>
      </c>
      <c r="B123" s="159" t="s">
        <v>280</v>
      </c>
      <c r="C123" s="152">
        <v>746988.9</v>
      </c>
      <c r="D123" s="152">
        <v>1979278.29</v>
      </c>
      <c r="E123" s="152"/>
      <c r="F123" s="152"/>
      <c r="G123" s="152"/>
    </row>
    <row r="124" spans="1:7" s="174" customFormat="1" ht="31.5" x14ac:dyDescent="0.25">
      <c r="A124" s="175" t="s">
        <v>623</v>
      </c>
      <c r="B124" s="180" t="s">
        <v>386</v>
      </c>
      <c r="C124" s="68">
        <f>SUM(C125:C127)</f>
        <v>282269.90000000002</v>
      </c>
      <c r="D124" s="68">
        <f>SUM(D125:D127)</f>
        <v>353543.24504999997</v>
      </c>
      <c r="E124" s="68">
        <f>SUM(E125:E127)</f>
        <v>3181.9</v>
      </c>
      <c r="F124" s="68">
        <f>SUM(F125:F127)</f>
        <v>865.9</v>
      </c>
      <c r="G124" s="68">
        <f>SUM(G125:G127)</f>
        <v>865.9</v>
      </c>
    </row>
    <row r="125" spans="1:7" ht="31.5" x14ac:dyDescent="0.25">
      <c r="A125" s="160" t="s">
        <v>624</v>
      </c>
      <c r="B125" s="161" t="s">
        <v>376</v>
      </c>
      <c r="C125" s="152">
        <v>65949.100000000006</v>
      </c>
      <c r="D125" s="152">
        <v>69048.367360000004</v>
      </c>
      <c r="E125" s="152"/>
      <c r="F125" s="152"/>
      <c r="G125" s="152"/>
    </row>
    <row r="126" spans="1:7" ht="31.5" x14ac:dyDescent="0.25">
      <c r="A126" s="160" t="s">
        <v>625</v>
      </c>
      <c r="B126" s="161" t="s">
        <v>379</v>
      </c>
      <c r="C126" s="152"/>
      <c r="D126" s="152">
        <v>4780.8163400000003</v>
      </c>
      <c r="E126" s="152"/>
      <c r="F126" s="152"/>
      <c r="G126" s="152"/>
    </row>
    <row r="127" spans="1:7" ht="31.5" x14ac:dyDescent="0.25">
      <c r="A127" s="160" t="s">
        <v>626</v>
      </c>
      <c r="B127" s="161" t="s">
        <v>382</v>
      </c>
      <c r="C127" s="152">
        <v>216320.8</v>
      </c>
      <c r="D127" s="152">
        <v>279714.06134999997</v>
      </c>
      <c r="E127" s="152">
        <v>3181.9</v>
      </c>
      <c r="F127" s="152">
        <v>865.9</v>
      </c>
      <c r="G127" s="152">
        <v>865.9</v>
      </c>
    </row>
    <row r="128" spans="1:7" s="174" customFormat="1" ht="15.75" x14ac:dyDescent="0.25">
      <c r="A128" s="181"/>
      <c r="B128" s="182" t="s">
        <v>627</v>
      </c>
      <c r="C128" s="68">
        <f>C7+C15+C24+C38+C43+C49+C58+C69+C77+C81+C85+C90+C93+C98+C101+C105+C110+C116+C118+C121+C124</f>
        <v>127179437.20000002</v>
      </c>
      <c r="D128" s="68">
        <f t="shared" ref="D128:G128" si="3">D7+D15+D24+D38+D43+D49+D58+D69+D77+D81+D85+D90+D93+D98+D101+D105+D110+D116+D118+D121+D124</f>
        <v>136823246.93511999</v>
      </c>
      <c r="E128" s="68">
        <f t="shared" si="3"/>
        <v>90912015.400000006</v>
      </c>
      <c r="F128" s="68">
        <f t="shared" si="3"/>
        <v>90740280.700000003</v>
      </c>
      <c r="G128" s="68">
        <f t="shared" si="3"/>
        <v>88213931.399999991</v>
      </c>
    </row>
    <row r="129" spans="1:7" s="143" customFormat="1" ht="15.75" x14ac:dyDescent="0.25">
      <c r="A129" s="162"/>
      <c r="B129" s="163" t="s">
        <v>628</v>
      </c>
      <c r="C129" s="164">
        <v>5234574.0999999996</v>
      </c>
      <c r="D129" s="164">
        <v>4311396</v>
      </c>
      <c r="E129" s="170">
        <v>7953498.4000000004</v>
      </c>
      <c r="F129" s="171">
        <v>7511445.4000000004</v>
      </c>
      <c r="G129" s="170">
        <v>7523364.2000000002</v>
      </c>
    </row>
    <row r="130" spans="1:7" s="143" customFormat="1" ht="15.75" x14ac:dyDescent="0.25">
      <c r="A130" s="165"/>
      <c r="B130" s="166" t="s">
        <v>629</v>
      </c>
      <c r="C130" s="167">
        <f>C128+C129</f>
        <v>132414011.30000001</v>
      </c>
      <c r="D130" s="167">
        <f>D128+D129</f>
        <v>141134642.93511999</v>
      </c>
      <c r="E130" s="167">
        <f>E128+E129</f>
        <v>98865513.800000012</v>
      </c>
      <c r="F130" s="167">
        <f>F128+F129</f>
        <v>98251726.100000009</v>
      </c>
      <c r="G130" s="167">
        <f>G128+G129</f>
        <v>95737295.599999994</v>
      </c>
    </row>
    <row r="132" spans="1:7" ht="15.75" x14ac:dyDescent="0.25">
      <c r="A132" s="169" t="s">
        <v>649</v>
      </c>
      <c r="B132" s="169"/>
      <c r="C132" s="169"/>
      <c r="D132" s="169"/>
      <c r="E132" s="169"/>
      <c r="F132" s="169"/>
      <c r="G132" s="169"/>
    </row>
    <row r="133" spans="1:7" ht="15.75" x14ac:dyDescent="0.25">
      <c r="A133" s="169" t="s">
        <v>650</v>
      </c>
      <c r="B133" s="169"/>
      <c r="C133" s="169"/>
      <c r="D133" s="169"/>
      <c r="E133" s="169"/>
      <c r="F133" s="169"/>
      <c r="G133" s="169"/>
    </row>
  </sheetData>
  <mergeCells count="9">
    <mergeCell ref="A133:G133"/>
    <mergeCell ref="A132:G132"/>
    <mergeCell ref="A1:G1"/>
    <mergeCell ref="F3:G3"/>
    <mergeCell ref="A4:A5"/>
    <mergeCell ref="B4:B5"/>
    <mergeCell ref="C4:C5"/>
    <mergeCell ref="D4:D5"/>
    <mergeCell ref="E4:G4"/>
  </mergeCells>
  <pageMargins left="0.31496062992125984" right="0.31496062992125984" top="0.19685039370078741" bottom="0.19685039370078741" header="0" footer="0"/>
  <pageSetup paperSize="9" scale="55" fitToHeight="0" orientation="portrait" r:id="rId1"/>
  <rowBreaks count="1" manualBreakCount="1">
    <brk id="5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view="pageBreakPreview" zoomScale="70" zoomScaleNormal="100" zoomScaleSheetLayoutView="7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ColWidth="9.140625" defaultRowHeight="15" x14ac:dyDescent="0.25"/>
  <cols>
    <col min="1" max="1" width="9.140625" style="4"/>
    <col min="2" max="2" width="36" style="5" customWidth="1"/>
    <col min="3" max="3" width="62.140625" style="1" customWidth="1"/>
    <col min="4" max="4" width="11.140625" style="1" customWidth="1"/>
    <col min="5" max="5" width="10.7109375" style="3" customWidth="1"/>
    <col min="6" max="6" width="12.42578125" style="1" customWidth="1"/>
    <col min="7" max="7" width="12.7109375" style="1" customWidth="1"/>
    <col min="8" max="8" width="13.140625" style="19" customWidth="1"/>
    <col min="9" max="16384" width="9.140625" style="1"/>
  </cols>
  <sheetData>
    <row r="1" spans="1:8" ht="62.25" customHeight="1" x14ac:dyDescent="0.25">
      <c r="A1" s="98" t="s">
        <v>426</v>
      </c>
      <c r="B1" s="98"/>
      <c r="C1" s="98"/>
      <c r="D1" s="98"/>
      <c r="E1" s="98"/>
      <c r="F1" s="98"/>
      <c r="G1" s="98"/>
      <c r="H1" s="98"/>
    </row>
    <row r="2" spans="1:8" s="6" customFormat="1" ht="27" customHeight="1" x14ac:dyDescent="0.25">
      <c r="A2" s="99" t="s">
        <v>0</v>
      </c>
      <c r="B2" s="101" t="s">
        <v>1</v>
      </c>
      <c r="C2" s="101" t="s">
        <v>2</v>
      </c>
      <c r="D2" s="101" t="s">
        <v>402</v>
      </c>
      <c r="E2" s="101" t="s">
        <v>403</v>
      </c>
      <c r="F2" s="103" t="s">
        <v>3</v>
      </c>
      <c r="G2" s="104"/>
      <c r="H2" s="105"/>
    </row>
    <row r="3" spans="1:8" s="6" customFormat="1" ht="50.25" customHeight="1" x14ac:dyDescent="0.25">
      <c r="A3" s="100"/>
      <c r="B3" s="102"/>
      <c r="C3" s="102"/>
      <c r="D3" s="102"/>
      <c r="E3" s="102"/>
      <c r="F3" s="20" t="s">
        <v>318</v>
      </c>
      <c r="G3" s="20" t="s">
        <v>388</v>
      </c>
      <c r="H3" s="20" t="s">
        <v>404</v>
      </c>
    </row>
    <row r="4" spans="1:8" ht="31.5" x14ac:dyDescent="0.25">
      <c r="A4" s="106" t="s">
        <v>4</v>
      </c>
      <c r="B4" s="108" t="s">
        <v>322</v>
      </c>
      <c r="C4" s="45" t="s">
        <v>323</v>
      </c>
      <c r="D4" s="46">
        <v>99.9</v>
      </c>
      <c r="E4" s="46">
        <v>100</v>
      </c>
      <c r="F4" s="46">
        <v>100</v>
      </c>
      <c r="G4" s="46">
        <v>100</v>
      </c>
      <c r="H4" s="46">
        <v>100</v>
      </c>
    </row>
    <row r="5" spans="1:8" ht="63.75" customHeight="1" x14ac:dyDescent="0.25">
      <c r="A5" s="107"/>
      <c r="B5" s="109"/>
      <c r="C5" s="45" t="s">
        <v>427</v>
      </c>
      <c r="D5" s="47">
        <v>4800</v>
      </c>
      <c r="E5" s="47">
        <v>5100</v>
      </c>
      <c r="F5" s="47">
        <v>5200</v>
      </c>
      <c r="G5" s="47">
        <v>5300</v>
      </c>
      <c r="H5" s="47">
        <v>5400</v>
      </c>
    </row>
    <row r="6" spans="1:8" ht="63" x14ac:dyDescent="0.25">
      <c r="A6" s="107"/>
      <c r="B6" s="109"/>
      <c r="C6" s="45" t="s">
        <v>5</v>
      </c>
      <c r="D6" s="46">
        <v>92.5</v>
      </c>
      <c r="E6" s="46">
        <v>92.5</v>
      </c>
      <c r="F6" s="46">
        <v>92.6</v>
      </c>
      <c r="G6" s="46">
        <v>92.6</v>
      </c>
      <c r="H6" s="46">
        <v>92.6</v>
      </c>
    </row>
    <row r="7" spans="1:8" ht="87.75" customHeight="1" x14ac:dyDescent="0.25">
      <c r="A7" s="107"/>
      <c r="B7" s="109"/>
      <c r="C7" s="45" t="s">
        <v>6</v>
      </c>
      <c r="D7" s="46">
        <v>60.6</v>
      </c>
      <c r="E7" s="46">
        <v>60</v>
      </c>
      <c r="F7" s="46">
        <v>60.5</v>
      </c>
      <c r="G7" s="46">
        <v>61</v>
      </c>
      <c r="H7" s="46">
        <v>61.5</v>
      </c>
    </row>
    <row r="8" spans="1:8" ht="68.25" customHeight="1" x14ac:dyDescent="0.25">
      <c r="A8" s="94" t="s">
        <v>7</v>
      </c>
      <c r="B8" s="87" t="s">
        <v>8</v>
      </c>
      <c r="C8" s="23" t="s">
        <v>281</v>
      </c>
      <c r="D8" s="48">
        <v>18.5</v>
      </c>
      <c r="E8" s="48">
        <v>18.5</v>
      </c>
      <c r="F8" s="48">
        <v>18.5</v>
      </c>
      <c r="G8" s="48">
        <v>18.5</v>
      </c>
      <c r="H8" s="48">
        <v>18.5</v>
      </c>
    </row>
    <row r="9" spans="1:8" ht="71.25" customHeight="1" x14ac:dyDescent="0.25">
      <c r="A9" s="97"/>
      <c r="B9" s="88"/>
      <c r="C9" s="23" t="s">
        <v>282</v>
      </c>
      <c r="D9" s="48">
        <v>100</v>
      </c>
      <c r="E9" s="48">
        <v>100</v>
      </c>
      <c r="F9" s="48">
        <v>100</v>
      </c>
      <c r="G9" s="48">
        <v>100</v>
      </c>
      <c r="H9" s="48">
        <v>100</v>
      </c>
    </row>
    <row r="10" spans="1:8" ht="31.5" x14ac:dyDescent="0.25">
      <c r="A10" s="94" t="s">
        <v>9</v>
      </c>
      <c r="B10" s="87" t="s">
        <v>10</v>
      </c>
      <c r="C10" s="23" t="s">
        <v>324</v>
      </c>
      <c r="D10" s="48">
        <v>75.2</v>
      </c>
      <c r="E10" s="48">
        <v>76</v>
      </c>
      <c r="F10" s="48">
        <v>77</v>
      </c>
      <c r="G10" s="48">
        <v>78.5</v>
      </c>
      <c r="H10" s="48">
        <v>80</v>
      </c>
    </row>
    <row r="11" spans="1:8" ht="63" x14ac:dyDescent="0.25">
      <c r="A11" s="95"/>
      <c r="B11" s="96"/>
      <c r="C11" s="23" t="s">
        <v>325</v>
      </c>
      <c r="D11" s="48">
        <v>36</v>
      </c>
      <c r="E11" s="48">
        <v>46</v>
      </c>
      <c r="F11" s="48">
        <v>52</v>
      </c>
      <c r="G11" s="48">
        <v>55</v>
      </c>
      <c r="H11" s="48">
        <v>55</v>
      </c>
    </row>
    <row r="12" spans="1:8" ht="63" x14ac:dyDescent="0.25">
      <c r="A12" s="97"/>
      <c r="B12" s="88"/>
      <c r="C12" s="23" t="s">
        <v>11</v>
      </c>
      <c r="D12" s="48">
        <v>23</v>
      </c>
      <c r="E12" s="48">
        <v>22.9</v>
      </c>
      <c r="F12" s="48">
        <v>22.9</v>
      </c>
      <c r="G12" s="48">
        <v>22.9</v>
      </c>
      <c r="H12" s="48">
        <v>22.9</v>
      </c>
    </row>
    <row r="13" spans="1:8" ht="47.25" x14ac:dyDescent="0.25">
      <c r="A13" s="29" t="s">
        <v>12</v>
      </c>
      <c r="B13" s="21" t="s">
        <v>13</v>
      </c>
      <c r="C13" s="23" t="s">
        <v>14</v>
      </c>
      <c r="D13" s="34">
        <v>26</v>
      </c>
      <c r="E13" s="34">
        <v>27</v>
      </c>
      <c r="F13" s="34">
        <v>28</v>
      </c>
      <c r="G13" s="34">
        <v>29</v>
      </c>
      <c r="H13" s="34">
        <v>30</v>
      </c>
    </row>
    <row r="14" spans="1:8" ht="94.5" x14ac:dyDescent="0.25">
      <c r="A14" s="82" t="s">
        <v>15</v>
      </c>
      <c r="B14" s="91" t="s">
        <v>16</v>
      </c>
      <c r="C14" s="23" t="s">
        <v>326</v>
      </c>
      <c r="D14" s="48">
        <v>76.8</v>
      </c>
      <c r="E14" s="48">
        <v>73.599999999999994</v>
      </c>
      <c r="F14" s="48">
        <v>73.599999999999994</v>
      </c>
      <c r="G14" s="48">
        <v>73.599999999999994</v>
      </c>
      <c r="H14" s="48">
        <v>73.599999999999994</v>
      </c>
    </row>
    <row r="15" spans="1:8" ht="63" x14ac:dyDescent="0.25">
      <c r="A15" s="82"/>
      <c r="B15" s="91"/>
      <c r="C15" s="23" t="s">
        <v>283</v>
      </c>
      <c r="D15" s="48">
        <v>25.5</v>
      </c>
      <c r="E15" s="48">
        <v>25.5</v>
      </c>
      <c r="F15" s="48">
        <v>26</v>
      </c>
      <c r="G15" s="48">
        <v>27</v>
      </c>
      <c r="H15" s="48">
        <v>27.5</v>
      </c>
    </row>
    <row r="16" spans="1:8" ht="63" x14ac:dyDescent="0.25">
      <c r="A16" s="82"/>
      <c r="B16" s="91"/>
      <c r="C16" s="23" t="s">
        <v>17</v>
      </c>
      <c r="D16" s="48">
        <v>43</v>
      </c>
      <c r="E16" s="48">
        <v>43.5</v>
      </c>
      <c r="F16" s="48">
        <v>44</v>
      </c>
      <c r="G16" s="48">
        <v>44.5</v>
      </c>
      <c r="H16" s="48">
        <v>45</v>
      </c>
    </row>
    <row r="17" spans="1:8" ht="63" x14ac:dyDescent="0.25">
      <c r="A17" s="82" t="s">
        <v>18</v>
      </c>
      <c r="B17" s="91" t="s">
        <v>19</v>
      </c>
      <c r="C17" s="23" t="s">
        <v>20</v>
      </c>
      <c r="D17" s="48">
        <v>42.5</v>
      </c>
      <c r="E17" s="48">
        <v>42.5</v>
      </c>
      <c r="F17" s="48">
        <v>43</v>
      </c>
      <c r="G17" s="48">
        <v>43</v>
      </c>
      <c r="H17" s="48">
        <v>43</v>
      </c>
    </row>
    <row r="18" spans="1:8" ht="102" customHeight="1" x14ac:dyDescent="0.25">
      <c r="A18" s="82"/>
      <c r="B18" s="91"/>
      <c r="C18" s="23" t="s">
        <v>284</v>
      </c>
      <c r="D18" s="48">
        <v>86</v>
      </c>
      <c r="E18" s="48">
        <v>89</v>
      </c>
      <c r="F18" s="48">
        <v>91</v>
      </c>
      <c r="G18" s="48">
        <v>93</v>
      </c>
      <c r="H18" s="48">
        <v>95</v>
      </c>
    </row>
    <row r="19" spans="1:8" ht="94.5" x14ac:dyDescent="0.25">
      <c r="A19" s="82"/>
      <c r="B19" s="91"/>
      <c r="C19" s="23" t="s">
        <v>285</v>
      </c>
      <c r="D19" s="48">
        <v>75</v>
      </c>
      <c r="E19" s="48">
        <v>79</v>
      </c>
      <c r="F19" s="48">
        <v>83</v>
      </c>
      <c r="G19" s="48">
        <v>88</v>
      </c>
      <c r="H19" s="48">
        <v>92</v>
      </c>
    </row>
    <row r="20" spans="1:8" ht="47.25" x14ac:dyDescent="0.25">
      <c r="A20" s="29" t="s">
        <v>21</v>
      </c>
      <c r="B20" s="21" t="s">
        <v>22</v>
      </c>
      <c r="C20" s="22" t="s">
        <v>418</v>
      </c>
      <c r="D20" s="52" t="s">
        <v>411</v>
      </c>
      <c r="E20" s="52">
        <v>50</v>
      </c>
      <c r="F20" s="52">
        <v>50</v>
      </c>
      <c r="G20" s="52">
        <v>50</v>
      </c>
      <c r="H20" s="52">
        <v>50</v>
      </c>
    </row>
    <row r="21" spans="1:8" ht="146.25" customHeight="1" x14ac:dyDescent="0.25">
      <c r="A21" s="94" t="s">
        <v>23</v>
      </c>
      <c r="B21" s="110" t="s">
        <v>327</v>
      </c>
      <c r="C21" s="49" t="s">
        <v>385</v>
      </c>
      <c r="D21" s="53"/>
      <c r="E21" s="53"/>
      <c r="F21" s="53"/>
      <c r="G21" s="53"/>
      <c r="H21" s="54"/>
    </row>
    <row r="22" spans="1:8" ht="31.5" x14ac:dyDescent="0.25">
      <c r="A22" s="95"/>
      <c r="B22" s="111"/>
      <c r="C22" s="50" t="s">
        <v>328</v>
      </c>
      <c r="D22" s="55">
        <v>15</v>
      </c>
      <c r="E22" s="55">
        <v>25</v>
      </c>
      <c r="F22" s="55">
        <v>40</v>
      </c>
      <c r="G22" s="55">
        <v>60</v>
      </c>
      <c r="H22" s="56">
        <v>90</v>
      </c>
    </row>
    <row r="23" spans="1:8" ht="15.75" x14ac:dyDescent="0.25">
      <c r="A23" s="95"/>
      <c r="B23" s="111"/>
      <c r="C23" s="50" t="s">
        <v>329</v>
      </c>
      <c r="D23" s="55">
        <v>15</v>
      </c>
      <c r="E23" s="55">
        <v>25</v>
      </c>
      <c r="F23" s="55">
        <v>40</v>
      </c>
      <c r="G23" s="55">
        <v>60</v>
      </c>
      <c r="H23" s="56">
        <v>90</v>
      </c>
    </row>
    <row r="24" spans="1:8" ht="47.25" x14ac:dyDescent="0.25">
      <c r="A24" s="97"/>
      <c r="B24" s="112"/>
      <c r="C24" s="51" t="s">
        <v>419</v>
      </c>
      <c r="D24" s="57" t="s">
        <v>411</v>
      </c>
      <c r="E24" s="57">
        <v>133</v>
      </c>
      <c r="F24" s="57">
        <v>161</v>
      </c>
      <c r="G24" s="57">
        <v>300</v>
      </c>
      <c r="H24" s="58" t="s">
        <v>411</v>
      </c>
    </row>
    <row r="25" spans="1:8" ht="94.5" x14ac:dyDescent="0.25">
      <c r="A25" s="59" t="s">
        <v>24</v>
      </c>
      <c r="B25" s="60" t="s">
        <v>389</v>
      </c>
      <c r="C25" s="61" t="s">
        <v>25</v>
      </c>
      <c r="D25" s="62">
        <v>100</v>
      </c>
      <c r="E25" s="62">
        <v>100</v>
      </c>
      <c r="F25" s="62">
        <v>100</v>
      </c>
      <c r="G25" s="62">
        <v>100</v>
      </c>
      <c r="H25" s="62">
        <v>100</v>
      </c>
    </row>
    <row r="26" spans="1:8" ht="47.25" x14ac:dyDescent="0.25">
      <c r="A26" s="30" t="s">
        <v>26</v>
      </c>
      <c r="B26" s="22" t="s">
        <v>27</v>
      </c>
      <c r="C26" s="23" t="s">
        <v>28</v>
      </c>
      <c r="D26" s="64">
        <v>74005</v>
      </c>
      <c r="E26" s="64">
        <v>70643</v>
      </c>
      <c r="F26" s="64">
        <v>70643</v>
      </c>
      <c r="G26" s="64">
        <v>70643</v>
      </c>
      <c r="H26" s="64">
        <v>70643</v>
      </c>
    </row>
    <row r="27" spans="1:8" ht="31.5" x14ac:dyDescent="0.25">
      <c r="A27" s="82" t="s">
        <v>29</v>
      </c>
      <c r="B27" s="91" t="s">
        <v>30</v>
      </c>
      <c r="C27" s="23" t="s">
        <v>31</v>
      </c>
      <c r="D27" s="63">
        <v>100</v>
      </c>
      <c r="E27" s="63">
        <v>100</v>
      </c>
      <c r="F27" s="63">
        <v>100</v>
      </c>
      <c r="G27" s="63">
        <v>100</v>
      </c>
      <c r="H27" s="63">
        <v>100</v>
      </c>
    </row>
    <row r="28" spans="1:8" ht="78.75" x14ac:dyDescent="0.25">
      <c r="A28" s="82"/>
      <c r="B28" s="91"/>
      <c r="C28" s="23" t="s">
        <v>32</v>
      </c>
      <c r="D28" s="63">
        <v>18</v>
      </c>
      <c r="E28" s="63">
        <v>18</v>
      </c>
      <c r="F28" s="63">
        <v>18</v>
      </c>
      <c r="G28" s="63">
        <v>18</v>
      </c>
      <c r="H28" s="63">
        <v>18</v>
      </c>
    </row>
    <row r="29" spans="1:8" ht="78.75" x14ac:dyDescent="0.25">
      <c r="A29" s="82" t="s">
        <v>33</v>
      </c>
      <c r="B29" s="91" t="s">
        <v>34</v>
      </c>
      <c r="C29" s="23" t="s">
        <v>35</v>
      </c>
      <c r="D29" s="63">
        <v>24.4</v>
      </c>
      <c r="E29" s="63">
        <v>56</v>
      </c>
      <c r="F29" s="63">
        <v>56</v>
      </c>
      <c r="G29" s="63">
        <v>56</v>
      </c>
      <c r="H29" s="63">
        <v>56</v>
      </c>
    </row>
    <row r="30" spans="1:8" ht="63" x14ac:dyDescent="0.25">
      <c r="A30" s="82"/>
      <c r="B30" s="91"/>
      <c r="C30" s="23" t="s">
        <v>36</v>
      </c>
      <c r="D30" s="63">
        <v>79.599999999999994</v>
      </c>
      <c r="E30" s="63">
        <v>80</v>
      </c>
      <c r="F30" s="63">
        <v>80.400000000000006</v>
      </c>
      <c r="G30" s="63">
        <v>80.8</v>
      </c>
      <c r="H30" s="63">
        <v>81.2</v>
      </c>
    </row>
    <row r="31" spans="1:8" ht="31.5" x14ac:dyDescent="0.25">
      <c r="A31" s="82" t="s">
        <v>37</v>
      </c>
      <c r="B31" s="91" t="s">
        <v>38</v>
      </c>
      <c r="C31" s="23" t="s">
        <v>39</v>
      </c>
      <c r="D31" s="64">
        <v>998</v>
      </c>
      <c r="E31" s="64">
        <v>2400</v>
      </c>
      <c r="F31" s="64">
        <v>2400</v>
      </c>
      <c r="G31" s="64">
        <v>2400</v>
      </c>
      <c r="H31" s="64">
        <v>2400</v>
      </c>
    </row>
    <row r="32" spans="1:8" ht="47.25" x14ac:dyDescent="0.25">
      <c r="A32" s="82"/>
      <c r="B32" s="91"/>
      <c r="C32" s="23" t="s">
        <v>40</v>
      </c>
      <c r="D32" s="63">
        <v>20.6</v>
      </c>
      <c r="E32" s="63">
        <v>20.7</v>
      </c>
      <c r="F32" s="63">
        <v>20.8</v>
      </c>
      <c r="G32" s="63">
        <v>20.8</v>
      </c>
      <c r="H32" s="63">
        <v>20.8</v>
      </c>
    </row>
    <row r="33" spans="1:8" ht="47.25" x14ac:dyDescent="0.25">
      <c r="A33" s="94" t="s">
        <v>41</v>
      </c>
      <c r="B33" s="87" t="s">
        <v>42</v>
      </c>
      <c r="C33" s="23" t="s">
        <v>43</v>
      </c>
      <c r="D33" s="65">
        <v>82</v>
      </c>
      <c r="E33" s="65">
        <v>30</v>
      </c>
      <c r="F33" s="65">
        <v>32</v>
      </c>
      <c r="G33" s="65">
        <v>32</v>
      </c>
      <c r="H33" s="65">
        <v>32</v>
      </c>
    </row>
    <row r="34" spans="1:8" ht="78.75" x14ac:dyDescent="0.25">
      <c r="A34" s="97"/>
      <c r="B34" s="88"/>
      <c r="C34" s="23" t="s">
        <v>44</v>
      </c>
      <c r="D34" s="65">
        <v>45</v>
      </c>
      <c r="E34" s="65">
        <v>16</v>
      </c>
      <c r="F34" s="65">
        <v>18</v>
      </c>
      <c r="G34" s="65">
        <v>18</v>
      </c>
      <c r="H34" s="65">
        <v>18</v>
      </c>
    </row>
    <row r="35" spans="1:8" ht="78.75" x14ac:dyDescent="0.25">
      <c r="A35" s="94" t="s">
        <v>45</v>
      </c>
      <c r="B35" s="87" t="s">
        <v>387</v>
      </c>
      <c r="C35" s="43" t="s">
        <v>366</v>
      </c>
      <c r="D35" s="37">
        <v>74.099999999999994</v>
      </c>
      <c r="E35" s="37">
        <v>72.900000000000006</v>
      </c>
      <c r="F35" s="37">
        <v>73.900000000000006</v>
      </c>
      <c r="G35" s="37">
        <v>74.900000000000006</v>
      </c>
      <c r="H35" s="37">
        <v>75.900000000000006</v>
      </c>
    </row>
    <row r="36" spans="1:8" ht="78.75" x14ac:dyDescent="0.25">
      <c r="A36" s="97"/>
      <c r="B36" s="88"/>
      <c r="C36" s="43" t="s">
        <v>367</v>
      </c>
      <c r="D36" s="34">
        <v>88.5</v>
      </c>
      <c r="E36" s="34">
        <v>74.8</v>
      </c>
      <c r="F36" s="34">
        <v>75.8</v>
      </c>
      <c r="G36" s="34">
        <v>76.8</v>
      </c>
      <c r="H36" s="34">
        <v>77.8</v>
      </c>
    </row>
    <row r="37" spans="1:8" ht="52.5" customHeight="1" x14ac:dyDescent="0.25">
      <c r="A37" s="92" t="s">
        <v>46</v>
      </c>
      <c r="B37" s="93" t="s">
        <v>330</v>
      </c>
      <c r="C37" s="45" t="s">
        <v>306</v>
      </c>
      <c r="D37" s="62">
        <v>1159</v>
      </c>
      <c r="E37" s="62">
        <v>1290</v>
      </c>
      <c r="F37" s="62">
        <v>1295</v>
      </c>
      <c r="G37" s="62">
        <v>1350</v>
      </c>
      <c r="H37" s="62">
        <v>1455</v>
      </c>
    </row>
    <row r="38" spans="1:8" ht="50.25" customHeight="1" x14ac:dyDescent="0.25">
      <c r="A38" s="92"/>
      <c r="B38" s="93"/>
      <c r="C38" s="45" t="s">
        <v>361</v>
      </c>
      <c r="D38" s="46">
        <v>26.3</v>
      </c>
      <c r="E38" s="46">
        <v>19</v>
      </c>
      <c r="F38" s="46">
        <v>19</v>
      </c>
      <c r="G38" s="46">
        <v>19</v>
      </c>
      <c r="H38" s="46">
        <v>19</v>
      </c>
    </row>
    <row r="39" spans="1:8" ht="51" customHeight="1" x14ac:dyDescent="0.25">
      <c r="A39" s="29" t="s">
        <v>47</v>
      </c>
      <c r="B39" s="21" t="s">
        <v>48</v>
      </c>
      <c r="C39" s="23" t="s">
        <v>296</v>
      </c>
      <c r="D39" s="63">
        <v>65.400000000000006</v>
      </c>
      <c r="E39" s="63">
        <v>64</v>
      </c>
      <c r="F39" s="63">
        <v>65</v>
      </c>
      <c r="G39" s="63">
        <v>68</v>
      </c>
      <c r="H39" s="63">
        <v>68</v>
      </c>
    </row>
    <row r="40" spans="1:8" ht="66" customHeight="1" x14ac:dyDescent="0.25">
      <c r="A40" s="94" t="s">
        <v>49</v>
      </c>
      <c r="B40" s="87" t="s">
        <v>50</v>
      </c>
      <c r="C40" s="23" t="s">
        <v>331</v>
      </c>
      <c r="D40" s="63">
        <v>98</v>
      </c>
      <c r="E40" s="63">
        <v>100</v>
      </c>
      <c r="F40" s="63" t="s">
        <v>411</v>
      </c>
      <c r="G40" s="63" t="s">
        <v>411</v>
      </c>
      <c r="H40" s="63" t="s">
        <v>411</v>
      </c>
    </row>
    <row r="41" spans="1:8" ht="78.75" x14ac:dyDescent="0.25">
      <c r="A41" s="97"/>
      <c r="B41" s="88"/>
      <c r="C41" s="23" t="s">
        <v>420</v>
      </c>
      <c r="D41" s="63" t="s">
        <v>411</v>
      </c>
      <c r="E41" s="63" t="s">
        <v>411</v>
      </c>
      <c r="F41" s="63">
        <v>100</v>
      </c>
      <c r="G41" s="63" t="s">
        <v>411</v>
      </c>
      <c r="H41" s="63" t="s">
        <v>411</v>
      </c>
    </row>
    <row r="42" spans="1:8" ht="63" x14ac:dyDescent="0.25">
      <c r="A42" s="29" t="s">
        <v>51</v>
      </c>
      <c r="B42" s="23" t="s">
        <v>297</v>
      </c>
      <c r="C42" s="23" t="s">
        <v>66</v>
      </c>
      <c r="D42" s="33">
        <v>914</v>
      </c>
      <c r="E42" s="33">
        <v>500</v>
      </c>
      <c r="F42" s="33">
        <v>500</v>
      </c>
      <c r="G42" s="38">
        <v>500</v>
      </c>
      <c r="H42" s="38">
        <v>500</v>
      </c>
    </row>
    <row r="43" spans="1:8" ht="78.75" x14ac:dyDescent="0.25">
      <c r="A43" s="29" t="s">
        <v>53</v>
      </c>
      <c r="B43" s="21" t="s">
        <v>52</v>
      </c>
      <c r="C43" s="23" t="s">
        <v>298</v>
      </c>
      <c r="D43" s="63">
        <v>24.4</v>
      </c>
      <c r="E43" s="63">
        <v>23.5</v>
      </c>
      <c r="F43" s="63">
        <v>31.2</v>
      </c>
      <c r="G43" s="63">
        <v>32</v>
      </c>
      <c r="H43" s="63">
        <v>32</v>
      </c>
    </row>
    <row r="44" spans="1:8" ht="63" x14ac:dyDescent="0.25">
      <c r="A44" s="29" t="s">
        <v>55</v>
      </c>
      <c r="B44" s="21" t="s">
        <v>54</v>
      </c>
      <c r="C44" s="23" t="s">
        <v>300</v>
      </c>
      <c r="D44" s="39">
        <v>5025</v>
      </c>
      <c r="E44" s="39">
        <v>3790</v>
      </c>
      <c r="F44" s="39">
        <v>3090</v>
      </c>
      <c r="G44" s="39">
        <v>2340</v>
      </c>
      <c r="H44" s="39">
        <v>1602</v>
      </c>
    </row>
    <row r="45" spans="1:8" ht="78.75" x14ac:dyDescent="0.25">
      <c r="A45" s="29" t="s">
        <v>57</v>
      </c>
      <c r="B45" s="21" t="s">
        <v>56</v>
      </c>
      <c r="C45" s="23" t="s">
        <v>307</v>
      </c>
      <c r="D45" s="39">
        <v>13</v>
      </c>
      <c r="E45" s="39">
        <v>10</v>
      </c>
      <c r="F45" s="39">
        <v>12</v>
      </c>
      <c r="G45" s="39">
        <v>18</v>
      </c>
      <c r="H45" s="39">
        <v>20</v>
      </c>
    </row>
    <row r="46" spans="1:8" ht="126" x14ac:dyDescent="0.25">
      <c r="A46" s="29" t="s">
        <v>60</v>
      </c>
      <c r="B46" s="21" t="s">
        <v>58</v>
      </c>
      <c r="C46" s="23" t="s">
        <v>59</v>
      </c>
      <c r="D46" s="64">
        <v>9602</v>
      </c>
      <c r="E46" s="64">
        <v>9500</v>
      </c>
      <c r="F46" s="64">
        <v>9500</v>
      </c>
      <c r="G46" s="64">
        <v>9500</v>
      </c>
      <c r="H46" s="64">
        <v>9500</v>
      </c>
    </row>
    <row r="47" spans="1:8" ht="78.75" x14ac:dyDescent="0.25">
      <c r="A47" s="31" t="s">
        <v>62</v>
      </c>
      <c r="B47" s="24" t="s">
        <v>61</v>
      </c>
      <c r="C47" s="23" t="s">
        <v>301</v>
      </c>
      <c r="D47" s="64">
        <v>3</v>
      </c>
      <c r="E47" s="64">
        <v>34</v>
      </c>
      <c r="F47" s="64">
        <v>34</v>
      </c>
      <c r="G47" s="64">
        <v>31</v>
      </c>
      <c r="H47" s="64">
        <v>30</v>
      </c>
    </row>
    <row r="48" spans="1:8" ht="47.25" x14ac:dyDescent="0.25">
      <c r="A48" s="30" t="s">
        <v>63</v>
      </c>
      <c r="B48" s="22" t="s">
        <v>64</v>
      </c>
      <c r="C48" s="23" t="s">
        <v>332</v>
      </c>
      <c r="D48" s="63">
        <v>93.9</v>
      </c>
      <c r="E48" s="63">
        <v>97.5</v>
      </c>
      <c r="F48" s="63">
        <v>97.6</v>
      </c>
      <c r="G48" s="63">
        <v>97.8</v>
      </c>
      <c r="H48" s="63">
        <v>98</v>
      </c>
    </row>
    <row r="49" spans="1:8" ht="63" x14ac:dyDescent="0.25">
      <c r="A49" s="29" t="s">
        <v>65</v>
      </c>
      <c r="B49" s="21" t="s">
        <v>299</v>
      </c>
      <c r="C49" s="23" t="s">
        <v>308</v>
      </c>
      <c r="D49" s="63">
        <v>1.198</v>
      </c>
      <c r="E49" s="63">
        <v>2.95</v>
      </c>
      <c r="F49" s="63">
        <v>5.34</v>
      </c>
      <c r="G49" s="63">
        <v>0</v>
      </c>
      <c r="H49" s="63">
        <v>0</v>
      </c>
    </row>
    <row r="50" spans="1:8" ht="47.25" x14ac:dyDescent="0.25">
      <c r="A50" s="92" t="s">
        <v>67</v>
      </c>
      <c r="B50" s="93" t="s">
        <v>333</v>
      </c>
      <c r="C50" s="45" t="s">
        <v>68</v>
      </c>
      <c r="D50" s="46">
        <v>5.6</v>
      </c>
      <c r="E50" s="46">
        <v>5.0999999999999996</v>
      </c>
      <c r="F50" s="46">
        <v>5</v>
      </c>
      <c r="G50" s="46">
        <v>4.9000000000000004</v>
      </c>
      <c r="H50" s="46">
        <v>4.8</v>
      </c>
    </row>
    <row r="51" spans="1:8" ht="31.5" x14ac:dyDescent="0.25">
      <c r="A51" s="92"/>
      <c r="B51" s="93"/>
      <c r="C51" s="45" t="s">
        <v>69</v>
      </c>
      <c r="D51" s="46">
        <v>3</v>
      </c>
      <c r="E51" s="46">
        <v>2</v>
      </c>
      <c r="F51" s="46">
        <v>1.7</v>
      </c>
      <c r="G51" s="46">
        <v>1.5</v>
      </c>
      <c r="H51" s="46">
        <v>1.3</v>
      </c>
    </row>
    <row r="52" spans="1:8" ht="63" x14ac:dyDescent="0.25">
      <c r="A52" s="92"/>
      <c r="B52" s="93"/>
      <c r="C52" s="45" t="s">
        <v>430</v>
      </c>
      <c r="D52" s="46">
        <v>70</v>
      </c>
      <c r="E52" s="46">
        <v>70</v>
      </c>
      <c r="F52" s="46">
        <v>70</v>
      </c>
      <c r="G52" s="46">
        <v>70</v>
      </c>
      <c r="H52" s="46">
        <v>70</v>
      </c>
    </row>
    <row r="53" spans="1:8" ht="41.25" customHeight="1" x14ac:dyDescent="0.25">
      <c r="A53" s="82" t="s">
        <v>70</v>
      </c>
      <c r="B53" s="91" t="s">
        <v>71</v>
      </c>
      <c r="C53" s="23" t="s">
        <v>428</v>
      </c>
      <c r="D53" s="63">
        <v>1.3</v>
      </c>
      <c r="E53" s="63">
        <v>1.1000000000000001</v>
      </c>
      <c r="F53" s="63">
        <v>1</v>
      </c>
      <c r="G53" s="63">
        <v>0.9</v>
      </c>
      <c r="H53" s="63">
        <v>0.8</v>
      </c>
    </row>
    <row r="54" spans="1:8" ht="47.25" x14ac:dyDescent="0.25">
      <c r="A54" s="82"/>
      <c r="B54" s="91"/>
      <c r="C54" s="23" t="s">
        <v>72</v>
      </c>
      <c r="D54" s="63">
        <v>28.9</v>
      </c>
      <c r="E54" s="63">
        <v>75</v>
      </c>
      <c r="F54" s="63">
        <v>75</v>
      </c>
      <c r="G54" s="63">
        <v>75</v>
      </c>
      <c r="H54" s="63">
        <v>75</v>
      </c>
    </row>
    <row r="55" spans="1:8" ht="31.5" x14ac:dyDescent="0.25">
      <c r="A55" s="29" t="s">
        <v>73</v>
      </c>
      <c r="B55" s="21" t="s">
        <v>74</v>
      </c>
      <c r="C55" s="23" t="s">
        <v>75</v>
      </c>
      <c r="D55" s="63">
        <v>90.1</v>
      </c>
      <c r="E55" s="63">
        <v>90</v>
      </c>
      <c r="F55" s="63">
        <v>90</v>
      </c>
      <c r="G55" s="63">
        <v>90</v>
      </c>
      <c r="H55" s="63">
        <v>90</v>
      </c>
    </row>
    <row r="56" spans="1:8" x14ac:dyDescent="0.25">
      <c r="A56" s="82" t="s">
        <v>76</v>
      </c>
      <c r="B56" s="87" t="s">
        <v>77</v>
      </c>
      <c r="C56" s="87" t="s">
        <v>429</v>
      </c>
      <c r="D56" s="89" t="s">
        <v>406</v>
      </c>
      <c r="E56" s="89">
        <v>70</v>
      </c>
      <c r="F56" s="89">
        <v>70</v>
      </c>
      <c r="G56" s="89">
        <v>70</v>
      </c>
      <c r="H56" s="89">
        <v>70</v>
      </c>
    </row>
    <row r="57" spans="1:8" ht="67.5" customHeight="1" x14ac:dyDescent="0.25">
      <c r="A57" s="82"/>
      <c r="B57" s="88"/>
      <c r="C57" s="88"/>
      <c r="D57" s="90"/>
      <c r="E57" s="90"/>
      <c r="F57" s="90"/>
      <c r="G57" s="90"/>
      <c r="H57" s="90"/>
    </row>
    <row r="58" spans="1:8" ht="63" x14ac:dyDescent="0.25">
      <c r="A58" s="29" t="s">
        <v>78</v>
      </c>
      <c r="B58" s="21" t="s">
        <v>79</v>
      </c>
      <c r="C58" s="23" t="s">
        <v>407</v>
      </c>
      <c r="D58" s="63">
        <v>95.2</v>
      </c>
      <c r="E58" s="63">
        <v>74</v>
      </c>
      <c r="F58" s="63">
        <v>58</v>
      </c>
      <c r="G58" s="63">
        <v>59</v>
      </c>
      <c r="H58" s="63">
        <v>60</v>
      </c>
    </row>
    <row r="59" spans="1:8" ht="47.25" x14ac:dyDescent="0.25">
      <c r="A59" s="29" t="s">
        <v>80</v>
      </c>
      <c r="B59" s="21" t="s">
        <v>81</v>
      </c>
      <c r="C59" s="23" t="s">
        <v>82</v>
      </c>
      <c r="D59" s="63">
        <v>98</v>
      </c>
      <c r="E59" s="63">
        <v>98</v>
      </c>
      <c r="F59" s="63">
        <v>98</v>
      </c>
      <c r="G59" s="63">
        <v>98</v>
      </c>
      <c r="H59" s="63">
        <v>98</v>
      </c>
    </row>
    <row r="60" spans="1:8" ht="63" x14ac:dyDescent="0.25">
      <c r="A60" s="29" t="s">
        <v>83</v>
      </c>
      <c r="B60" s="21" t="s">
        <v>84</v>
      </c>
      <c r="C60" s="23" t="s">
        <v>85</v>
      </c>
      <c r="D60" s="63">
        <v>42.6</v>
      </c>
      <c r="E60" s="63">
        <v>50</v>
      </c>
      <c r="F60" s="63" t="s">
        <v>309</v>
      </c>
      <c r="G60" s="63" t="s">
        <v>309</v>
      </c>
      <c r="H60" s="63" t="s">
        <v>309</v>
      </c>
    </row>
    <row r="61" spans="1:8" ht="70.5" customHeight="1" x14ac:dyDescent="0.25">
      <c r="A61" s="29" t="s">
        <v>313</v>
      </c>
      <c r="B61" s="21" t="s">
        <v>314</v>
      </c>
      <c r="C61" s="23" t="s">
        <v>412</v>
      </c>
      <c r="D61" s="33">
        <v>136.19999999999999</v>
      </c>
      <c r="E61" s="36">
        <v>137</v>
      </c>
      <c r="F61" s="36">
        <v>138</v>
      </c>
      <c r="G61" s="36">
        <v>139</v>
      </c>
      <c r="H61" s="36">
        <v>140</v>
      </c>
    </row>
    <row r="62" spans="1:8" ht="47.25" x14ac:dyDescent="0.25">
      <c r="A62" s="92" t="s">
        <v>86</v>
      </c>
      <c r="B62" s="93" t="s">
        <v>334</v>
      </c>
      <c r="C62" s="45" t="s">
        <v>87</v>
      </c>
      <c r="D62" s="46">
        <v>5278</v>
      </c>
      <c r="E62" s="46">
        <v>14688</v>
      </c>
      <c r="F62" s="46">
        <v>19103.2</v>
      </c>
      <c r="G62" s="46">
        <v>20131</v>
      </c>
      <c r="H62" s="46">
        <v>21194</v>
      </c>
    </row>
    <row r="63" spans="1:8" ht="31.5" x14ac:dyDescent="0.25">
      <c r="A63" s="92"/>
      <c r="B63" s="93"/>
      <c r="C63" s="45" t="s">
        <v>88</v>
      </c>
      <c r="D63" s="46">
        <v>10</v>
      </c>
      <c r="E63" s="46">
        <v>10</v>
      </c>
      <c r="F63" s="46">
        <v>11</v>
      </c>
      <c r="G63" s="46">
        <v>11</v>
      </c>
      <c r="H63" s="46">
        <v>12</v>
      </c>
    </row>
    <row r="64" spans="1:8" ht="47.25" x14ac:dyDescent="0.25">
      <c r="A64" s="82" t="s">
        <v>89</v>
      </c>
      <c r="B64" s="91" t="s">
        <v>90</v>
      </c>
      <c r="C64" s="23" t="s">
        <v>91</v>
      </c>
      <c r="D64" s="64">
        <v>341</v>
      </c>
      <c r="E64" s="64">
        <v>912</v>
      </c>
      <c r="F64" s="64">
        <v>914</v>
      </c>
      <c r="G64" s="64">
        <v>915</v>
      </c>
      <c r="H64" s="64">
        <v>916</v>
      </c>
    </row>
    <row r="65" spans="1:9" ht="31.5" x14ac:dyDescent="0.25">
      <c r="A65" s="82"/>
      <c r="B65" s="91"/>
      <c r="C65" s="23" t="s">
        <v>92</v>
      </c>
      <c r="D65" s="64">
        <v>10782</v>
      </c>
      <c r="E65" s="64">
        <v>8600</v>
      </c>
      <c r="F65" s="64">
        <v>8600</v>
      </c>
      <c r="G65" s="64">
        <v>8600</v>
      </c>
      <c r="H65" s="64">
        <v>8600</v>
      </c>
    </row>
    <row r="66" spans="1:9" ht="15.75" x14ac:dyDescent="0.25">
      <c r="A66" s="94" t="s">
        <v>93</v>
      </c>
      <c r="B66" s="87" t="s">
        <v>94</v>
      </c>
      <c r="C66" s="23" t="s">
        <v>95</v>
      </c>
      <c r="D66" s="64">
        <v>42</v>
      </c>
      <c r="E66" s="64">
        <v>60</v>
      </c>
      <c r="F66" s="64">
        <v>62</v>
      </c>
      <c r="G66" s="64">
        <v>63</v>
      </c>
      <c r="H66" s="64">
        <v>64</v>
      </c>
    </row>
    <row r="67" spans="1:9" ht="15.75" x14ac:dyDescent="0.25">
      <c r="A67" s="95"/>
      <c r="B67" s="96"/>
      <c r="C67" s="23" t="s">
        <v>96</v>
      </c>
      <c r="D67" s="64">
        <v>689</v>
      </c>
      <c r="E67" s="64">
        <v>1857</v>
      </c>
      <c r="F67" s="64">
        <v>1859</v>
      </c>
      <c r="G67" s="64">
        <v>1860</v>
      </c>
      <c r="H67" s="64">
        <v>1860</v>
      </c>
    </row>
    <row r="68" spans="1:9" ht="47.25" x14ac:dyDescent="0.25">
      <c r="A68" s="29" t="s">
        <v>97</v>
      </c>
      <c r="B68" s="21" t="s">
        <v>98</v>
      </c>
      <c r="C68" s="23" t="s">
        <v>99</v>
      </c>
      <c r="D68" s="63">
        <v>32.799999999999997</v>
      </c>
      <c r="E68" s="48">
        <v>124</v>
      </c>
      <c r="F68" s="63">
        <v>125.2</v>
      </c>
      <c r="G68" s="63">
        <v>126</v>
      </c>
      <c r="H68" s="63">
        <v>128</v>
      </c>
    </row>
    <row r="69" spans="1:9" ht="31.5" x14ac:dyDescent="0.25">
      <c r="A69" s="29" t="s">
        <v>100</v>
      </c>
      <c r="B69" s="21" t="s">
        <v>101</v>
      </c>
      <c r="C69" s="23" t="s">
        <v>102</v>
      </c>
      <c r="D69" s="63">
        <v>81</v>
      </c>
      <c r="E69" s="63">
        <v>86</v>
      </c>
      <c r="F69" s="63">
        <v>87</v>
      </c>
      <c r="G69" s="63">
        <v>88</v>
      </c>
      <c r="H69" s="63">
        <v>89</v>
      </c>
      <c r="I69" s="67"/>
    </row>
    <row r="70" spans="1:9" ht="31.5" x14ac:dyDescent="0.25">
      <c r="A70" s="82" t="s">
        <v>103</v>
      </c>
      <c r="B70" s="91" t="s">
        <v>104</v>
      </c>
      <c r="C70" s="23" t="s">
        <v>105</v>
      </c>
      <c r="D70" s="64">
        <v>385</v>
      </c>
      <c r="E70" s="64">
        <v>385</v>
      </c>
      <c r="F70" s="64">
        <v>385</v>
      </c>
      <c r="G70" s="64">
        <v>385</v>
      </c>
      <c r="H70" s="64">
        <v>385</v>
      </c>
    </row>
    <row r="71" spans="1:9" ht="47.25" x14ac:dyDescent="0.25">
      <c r="A71" s="82"/>
      <c r="B71" s="91"/>
      <c r="C71" s="23" t="s">
        <v>106</v>
      </c>
      <c r="D71" s="64">
        <v>495</v>
      </c>
      <c r="E71" s="64">
        <v>520</v>
      </c>
      <c r="F71" s="64">
        <v>520</v>
      </c>
      <c r="G71" s="64">
        <v>520</v>
      </c>
      <c r="H71" s="64">
        <v>522</v>
      </c>
    </row>
    <row r="72" spans="1:9" ht="31.5" x14ac:dyDescent="0.25">
      <c r="A72" s="30" t="s">
        <v>107</v>
      </c>
      <c r="B72" s="22" t="s">
        <v>108</v>
      </c>
      <c r="C72" s="23" t="s">
        <v>109</v>
      </c>
      <c r="D72" s="64">
        <v>60703</v>
      </c>
      <c r="E72" s="64">
        <v>150000</v>
      </c>
      <c r="F72" s="64">
        <v>190000</v>
      </c>
      <c r="G72" s="64">
        <v>200000</v>
      </c>
      <c r="H72" s="64">
        <v>210000</v>
      </c>
    </row>
    <row r="73" spans="1:9" ht="68.25" customHeight="1" x14ac:dyDescent="0.25">
      <c r="A73" s="29" t="s">
        <v>110</v>
      </c>
      <c r="B73" s="21" t="s">
        <v>111</v>
      </c>
      <c r="C73" s="23" t="s">
        <v>365</v>
      </c>
      <c r="D73" s="64">
        <v>596</v>
      </c>
      <c r="E73" s="64">
        <v>652</v>
      </c>
      <c r="F73" s="64">
        <v>698</v>
      </c>
      <c r="G73" s="64">
        <v>744</v>
      </c>
      <c r="H73" s="64">
        <v>790</v>
      </c>
    </row>
    <row r="74" spans="1:9" ht="47.25" x14ac:dyDescent="0.25">
      <c r="A74" s="29" t="s">
        <v>112</v>
      </c>
      <c r="B74" s="21" t="s">
        <v>113</v>
      </c>
      <c r="C74" s="23" t="s">
        <v>114</v>
      </c>
      <c r="D74" s="63">
        <v>97</v>
      </c>
      <c r="E74" s="63">
        <v>97.5</v>
      </c>
      <c r="F74" s="63">
        <v>98</v>
      </c>
      <c r="G74" s="63">
        <v>98</v>
      </c>
      <c r="H74" s="63">
        <v>98</v>
      </c>
    </row>
    <row r="75" spans="1:9" ht="63" x14ac:dyDescent="0.25">
      <c r="A75" s="82" t="s">
        <v>115</v>
      </c>
      <c r="B75" s="91" t="s">
        <v>116</v>
      </c>
      <c r="C75" s="23" t="s">
        <v>117</v>
      </c>
      <c r="D75" s="64">
        <v>4448</v>
      </c>
      <c r="E75" s="64">
        <v>14740</v>
      </c>
      <c r="F75" s="64">
        <v>14740</v>
      </c>
      <c r="G75" s="64">
        <v>14740</v>
      </c>
      <c r="H75" s="64">
        <v>14750</v>
      </c>
    </row>
    <row r="76" spans="1:9" ht="63" x14ac:dyDescent="0.25">
      <c r="A76" s="82"/>
      <c r="B76" s="91"/>
      <c r="C76" s="23" t="s">
        <v>118</v>
      </c>
      <c r="D76" s="64">
        <v>1774</v>
      </c>
      <c r="E76" s="64">
        <v>7960</v>
      </c>
      <c r="F76" s="64">
        <v>7960</v>
      </c>
      <c r="G76" s="64">
        <v>7968</v>
      </c>
      <c r="H76" s="64">
        <v>7969</v>
      </c>
    </row>
    <row r="77" spans="1:9" ht="47.25" x14ac:dyDescent="0.25">
      <c r="A77" s="94" t="s">
        <v>119</v>
      </c>
      <c r="B77" s="87" t="s">
        <v>120</v>
      </c>
      <c r="C77" s="23" t="s">
        <v>121</v>
      </c>
      <c r="D77" s="64">
        <v>28</v>
      </c>
      <c r="E77" s="64">
        <v>22</v>
      </c>
      <c r="F77" s="64">
        <v>26</v>
      </c>
      <c r="G77" s="64">
        <v>20</v>
      </c>
      <c r="H77" s="64">
        <v>20</v>
      </c>
    </row>
    <row r="78" spans="1:9" ht="31.5" x14ac:dyDescent="0.25">
      <c r="A78" s="97"/>
      <c r="B78" s="88"/>
      <c r="C78" s="23" t="s">
        <v>431</v>
      </c>
      <c r="D78" s="64">
        <v>7</v>
      </c>
      <c r="E78" s="64">
        <v>6</v>
      </c>
      <c r="F78" s="64">
        <v>8</v>
      </c>
      <c r="G78" s="64">
        <v>10</v>
      </c>
      <c r="H78" s="64">
        <v>12</v>
      </c>
    </row>
    <row r="79" spans="1:9" ht="31.5" x14ac:dyDescent="0.25">
      <c r="A79" s="94" t="s">
        <v>122</v>
      </c>
      <c r="B79" s="87" t="s">
        <v>123</v>
      </c>
      <c r="C79" s="23" t="s">
        <v>432</v>
      </c>
      <c r="D79" s="64">
        <v>450</v>
      </c>
      <c r="E79" s="64">
        <v>667</v>
      </c>
      <c r="F79" s="64">
        <v>1000</v>
      </c>
      <c r="G79" s="64">
        <v>1333</v>
      </c>
      <c r="H79" s="64">
        <v>1666</v>
      </c>
    </row>
    <row r="80" spans="1:9" ht="47.25" x14ac:dyDescent="0.25">
      <c r="A80" s="97"/>
      <c r="B80" s="88"/>
      <c r="C80" s="23" t="s">
        <v>335</v>
      </c>
      <c r="D80" s="64">
        <v>683</v>
      </c>
      <c r="E80" s="64">
        <v>1300</v>
      </c>
      <c r="F80" s="64">
        <v>1300</v>
      </c>
      <c r="G80" s="64">
        <v>1350</v>
      </c>
      <c r="H80" s="64">
        <v>1360</v>
      </c>
    </row>
    <row r="81" spans="1:8" ht="63" x14ac:dyDescent="0.25">
      <c r="A81" s="29" t="s">
        <v>124</v>
      </c>
      <c r="B81" s="21" t="s">
        <v>125</v>
      </c>
      <c r="C81" s="23" t="s">
        <v>126</v>
      </c>
      <c r="D81" s="33">
        <v>7</v>
      </c>
      <c r="E81" s="33">
        <v>20</v>
      </c>
      <c r="F81" s="33">
        <v>25</v>
      </c>
      <c r="G81" s="33">
        <v>25</v>
      </c>
      <c r="H81" s="33">
        <v>26</v>
      </c>
    </row>
    <row r="82" spans="1:8" ht="63" x14ac:dyDescent="0.25">
      <c r="A82" s="30" t="s">
        <v>127</v>
      </c>
      <c r="B82" s="22" t="s">
        <v>128</v>
      </c>
      <c r="C82" s="23" t="s">
        <v>129</v>
      </c>
      <c r="D82" s="64">
        <v>75080</v>
      </c>
      <c r="E82" s="64">
        <v>76000</v>
      </c>
      <c r="F82" s="64">
        <v>78000</v>
      </c>
      <c r="G82" s="64">
        <v>78000</v>
      </c>
      <c r="H82" s="64">
        <v>80000</v>
      </c>
    </row>
    <row r="83" spans="1:8" ht="63" x14ac:dyDescent="0.25">
      <c r="A83" s="85" t="s">
        <v>130</v>
      </c>
      <c r="B83" s="86" t="s">
        <v>336</v>
      </c>
      <c r="C83" s="45" t="s">
        <v>310</v>
      </c>
      <c r="D83" s="46">
        <v>41.2</v>
      </c>
      <c r="E83" s="46">
        <v>45.1</v>
      </c>
      <c r="F83" s="46">
        <v>49.1</v>
      </c>
      <c r="G83" s="46">
        <v>53</v>
      </c>
      <c r="H83" s="46">
        <v>55</v>
      </c>
    </row>
    <row r="84" spans="1:8" ht="63" x14ac:dyDescent="0.25">
      <c r="A84" s="85"/>
      <c r="B84" s="86"/>
      <c r="C84" s="45" t="s">
        <v>400</v>
      </c>
      <c r="D84" s="46">
        <v>68.5</v>
      </c>
      <c r="E84" s="46">
        <v>69</v>
      </c>
      <c r="F84" s="46">
        <v>69.5</v>
      </c>
      <c r="G84" s="46">
        <v>70</v>
      </c>
      <c r="H84" s="46">
        <v>70.5</v>
      </c>
    </row>
    <row r="85" spans="1:8" ht="63" x14ac:dyDescent="0.25">
      <c r="A85" s="94" t="s">
        <v>131</v>
      </c>
      <c r="B85" s="87" t="s">
        <v>132</v>
      </c>
      <c r="C85" s="23" t="s">
        <v>311</v>
      </c>
      <c r="D85" s="63">
        <v>20</v>
      </c>
      <c r="E85" s="63">
        <v>22</v>
      </c>
      <c r="F85" s="63">
        <v>24</v>
      </c>
      <c r="G85" s="63">
        <v>24.3</v>
      </c>
      <c r="H85" s="63">
        <v>24.6</v>
      </c>
    </row>
    <row r="86" spans="1:8" ht="31.5" x14ac:dyDescent="0.25">
      <c r="A86" s="97"/>
      <c r="B86" s="88"/>
      <c r="C86" s="23" t="s">
        <v>401</v>
      </c>
      <c r="D86" s="64">
        <v>253</v>
      </c>
      <c r="E86" s="64">
        <v>246</v>
      </c>
      <c r="F86" s="64">
        <v>247</v>
      </c>
      <c r="G86" s="64">
        <v>247</v>
      </c>
      <c r="H86" s="64">
        <v>247</v>
      </c>
    </row>
    <row r="87" spans="1:8" ht="31.5" x14ac:dyDescent="0.25">
      <c r="A87" s="29" t="s">
        <v>133</v>
      </c>
      <c r="B87" s="21" t="s">
        <v>134</v>
      </c>
      <c r="C87" s="23" t="s">
        <v>135</v>
      </c>
      <c r="D87" s="64">
        <v>237768</v>
      </c>
      <c r="E87" s="64">
        <v>780000</v>
      </c>
      <c r="F87" s="64">
        <v>780000</v>
      </c>
      <c r="G87" s="64">
        <v>780000</v>
      </c>
      <c r="H87" s="64">
        <v>780000</v>
      </c>
    </row>
    <row r="88" spans="1:8" ht="63" x14ac:dyDescent="0.25">
      <c r="A88" s="82" t="s">
        <v>136</v>
      </c>
      <c r="B88" s="83" t="s">
        <v>137</v>
      </c>
      <c r="C88" s="23" t="s">
        <v>138</v>
      </c>
      <c r="D88" s="64">
        <v>479</v>
      </c>
      <c r="E88" s="64">
        <v>481</v>
      </c>
      <c r="F88" s="64">
        <v>483</v>
      </c>
      <c r="G88" s="64">
        <v>485</v>
      </c>
      <c r="H88" s="64">
        <v>487</v>
      </c>
    </row>
    <row r="89" spans="1:8" ht="58.5" customHeight="1" x14ac:dyDescent="0.25">
      <c r="A89" s="82"/>
      <c r="B89" s="84"/>
      <c r="C89" s="23" t="s">
        <v>139</v>
      </c>
      <c r="D89" s="63">
        <v>15.2</v>
      </c>
      <c r="E89" s="63">
        <v>15.3</v>
      </c>
      <c r="F89" s="63">
        <v>15.5</v>
      </c>
      <c r="G89" s="63">
        <v>15.6</v>
      </c>
      <c r="H89" s="63">
        <v>15.8</v>
      </c>
    </row>
    <row r="90" spans="1:8" ht="47.25" x14ac:dyDescent="0.25">
      <c r="A90" s="29" t="s">
        <v>140</v>
      </c>
      <c r="B90" s="21" t="s">
        <v>141</v>
      </c>
      <c r="C90" s="23" t="s">
        <v>312</v>
      </c>
      <c r="D90" s="63">
        <v>68.3</v>
      </c>
      <c r="E90" s="63">
        <v>68.900000000000006</v>
      </c>
      <c r="F90" s="63">
        <v>69.3</v>
      </c>
      <c r="G90" s="63">
        <v>69.7</v>
      </c>
      <c r="H90" s="63">
        <v>70</v>
      </c>
    </row>
    <row r="91" spans="1:8" ht="37.5" customHeight="1" x14ac:dyDescent="0.25">
      <c r="A91" s="113" t="s">
        <v>142</v>
      </c>
      <c r="B91" s="108" t="s">
        <v>319</v>
      </c>
      <c r="C91" s="45" t="s">
        <v>286</v>
      </c>
      <c r="D91" s="46">
        <v>562.20000000000005</v>
      </c>
      <c r="E91" s="46">
        <v>402.5</v>
      </c>
      <c r="F91" s="46">
        <v>386</v>
      </c>
      <c r="G91" s="46">
        <v>369.8</v>
      </c>
      <c r="H91" s="46">
        <v>351.5</v>
      </c>
    </row>
    <row r="92" spans="1:8" ht="36.75" customHeight="1" x14ac:dyDescent="0.25">
      <c r="A92" s="114"/>
      <c r="B92" s="109"/>
      <c r="C92" s="45" t="s">
        <v>287</v>
      </c>
      <c r="D92" s="46">
        <v>851.6</v>
      </c>
      <c r="E92" s="46">
        <v>733.7</v>
      </c>
      <c r="F92" s="46">
        <v>713.9</v>
      </c>
      <c r="G92" s="46">
        <v>694.1</v>
      </c>
      <c r="H92" s="46">
        <v>674.3</v>
      </c>
    </row>
    <row r="93" spans="1:8" ht="31.5" x14ac:dyDescent="0.25">
      <c r="A93" s="114"/>
      <c r="B93" s="109"/>
      <c r="C93" s="45" t="s">
        <v>143</v>
      </c>
      <c r="D93" s="46">
        <v>210.7</v>
      </c>
      <c r="E93" s="46">
        <v>209.9</v>
      </c>
      <c r="F93" s="46">
        <v>207.1</v>
      </c>
      <c r="G93" s="46">
        <v>204.3</v>
      </c>
      <c r="H93" s="46">
        <v>201.6</v>
      </c>
    </row>
    <row r="94" spans="1:8" ht="31.5" x14ac:dyDescent="0.25">
      <c r="A94" s="114"/>
      <c r="B94" s="109"/>
      <c r="C94" s="45" t="s">
        <v>144</v>
      </c>
      <c r="D94" s="46">
        <v>3.6</v>
      </c>
      <c r="E94" s="46">
        <v>4.0999999999999996</v>
      </c>
      <c r="F94" s="46">
        <v>4</v>
      </c>
      <c r="G94" s="46">
        <v>3.9</v>
      </c>
      <c r="H94" s="46">
        <v>3.8</v>
      </c>
    </row>
    <row r="95" spans="1:8" ht="31.5" x14ac:dyDescent="0.25">
      <c r="A95" s="115"/>
      <c r="B95" s="116"/>
      <c r="C95" s="45" t="s">
        <v>362</v>
      </c>
      <c r="D95" s="46">
        <v>71.099999999999994</v>
      </c>
      <c r="E95" s="46">
        <v>75.599999999999994</v>
      </c>
      <c r="F95" s="46">
        <v>76.400000000000006</v>
      </c>
      <c r="G95" s="46">
        <v>77.2</v>
      </c>
      <c r="H95" s="46">
        <v>78</v>
      </c>
    </row>
    <row r="96" spans="1:8" ht="15.75" x14ac:dyDescent="0.25">
      <c r="A96" s="94" t="s">
        <v>145</v>
      </c>
      <c r="B96" s="87" t="s">
        <v>288</v>
      </c>
      <c r="C96" s="23" t="s">
        <v>363</v>
      </c>
      <c r="D96" s="63">
        <v>16.399999999999999</v>
      </c>
      <c r="E96" s="63">
        <v>13.9</v>
      </c>
      <c r="F96" s="63">
        <v>13.6</v>
      </c>
      <c r="G96" s="63">
        <v>13.2</v>
      </c>
      <c r="H96" s="63">
        <v>12.9</v>
      </c>
    </row>
    <row r="97" spans="1:8" ht="31.5" x14ac:dyDescent="0.25">
      <c r="A97" s="95"/>
      <c r="B97" s="96"/>
      <c r="C97" s="23" t="s">
        <v>320</v>
      </c>
      <c r="D97" s="63">
        <v>24.9</v>
      </c>
      <c r="E97" s="63">
        <v>25</v>
      </c>
      <c r="F97" s="63">
        <v>25</v>
      </c>
      <c r="G97" s="63">
        <v>25</v>
      </c>
      <c r="H97" s="63">
        <v>25</v>
      </c>
    </row>
    <row r="98" spans="1:8" ht="31.5" x14ac:dyDescent="0.25">
      <c r="A98" s="97"/>
      <c r="B98" s="88"/>
      <c r="C98" s="23" t="s">
        <v>289</v>
      </c>
      <c r="D98" s="63">
        <v>12.7</v>
      </c>
      <c r="E98" s="63">
        <v>9.8000000000000007</v>
      </c>
      <c r="F98" s="63">
        <v>9.3000000000000007</v>
      </c>
      <c r="G98" s="63">
        <v>8.8000000000000007</v>
      </c>
      <c r="H98" s="63">
        <v>8.4</v>
      </c>
    </row>
    <row r="99" spans="1:8" ht="63" x14ac:dyDescent="0.25">
      <c r="A99" s="82" t="s">
        <v>146</v>
      </c>
      <c r="B99" s="91" t="s">
        <v>290</v>
      </c>
      <c r="C99" s="23" t="s">
        <v>413</v>
      </c>
      <c r="D99" s="64">
        <v>26245</v>
      </c>
      <c r="E99" s="64">
        <v>28097</v>
      </c>
      <c r="F99" s="64">
        <v>29732</v>
      </c>
      <c r="G99" s="64">
        <v>31366</v>
      </c>
      <c r="H99" s="64">
        <v>33000</v>
      </c>
    </row>
    <row r="100" spans="1:8" ht="63" x14ac:dyDescent="0.25">
      <c r="A100" s="82"/>
      <c r="B100" s="91"/>
      <c r="C100" s="23" t="s">
        <v>321</v>
      </c>
      <c r="D100" s="33">
        <v>83.2</v>
      </c>
      <c r="E100" s="33">
        <v>89.6</v>
      </c>
      <c r="F100" s="33">
        <v>91.5</v>
      </c>
      <c r="G100" s="33">
        <v>93.9</v>
      </c>
      <c r="H100" s="33">
        <v>96.4</v>
      </c>
    </row>
    <row r="101" spans="1:8" ht="47.25" x14ac:dyDescent="0.25">
      <c r="A101" s="29" t="s">
        <v>147</v>
      </c>
      <c r="B101" s="21" t="s">
        <v>291</v>
      </c>
      <c r="C101" s="23" t="s">
        <v>414</v>
      </c>
      <c r="D101" s="63">
        <v>218.84</v>
      </c>
      <c r="E101" s="63">
        <v>379.89</v>
      </c>
      <c r="F101" s="63">
        <v>485.7</v>
      </c>
      <c r="G101" s="63">
        <v>619.86</v>
      </c>
      <c r="H101" s="63">
        <v>703.11</v>
      </c>
    </row>
    <row r="102" spans="1:8" ht="54" customHeight="1" x14ac:dyDescent="0.25">
      <c r="A102" s="124" t="s">
        <v>148</v>
      </c>
      <c r="B102" s="126" t="s">
        <v>149</v>
      </c>
      <c r="C102" s="45" t="s">
        <v>150</v>
      </c>
      <c r="D102" s="46">
        <v>34.200000000000003</v>
      </c>
      <c r="E102" s="46">
        <v>35.6</v>
      </c>
      <c r="F102" s="46">
        <v>37</v>
      </c>
      <c r="G102" s="46">
        <v>38.4</v>
      </c>
      <c r="H102" s="46">
        <v>40</v>
      </c>
    </row>
    <row r="103" spans="1:8" ht="57" customHeight="1" x14ac:dyDescent="0.25">
      <c r="A103" s="125"/>
      <c r="B103" s="127"/>
      <c r="C103" s="45" t="s">
        <v>151</v>
      </c>
      <c r="D103" s="46">
        <v>13</v>
      </c>
      <c r="E103" s="46">
        <v>13</v>
      </c>
      <c r="F103" s="46">
        <v>13</v>
      </c>
      <c r="G103" s="46">
        <v>13</v>
      </c>
      <c r="H103" s="46">
        <v>13</v>
      </c>
    </row>
    <row r="104" spans="1:8" ht="31.5" x14ac:dyDescent="0.25">
      <c r="A104" s="82" t="s">
        <v>152</v>
      </c>
      <c r="B104" s="117" t="s">
        <v>153</v>
      </c>
      <c r="C104" s="23" t="s">
        <v>154</v>
      </c>
      <c r="D104" s="63">
        <v>96</v>
      </c>
      <c r="E104" s="63">
        <v>96</v>
      </c>
      <c r="F104" s="63">
        <v>96</v>
      </c>
      <c r="G104" s="63">
        <v>96</v>
      </c>
      <c r="H104" s="63">
        <v>96</v>
      </c>
    </row>
    <row r="105" spans="1:8" ht="46.5" customHeight="1" x14ac:dyDescent="0.25">
      <c r="A105" s="82"/>
      <c r="B105" s="117"/>
      <c r="C105" s="23" t="s">
        <v>155</v>
      </c>
      <c r="D105" s="63">
        <v>95.9</v>
      </c>
      <c r="E105" s="63">
        <v>90</v>
      </c>
      <c r="F105" s="63">
        <v>90</v>
      </c>
      <c r="G105" s="63">
        <v>90</v>
      </c>
      <c r="H105" s="63">
        <v>90</v>
      </c>
    </row>
    <row r="106" spans="1:8" ht="63" customHeight="1" x14ac:dyDescent="0.25">
      <c r="A106" s="94" t="s">
        <v>156</v>
      </c>
      <c r="B106" s="87" t="s">
        <v>157</v>
      </c>
      <c r="C106" s="44" t="s">
        <v>337</v>
      </c>
      <c r="D106" s="64">
        <v>24</v>
      </c>
      <c r="E106" s="64">
        <v>27</v>
      </c>
      <c r="F106" s="64">
        <v>32</v>
      </c>
      <c r="G106" s="64">
        <v>34</v>
      </c>
      <c r="H106" s="64">
        <v>37</v>
      </c>
    </row>
    <row r="107" spans="1:8" ht="53.25" customHeight="1" x14ac:dyDescent="0.25">
      <c r="A107" s="97"/>
      <c r="B107" s="88"/>
      <c r="C107" s="23" t="s">
        <v>368</v>
      </c>
      <c r="D107" s="64">
        <v>20</v>
      </c>
      <c r="E107" s="64">
        <v>22</v>
      </c>
      <c r="F107" s="64">
        <v>22</v>
      </c>
      <c r="G107" s="64">
        <v>23</v>
      </c>
      <c r="H107" s="64">
        <v>23</v>
      </c>
    </row>
    <row r="108" spans="1:8" ht="51" customHeight="1" x14ac:dyDescent="0.25">
      <c r="A108" s="94" t="s">
        <v>158</v>
      </c>
      <c r="B108" s="87" t="s">
        <v>159</v>
      </c>
      <c r="C108" s="23" t="s">
        <v>160</v>
      </c>
      <c r="D108" s="36">
        <v>110.2</v>
      </c>
      <c r="E108" s="36">
        <v>113</v>
      </c>
      <c r="F108" s="36">
        <v>115</v>
      </c>
      <c r="G108" s="36">
        <v>117.6</v>
      </c>
      <c r="H108" s="36">
        <v>119</v>
      </c>
    </row>
    <row r="109" spans="1:8" ht="47.25" x14ac:dyDescent="0.25">
      <c r="A109" s="97"/>
      <c r="B109" s="88"/>
      <c r="C109" s="23" t="s">
        <v>399</v>
      </c>
      <c r="D109" s="64">
        <v>3729</v>
      </c>
      <c r="E109" s="64">
        <v>3315</v>
      </c>
      <c r="F109" s="64">
        <v>3500</v>
      </c>
      <c r="G109" s="64">
        <v>3700</v>
      </c>
      <c r="H109" s="64">
        <v>3900</v>
      </c>
    </row>
    <row r="110" spans="1:8" ht="78.75" x14ac:dyDescent="0.25">
      <c r="A110" s="29" t="s">
        <v>161</v>
      </c>
      <c r="B110" s="21" t="s">
        <v>162</v>
      </c>
      <c r="C110" s="23" t="s">
        <v>163</v>
      </c>
      <c r="D110" s="63">
        <v>163.1</v>
      </c>
      <c r="E110" s="63">
        <v>152.6</v>
      </c>
      <c r="F110" s="63">
        <v>157.30000000000001</v>
      </c>
      <c r="G110" s="63">
        <v>161.80000000000001</v>
      </c>
      <c r="H110" s="63">
        <v>166.4</v>
      </c>
    </row>
    <row r="111" spans="1:8" ht="81.75" customHeight="1" x14ac:dyDescent="0.25">
      <c r="A111" s="29" t="s">
        <v>164</v>
      </c>
      <c r="B111" s="21" t="s">
        <v>165</v>
      </c>
      <c r="C111" s="23" t="s">
        <v>166</v>
      </c>
      <c r="D111" s="63">
        <v>98.6</v>
      </c>
      <c r="E111" s="63">
        <v>98</v>
      </c>
      <c r="F111" s="63" t="s">
        <v>302</v>
      </c>
      <c r="G111" s="63">
        <v>98</v>
      </c>
      <c r="H111" s="63">
        <v>98</v>
      </c>
    </row>
    <row r="112" spans="1:8" ht="94.5" x14ac:dyDescent="0.25">
      <c r="A112" s="29" t="s">
        <v>167</v>
      </c>
      <c r="B112" s="21" t="s">
        <v>168</v>
      </c>
      <c r="C112" s="23" t="s">
        <v>338</v>
      </c>
      <c r="D112" s="33">
        <v>3.5</v>
      </c>
      <c r="E112" s="36">
        <v>3</v>
      </c>
      <c r="F112" s="33">
        <v>3.2</v>
      </c>
      <c r="G112" s="33">
        <v>3.2</v>
      </c>
      <c r="H112" s="33">
        <v>3.3</v>
      </c>
    </row>
    <row r="113" spans="1:8" ht="117" customHeight="1" x14ac:dyDescent="0.25">
      <c r="A113" s="59" t="s">
        <v>171</v>
      </c>
      <c r="B113" s="60" t="s">
        <v>339</v>
      </c>
      <c r="C113" s="45" t="s">
        <v>305</v>
      </c>
      <c r="D113" s="68">
        <v>6.3</v>
      </c>
      <c r="E113" s="68">
        <v>6.3</v>
      </c>
      <c r="F113" s="68" t="s">
        <v>304</v>
      </c>
      <c r="G113" s="68" t="s">
        <v>304</v>
      </c>
      <c r="H113" s="68">
        <v>6.3</v>
      </c>
    </row>
    <row r="114" spans="1:8" ht="47.25" x14ac:dyDescent="0.25">
      <c r="A114" s="82" t="s">
        <v>172</v>
      </c>
      <c r="B114" s="91" t="s">
        <v>173</v>
      </c>
      <c r="C114" s="23" t="s">
        <v>421</v>
      </c>
      <c r="D114" s="63">
        <v>72.900000000000006</v>
      </c>
      <c r="E114" s="63">
        <v>70</v>
      </c>
      <c r="F114" s="63">
        <v>73</v>
      </c>
      <c r="G114" s="63">
        <v>75</v>
      </c>
      <c r="H114" s="63">
        <v>77</v>
      </c>
    </row>
    <row r="115" spans="1:8" s="7" customFormat="1" ht="15.75" x14ac:dyDescent="0.25">
      <c r="A115" s="82"/>
      <c r="B115" s="91"/>
      <c r="C115" s="23" t="s">
        <v>422</v>
      </c>
      <c r="D115" s="63">
        <v>76.3</v>
      </c>
      <c r="E115" s="63">
        <v>77.180000000000007</v>
      </c>
      <c r="F115" s="63">
        <v>79.2</v>
      </c>
      <c r="G115" s="63">
        <v>79.2</v>
      </c>
      <c r="H115" s="63">
        <v>79.2</v>
      </c>
    </row>
    <row r="116" spans="1:8" ht="47.25" x14ac:dyDescent="0.25">
      <c r="A116" s="29" t="s">
        <v>174</v>
      </c>
      <c r="B116" s="21" t="s">
        <v>175</v>
      </c>
      <c r="C116" s="23" t="s">
        <v>176</v>
      </c>
      <c r="D116" s="63">
        <v>200.7</v>
      </c>
      <c r="E116" s="63">
        <v>200.7</v>
      </c>
      <c r="F116" s="63">
        <v>200.7</v>
      </c>
      <c r="G116" s="63" t="s">
        <v>411</v>
      </c>
      <c r="H116" s="63" t="s">
        <v>411</v>
      </c>
    </row>
    <row r="117" spans="1:8" ht="47.25" x14ac:dyDescent="0.25">
      <c r="A117" s="29" t="s">
        <v>177</v>
      </c>
      <c r="B117" s="21" t="s">
        <v>178</v>
      </c>
      <c r="C117" s="23" t="s">
        <v>340</v>
      </c>
      <c r="D117" s="63">
        <v>87.3</v>
      </c>
      <c r="E117" s="63">
        <v>88.6</v>
      </c>
      <c r="F117" s="63">
        <v>86</v>
      </c>
      <c r="G117" s="63">
        <v>86</v>
      </c>
      <c r="H117" s="63">
        <v>86</v>
      </c>
    </row>
    <row r="118" spans="1:8" ht="78.75" x14ac:dyDescent="0.25">
      <c r="A118" s="29" t="s">
        <v>179</v>
      </c>
      <c r="B118" s="21" t="s">
        <v>180</v>
      </c>
      <c r="C118" s="23" t="s">
        <v>341</v>
      </c>
      <c r="D118" s="63">
        <v>26</v>
      </c>
      <c r="E118" s="63">
        <v>40</v>
      </c>
      <c r="F118" s="63">
        <v>42</v>
      </c>
      <c r="G118" s="63">
        <v>43</v>
      </c>
      <c r="H118" s="63">
        <v>44</v>
      </c>
    </row>
    <row r="119" spans="1:8" ht="72.75" customHeight="1" x14ac:dyDescent="0.25">
      <c r="A119" s="69" t="s">
        <v>181</v>
      </c>
      <c r="B119" s="70" t="s">
        <v>342</v>
      </c>
      <c r="C119" s="45" t="s">
        <v>433</v>
      </c>
      <c r="D119" s="68">
        <v>54800</v>
      </c>
      <c r="E119" s="68">
        <v>57299.8</v>
      </c>
      <c r="F119" s="68">
        <v>59044.5</v>
      </c>
      <c r="G119" s="68">
        <v>60967.5</v>
      </c>
      <c r="H119" s="68">
        <v>62871.199999999997</v>
      </c>
    </row>
    <row r="120" spans="1:8" ht="47.25" x14ac:dyDescent="0.25">
      <c r="A120" s="29" t="s">
        <v>182</v>
      </c>
      <c r="B120" s="21" t="s">
        <v>183</v>
      </c>
      <c r="C120" s="23" t="s">
        <v>434</v>
      </c>
      <c r="D120" s="63">
        <v>149.4</v>
      </c>
      <c r="E120" s="63">
        <v>269.39999999999998</v>
      </c>
      <c r="F120" s="63">
        <v>270.5</v>
      </c>
      <c r="G120" s="63">
        <v>272.8</v>
      </c>
      <c r="H120" s="63">
        <v>274.5</v>
      </c>
    </row>
    <row r="121" spans="1:8" ht="63" x14ac:dyDescent="0.25">
      <c r="A121" s="29" t="s">
        <v>184</v>
      </c>
      <c r="B121" s="21" t="s">
        <v>292</v>
      </c>
      <c r="C121" s="23" t="s">
        <v>315</v>
      </c>
      <c r="D121" s="63">
        <v>71.7</v>
      </c>
      <c r="E121" s="63">
        <v>77.099999999999994</v>
      </c>
      <c r="F121" s="63">
        <v>81.8</v>
      </c>
      <c r="G121" s="63">
        <v>85.3</v>
      </c>
      <c r="H121" s="63">
        <v>88.6</v>
      </c>
    </row>
    <row r="122" spans="1:8" ht="78.75" x14ac:dyDescent="0.25">
      <c r="A122" s="29" t="s">
        <v>185</v>
      </c>
      <c r="B122" s="21" t="s">
        <v>186</v>
      </c>
      <c r="C122" s="23" t="s">
        <v>187</v>
      </c>
      <c r="D122" s="63">
        <v>1471.3</v>
      </c>
      <c r="E122" s="63">
        <v>1776</v>
      </c>
      <c r="F122" s="63">
        <v>2107</v>
      </c>
      <c r="G122" s="63">
        <v>2400</v>
      </c>
      <c r="H122" s="63">
        <v>1750</v>
      </c>
    </row>
    <row r="123" spans="1:8" ht="149.25" customHeight="1" x14ac:dyDescent="0.25">
      <c r="A123" s="29" t="s">
        <v>188</v>
      </c>
      <c r="B123" s="21" t="s">
        <v>189</v>
      </c>
      <c r="C123" s="23" t="s">
        <v>190</v>
      </c>
      <c r="D123" s="63">
        <v>15.5</v>
      </c>
      <c r="E123" s="63">
        <v>15</v>
      </c>
      <c r="F123" s="63">
        <v>14.5</v>
      </c>
      <c r="G123" s="63">
        <v>14</v>
      </c>
      <c r="H123" s="63">
        <v>13.5</v>
      </c>
    </row>
    <row r="124" spans="1:8" ht="47.25" x14ac:dyDescent="0.25">
      <c r="A124" s="29" t="s">
        <v>191</v>
      </c>
      <c r="B124" s="21" t="s">
        <v>192</v>
      </c>
      <c r="C124" s="23" t="s">
        <v>398</v>
      </c>
      <c r="D124" s="33">
        <v>12</v>
      </c>
      <c r="E124" s="33">
        <v>16</v>
      </c>
      <c r="F124" s="33">
        <v>19</v>
      </c>
      <c r="G124" s="33">
        <v>26</v>
      </c>
      <c r="H124" s="33">
        <v>31</v>
      </c>
    </row>
    <row r="125" spans="1:8" s="7" customFormat="1" ht="65.25" customHeight="1" x14ac:dyDescent="0.25">
      <c r="A125" s="120" t="s">
        <v>193</v>
      </c>
      <c r="B125" s="122" t="s">
        <v>343</v>
      </c>
      <c r="C125" s="45" t="s">
        <v>436</v>
      </c>
      <c r="D125" s="68">
        <v>109.3</v>
      </c>
      <c r="E125" s="68">
        <v>99.7</v>
      </c>
      <c r="F125" s="68">
        <v>100</v>
      </c>
      <c r="G125" s="68">
        <v>100.3</v>
      </c>
      <c r="H125" s="68">
        <v>100.6</v>
      </c>
    </row>
    <row r="126" spans="1:8" s="7" customFormat="1" ht="69" customHeight="1" x14ac:dyDescent="0.25">
      <c r="A126" s="121"/>
      <c r="B126" s="123"/>
      <c r="C126" s="45" t="s">
        <v>435</v>
      </c>
      <c r="D126" s="68">
        <v>108.5</v>
      </c>
      <c r="E126" s="68">
        <v>111.1</v>
      </c>
      <c r="F126" s="68">
        <v>115.9</v>
      </c>
      <c r="G126" s="68">
        <v>121.1</v>
      </c>
      <c r="H126" s="68">
        <v>126.9</v>
      </c>
    </row>
    <row r="127" spans="1:8" s="7" customFormat="1" ht="110.25" x14ac:dyDescent="0.25">
      <c r="A127" s="94" t="s">
        <v>194</v>
      </c>
      <c r="B127" s="128" t="s">
        <v>295</v>
      </c>
      <c r="C127" s="23" t="s">
        <v>409</v>
      </c>
      <c r="D127" s="48" t="s">
        <v>411</v>
      </c>
      <c r="E127" s="63">
        <v>400</v>
      </c>
      <c r="F127" s="63">
        <v>400</v>
      </c>
      <c r="G127" s="63">
        <v>400</v>
      </c>
      <c r="H127" s="63">
        <v>400</v>
      </c>
    </row>
    <row r="128" spans="1:8" s="7" customFormat="1" ht="31.5" x14ac:dyDescent="0.25">
      <c r="A128" s="95"/>
      <c r="B128" s="129"/>
      <c r="C128" s="23" t="s">
        <v>396</v>
      </c>
      <c r="D128" s="48">
        <v>280.89999999999998</v>
      </c>
      <c r="E128" s="48">
        <v>266.5</v>
      </c>
      <c r="F128" s="48">
        <v>267</v>
      </c>
      <c r="G128" s="48">
        <v>267.5</v>
      </c>
      <c r="H128" s="48">
        <v>268</v>
      </c>
    </row>
    <row r="129" spans="1:8" s="7" customFormat="1" ht="78.75" x14ac:dyDescent="0.25">
      <c r="A129" s="95"/>
      <c r="B129" s="129"/>
      <c r="C129" s="23" t="s">
        <v>405</v>
      </c>
      <c r="D129" s="48" t="s">
        <v>411</v>
      </c>
      <c r="E129" s="63">
        <v>105.7</v>
      </c>
      <c r="F129" s="63">
        <v>106.3</v>
      </c>
      <c r="G129" s="63">
        <v>106.8</v>
      </c>
      <c r="H129" s="63">
        <v>106.3</v>
      </c>
    </row>
    <row r="130" spans="1:8" s="7" customFormat="1" ht="15.75" x14ac:dyDescent="0.25">
      <c r="A130" s="95"/>
      <c r="B130" s="129"/>
      <c r="C130" s="23" t="s">
        <v>397</v>
      </c>
      <c r="D130" s="48">
        <v>4.08</v>
      </c>
      <c r="E130" s="48">
        <v>2.8</v>
      </c>
      <c r="F130" s="48">
        <v>2.8</v>
      </c>
      <c r="G130" s="48">
        <v>2.8</v>
      </c>
      <c r="H130" s="48">
        <v>2.8</v>
      </c>
    </row>
    <row r="131" spans="1:8" s="7" customFormat="1" ht="15.75" x14ac:dyDescent="0.25">
      <c r="A131" s="95"/>
      <c r="B131" s="129"/>
      <c r="C131" s="23" t="s">
        <v>199</v>
      </c>
      <c r="D131" s="48">
        <v>61.2</v>
      </c>
      <c r="E131" s="48">
        <v>57.7</v>
      </c>
      <c r="F131" s="48">
        <v>57.8</v>
      </c>
      <c r="G131" s="48">
        <v>57.8</v>
      </c>
      <c r="H131" s="48">
        <v>58</v>
      </c>
    </row>
    <row r="132" spans="1:8" s="7" customFormat="1" ht="15.75" x14ac:dyDescent="0.25">
      <c r="A132" s="95"/>
      <c r="B132" s="129"/>
      <c r="C132" s="23" t="s">
        <v>369</v>
      </c>
      <c r="D132" s="48">
        <v>921.6</v>
      </c>
      <c r="E132" s="48">
        <v>934.5</v>
      </c>
      <c r="F132" s="48">
        <v>939.1</v>
      </c>
      <c r="G132" s="48">
        <v>943.8</v>
      </c>
      <c r="H132" s="48">
        <v>948.5</v>
      </c>
    </row>
    <row r="133" spans="1:8" s="7" customFormat="1" ht="78.75" x14ac:dyDescent="0.25">
      <c r="A133" s="97"/>
      <c r="B133" s="130"/>
      <c r="C133" s="23" t="s">
        <v>408</v>
      </c>
      <c r="D133" s="33" t="s">
        <v>411</v>
      </c>
      <c r="E133" s="35">
        <v>15</v>
      </c>
      <c r="F133" s="35">
        <v>37</v>
      </c>
      <c r="G133" s="35">
        <v>55</v>
      </c>
      <c r="H133" s="35">
        <v>73</v>
      </c>
    </row>
    <row r="134" spans="1:8" s="7" customFormat="1" ht="63" x14ac:dyDescent="0.25">
      <c r="A134" s="29" t="s">
        <v>195</v>
      </c>
      <c r="B134" s="25" t="s">
        <v>294</v>
      </c>
      <c r="C134" s="23" t="s">
        <v>370</v>
      </c>
      <c r="D134" s="48">
        <v>7667.78</v>
      </c>
      <c r="E134" s="48">
        <v>4021</v>
      </c>
      <c r="F134" s="48">
        <v>6000</v>
      </c>
      <c r="G134" s="48">
        <v>5000</v>
      </c>
      <c r="H134" s="48" t="s">
        <v>411</v>
      </c>
    </row>
    <row r="135" spans="1:8" ht="126" x14ac:dyDescent="0.25">
      <c r="A135" s="29" t="s">
        <v>196</v>
      </c>
      <c r="B135" s="25" t="s">
        <v>197</v>
      </c>
      <c r="C135" s="23" t="s">
        <v>198</v>
      </c>
      <c r="D135" s="35">
        <v>810</v>
      </c>
      <c r="E135" s="35">
        <v>820</v>
      </c>
      <c r="F135" s="35">
        <v>850</v>
      </c>
      <c r="G135" s="35">
        <v>860</v>
      </c>
      <c r="H135" s="35">
        <v>870</v>
      </c>
    </row>
    <row r="136" spans="1:8" ht="94.5" x14ac:dyDescent="0.25">
      <c r="A136" s="71" t="s">
        <v>200</v>
      </c>
      <c r="B136" s="72" t="s">
        <v>344</v>
      </c>
      <c r="C136" s="45" t="s">
        <v>201</v>
      </c>
      <c r="D136" s="68">
        <v>29.1</v>
      </c>
      <c r="E136" s="68">
        <v>28.1</v>
      </c>
      <c r="F136" s="68">
        <v>27.5</v>
      </c>
      <c r="G136" s="68">
        <v>27</v>
      </c>
      <c r="H136" s="68">
        <v>26.1</v>
      </c>
    </row>
    <row r="137" spans="1:8" ht="31.5" x14ac:dyDescent="0.25">
      <c r="A137" s="32" t="s">
        <v>202</v>
      </c>
      <c r="B137" s="25" t="s">
        <v>203</v>
      </c>
      <c r="C137" s="23" t="s">
        <v>415</v>
      </c>
      <c r="D137" s="33" t="s">
        <v>411</v>
      </c>
      <c r="E137" s="48">
        <v>250</v>
      </c>
      <c r="F137" s="48" t="s">
        <v>303</v>
      </c>
      <c r="G137" s="48">
        <v>250</v>
      </c>
      <c r="H137" s="48">
        <v>250</v>
      </c>
    </row>
    <row r="138" spans="1:8" ht="63" x14ac:dyDescent="0.25">
      <c r="A138" s="82" t="s">
        <v>204</v>
      </c>
      <c r="B138" s="118" t="s">
        <v>205</v>
      </c>
      <c r="C138" s="23" t="s">
        <v>206</v>
      </c>
      <c r="D138" s="34" t="s">
        <v>445</v>
      </c>
      <c r="E138" s="34" t="s">
        <v>441</v>
      </c>
      <c r="F138" s="34" t="s">
        <v>442</v>
      </c>
      <c r="G138" s="34" t="s">
        <v>443</v>
      </c>
      <c r="H138" s="34" t="s">
        <v>444</v>
      </c>
    </row>
    <row r="139" spans="1:8" ht="63" x14ac:dyDescent="0.25">
      <c r="A139" s="82"/>
      <c r="B139" s="119"/>
      <c r="C139" s="23" t="s">
        <v>207</v>
      </c>
      <c r="D139" s="48">
        <v>40</v>
      </c>
      <c r="E139" s="48">
        <v>43.8</v>
      </c>
      <c r="F139" s="48">
        <v>47.2</v>
      </c>
      <c r="G139" s="48">
        <v>50</v>
      </c>
      <c r="H139" s="48">
        <v>52</v>
      </c>
    </row>
    <row r="140" spans="1:8" ht="31.5" x14ac:dyDescent="0.25">
      <c r="A140" s="131" t="s">
        <v>208</v>
      </c>
      <c r="B140" s="132" t="s">
        <v>345</v>
      </c>
      <c r="C140" s="45" t="s">
        <v>209</v>
      </c>
      <c r="D140" s="68">
        <v>91</v>
      </c>
      <c r="E140" s="68">
        <v>91</v>
      </c>
      <c r="F140" s="68">
        <v>91</v>
      </c>
      <c r="G140" s="68">
        <v>91</v>
      </c>
      <c r="H140" s="68">
        <v>91</v>
      </c>
    </row>
    <row r="141" spans="1:8" ht="63" x14ac:dyDescent="0.25">
      <c r="A141" s="131"/>
      <c r="B141" s="132"/>
      <c r="C141" s="45" t="s">
        <v>346</v>
      </c>
      <c r="D141" s="73" t="s">
        <v>437</v>
      </c>
      <c r="E141" s="73" t="s">
        <v>438</v>
      </c>
      <c r="F141" s="73" t="s">
        <v>439</v>
      </c>
      <c r="G141" s="73" t="s">
        <v>440</v>
      </c>
      <c r="H141" s="73" t="s">
        <v>440</v>
      </c>
    </row>
    <row r="142" spans="1:8" ht="78.75" x14ac:dyDescent="0.25">
      <c r="A142" s="29" t="s">
        <v>210</v>
      </c>
      <c r="B142" s="25" t="s">
        <v>211</v>
      </c>
      <c r="C142" s="23" t="s">
        <v>212</v>
      </c>
      <c r="D142" s="48">
        <v>50</v>
      </c>
      <c r="E142" s="48">
        <v>50</v>
      </c>
      <c r="F142" s="48">
        <v>50</v>
      </c>
      <c r="G142" s="48">
        <v>50</v>
      </c>
      <c r="H142" s="48">
        <v>50</v>
      </c>
    </row>
    <row r="143" spans="1:8" ht="47.25" x14ac:dyDescent="0.25">
      <c r="A143" s="82" t="s">
        <v>213</v>
      </c>
      <c r="B143" s="118" t="s">
        <v>214</v>
      </c>
      <c r="C143" s="23" t="s">
        <v>215</v>
      </c>
      <c r="D143" s="34" t="s">
        <v>446</v>
      </c>
      <c r="E143" s="34" t="s">
        <v>446</v>
      </c>
      <c r="F143" s="34" t="s">
        <v>446</v>
      </c>
      <c r="G143" s="34" t="s">
        <v>446</v>
      </c>
      <c r="H143" s="34" t="s">
        <v>446</v>
      </c>
    </row>
    <row r="144" spans="1:8" ht="47.25" x14ac:dyDescent="0.25">
      <c r="A144" s="82"/>
      <c r="B144" s="119"/>
      <c r="C144" s="23" t="s">
        <v>216</v>
      </c>
      <c r="D144" s="42" t="s">
        <v>447</v>
      </c>
      <c r="E144" s="42" t="s">
        <v>448</v>
      </c>
      <c r="F144" s="42" t="s">
        <v>449</v>
      </c>
      <c r="G144" s="42" t="s">
        <v>449</v>
      </c>
      <c r="H144" s="42" t="s">
        <v>449</v>
      </c>
    </row>
    <row r="145" spans="1:8" ht="63" x14ac:dyDescent="0.25">
      <c r="A145" s="29" t="s">
        <v>217</v>
      </c>
      <c r="B145" s="25" t="s">
        <v>218</v>
      </c>
      <c r="C145" s="23" t="s">
        <v>347</v>
      </c>
      <c r="D145" s="42" t="s">
        <v>450</v>
      </c>
      <c r="E145" s="42" t="s">
        <v>450</v>
      </c>
      <c r="F145" s="42" t="s">
        <v>450</v>
      </c>
      <c r="G145" s="42" t="s">
        <v>450</v>
      </c>
      <c r="H145" s="42" t="s">
        <v>450</v>
      </c>
    </row>
    <row r="146" spans="1:8" ht="57" customHeight="1" x14ac:dyDescent="0.25">
      <c r="A146" s="120" t="s">
        <v>219</v>
      </c>
      <c r="B146" s="122" t="s">
        <v>348</v>
      </c>
      <c r="C146" s="45" t="s">
        <v>423</v>
      </c>
      <c r="D146" s="73">
        <v>26.3</v>
      </c>
      <c r="E146" s="73">
        <v>21.9</v>
      </c>
      <c r="F146" s="74">
        <v>21.9</v>
      </c>
      <c r="G146" s="74">
        <v>21.9</v>
      </c>
      <c r="H146" s="74">
        <v>21.9</v>
      </c>
    </row>
    <row r="147" spans="1:8" ht="66.75" customHeight="1" x14ac:dyDescent="0.25">
      <c r="A147" s="134"/>
      <c r="B147" s="133"/>
      <c r="C147" s="45" t="s">
        <v>393</v>
      </c>
      <c r="D147" s="74" t="s">
        <v>293</v>
      </c>
      <c r="E147" s="74" t="s">
        <v>451</v>
      </c>
      <c r="F147" s="68">
        <v>100</v>
      </c>
      <c r="G147" s="68">
        <v>100</v>
      </c>
      <c r="H147" s="68">
        <v>100</v>
      </c>
    </row>
    <row r="148" spans="1:8" ht="63" x14ac:dyDescent="0.25">
      <c r="A148" s="30" t="s">
        <v>220</v>
      </c>
      <c r="B148" s="26" t="s">
        <v>221</v>
      </c>
      <c r="C148" s="23" t="s">
        <v>222</v>
      </c>
      <c r="D148" s="48">
        <v>3.1</v>
      </c>
      <c r="E148" s="48">
        <v>3.5</v>
      </c>
      <c r="F148" s="48">
        <v>3.5</v>
      </c>
      <c r="G148" s="48">
        <v>3.5</v>
      </c>
      <c r="H148" s="48">
        <v>3.5</v>
      </c>
    </row>
    <row r="149" spans="1:8" ht="63" x14ac:dyDescent="0.25">
      <c r="A149" s="94" t="s">
        <v>223</v>
      </c>
      <c r="B149" s="128" t="s">
        <v>224</v>
      </c>
      <c r="C149" s="23" t="s">
        <v>424</v>
      </c>
      <c r="D149" s="48">
        <v>100</v>
      </c>
      <c r="E149" s="48">
        <v>100</v>
      </c>
      <c r="F149" s="48">
        <v>100</v>
      </c>
      <c r="G149" s="48">
        <v>100</v>
      </c>
      <c r="H149" s="48">
        <v>100</v>
      </c>
    </row>
    <row r="150" spans="1:8" ht="47.25" x14ac:dyDescent="0.25">
      <c r="A150" s="97"/>
      <c r="B150" s="130"/>
      <c r="C150" s="23" t="s">
        <v>394</v>
      </c>
      <c r="D150" s="41">
        <v>2540</v>
      </c>
      <c r="E150" s="41">
        <v>2540</v>
      </c>
      <c r="F150" s="34">
        <v>2540</v>
      </c>
      <c r="G150" s="34">
        <v>2500</v>
      </c>
      <c r="H150" s="34">
        <v>2500</v>
      </c>
    </row>
    <row r="151" spans="1:8" ht="63" x14ac:dyDescent="0.25">
      <c r="A151" s="29" t="s">
        <v>225</v>
      </c>
      <c r="B151" s="25" t="s">
        <v>349</v>
      </c>
      <c r="C151" s="23" t="s">
        <v>226</v>
      </c>
      <c r="D151" s="65">
        <v>1236</v>
      </c>
      <c r="E151" s="65">
        <v>1350</v>
      </c>
      <c r="F151" s="65">
        <v>1350</v>
      </c>
      <c r="G151" s="65">
        <v>1305</v>
      </c>
      <c r="H151" s="65">
        <v>1315</v>
      </c>
    </row>
    <row r="152" spans="1:8" ht="47.25" x14ac:dyDescent="0.25">
      <c r="A152" s="29" t="s">
        <v>227</v>
      </c>
      <c r="B152" s="25" t="s">
        <v>228</v>
      </c>
      <c r="C152" s="23" t="s">
        <v>425</v>
      </c>
      <c r="D152" s="48">
        <v>100</v>
      </c>
      <c r="E152" s="48">
        <v>100</v>
      </c>
      <c r="F152" s="48">
        <v>100</v>
      </c>
      <c r="G152" s="48">
        <v>100</v>
      </c>
      <c r="H152" s="48">
        <v>100</v>
      </c>
    </row>
    <row r="153" spans="1:8" ht="63" x14ac:dyDescent="0.25">
      <c r="A153" s="29" t="s">
        <v>391</v>
      </c>
      <c r="B153" s="25" t="s">
        <v>392</v>
      </c>
      <c r="C153" s="23" t="s">
        <v>395</v>
      </c>
      <c r="D153" s="48">
        <v>16.7</v>
      </c>
      <c r="E153" s="48">
        <v>18.399999999999999</v>
      </c>
      <c r="F153" s="48">
        <v>18.399999999999999</v>
      </c>
      <c r="G153" s="48">
        <v>18.399999999999999</v>
      </c>
      <c r="H153" s="48">
        <v>18.399999999999999</v>
      </c>
    </row>
    <row r="154" spans="1:8" ht="63" x14ac:dyDescent="0.25">
      <c r="A154" s="71" t="s">
        <v>229</v>
      </c>
      <c r="B154" s="72" t="s">
        <v>350</v>
      </c>
      <c r="C154" s="45" t="s">
        <v>230</v>
      </c>
      <c r="D154" s="68">
        <v>100</v>
      </c>
      <c r="E154" s="68">
        <v>100</v>
      </c>
      <c r="F154" s="68">
        <v>100</v>
      </c>
      <c r="G154" s="68">
        <v>100</v>
      </c>
      <c r="H154" s="68">
        <v>100</v>
      </c>
    </row>
    <row r="155" spans="1:8" ht="47.25" x14ac:dyDescent="0.25">
      <c r="A155" s="29" t="s">
        <v>231</v>
      </c>
      <c r="B155" s="25" t="s">
        <v>232</v>
      </c>
      <c r="C155" s="23" t="s">
        <v>233</v>
      </c>
      <c r="D155" s="63">
        <v>100</v>
      </c>
      <c r="E155" s="63">
        <v>100</v>
      </c>
      <c r="F155" s="63">
        <v>100</v>
      </c>
      <c r="G155" s="63">
        <v>100</v>
      </c>
      <c r="H155" s="63">
        <v>100</v>
      </c>
    </row>
    <row r="156" spans="1:8" ht="78.75" x14ac:dyDescent="0.25">
      <c r="A156" s="29" t="s">
        <v>234</v>
      </c>
      <c r="B156" s="25" t="s">
        <v>235</v>
      </c>
      <c r="C156" s="23" t="s">
        <v>236</v>
      </c>
      <c r="D156" s="63">
        <v>100</v>
      </c>
      <c r="E156" s="63">
        <v>100</v>
      </c>
      <c r="F156" s="63">
        <v>100</v>
      </c>
      <c r="G156" s="63">
        <v>100</v>
      </c>
      <c r="H156" s="63">
        <v>100</v>
      </c>
    </row>
    <row r="157" spans="1:8" ht="94.5" x14ac:dyDescent="0.25">
      <c r="A157" s="29" t="s">
        <v>237</v>
      </c>
      <c r="B157" s="25" t="s">
        <v>238</v>
      </c>
      <c r="C157" s="23" t="s">
        <v>416</v>
      </c>
      <c r="D157" s="63">
        <v>45.45</v>
      </c>
      <c r="E157" s="63">
        <v>40</v>
      </c>
      <c r="F157" s="63">
        <v>40</v>
      </c>
      <c r="G157" s="63">
        <v>40</v>
      </c>
      <c r="H157" s="63">
        <v>40</v>
      </c>
    </row>
    <row r="158" spans="1:8" ht="47.25" x14ac:dyDescent="0.25">
      <c r="A158" s="94" t="s">
        <v>239</v>
      </c>
      <c r="B158" s="128" t="s">
        <v>240</v>
      </c>
      <c r="C158" s="23" t="s">
        <v>241</v>
      </c>
      <c r="D158" s="63">
        <v>100</v>
      </c>
      <c r="E158" s="63">
        <v>100</v>
      </c>
      <c r="F158" s="63">
        <v>100</v>
      </c>
      <c r="G158" s="63">
        <v>100</v>
      </c>
      <c r="H158" s="63">
        <v>100</v>
      </c>
    </row>
    <row r="159" spans="1:8" ht="63" x14ac:dyDescent="0.25">
      <c r="A159" s="97"/>
      <c r="B159" s="130"/>
      <c r="C159" s="23" t="s">
        <v>242</v>
      </c>
      <c r="D159" s="63">
        <v>100</v>
      </c>
      <c r="E159" s="63">
        <v>100</v>
      </c>
      <c r="F159" s="63">
        <v>100</v>
      </c>
      <c r="G159" s="63">
        <v>100</v>
      </c>
      <c r="H159" s="63">
        <v>100</v>
      </c>
    </row>
    <row r="160" spans="1:8" ht="47.25" x14ac:dyDescent="0.25">
      <c r="A160" s="31" t="s">
        <v>243</v>
      </c>
      <c r="B160" s="27" t="s">
        <v>244</v>
      </c>
      <c r="C160" s="23" t="s">
        <v>245</v>
      </c>
      <c r="D160" s="64">
        <v>5000</v>
      </c>
      <c r="E160" s="64">
        <v>5000</v>
      </c>
      <c r="F160" s="64">
        <v>5000</v>
      </c>
      <c r="G160" s="64">
        <v>5000</v>
      </c>
      <c r="H160" s="64">
        <v>5000</v>
      </c>
    </row>
    <row r="161" spans="1:9" ht="78.75" x14ac:dyDescent="0.25">
      <c r="A161" s="71" t="s">
        <v>246</v>
      </c>
      <c r="B161" s="72" t="s">
        <v>351</v>
      </c>
      <c r="C161" s="45" t="s">
        <v>452</v>
      </c>
      <c r="D161" s="46">
        <v>560.4</v>
      </c>
      <c r="E161" s="46">
        <v>454</v>
      </c>
      <c r="F161" s="46">
        <v>560</v>
      </c>
      <c r="G161" s="46">
        <v>575</v>
      </c>
      <c r="H161" s="46">
        <v>590</v>
      </c>
    </row>
    <row r="162" spans="1:9" ht="78.75" x14ac:dyDescent="0.25">
      <c r="A162" s="29" t="s">
        <v>247</v>
      </c>
      <c r="B162" s="21" t="s">
        <v>248</v>
      </c>
      <c r="C162" s="23" t="s">
        <v>249</v>
      </c>
      <c r="D162" s="63">
        <v>100.8</v>
      </c>
      <c r="E162" s="63">
        <v>100</v>
      </c>
      <c r="F162" s="63">
        <v>102</v>
      </c>
      <c r="G162" s="63">
        <v>102</v>
      </c>
      <c r="H162" s="63">
        <v>102</v>
      </c>
    </row>
    <row r="163" spans="1:9" ht="47.25" x14ac:dyDescent="0.25">
      <c r="A163" s="29" t="s">
        <v>250</v>
      </c>
      <c r="B163" s="21" t="s">
        <v>251</v>
      </c>
      <c r="C163" s="23" t="s">
        <v>453</v>
      </c>
      <c r="D163" s="63">
        <v>22.3</v>
      </c>
      <c r="E163" s="63">
        <v>23</v>
      </c>
      <c r="F163" s="63">
        <v>25</v>
      </c>
      <c r="G163" s="63">
        <v>27</v>
      </c>
      <c r="H163" s="63">
        <v>30</v>
      </c>
    </row>
    <row r="164" spans="1:9" ht="63" x14ac:dyDescent="0.25">
      <c r="A164" s="29" t="s">
        <v>252</v>
      </c>
      <c r="B164" s="21" t="s">
        <v>253</v>
      </c>
      <c r="C164" s="23" t="s">
        <v>454</v>
      </c>
      <c r="D164" s="63">
        <v>8.8000000000000007</v>
      </c>
      <c r="E164" s="63">
        <v>11</v>
      </c>
      <c r="F164" s="63">
        <v>11.5</v>
      </c>
      <c r="G164" s="63">
        <v>12</v>
      </c>
      <c r="H164" s="63">
        <v>12.5</v>
      </c>
    </row>
    <row r="165" spans="1:9" ht="31.5" x14ac:dyDescent="0.25">
      <c r="A165" s="29" t="s">
        <v>254</v>
      </c>
      <c r="B165" s="21" t="s">
        <v>255</v>
      </c>
      <c r="C165" s="23" t="s">
        <v>256</v>
      </c>
      <c r="D165" s="65">
        <v>2812</v>
      </c>
      <c r="E165" s="65">
        <v>2800</v>
      </c>
      <c r="F165" s="65">
        <v>2800</v>
      </c>
      <c r="G165" s="65">
        <v>2800</v>
      </c>
      <c r="H165" s="65">
        <v>2800</v>
      </c>
    </row>
    <row r="166" spans="1:9" ht="63" x14ac:dyDescent="0.25">
      <c r="A166" s="29" t="s">
        <v>257</v>
      </c>
      <c r="B166" s="21" t="s">
        <v>258</v>
      </c>
      <c r="C166" s="23" t="s">
        <v>455</v>
      </c>
      <c r="D166" s="48">
        <v>98.7</v>
      </c>
      <c r="E166" s="48">
        <v>100</v>
      </c>
      <c r="F166" s="48">
        <v>103</v>
      </c>
      <c r="G166" s="48">
        <v>105</v>
      </c>
      <c r="H166" s="48">
        <v>108</v>
      </c>
    </row>
    <row r="167" spans="1:9" ht="63" x14ac:dyDescent="0.25">
      <c r="A167" s="29" t="s">
        <v>259</v>
      </c>
      <c r="B167" s="21" t="s">
        <v>260</v>
      </c>
      <c r="C167" s="23" t="s">
        <v>456</v>
      </c>
      <c r="D167" s="48">
        <v>16.5</v>
      </c>
      <c r="E167" s="48">
        <v>15.2</v>
      </c>
      <c r="F167" s="48">
        <v>15.4</v>
      </c>
      <c r="G167" s="48">
        <v>15.8</v>
      </c>
      <c r="H167" s="48">
        <v>16.2</v>
      </c>
    </row>
    <row r="168" spans="1:9" ht="78.75" x14ac:dyDescent="0.25">
      <c r="A168" s="29" t="s">
        <v>261</v>
      </c>
      <c r="B168" s="21" t="s">
        <v>262</v>
      </c>
      <c r="C168" s="23" t="s">
        <v>457</v>
      </c>
      <c r="D168" s="48">
        <v>3279.1</v>
      </c>
      <c r="E168" s="48">
        <v>2900</v>
      </c>
      <c r="F168" s="48">
        <v>3000</v>
      </c>
      <c r="G168" s="48">
        <v>3100</v>
      </c>
      <c r="H168" s="48">
        <v>3200</v>
      </c>
    </row>
    <row r="169" spans="1:9" ht="47.25" x14ac:dyDescent="0.25">
      <c r="A169" s="94" t="s">
        <v>263</v>
      </c>
      <c r="B169" s="128" t="s">
        <v>264</v>
      </c>
      <c r="C169" s="23" t="s">
        <v>265</v>
      </c>
      <c r="D169" s="48">
        <v>4104</v>
      </c>
      <c r="E169" s="48">
        <v>3700</v>
      </c>
      <c r="F169" s="48">
        <v>3750</v>
      </c>
      <c r="G169" s="48">
        <v>3800</v>
      </c>
      <c r="H169" s="48">
        <v>3850</v>
      </c>
    </row>
    <row r="170" spans="1:9" ht="47.25" x14ac:dyDescent="0.25">
      <c r="A170" s="97"/>
      <c r="B170" s="130"/>
      <c r="C170" s="23" t="s">
        <v>352</v>
      </c>
      <c r="D170" s="65">
        <v>41</v>
      </c>
      <c r="E170" s="65" t="s">
        <v>364</v>
      </c>
      <c r="F170" s="65" t="s">
        <v>364</v>
      </c>
      <c r="G170" s="65" t="s">
        <v>364</v>
      </c>
      <c r="H170" s="65" t="s">
        <v>364</v>
      </c>
    </row>
    <row r="171" spans="1:9" ht="63" x14ac:dyDescent="0.25">
      <c r="A171" s="131" t="s">
        <v>266</v>
      </c>
      <c r="B171" s="135" t="s">
        <v>267</v>
      </c>
      <c r="C171" s="45" t="s">
        <v>268</v>
      </c>
      <c r="D171" s="68">
        <v>52.1</v>
      </c>
      <c r="E171" s="68">
        <v>13.6</v>
      </c>
      <c r="F171" s="68">
        <v>13.8</v>
      </c>
      <c r="G171" s="68">
        <v>14</v>
      </c>
      <c r="H171" s="68">
        <v>14.2</v>
      </c>
      <c r="I171" s="3"/>
    </row>
    <row r="172" spans="1:9" ht="78.75" x14ac:dyDescent="0.25">
      <c r="A172" s="131"/>
      <c r="B172" s="135"/>
      <c r="C172" s="45" t="s">
        <v>269</v>
      </c>
      <c r="D172" s="75">
        <v>1692</v>
      </c>
      <c r="E172" s="75">
        <v>1060</v>
      </c>
      <c r="F172" s="75">
        <v>1065</v>
      </c>
      <c r="G172" s="75">
        <v>1070</v>
      </c>
      <c r="H172" s="75">
        <v>1075</v>
      </c>
      <c r="I172" s="3"/>
    </row>
    <row r="173" spans="1:9" ht="47.25" x14ac:dyDescent="0.25">
      <c r="A173" s="32" t="s">
        <v>270</v>
      </c>
      <c r="B173" s="28" t="s">
        <v>271</v>
      </c>
      <c r="C173" s="23" t="s">
        <v>272</v>
      </c>
      <c r="D173" s="36">
        <v>42.9</v>
      </c>
      <c r="E173" s="36">
        <v>9</v>
      </c>
      <c r="F173" s="36">
        <v>9.1</v>
      </c>
      <c r="G173" s="36">
        <v>9.1999999999999993</v>
      </c>
      <c r="H173" s="36">
        <v>9.3000000000000007</v>
      </c>
      <c r="I173" s="3"/>
    </row>
    <row r="174" spans="1:9" ht="47.25" x14ac:dyDescent="0.25">
      <c r="A174" s="32" t="s">
        <v>273</v>
      </c>
      <c r="B174" s="28" t="s">
        <v>274</v>
      </c>
      <c r="C174" s="23" t="s">
        <v>275</v>
      </c>
      <c r="D174" s="36">
        <v>9.1</v>
      </c>
      <c r="E174" s="36">
        <v>4.5999999999999996</v>
      </c>
      <c r="F174" s="36">
        <v>4.7</v>
      </c>
      <c r="G174" s="36">
        <v>4.8</v>
      </c>
      <c r="H174" s="36">
        <v>4.9000000000000004</v>
      </c>
      <c r="I174" s="3"/>
    </row>
    <row r="175" spans="1:9" ht="94.5" x14ac:dyDescent="0.25">
      <c r="A175" s="76" t="s">
        <v>276</v>
      </c>
      <c r="B175" s="77" t="s">
        <v>384</v>
      </c>
      <c r="C175" s="45" t="s">
        <v>458</v>
      </c>
      <c r="D175" s="68">
        <v>12.4</v>
      </c>
      <c r="E175" s="68">
        <v>15</v>
      </c>
      <c r="F175" s="68">
        <v>20</v>
      </c>
      <c r="G175" s="68">
        <v>25</v>
      </c>
      <c r="H175" s="68">
        <v>30</v>
      </c>
      <c r="I175" s="3"/>
    </row>
    <row r="176" spans="1:9" ht="47.25" x14ac:dyDescent="0.25">
      <c r="A176" s="32" t="s">
        <v>277</v>
      </c>
      <c r="B176" s="28" t="s">
        <v>278</v>
      </c>
      <c r="C176" s="23" t="s">
        <v>317</v>
      </c>
      <c r="D176" s="39">
        <v>123</v>
      </c>
      <c r="E176" s="39">
        <v>60</v>
      </c>
      <c r="F176" s="39">
        <v>50</v>
      </c>
      <c r="G176" s="39">
        <v>50</v>
      </c>
      <c r="H176" s="39">
        <v>50</v>
      </c>
      <c r="I176" s="3"/>
    </row>
    <row r="177" spans="1:9" ht="47.25" x14ac:dyDescent="0.25">
      <c r="A177" s="32" t="s">
        <v>279</v>
      </c>
      <c r="B177" s="28" t="s">
        <v>280</v>
      </c>
      <c r="C177" s="23" t="s">
        <v>410</v>
      </c>
      <c r="D177" s="63">
        <v>100</v>
      </c>
      <c r="E177" s="48">
        <v>100</v>
      </c>
      <c r="F177" s="41" t="s">
        <v>411</v>
      </c>
      <c r="G177" s="41" t="s">
        <v>411</v>
      </c>
      <c r="H177" s="41" t="s">
        <v>411</v>
      </c>
      <c r="I177" s="3"/>
    </row>
    <row r="178" spans="1:9" s="9" customFormat="1" ht="47.25" x14ac:dyDescent="0.25">
      <c r="A178" s="71" t="s">
        <v>353</v>
      </c>
      <c r="B178" s="78" t="s">
        <v>354</v>
      </c>
      <c r="C178" s="45" t="s">
        <v>170</v>
      </c>
      <c r="D178" s="66">
        <v>70</v>
      </c>
      <c r="E178" s="66">
        <v>70</v>
      </c>
      <c r="F178" s="66">
        <v>70</v>
      </c>
      <c r="G178" s="66">
        <v>70</v>
      </c>
      <c r="H178" s="66">
        <v>70</v>
      </c>
      <c r="I178" s="8"/>
    </row>
    <row r="179" spans="1:9" s="9" customFormat="1" ht="31.5" x14ac:dyDescent="0.25">
      <c r="A179" s="32" t="s">
        <v>355</v>
      </c>
      <c r="B179" s="28" t="s">
        <v>169</v>
      </c>
      <c r="C179" s="23" t="s">
        <v>459</v>
      </c>
      <c r="D179" s="63">
        <v>95</v>
      </c>
      <c r="E179" s="63">
        <v>95</v>
      </c>
      <c r="F179" s="63">
        <v>95</v>
      </c>
      <c r="G179" s="63">
        <v>95</v>
      </c>
      <c r="H179" s="63">
        <v>95</v>
      </c>
      <c r="I179" s="8"/>
    </row>
    <row r="180" spans="1:9" s="9" customFormat="1" ht="78.75" x14ac:dyDescent="0.25">
      <c r="A180" s="139" t="s">
        <v>356</v>
      </c>
      <c r="B180" s="128" t="s">
        <v>357</v>
      </c>
      <c r="C180" s="23" t="s">
        <v>358</v>
      </c>
      <c r="D180" s="63">
        <v>37</v>
      </c>
      <c r="E180" s="63">
        <v>63.5</v>
      </c>
      <c r="F180" s="63">
        <v>87.3</v>
      </c>
      <c r="G180" s="63">
        <v>100</v>
      </c>
      <c r="H180" s="63">
        <v>100</v>
      </c>
      <c r="I180" s="8"/>
    </row>
    <row r="181" spans="1:9" s="9" customFormat="1" ht="94.5" x14ac:dyDescent="0.25">
      <c r="A181" s="141"/>
      <c r="B181" s="129"/>
      <c r="C181" s="23" t="s">
        <v>359</v>
      </c>
      <c r="D181" s="63">
        <v>100</v>
      </c>
      <c r="E181" s="63">
        <v>100</v>
      </c>
      <c r="F181" s="63">
        <v>100</v>
      </c>
      <c r="G181" s="63">
        <v>100</v>
      </c>
      <c r="H181" s="63">
        <v>100</v>
      </c>
      <c r="I181" s="8"/>
    </row>
    <row r="182" spans="1:9" ht="47.25" x14ac:dyDescent="0.25">
      <c r="A182" s="140"/>
      <c r="B182" s="130"/>
      <c r="C182" s="23" t="s">
        <v>360</v>
      </c>
      <c r="D182" s="63">
        <v>100</v>
      </c>
      <c r="E182" s="63">
        <v>100</v>
      </c>
      <c r="F182" s="63">
        <v>100</v>
      </c>
      <c r="G182" s="63">
        <v>100</v>
      </c>
      <c r="H182" s="63">
        <v>100</v>
      </c>
      <c r="I182" s="3"/>
    </row>
    <row r="183" spans="1:9" s="9" customFormat="1" ht="63" x14ac:dyDescent="0.25">
      <c r="A183" s="71" t="s">
        <v>371</v>
      </c>
      <c r="B183" s="78" t="s">
        <v>386</v>
      </c>
      <c r="C183" s="78" t="s">
        <v>372</v>
      </c>
      <c r="D183" s="79" t="s">
        <v>373</v>
      </c>
      <c r="E183" s="79" t="s">
        <v>374</v>
      </c>
      <c r="F183" s="79" t="s">
        <v>375</v>
      </c>
      <c r="G183" s="79" t="s">
        <v>390</v>
      </c>
      <c r="H183" s="79" t="s">
        <v>417</v>
      </c>
      <c r="I183" s="8"/>
    </row>
    <row r="184" spans="1:9" ht="63" x14ac:dyDescent="0.25">
      <c r="A184" s="32" t="s">
        <v>377</v>
      </c>
      <c r="B184" s="28" t="s">
        <v>376</v>
      </c>
      <c r="C184" s="28" t="s">
        <v>378</v>
      </c>
      <c r="D184" s="63">
        <v>1048.9000000000001</v>
      </c>
      <c r="E184" s="63">
        <v>277.14</v>
      </c>
      <c r="F184" s="63">
        <v>1150.8399999999999</v>
      </c>
      <c r="G184" s="63">
        <v>1159</v>
      </c>
      <c r="H184" s="63">
        <v>1169</v>
      </c>
      <c r="I184" s="3"/>
    </row>
    <row r="185" spans="1:9" ht="47.25" x14ac:dyDescent="0.25">
      <c r="A185" s="32" t="s">
        <v>380</v>
      </c>
      <c r="B185" s="28" t="s">
        <v>379</v>
      </c>
      <c r="C185" s="23" t="s">
        <v>381</v>
      </c>
      <c r="D185" s="36" t="s">
        <v>411</v>
      </c>
      <c r="E185" s="63">
        <v>48.2</v>
      </c>
      <c r="F185" s="63">
        <v>48.4</v>
      </c>
      <c r="G185" s="63">
        <v>48.6</v>
      </c>
      <c r="H185" s="63">
        <v>48.8</v>
      </c>
      <c r="I185" s="3"/>
    </row>
    <row r="186" spans="1:9" ht="24" customHeight="1" x14ac:dyDescent="0.25">
      <c r="A186" s="139" t="s">
        <v>383</v>
      </c>
      <c r="B186" s="128" t="s">
        <v>382</v>
      </c>
      <c r="C186" s="23" t="s">
        <v>316</v>
      </c>
      <c r="D186" s="63">
        <v>14.68</v>
      </c>
      <c r="E186" s="63">
        <v>20.094999999999999</v>
      </c>
      <c r="F186" s="40" t="s">
        <v>293</v>
      </c>
      <c r="G186" s="36" t="s">
        <v>293</v>
      </c>
      <c r="H186" s="36" t="s">
        <v>411</v>
      </c>
      <c r="I186" s="3"/>
    </row>
    <row r="187" spans="1:9" ht="31.5" x14ac:dyDescent="0.25">
      <c r="A187" s="140"/>
      <c r="B187" s="130"/>
      <c r="C187" s="23" t="s">
        <v>460</v>
      </c>
      <c r="D187" s="39">
        <v>71</v>
      </c>
      <c r="E187" s="39">
        <v>58</v>
      </c>
      <c r="F187" s="39">
        <v>26</v>
      </c>
      <c r="G187" s="39">
        <v>27</v>
      </c>
      <c r="H187" s="39">
        <v>28</v>
      </c>
      <c r="I187" s="3"/>
    </row>
    <row r="188" spans="1:9" ht="15.75" x14ac:dyDescent="0.25">
      <c r="A188" s="10"/>
      <c r="B188" s="11"/>
      <c r="C188" s="12"/>
      <c r="D188" s="2"/>
      <c r="E188" s="2"/>
      <c r="F188" s="2"/>
      <c r="G188" s="2"/>
      <c r="H188" s="2"/>
      <c r="I188" s="3"/>
    </row>
    <row r="189" spans="1:9" ht="14.25" customHeight="1" x14ac:dyDescent="0.25">
      <c r="A189" s="137" t="s">
        <v>461</v>
      </c>
      <c r="B189" s="137"/>
      <c r="C189" s="137"/>
      <c r="D189" s="137"/>
      <c r="E189" s="137"/>
      <c r="F189" s="137"/>
      <c r="G189" s="137"/>
      <c r="H189" s="137"/>
    </row>
    <row r="190" spans="1:9" ht="14.25" customHeight="1" x14ac:dyDescent="0.25">
      <c r="A190" s="138"/>
      <c r="B190" s="138"/>
      <c r="C190" s="138"/>
      <c r="D190" s="138"/>
      <c r="E190" s="138"/>
      <c r="F190" s="138"/>
      <c r="G190" s="138"/>
      <c r="H190" s="138"/>
    </row>
    <row r="191" spans="1:9" x14ac:dyDescent="0.25">
      <c r="A191" s="13"/>
      <c r="B191" s="14"/>
      <c r="C191" s="7"/>
      <c r="D191" s="7"/>
      <c r="E191" s="15"/>
      <c r="F191" s="7"/>
      <c r="G191" s="7"/>
      <c r="H191" s="16"/>
    </row>
    <row r="192" spans="1:9" ht="14.25" customHeight="1" x14ac:dyDescent="0.25">
      <c r="A192" s="136"/>
      <c r="B192" s="136"/>
      <c r="C192" s="136"/>
      <c r="D192" s="136"/>
      <c r="E192" s="136"/>
      <c r="F192" s="136"/>
      <c r="G192" s="136"/>
      <c r="H192" s="136"/>
    </row>
    <row r="193" spans="1:8" x14ac:dyDescent="0.25">
      <c r="A193" s="17"/>
      <c r="B193" s="18"/>
      <c r="C193" s="7"/>
      <c r="D193" s="7"/>
      <c r="E193" s="15"/>
      <c r="F193" s="7"/>
      <c r="G193" s="7"/>
      <c r="H193" s="16"/>
    </row>
  </sheetData>
  <mergeCells count="108">
    <mergeCell ref="A140:A141"/>
    <mergeCell ref="B140:B141"/>
    <mergeCell ref="A143:A144"/>
    <mergeCell ref="B143:B144"/>
    <mergeCell ref="B146:B147"/>
    <mergeCell ref="A146:A147"/>
    <mergeCell ref="A171:A172"/>
    <mergeCell ref="B171:B172"/>
    <mergeCell ref="A192:H192"/>
    <mergeCell ref="A158:A159"/>
    <mergeCell ref="B158:B159"/>
    <mergeCell ref="A169:A170"/>
    <mergeCell ref="B169:B170"/>
    <mergeCell ref="A189:H189"/>
    <mergeCell ref="A190:H190"/>
    <mergeCell ref="A186:A187"/>
    <mergeCell ref="B186:B187"/>
    <mergeCell ref="B180:B182"/>
    <mergeCell ref="A180:A182"/>
    <mergeCell ref="A149:A150"/>
    <mergeCell ref="B149:B150"/>
    <mergeCell ref="A91:A95"/>
    <mergeCell ref="B91:B95"/>
    <mergeCell ref="A96:A98"/>
    <mergeCell ref="B96:B98"/>
    <mergeCell ref="A99:A100"/>
    <mergeCell ref="B99:B100"/>
    <mergeCell ref="A104:A105"/>
    <mergeCell ref="B104:B105"/>
    <mergeCell ref="A138:A139"/>
    <mergeCell ref="B138:B139"/>
    <mergeCell ref="A125:A126"/>
    <mergeCell ref="B125:B126"/>
    <mergeCell ref="A106:A107"/>
    <mergeCell ref="B106:B107"/>
    <mergeCell ref="A114:A115"/>
    <mergeCell ref="B114:B115"/>
    <mergeCell ref="A102:A103"/>
    <mergeCell ref="B102:B103"/>
    <mergeCell ref="B108:B109"/>
    <mergeCell ref="A108:A109"/>
    <mergeCell ref="B127:B133"/>
    <mergeCell ref="A127:A133"/>
    <mergeCell ref="B17:B19"/>
    <mergeCell ref="A27:A28"/>
    <mergeCell ref="B27:B28"/>
    <mergeCell ref="A50:A52"/>
    <mergeCell ref="B50:B52"/>
    <mergeCell ref="A53:A54"/>
    <mergeCell ref="B53:B54"/>
    <mergeCell ref="B35:B36"/>
    <mergeCell ref="A35:A36"/>
    <mergeCell ref="A29:A30"/>
    <mergeCell ref="B29:B30"/>
    <mergeCell ref="A31:A32"/>
    <mergeCell ref="B31:B32"/>
    <mergeCell ref="A33:A34"/>
    <mergeCell ref="B33:B34"/>
    <mergeCell ref="A40:A41"/>
    <mergeCell ref="B40:B41"/>
    <mergeCell ref="A37:A38"/>
    <mergeCell ref="B37:B38"/>
    <mergeCell ref="A21:A24"/>
    <mergeCell ref="B21:B24"/>
    <mergeCell ref="H56:H57"/>
    <mergeCell ref="B56:B57"/>
    <mergeCell ref="B85:B86"/>
    <mergeCell ref="A85:A86"/>
    <mergeCell ref="A77:A78"/>
    <mergeCell ref="B77:B78"/>
    <mergeCell ref="A79:A80"/>
    <mergeCell ref="B79:B80"/>
    <mergeCell ref="A1:H1"/>
    <mergeCell ref="A2:A3"/>
    <mergeCell ref="B2:B3"/>
    <mergeCell ref="C2:C3"/>
    <mergeCell ref="D2:D3"/>
    <mergeCell ref="E2:E3"/>
    <mergeCell ref="F2:H2"/>
    <mergeCell ref="A4:A7"/>
    <mergeCell ref="B4:B7"/>
    <mergeCell ref="A8:A9"/>
    <mergeCell ref="B8:B9"/>
    <mergeCell ref="A10:A12"/>
    <mergeCell ref="B10:B12"/>
    <mergeCell ref="A14:A16"/>
    <mergeCell ref="B14:B16"/>
    <mergeCell ref="A17:A19"/>
    <mergeCell ref="A88:A89"/>
    <mergeCell ref="B88:B89"/>
    <mergeCell ref="A83:A84"/>
    <mergeCell ref="B83:B84"/>
    <mergeCell ref="C56:C57"/>
    <mergeCell ref="D56:D57"/>
    <mergeCell ref="E56:E57"/>
    <mergeCell ref="F56:F57"/>
    <mergeCell ref="G56:G57"/>
    <mergeCell ref="A56:A57"/>
    <mergeCell ref="A70:A71"/>
    <mergeCell ref="B70:B71"/>
    <mergeCell ref="A75:A76"/>
    <mergeCell ref="B75:B76"/>
    <mergeCell ref="A62:A63"/>
    <mergeCell ref="B62:B63"/>
    <mergeCell ref="A64:A65"/>
    <mergeCell ref="B64:B65"/>
    <mergeCell ref="A66:A67"/>
    <mergeCell ref="B66:B67"/>
  </mergeCells>
  <hyperlinks>
    <hyperlink ref="D120" location="P773" display="P773"/>
  </hyperlinks>
  <printOptions horizontalCentered="1"/>
  <pageMargins left="0.31496062992125984" right="0.31496062992125984" top="0.35433070866141736" bottom="0.35433070866141736" header="0.11811023622047245" footer="0.11811023622047245"/>
  <pageSetup paperSize="9" scale="58" fitToHeight="0" orientation="portrait" r:id="rId1"/>
  <rowBreaks count="4" manualBreakCount="4">
    <brk id="20" max="7" man="1"/>
    <brk id="41" max="7" man="1"/>
    <brk id="61" max="7" man="1"/>
    <brk id="8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Финансирование</vt:lpstr>
      <vt:lpstr>Показатели</vt:lpstr>
      <vt:lpstr>Показатели!Заголовки_для_печати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karaseva</dc:creator>
  <cp:lastModifiedBy>Хохлова Анна Юрьевна</cp:lastModifiedBy>
  <cp:lastPrinted>2021-10-11T07:31:32Z</cp:lastPrinted>
  <dcterms:created xsi:type="dcterms:W3CDTF">2018-10-05T06:08:59Z</dcterms:created>
  <dcterms:modified xsi:type="dcterms:W3CDTF">2021-10-11T07:32:11Z</dcterms:modified>
</cp:coreProperties>
</file>