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45" yWindow="1050" windowWidth="15450" windowHeight="12540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'!$A$1:$G$90</definedName>
  </definedNames>
  <calcPr calcId="145621"/>
</workbook>
</file>

<file path=xl/calcChain.xml><?xml version="1.0" encoding="utf-8"?>
<calcChain xmlns="http://schemas.openxmlformats.org/spreadsheetml/2006/main">
  <c r="C7" i="5" l="1"/>
  <c r="D7" i="5"/>
  <c r="E7" i="5"/>
  <c r="F7" i="5"/>
  <c r="G7" i="5"/>
  <c r="C17" i="5"/>
  <c r="D17" i="5"/>
  <c r="E17" i="5"/>
  <c r="F17" i="5"/>
  <c r="G17" i="5"/>
  <c r="C20" i="5"/>
  <c r="D20" i="5"/>
  <c r="E20" i="5"/>
  <c r="F20" i="5"/>
  <c r="G20" i="5"/>
  <c r="C25" i="5"/>
  <c r="D25" i="5"/>
  <c r="E25" i="5"/>
  <c r="F25" i="5"/>
  <c r="G25" i="5"/>
  <c r="C36" i="5"/>
  <c r="D36" i="5"/>
  <c r="E36" i="5"/>
  <c r="F36" i="5"/>
  <c r="G36" i="5"/>
  <c r="C42" i="5"/>
  <c r="D42" i="5"/>
  <c r="E42" i="5"/>
  <c r="F42" i="5"/>
  <c r="G42" i="5"/>
  <c r="C47" i="5"/>
  <c r="D47" i="5"/>
  <c r="E47" i="5"/>
  <c r="F47" i="5"/>
  <c r="G47" i="5"/>
  <c r="C55" i="5"/>
  <c r="D55" i="5"/>
  <c r="E55" i="5"/>
  <c r="F55" i="5"/>
  <c r="G55" i="5"/>
  <c r="C58" i="5"/>
  <c r="D58" i="5"/>
  <c r="E58" i="5"/>
  <c r="F58" i="5"/>
  <c r="G58" i="5"/>
  <c r="C66" i="5"/>
  <c r="D66" i="5"/>
  <c r="E66" i="5"/>
  <c r="F66" i="5"/>
  <c r="G66" i="5"/>
  <c r="C72" i="5"/>
  <c r="D72" i="5"/>
  <c r="E72" i="5"/>
  <c r="F72" i="5"/>
  <c r="G72" i="5"/>
  <c r="C77" i="5"/>
  <c r="D77" i="5"/>
  <c r="E77" i="5"/>
  <c r="F77" i="5"/>
  <c r="G77" i="5"/>
  <c r="C81" i="5"/>
  <c r="D81" i="5"/>
  <c r="E81" i="5"/>
  <c r="F81" i="5"/>
  <c r="G81" i="5"/>
  <c r="C83" i="5"/>
  <c r="C87" i="5" s="1"/>
  <c r="D83" i="5"/>
  <c r="E83" i="5"/>
  <c r="F83" i="5"/>
  <c r="G83" i="5"/>
  <c r="F87" i="5" l="1"/>
  <c r="G87" i="5"/>
  <c r="D87" i="5"/>
  <c r="E87" i="5"/>
</calcChain>
</file>

<file path=xl/sharedStrings.xml><?xml version="1.0" encoding="utf-8"?>
<sst xmlns="http://schemas.openxmlformats.org/spreadsheetml/2006/main" count="173" uniqueCount="173">
  <si>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</si>
  <si>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</si>
  <si>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</si>
  <si>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</si>
  <si>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</si>
  <si>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</si>
  <si>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</si>
  <si>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</si>
  <si>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</si>
  <si>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</si>
  <si>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</si>
  <si>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</si>
  <si>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</si>
  <si>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</si>
  <si>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</si>
  <si>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</si>
  <si>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</si>
  <si>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</si>
  <si>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</si>
  <si>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</si>
  <si>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</si>
  <si>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</si>
  <si>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</si>
  <si>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</si>
  <si>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</si>
  <si>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</si>
  <si>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</si>
  <si>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</si>
  <si>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</si>
  <si>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</si>
  <si>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</si>
  <si>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</si>
  <si>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</si>
  <si>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</si>
  <si>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</si>
  <si>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</si>
  <si>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</si>
  <si>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</si>
  <si>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</si>
  <si>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</si>
  <si>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</si>
  <si>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</si>
  <si>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</si>
  <si>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</si>
  <si>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</si>
  <si>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</si>
  <si>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</si>
  <si>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</si>
  <si>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</si>
  <si>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</si>
  <si>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</si>
  <si>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</si>
  <si>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</si>
  <si>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</si>
  <si>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</si>
  <si>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</si>
  <si>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</si>
  <si>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</si>
  <si>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</si>
  <si>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</si>
  <si>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</si>
  <si>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</si>
  <si>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</si>
  <si>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</si>
  <si>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</si>
  <si>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</si>
  <si>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</si>
  <si>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</si>
  <si>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</si>
  <si>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</si>
  <si>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</si>
  <si>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</si>
  <si>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</si>
  <si>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</si>
  <si>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</si>
  <si>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</si>
  <si>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</si>
  <si>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</si>
  <si>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</si>
  <si>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</si>
  <si>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</si>
  <si>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</si>
  <si>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</si>
  <si>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</si>
  <si>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</si>
  <si>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</si>
  <si>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</si>
  <si>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</si>
  <si>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</si>
  <si>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</si>
  <si>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</si>
  <si>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</si>
  <si>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</si>
  <si>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</si>
  <si>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</si>
  <si>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</si>
  <si>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</si>
  <si>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</si>
  <si>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</si>
  <si>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Миграционная политика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</si>
  <si>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</si>
  <si>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</si>
  <si>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</si>
  <si>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</si>
  <si>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</si>
  <si>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</si>
  <si>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</si>
  <si>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</si>
  <si>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</si>
  <si>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</si>
  <si>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</si>
  <si>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</si>
  <si>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</si>
  <si>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</si>
  <si>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</si>
  <si>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</si>
  <si>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</si>
  <si>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</si>
  <si>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</si>
  <si>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</si>
  <si>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</si>
  <si>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</si>
  <si>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</si>
  <si>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</si>
  <si>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</si>
  <si>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</si>
  <si>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</si>
  <si>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</si>
  <si>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</si>
  <si>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</si>
  <si>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</si>
  <si>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</si>
  <si>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</si>
  <si>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</si>
  <si>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</si>
  <si>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</si>
  <si>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</si>
  <si>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</si>
  <si>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</si>
  <si>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</si>
  <si>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</si>
  <si>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</si>
  <si>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</si>
  <si>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</si>
  <si>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</si>
  <si>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</si>
  <si>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</si>
  <si>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</si>
  <si>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</si>
  <si>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</si>
  <si>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</si>
  <si>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</si>
  <si>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</si>
  <si>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</si>
  <si>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</si>
  <si>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</si>
  <si>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</si>
  <si>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</si>
  <si>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</si>
  <si>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>0602</t>
  </si>
  <si>
    <t>Сбор, удаление отходов и очистка сточных вод</t>
  </si>
  <si>
    <t xml:space="preserve">2020 год (отчет) </t>
  </si>
  <si>
    <t xml:space="preserve">2021 год (оценка) </t>
  </si>
  <si>
    <t>2022  год</t>
  </si>
  <si>
    <t>0504</t>
  </si>
  <si>
    <t>Прикладные научные исследования в области жилищно-коммунального хозяйства</t>
  </si>
  <si>
    <r>
      <t>Гражданская оборона</t>
    </r>
    <r>
      <rPr>
        <i/>
        <sz val="11"/>
        <color rgb="FF000000"/>
        <rFont val="Times New Roman"/>
        <family val="1"/>
        <charset val="204"/>
      </rPr>
      <t xml:space="preserve"> (в 2020 году - Защита населения и территории от последствий чрезвычайных ситуаций природного и техногенного характера, гражданская оборона)</t>
    </r>
  </si>
  <si>
    <r>
      <t>Защита населения и территории от чрезвычайных ситуаций природного и техногенного характера, пожарная безопасность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i/>
        <sz val="11"/>
        <color rgb="FF000000"/>
        <rFont val="Times New Roman"/>
        <family val="1"/>
        <charset val="204"/>
      </rPr>
      <t>(в 2020 году - Обеспечение пожарной безопасности)</t>
    </r>
  </si>
  <si>
    <t>Прогноз*</t>
  </si>
  <si>
    <t>2023 год**</t>
  </si>
  <si>
    <t>2024 год**</t>
  </si>
  <si>
    <t>** расходы 2023-2024 годов без условно утверждаемых расходов областного бюджета</t>
  </si>
  <si>
    <t>* без учета распределения целевых федеральных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</si>
</sst>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8"/>
      <name val="Arial Cyr"/>
      <charset val="204"/>
    </font>
    <font>
      <b/>
      <sz val="8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3" fillId="0" borderId="2">
      <alignment horizontal="right"/>
    </xf>
  </cellStyleXfs>
  <cellXfs count="38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/>
    <xf numFmtId="0" fontId="0" fillId="3" borderId="0" xfId="0" applyFill="1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Font="1"/>
    <xf numFmtId="164" fontId="0" fillId="0" borderId="0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164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10" fillId="0" borderId="0" xfId="0" applyFont="1" applyAlignment="1">
      <alignment horizontal="right"/>
    </xf>
    <xf numFmtId="0" fontId="9" fillId="2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/>
    <xf numFmtId="0" fontId="5" fillId="4" borderId="1" xfId="0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left" vertical="center" shrinkToFi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0"/>
  <sheetViews>
    <sheetView tabSelected="1" view="pageBreakPreview" zoomScale="85" zoomScaleNormal="110" zoomScaleSheetLayoutView="85" workbookViewId="0">
      <selection activeCell="J5" sqref="J5"/>
    </sheetView>
  </sheetViews>
  <sheetFormatPr defaultRowHeight="11.25" x14ac:dyDescent="0.2"/>
  <cols>
    <col min="1" max="1" width="21" customWidth="1"/>
    <col min="2" max="2" width="61.6640625" style="3" customWidth="1"/>
    <col min="3" max="3" width="17.5" style="3" customWidth="1"/>
    <col min="4" max="4" width="17.33203125" style="27" customWidth="1"/>
    <col min="5" max="5" width="16" style="27" customWidth="1"/>
    <col min="6" max="6" width="17.5" style="27" customWidth="1"/>
    <col min="7" max="7" width="18.33203125" style="7" customWidth="1"/>
    <col min="8" max="8" width="11.6640625" style="4" bestFit="1" customWidth="1"/>
    <col min="9" max="32" width="9.33203125" style="4"/>
  </cols>
  <sheetData>
    <row r="1" spans="1:32" s="1" customFormat="1" ht="20.25" customHeight="1" x14ac:dyDescent="0.2">
      <c r="A1" s="29" t="s">
        <v>153</v>
      </c>
      <c r="B1" s="29"/>
      <c r="C1" s="29"/>
      <c r="D1" s="29"/>
      <c r="E1" s="29"/>
      <c r="F1" s="29"/>
      <c r="G1" s="2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4.25" customHeight="1" x14ac:dyDescent="0.2">
      <c r="B2" s="10"/>
      <c r="C2" s="10"/>
      <c r="D2" s="10"/>
      <c r="E2" s="9"/>
      <c r="F2" s="9"/>
      <c r="G2" s="8"/>
    </row>
    <row r="3" spans="1:32" s="1" customFormat="1" ht="15" x14ac:dyDescent="0.25">
      <c r="B3" s="3"/>
      <c r="C3" s="3"/>
      <c r="D3" s="27"/>
      <c r="E3" s="27"/>
      <c r="F3" s="27"/>
      <c r="G3" s="28" t="s">
        <v>155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1" customFormat="1" ht="24.75" customHeight="1" x14ac:dyDescent="0.2">
      <c r="A4" s="36" t="s">
        <v>15</v>
      </c>
      <c r="B4" s="34" t="s">
        <v>2</v>
      </c>
      <c r="C4" s="30" t="s">
        <v>161</v>
      </c>
      <c r="D4" s="34" t="s">
        <v>162</v>
      </c>
      <c r="E4" s="34" t="s">
        <v>168</v>
      </c>
      <c r="F4" s="34"/>
      <c r="G4" s="3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2" customFormat="1" ht="63" customHeight="1" x14ac:dyDescent="0.2">
      <c r="A5" s="35"/>
      <c r="B5" s="35"/>
      <c r="C5" s="31"/>
      <c r="D5" s="34"/>
      <c r="E5" s="26" t="s">
        <v>163</v>
      </c>
      <c r="F5" s="26" t="s">
        <v>169</v>
      </c>
      <c r="G5" s="26" t="s">
        <v>170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s="2" customFormat="1" ht="12" customHeight="1" x14ac:dyDescent="0.2">
      <c r="A6" s="13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s="5" customFormat="1" ht="15.75" x14ac:dyDescent="0.2">
      <c r="A7" s="19" t="s">
        <v>17</v>
      </c>
      <c r="B7" s="20" t="s">
        <v>0</v>
      </c>
      <c r="C7" s="21">
        <f>SUM(C8:C16)</f>
        <v>3216239.5999999996</v>
      </c>
      <c r="D7" s="21">
        <f t="shared" ref="D7:G7" si="0">SUM(D8:D16)</f>
        <v>3893023.3826000001</v>
      </c>
      <c r="E7" s="21">
        <f t="shared" si="0"/>
        <v>7881134.8000000007</v>
      </c>
      <c r="F7" s="21">
        <f t="shared" si="0"/>
        <v>7434404.0999999996</v>
      </c>
      <c r="G7" s="21">
        <f t="shared" si="0"/>
        <v>7450711.4000000004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47.25" x14ac:dyDescent="0.2">
      <c r="A8" s="15" t="s">
        <v>16</v>
      </c>
      <c r="B8" s="11" t="s">
        <v>89</v>
      </c>
      <c r="C8" s="22">
        <v>4582.2</v>
      </c>
      <c r="D8" s="14">
        <v>145801.9</v>
      </c>
      <c r="E8" s="14">
        <v>231295.1</v>
      </c>
      <c r="F8" s="14">
        <v>231295.9</v>
      </c>
      <c r="G8" s="23">
        <v>231295.9</v>
      </c>
      <c r="H8" s="3"/>
    </row>
    <row r="9" spans="1:32" ht="63" x14ac:dyDescent="0.2">
      <c r="A9" s="15" t="s">
        <v>18</v>
      </c>
      <c r="B9" s="11" t="s">
        <v>90</v>
      </c>
      <c r="C9" s="22">
        <v>202615</v>
      </c>
      <c r="D9" s="14">
        <v>214961.2</v>
      </c>
      <c r="E9" s="14">
        <v>242669.9</v>
      </c>
      <c r="F9" s="14">
        <v>242671.7</v>
      </c>
      <c r="G9" s="23">
        <v>242671.7</v>
      </c>
      <c r="H9" s="3"/>
    </row>
    <row r="10" spans="1:32" ht="63" x14ac:dyDescent="0.2">
      <c r="A10" s="15" t="s">
        <v>19</v>
      </c>
      <c r="B10" s="11" t="s">
        <v>91</v>
      </c>
      <c r="C10" s="22">
        <v>265638.7</v>
      </c>
      <c r="D10" s="14">
        <v>93683.8</v>
      </c>
      <c r="E10" s="14">
        <v>122061.2</v>
      </c>
      <c r="F10" s="14">
        <v>122061.2</v>
      </c>
      <c r="G10" s="23">
        <v>122061.2</v>
      </c>
      <c r="H10" s="3"/>
    </row>
    <row r="11" spans="1:32" ht="15.75" x14ac:dyDescent="0.2">
      <c r="A11" s="15" t="s">
        <v>20</v>
      </c>
      <c r="B11" s="11" t="s">
        <v>93</v>
      </c>
      <c r="C11" s="22">
        <v>388172.3</v>
      </c>
      <c r="D11" s="14">
        <v>419608.4</v>
      </c>
      <c r="E11" s="14">
        <v>486331.7</v>
      </c>
      <c r="F11" s="14">
        <v>486345.5</v>
      </c>
      <c r="G11" s="23">
        <v>486345.5</v>
      </c>
      <c r="H11" s="3"/>
    </row>
    <row r="12" spans="1:32" ht="47.25" x14ac:dyDescent="0.2">
      <c r="A12" s="15" t="s">
        <v>21</v>
      </c>
      <c r="B12" s="11" t="s">
        <v>92</v>
      </c>
      <c r="C12" s="22">
        <v>203458</v>
      </c>
      <c r="D12" s="14">
        <v>224834.1</v>
      </c>
      <c r="E12" s="14">
        <v>300784.2</v>
      </c>
      <c r="F12" s="14">
        <v>300780.90000000002</v>
      </c>
      <c r="G12" s="23">
        <v>300780.90000000002</v>
      </c>
      <c r="H12" s="3"/>
    </row>
    <row r="13" spans="1:32" ht="15.75" x14ac:dyDescent="0.2">
      <c r="A13" s="15" t="s">
        <v>22</v>
      </c>
      <c r="B13" s="11" t="s">
        <v>94</v>
      </c>
      <c r="C13" s="22">
        <v>280124.09999999998</v>
      </c>
      <c r="D13" s="14">
        <v>146431.9</v>
      </c>
      <c r="E13" s="14">
        <v>137691.6</v>
      </c>
      <c r="F13" s="14">
        <v>137691.6</v>
      </c>
      <c r="G13" s="23">
        <v>137691.6</v>
      </c>
      <c r="H13" s="3"/>
    </row>
    <row r="14" spans="1:32" ht="15.75" x14ac:dyDescent="0.2">
      <c r="A14" s="15" t="s">
        <v>23</v>
      </c>
      <c r="B14" s="11" t="s">
        <v>95</v>
      </c>
      <c r="C14" s="22"/>
      <c r="D14" s="14">
        <v>193952.79886000001</v>
      </c>
      <c r="E14" s="14">
        <v>500000</v>
      </c>
      <c r="F14" s="14">
        <v>500000</v>
      </c>
      <c r="G14" s="23">
        <v>500000</v>
      </c>
      <c r="H14" s="3"/>
    </row>
    <row r="15" spans="1:32" ht="31.5" x14ac:dyDescent="0.2">
      <c r="A15" s="15" t="s">
        <v>146</v>
      </c>
      <c r="B15" s="11" t="s">
        <v>145</v>
      </c>
      <c r="C15" s="22">
        <v>197.3</v>
      </c>
      <c r="D15" s="14">
        <v>197.9</v>
      </c>
      <c r="E15" s="14">
        <v>199.7</v>
      </c>
      <c r="F15" s="14">
        <v>199.7</v>
      </c>
      <c r="G15" s="23">
        <v>199.7</v>
      </c>
      <c r="H15" s="3"/>
    </row>
    <row r="16" spans="1:32" ht="15.75" x14ac:dyDescent="0.2">
      <c r="A16" s="15" t="s">
        <v>24</v>
      </c>
      <c r="B16" s="11" t="s">
        <v>96</v>
      </c>
      <c r="C16" s="22">
        <v>1871452</v>
      </c>
      <c r="D16" s="14">
        <v>2453551.38374</v>
      </c>
      <c r="E16" s="14">
        <v>5860101.4000000004</v>
      </c>
      <c r="F16" s="14">
        <v>5413357.5999999996</v>
      </c>
      <c r="G16" s="23">
        <v>5429664.9000000004</v>
      </c>
      <c r="H16" s="3"/>
    </row>
    <row r="17" spans="1:32" s="5" customFormat="1" ht="15.75" x14ac:dyDescent="0.2">
      <c r="A17" s="24" t="s">
        <v>25</v>
      </c>
      <c r="B17" s="20" t="s">
        <v>7</v>
      </c>
      <c r="C17" s="21">
        <f t="shared" ref="C17:G17" si="1">C18+C19</f>
        <v>50817.4</v>
      </c>
      <c r="D17" s="21">
        <f t="shared" si="1"/>
        <v>53994.2</v>
      </c>
      <c r="E17" s="21">
        <f t="shared" si="1"/>
        <v>170</v>
      </c>
      <c r="F17" s="21">
        <f t="shared" si="1"/>
        <v>152.4</v>
      </c>
      <c r="G17" s="21">
        <f t="shared" si="1"/>
        <v>156.9</v>
      </c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5.75" x14ac:dyDescent="0.2">
      <c r="A18" s="15" t="s">
        <v>26</v>
      </c>
      <c r="B18" s="11" t="s">
        <v>97</v>
      </c>
      <c r="C18" s="22">
        <v>50528.5</v>
      </c>
      <c r="D18" s="14">
        <v>51627</v>
      </c>
      <c r="E18" s="14"/>
      <c r="F18" s="14"/>
      <c r="G18" s="23"/>
      <c r="H18" s="3"/>
    </row>
    <row r="19" spans="1:32" ht="15.75" x14ac:dyDescent="0.2">
      <c r="A19" s="15" t="s">
        <v>27</v>
      </c>
      <c r="B19" s="11" t="s">
        <v>98</v>
      </c>
      <c r="C19" s="22">
        <v>288.89999999999998</v>
      </c>
      <c r="D19" s="14">
        <v>2367.1999999999998</v>
      </c>
      <c r="E19" s="14">
        <v>170</v>
      </c>
      <c r="F19" s="14">
        <v>152.4</v>
      </c>
      <c r="G19" s="23">
        <v>156.9</v>
      </c>
      <c r="H19" s="3"/>
    </row>
    <row r="20" spans="1:32" s="5" customFormat="1" ht="37.5" customHeight="1" x14ac:dyDescent="0.2">
      <c r="A20" s="24" t="s">
        <v>28</v>
      </c>
      <c r="B20" s="20" t="s">
        <v>8</v>
      </c>
      <c r="C20" s="21">
        <f>SUM(C21:C24)</f>
        <v>571299.50000000012</v>
      </c>
      <c r="D20" s="21">
        <f>SUM(D21:D24)</f>
        <v>600368.69999999995</v>
      </c>
      <c r="E20" s="21">
        <f>SUM(E21:E24)</f>
        <v>532499.6</v>
      </c>
      <c r="F20" s="21">
        <f>SUM(F21:F24)</f>
        <v>532499.9</v>
      </c>
      <c r="G20" s="21">
        <f>SUM(G21:G24)</f>
        <v>532499.9</v>
      </c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18" customHeight="1" x14ac:dyDescent="0.2">
      <c r="A21" s="15" t="s">
        <v>29</v>
      </c>
      <c r="B21" s="11" t="s">
        <v>100</v>
      </c>
      <c r="C21" s="22">
        <v>193864.4</v>
      </c>
      <c r="D21" s="14">
        <v>126001.7</v>
      </c>
      <c r="E21" s="14">
        <v>48596.800000000003</v>
      </c>
      <c r="F21" s="14">
        <v>48596.800000000003</v>
      </c>
      <c r="G21" s="23">
        <v>48596.800000000003</v>
      </c>
      <c r="H21" s="3"/>
    </row>
    <row r="22" spans="1:32" ht="61.5" customHeight="1" x14ac:dyDescent="0.2">
      <c r="A22" s="15" t="s">
        <v>30</v>
      </c>
      <c r="B22" s="11" t="s">
        <v>166</v>
      </c>
      <c r="C22" s="22">
        <v>244526.5</v>
      </c>
      <c r="D22" s="14">
        <v>3879.4730100000002</v>
      </c>
      <c r="E22" s="14">
        <v>3497</v>
      </c>
      <c r="F22" s="14">
        <v>3497</v>
      </c>
      <c r="G22" s="23">
        <v>3497</v>
      </c>
      <c r="H22" s="3"/>
    </row>
    <row r="23" spans="1:32" ht="62.25" x14ac:dyDescent="0.2">
      <c r="A23" s="15" t="s">
        <v>31</v>
      </c>
      <c r="B23" s="11" t="s">
        <v>167</v>
      </c>
      <c r="C23" s="22">
        <v>123066.3</v>
      </c>
      <c r="D23" s="14">
        <v>461487.52698999998</v>
      </c>
      <c r="E23" s="14">
        <v>480405.8</v>
      </c>
      <c r="F23" s="14">
        <v>480406.1</v>
      </c>
      <c r="G23" s="23">
        <v>480406.1</v>
      </c>
      <c r="H23" s="3"/>
    </row>
    <row r="24" spans="1:32" ht="21.75" customHeight="1" x14ac:dyDescent="0.2">
      <c r="A24" s="15" t="s">
        <v>32</v>
      </c>
      <c r="B24" s="11" t="s">
        <v>99</v>
      </c>
      <c r="C24" s="22">
        <v>9842.2999999999993</v>
      </c>
      <c r="D24" s="14">
        <v>9000</v>
      </c>
      <c r="E24" s="14"/>
      <c r="F24" s="14"/>
      <c r="G24" s="23"/>
      <c r="H24" s="3"/>
    </row>
    <row r="25" spans="1:32" s="5" customFormat="1" ht="21" customHeight="1" x14ac:dyDescent="0.2">
      <c r="A25" s="24" t="s">
        <v>33</v>
      </c>
      <c r="B25" s="20" t="s">
        <v>1</v>
      </c>
      <c r="C25" s="21">
        <f>SUM(C26:C35)</f>
        <v>18976420.900000002</v>
      </c>
      <c r="D25" s="21">
        <f t="shared" ref="D25:G25" si="2">SUM(D26:D35)</f>
        <v>20456298.399129998</v>
      </c>
      <c r="E25" s="21">
        <f t="shared" si="2"/>
        <v>13214419.899999999</v>
      </c>
      <c r="F25" s="21">
        <f t="shared" si="2"/>
        <v>14949954.800000001</v>
      </c>
      <c r="G25" s="21">
        <f t="shared" si="2"/>
        <v>12339412.200000001</v>
      </c>
      <c r="H25" s="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5.75" x14ac:dyDescent="0.2">
      <c r="A26" s="15" t="s">
        <v>34</v>
      </c>
      <c r="B26" s="11" t="s">
        <v>108</v>
      </c>
      <c r="C26" s="22">
        <v>396935.3</v>
      </c>
      <c r="D26" s="14">
        <v>451648.70987000002</v>
      </c>
      <c r="E26" s="14">
        <v>428054.4</v>
      </c>
      <c r="F26" s="14">
        <v>428055.4</v>
      </c>
      <c r="G26" s="23">
        <v>428055.4</v>
      </c>
      <c r="H26" s="3"/>
    </row>
    <row r="27" spans="1:32" ht="15.75" x14ac:dyDescent="0.2">
      <c r="A27" s="15" t="s">
        <v>35</v>
      </c>
      <c r="B27" s="11" t="s">
        <v>107</v>
      </c>
      <c r="C27" s="22">
        <v>80000</v>
      </c>
      <c r="D27" s="14">
        <v>145500</v>
      </c>
      <c r="E27" s="14">
        <v>1500</v>
      </c>
      <c r="F27" s="14">
        <v>1500</v>
      </c>
      <c r="G27" s="23">
        <v>1500</v>
      </c>
      <c r="H27" s="3"/>
    </row>
    <row r="28" spans="1:32" ht="15.75" x14ac:dyDescent="0.2">
      <c r="A28" s="15" t="s">
        <v>36</v>
      </c>
      <c r="B28" s="11" t="s">
        <v>106</v>
      </c>
      <c r="C28" s="22">
        <v>2666466.2000000002</v>
      </c>
      <c r="D28" s="14">
        <v>2847405.5851699999</v>
      </c>
      <c r="E28" s="14">
        <v>495279.7</v>
      </c>
      <c r="F28" s="14">
        <v>495279.7</v>
      </c>
      <c r="G28" s="23">
        <v>495279.7</v>
      </c>
      <c r="H28" s="3"/>
    </row>
    <row r="29" spans="1:32" ht="15.75" x14ac:dyDescent="0.2">
      <c r="A29" s="15" t="s">
        <v>37</v>
      </c>
      <c r="B29" s="16" t="s">
        <v>147</v>
      </c>
      <c r="C29" s="22">
        <v>687524.7</v>
      </c>
      <c r="D29" s="14">
        <v>307315.31237</v>
      </c>
      <c r="E29" s="14">
        <v>600</v>
      </c>
      <c r="F29" s="14">
        <v>600</v>
      </c>
      <c r="G29" s="23">
        <v>600</v>
      </c>
      <c r="H29" s="3"/>
    </row>
    <row r="30" spans="1:32" ht="15.75" x14ac:dyDescent="0.2">
      <c r="A30" s="15" t="s">
        <v>38</v>
      </c>
      <c r="B30" s="16" t="s">
        <v>105</v>
      </c>
      <c r="C30" s="22">
        <v>320463.3</v>
      </c>
      <c r="D30" s="14">
        <v>273443.46348999999</v>
      </c>
      <c r="E30" s="14">
        <v>72555.399999999994</v>
      </c>
      <c r="F30" s="14">
        <v>72583.399999999994</v>
      </c>
      <c r="G30" s="23">
        <v>72610.100000000006</v>
      </c>
      <c r="H30" s="3"/>
    </row>
    <row r="31" spans="1:32" ht="15.75" x14ac:dyDescent="0.2">
      <c r="A31" s="15" t="s">
        <v>39</v>
      </c>
      <c r="B31" s="16" t="s">
        <v>104</v>
      </c>
      <c r="C31" s="22">
        <v>1246816.5</v>
      </c>
      <c r="D31" s="14">
        <v>599640.53442000004</v>
      </c>
      <c r="E31" s="14">
        <v>371510.1</v>
      </c>
      <c r="F31" s="14">
        <v>371510.1</v>
      </c>
      <c r="G31" s="23">
        <v>371510.1</v>
      </c>
      <c r="H31" s="3"/>
    </row>
    <row r="32" spans="1:32" ht="15.75" x14ac:dyDescent="0.2">
      <c r="A32" s="15" t="s">
        <v>40</v>
      </c>
      <c r="B32" s="16" t="s">
        <v>103</v>
      </c>
      <c r="C32" s="22">
        <v>12833599.6</v>
      </c>
      <c r="D32" s="14">
        <v>15269796.16</v>
      </c>
      <c r="E32" s="14">
        <v>10035243.1</v>
      </c>
      <c r="F32" s="14">
        <v>10370911.800000001</v>
      </c>
      <c r="G32" s="23">
        <v>10660179.5</v>
      </c>
      <c r="H32" s="3"/>
    </row>
    <row r="33" spans="1:32" ht="15.75" x14ac:dyDescent="0.2">
      <c r="A33" s="15" t="s">
        <v>41</v>
      </c>
      <c r="B33" s="16" t="s">
        <v>102</v>
      </c>
      <c r="C33" s="22">
        <v>58785.3</v>
      </c>
      <c r="D33" s="14">
        <v>72491.199999999997</v>
      </c>
      <c r="E33" s="14">
        <v>71862.100000000006</v>
      </c>
      <c r="F33" s="14">
        <v>71862.100000000006</v>
      </c>
      <c r="G33" s="23">
        <v>71862.100000000006</v>
      </c>
      <c r="H33" s="3"/>
    </row>
    <row r="34" spans="1:32" ht="31.5" x14ac:dyDescent="0.2">
      <c r="A34" s="15" t="s">
        <v>149</v>
      </c>
      <c r="B34" s="16" t="s">
        <v>148</v>
      </c>
      <c r="C34" s="22">
        <v>5025</v>
      </c>
      <c r="D34" s="14">
        <v>200</v>
      </c>
      <c r="E34" s="14">
        <v>200</v>
      </c>
      <c r="F34" s="14">
        <v>200</v>
      </c>
      <c r="G34" s="23">
        <v>200</v>
      </c>
      <c r="H34" s="3"/>
    </row>
    <row r="35" spans="1:32" ht="35.25" customHeight="1" x14ac:dyDescent="0.2">
      <c r="A35" s="15" t="s">
        <v>42</v>
      </c>
      <c r="B35" s="11" t="s">
        <v>101</v>
      </c>
      <c r="C35" s="22">
        <v>680805</v>
      </c>
      <c r="D35" s="14">
        <v>488857.43381000002</v>
      </c>
      <c r="E35" s="14">
        <v>1737615.1</v>
      </c>
      <c r="F35" s="14">
        <v>3137452.3</v>
      </c>
      <c r="G35" s="23">
        <v>237615.3</v>
      </c>
      <c r="H35" s="3"/>
    </row>
    <row r="36" spans="1:32" s="5" customFormat="1" ht="15.75" x14ac:dyDescent="0.2">
      <c r="A36" s="24" t="s">
        <v>43</v>
      </c>
      <c r="B36" s="20" t="s">
        <v>3</v>
      </c>
      <c r="C36" s="21">
        <f>SUM(C37:C41)</f>
        <v>6048261.9000000004</v>
      </c>
      <c r="D36" s="21">
        <f t="shared" ref="D36:G36" si="3">SUM(D37:D41)</f>
        <v>7616476.2292600013</v>
      </c>
      <c r="E36" s="21">
        <f t="shared" si="3"/>
        <v>778999.5</v>
      </c>
      <c r="F36" s="21">
        <f t="shared" si="3"/>
        <v>714742.2</v>
      </c>
      <c r="G36" s="21">
        <f t="shared" si="3"/>
        <v>685860.5</v>
      </c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5.75" x14ac:dyDescent="0.2">
      <c r="A37" s="15" t="s">
        <v>44</v>
      </c>
      <c r="B37" s="11" t="s">
        <v>109</v>
      </c>
      <c r="C37" s="22">
        <v>2693729.6</v>
      </c>
      <c r="D37" s="14">
        <v>4641722.5953400005</v>
      </c>
      <c r="E37" s="14">
        <v>339102.3</v>
      </c>
      <c r="F37" s="14">
        <v>350623.6</v>
      </c>
      <c r="G37" s="23">
        <v>357441.7</v>
      </c>
      <c r="H37" s="3"/>
    </row>
    <row r="38" spans="1:32" ht="15.75" x14ac:dyDescent="0.2">
      <c r="A38" s="15" t="s">
        <v>45</v>
      </c>
      <c r="B38" s="11" t="s">
        <v>110</v>
      </c>
      <c r="C38" s="22">
        <v>298279.5</v>
      </c>
      <c r="D38" s="14">
        <v>592527.52211000002</v>
      </c>
      <c r="E38" s="14">
        <v>50000</v>
      </c>
      <c r="F38" s="14"/>
      <c r="G38" s="23"/>
      <c r="H38" s="3"/>
    </row>
    <row r="39" spans="1:32" ht="15.75" x14ac:dyDescent="0.2">
      <c r="A39" s="15" t="s">
        <v>46</v>
      </c>
      <c r="B39" s="11" t="s">
        <v>111</v>
      </c>
      <c r="C39" s="22">
        <v>2584247.7000000002</v>
      </c>
      <c r="D39" s="14">
        <v>2005804.39818</v>
      </c>
      <c r="E39" s="14">
        <v>116549.6</v>
      </c>
      <c r="F39" s="14">
        <v>120861.9</v>
      </c>
      <c r="G39" s="23">
        <v>125333.8</v>
      </c>
      <c r="H39" s="3"/>
    </row>
    <row r="40" spans="1:32" ht="31.5" x14ac:dyDescent="0.2">
      <c r="A40" s="15" t="s">
        <v>164</v>
      </c>
      <c r="B40" s="11" t="s">
        <v>165</v>
      </c>
      <c r="C40" s="22"/>
      <c r="D40" s="14">
        <v>11000</v>
      </c>
      <c r="E40" s="14"/>
      <c r="F40" s="14"/>
      <c r="G40" s="23"/>
      <c r="H40" s="3"/>
    </row>
    <row r="41" spans="1:32" ht="31.5" x14ac:dyDescent="0.2">
      <c r="A41" s="15" t="s">
        <v>47</v>
      </c>
      <c r="B41" s="11" t="s">
        <v>112</v>
      </c>
      <c r="C41" s="22">
        <v>472005.1</v>
      </c>
      <c r="D41" s="14">
        <v>365421.71363000001</v>
      </c>
      <c r="E41" s="14">
        <v>273347.59999999998</v>
      </c>
      <c r="F41" s="14">
        <v>243256.7</v>
      </c>
      <c r="G41" s="23">
        <v>203085</v>
      </c>
      <c r="H41" s="3"/>
    </row>
    <row r="42" spans="1:32" s="5" customFormat="1" ht="15.75" x14ac:dyDescent="0.2">
      <c r="A42" s="24" t="s">
        <v>48</v>
      </c>
      <c r="B42" s="20" t="s">
        <v>4</v>
      </c>
      <c r="C42" s="21">
        <f>SUM(C43:C46)</f>
        <v>188204.40000000002</v>
      </c>
      <c r="D42" s="21">
        <f>SUM(D43:D46)</f>
        <v>96893.344459999993</v>
      </c>
      <c r="E42" s="21">
        <f t="shared" ref="E42:G42" si="4">SUM(E43:E46)</f>
        <v>80929.400000000009</v>
      </c>
      <c r="F42" s="21">
        <f t="shared" si="4"/>
        <v>80902.400000000009</v>
      </c>
      <c r="G42" s="21">
        <f t="shared" si="4"/>
        <v>80875.700000000012</v>
      </c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s="5" customFormat="1" ht="15.75" x14ac:dyDescent="0.2">
      <c r="A43" s="15" t="s">
        <v>159</v>
      </c>
      <c r="B43" s="25" t="s">
        <v>160</v>
      </c>
      <c r="C43" s="23">
        <v>20631.099999999999</v>
      </c>
      <c r="D43" s="23">
        <v>34078.699999999997</v>
      </c>
      <c r="E43" s="23"/>
      <c r="F43" s="23"/>
      <c r="G43" s="23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31.5" x14ac:dyDescent="0.2">
      <c r="A44" s="15" t="s">
        <v>49</v>
      </c>
      <c r="B44" s="11" t="s">
        <v>113</v>
      </c>
      <c r="C44" s="22">
        <v>17067.599999999999</v>
      </c>
      <c r="D44" s="14">
        <v>14810.80795</v>
      </c>
      <c r="E44" s="14">
        <v>12707.1</v>
      </c>
      <c r="F44" s="14">
        <v>12737.1</v>
      </c>
      <c r="G44" s="23">
        <v>12737.1</v>
      </c>
      <c r="H44" s="3"/>
    </row>
    <row r="45" spans="1:32" ht="31.5" x14ac:dyDescent="0.2">
      <c r="A45" s="17" t="s">
        <v>150</v>
      </c>
      <c r="B45" s="16" t="s">
        <v>151</v>
      </c>
      <c r="C45" s="22"/>
      <c r="D45" s="14">
        <v>150</v>
      </c>
      <c r="E45" s="14">
        <v>200</v>
      </c>
      <c r="F45" s="14">
        <v>170</v>
      </c>
      <c r="G45" s="23">
        <v>170</v>
      </c>
      <c r="H45" s="3"/>
    </row>
    <row r="46" spans="1:32" ht="31.5" x14ac:dyDescent="0.2">
      <c r="A46" s="15" t="s">
        <v>50</v>
      </c>
      <c r="B46" s="11" t="s">
        <v>114</v>
      </c>
      <c r="C46" s="22">
        <v>150505.70000000001</v>
      </c>
      <c r="D46" s="14">
        <v>47853.836510000001</v>
      </c>
      <c r="E46" s="14">
        <v>68022.3</v>
      </c>
      <c r="F46" s="14">
        <v>67995.3</v>
      </c>
      <c r="G46" s="23">
        <v>67968.600000000006</v>
      </c>
      <c r="H46" s="3"/>
    </row>
    <row r="47" spans="1:32" ht="15.75" x14ac:dyDescent="0.2">
      <c r="A47" s="24" t="s">
        <v>51</v>
      </c>
      <c r="B47" s="20" t="s">
        <v>5</v>
      </c>
      <c r="C47" s="21">
        <f>SUM(C48:C54)</f>
        <v>27927448.800000001</v>
      </c>
      <c r="D47" s="21">
        <f t="shared" ref="D47:G47" si="5">SUM(D48:D54)</f>
        <v>31842797.465389997</v>
      </c>
      <c r="E47" s="21">
        <f t="shared" si="5"/>
        <v>29002560.699999999</v>
      </c>
      <c r="F47" s="21">
        <f t="shared" si="5"/>
        <v>28716168.800000001</v>
      </c>
      <c r="G47" s="21">
        <f t="shared" si="5"/>
        <v>28714560.100000001</v>
      </c>
      <c r="H47" s="3"/>
    </row>
    <row r="48" spans="1:32" ht="15.75" x14ac:dyDescent="0.2">
      <c r="A48" s="15" t="s">
        <v>52</v>
      </c>
      <c r="B48" s="11" t="s">
        <v>115</v>
      </c>
      <c r="C48" s="22">
        <v>5894022.7999999998</v>
      </c>
      <c r="D48" s="14">
        <v>7640956.34528</v>
      </c>
      <c r="E48" s="14">
        <v>5759599.4000000004</v>
      </c>
      <c r="F48" s="14">
        <v>5659599.4000000004</v>
      </c>
      <c r="G48" s="23">
        <v>5659599.4000000004</v>
      </c>
      <c r="H48" s="3"/>
    </row>
    <row r="49" spans="1:8" ht="15.75" x14ac:dyDescent="0.2">
      <c r="A49" s="15" t="s">
        <v>53</v>
      </c>
      <c r="B49" s="11" t="s">
        <v>116</v>
      </c>
      <c r="C49" s="22">
        <v>17881706.5</v>
      </c>
      <c r="D49" s="14">
        <v>19061839.593959998</v>
      </c>
      <c r="E49" s="14">
        <v>18103619.5</v>
      </c>
      <c r="F49" s="14">
        <v>18003619.5</v>
      </c>
      <c r="G49" s="23">
        <v>18003619.5</v>
      </c>
      <c r="H49" s="3"/>
    </row>
    <row r="50" spans="1:8" ht="15.75" x14ac:dyDescent="0.2">
      <c r="A50" s="15" t="s">
        <v>156</v>
      </c>
      <c r="B50" s="11" t="s">
        <v>157</v>
      </c>
      <c r="C50" s="22">
        <v>424179.5</v>
      </c>
      <c r="D50" s="14">
        <v>761523.77297000005</v>
      </c>
      <c r="E50" s="14">
        <v>861960.1</v>
      </c>
      <c r="F50" s="14">
        <v>759244.1</v>
      </c>
      <c r="G50" s="23">
        <v>759244.1</v>
      </c>
      <c r="H50" s="3"/>
    </row>
    <row r="51" spans="1:8" ht="15.75" x14ac:dyDescent="0.2">
      <c r="A51" s="15" t="s">
        <v>154</v>
      </c>
      <c r="B51" s="11" t="s">
        <v>117</v>
      </c>
      <c r="C51" s="22">
        <v>3021711.2</v>
      </c>
      <c r="D51" s="14">
        <v>3227555.31036</v>
      </c>
      <c r="E51" s="14">
        <v>3155047.4</v>
      </c>
      <c r="F51" s="14">
        <v>3166569</v>
      </c>
      <c r="G51" s="23">
        <v>3169251.3</v>
      </c>
      <c r="H51" s="3"/>
    </row>
    <row r="52" spans="1:8" ht="31.5" x14ac:dyDescent="0.2">
      <c r="A52" s="15" t="s">
        <v>54</v>
      </c>
      <c r="B52" s="11" t="s">
        <v>118</v>
      </c>
      <c r="C52" s="22">
        <v>242499.4</v>
      </c>
      <c r="D52" s="14">
        <v>229693.09650000001</v>
      </c>
      <c r="E52" s="14">
        <v>220486.3</v>
      </c>
      <c r="F52" s="14">
        <v>220419.8</v>
      </c>
      <c r="G52" s="23">
        <v>220419.8</v>
      </c>
      <c r="H52" s="3"/>
    </row>
    <row r="53" spans="1:8" ht="15.75" x14ac:dyDescent="0.2">
      <c r="A53" s="15" t="s">
        <v>55</v>
      </c>
      <c r="B53" s="11" t="s">
        <v>152</v>
      </c>
      <c r="C53" s="22">
        <v>211231.1</v>
      </c>
      <c r="D53" s="14">
        <v>605586.66957999999</v>
      </c>
      <c r="E53" s="14">
        <v>613041.69999999995</v>
      </c>
      <c r="F53" s="14">
        <v>613041.69999999995</v>
      </c>
      <c r="G53" s="23">
        <v>613041.69999999995</v>
      </c>
      <c r="H53" s="3"/>
    </row>
    <row r="54" spans="1:8" ht="15.75" x14ac:dyDescent="0.2">
      <c r="A54" s="15" t="s">
        <v>56</v>
      </c>
      <c r="B54" s="11" t="s">
        <v>119</v>
      </c>
      <c r="C54" s="22">
        <v>252098.3</v>
      </c>
      <c r="D54" s="14">
        <v>315642.67674000002</v>
      </c>
      <c r="E54" s="14">
        <v>288806.3</v>
      </c>
      <c r="F54" s="14">
        <v>293675.3</v>
      </c>
      <c r="G54" s="23">
        <v>289384.3</v>
      </c>
      <c r="H54" s="3"/>
    </row>
    <row r="55" spans="1:8" ht="15.75" x14ac:dyDescent="0.2">
      <c r="A55" s="24" t="s">
        <v>57</v>
      </c>
      <c r="B55" s="20" t="s">
        <v>9</v>
      </c>
      <c r="C55" s="21">
        <f t="shared" ref="C55:G55" si="6">C56+C57</f>
        <v>1802954.8</v>
      </c>
      <c r="D55" s="21">
        <f t="shared" si="6"/>
        <v>2758219.94423</v>
      </c>
      <c r="E55" s="21">
        <f t="shared" si="6"/>
        <v>1545213.6</v>
      </c>
      <c r="F55" s="21">
        <f t="shared" si="6"/>
        <v>1495203.6</v>
      </c>
      <c r="G55" s="21">
        <f t="shared" si="6"/>
        <v>1495203.6</v>
      </c>
      <c r="H55" s="3"/>
    </row>
    <row r="56" spans="1:8" ht="15.75" x14ac:dyDescent="0.2">
      <c r="A56" s="15" t="s">
        <v>58</v>
      </c>
      <c r="B56" s="11" t="s">
        <v>120</v>
      </c>
      <c r="C56" s="22">
        <v>1759147.8</v>
      </c>
      <c r="D56" s="14">
        <v>2711334.94423</v>
      </c>
      <c r="E56" s="14">
        <v>1470707.5</v>
      </c>
      <c r="F56" s="14">
        <v>1420697.5</v>
      </c>
      <c r="G56" s="23">
        <v>1420697.5</v>
      </c>
      <c r="H56" s="3"/>
    </row>
    <row r="57" spans="1:8" ht="31.5" x14ac:dyDescent="0.2">
      <c r="A57" s="15" t="s">
        <v>59</v>
      </c>
      <c r="B57" s="11" t="s">
        <v>121</v>
      </c>
      <c r="C57" s="22">
        <v>43807</v>
      </c>
      <c r="D57" s="14">
        <v>46885</v>
      </c>
      <c r="E57" s="14">
        <v>74506.100000000006</v>
      </c>
      <c r="F57" s="14">
        <v>74506.100000000006</v>
      </c>
      <c r="G57" s="23">
        <v>74506.100000000006</v>
      </c>
      <c r="H57" s="3"/>
    </row>
    <row r="58" spans="1:8" ht="15.75" x14ac:dyDescent="0.2">
      <c r="A58" s="24" t="s">
        <v>60</v>
      </c>
      <c r="B58" s="20" t="s">
        <v>10</v>
      </c>
      <c r="C58" s="21">
        <f>SUM(C59:C65)</f>
        <v>20836144.599999998</v>
      </c>
      <c r="D58" s="21">
        <f t="shared" ref="D58:G58" si="7">SUM(D59:D65)</f>
        <v>19279484.30229</v>
      </c>
      <c r="E58" s="21">
        <f t="shared" si="7"/>
        <v>6734713.2999999998</v>
      </c>
      <c r="F58" s="21">
        <f t="shared" si="7"/>
        <v>6450916.2000000002</v>
      </c>
      <c r="G58" s="21">
        <f t="shared" si="7"/>
        <v>6447795</v>
      </c>
      <c r="H58" s="3"/>
    </row>
    <row r="59" spans="1:8" ht="15.75" x14ac:dyDescent="0.2">
      <c r="A59" s="15" t="s">
        <v>61</v>
      </c>
      <c r="B59" s="11" t="s">
        <v>122</v>
      </c>
      <c r="C59" s="22">
        <v>13114104.4</v>
      </c>
      <c r="D59" s="14">
        <v>11855993.10386</v>
      </c>
      <c r="E59" s="14">
        <v>3362462.1</v>
      </c>
      <c r="F59" s="14">
        <v>3223719.2</v>
      </c>
      <c r="G59" s="23">
        <v>3257234.7</v>
      </c>
      <c r="H59" s="3"/>
    </row>
    <row r="60" spans="1:8" ht="15.75" x14ac:dyDescent="0.2">
      <c r="A60" s="15" t="s">
        <v>62</v>
      </c>
      <c r="B60" s="11" t="s">
        <v>123</v>
      </c>
      <c r="C60" s="22">
        <v>2641821.7999999998</v>
      </c>
      <c r="D60" s="14">
        <v>1545527.6352500001</v>
      </c>
      <c r="E60" s="14">
        <v>241094.7</v>
      </c>
      <c r="F60" s="14">
        <v>167123.9</v>
      </c>
      <c r="G60" s="23">
        <v>169381.9</v>
      </c>
      <c r="H60" s="3"/>
    </row>
    <row r="61" spans="1:8" ht="15.75" x14ac:dyDescent="0.2">
      <c r="A61" s="15" t="s">
        <v>63</v>
      </c>
      <c r="B61" s="11" t="s">
        <v>124</v>
      </c>
      <c r="C61" s="22">
        <v>618025.1</v>
      </c>
      <c r="D61" s="14">
        <v>554611.00757000002</v>
      </c>
      <c r="E61" s="14">
        <v>481152.7</v>
      </c>
      <c r="F61" s="14">
        <v>474271.5</v>
      </c>
      <c r="G61" s="23">
        <v>475176.1</v>
      </c>
      <c r="H61" s="3"/>
    </row>
    <row r="62" spans="1:8" ht="15.75" x14ac:dyDescent="0.2">
      <c r="A62" s="15" t="s">
        <v>64</v>
      </c>
      <c r="B62" s="11" t="s">
        <v>125</v>
      </c>
      <c r="C62" s="22">
        <v>91750.7</v>
      </c>
      <c r="D62" s="14">
        <v>95266.714399999997</v>
      </c>
      <c r="E62" s="14">
        <v>100118.1</v>
      </c>
      <c r="F62" s="14">
        <v>104885.7</v>
      </c>
      <c r="G62" s="23">
        <v>106048.3</v>
      </c>
      <c r="H62" s="3"/>
    </row>
    <row r="63" spans="1:8" ht="31.5" x14ac:dyDescent="0.2">
      <c r="A63" s="15" t="s">
        <v>65</v>
      </c>
      <c r="B63" s="11" t="s">
        <v>126</v>
      </c>
      <c r="C63" s="22">
        <v>197522.1</v>
      </c>
      <c r="D63" s="14">
        <v>208484.83119999999</v>
      </c>
      <c r="E63" s="14">
        <v>217200.6</v>
      </c>
      <c r="F63" s="14">
        <v>224611.4</v>
      </c>
      <c r="G63" s="23">
        <v>226283.1</v>
      </c>
      <c r="H63" s="3"/>
    </row>
    <row r="64" spans="1:8" ht="15.75" x14ac:dyDescent="0.2">
      <c r="A64" s="15" t="s">
        <v>66</v>
      </c>
      <c r="B64" s="11" t="s">
        <v>127</v>
      </c>
      <c r="C64" s="22">
        <v>7824</v>
      </c>
      <c r="D64" s="14">
        <v>7590.8</v>
      </c>
      <c r="E64" s="14">
        <v>7762.3</v>
      </c>
      <c r="F64" s="14">
        <v>8182.3</v>
      </c>
      <c r="G64" s="23">
        <v>8272.9</v>
      </c>
      <c r="H64" s="3"/>
    </row>
    <row r="65" spans="1:8" ht="15.75" x14ac:dyDescent="0.2">
      <c r="A65" s="15" t="s">
        <v>67</v>
      </c>
      <c r="B65" s="11" t="s">
        <v>128</v>
      </c>
      <c r="C65" s="22">
        <v>4165096.5</v>
      </c>
      <c r="D65" s="14">
        <v>5012010.2100099996</v>
      </c>
      <c r="E65" s="14">
        <v>2324922.7999999998</v>
      </c>
      <c r="F65" s="14">
        <v>2248122.2000000002</v>
      </c>
      <c r="G65" s="23">
        <v>2205398</v>
      </c>
      <c r="H65" s="3"/>
    </row>
    <row r="66" spans="1:8" ht="15.75" x14ac:dyDescent="0.2">
      <c r="A66" s="24" t="s">
        <v>68</v>
      </c>
      <c r="B66" s="20" t="s">
        <v>6</v>
      </c>
      <c r="C66" s="21">
        <f>SUM(C67:C71)</f>
        <v>41329352.600000001</v>
      </c>
      <c r="D66" s="21">
        <f t="shared" ref="D66:G66" si="8">SUM(D67:D71)</f>
        <v>43108197.350420006</v>
      </c>
      <c r="E66" s="21">
        <f t="shared" si="8"/>
        <v>30286746.799999997</v>
      </c>
      <c r="F66" s="21">
        <f t="shared" si="8"/>
        <v>30752729.999999996</v>
      </c>
      <c r="G66" s="21">
        <f t="shared" si="8"/>
        <v>30782328.899999999</v>
      </c>
      <c r="H66" s="3"/>
    </row>
    <row r="67" spans="1:8" ht="15.75" x14ac:dyDescent="0.2">
      <c r="A67" s="15" t="s">
        <v>69</v>
      </c>
      <c r="B67" s="11" t="s">
        <v>140</v>
      </c>
      <c r="C67" s="22">
        <v>134506</v>
      </c>
      <c r="D67" s="14">
        <v>141349.1</v>
      </c>
      <c r="E67" s="14">
        <v>155823</v>
      </c>
      <c r="F67" s="14">
        <v>155823</v>
      </c>
      <c r="G67" s="23">
        <v>155823</v>
      </c>
      <c r="H67" s="3"/>
    </row>
    <row r="68" spans="1:8" ht="15.75" x14ac:dyDescent="0.2">
      <c r="A68" s="15" t="s">
        <v>70</v>
      </c>
      <c r="B68" s="11" t="s">
        <v>141</v>
      </c>
      <c r="C68" s="22">
        <v>6787866.4000000004</v>
      </c>
      <c r="D68" s="14">
        <v>6308920.2424100004</v>
      </c>
      <c r="E68" s="14">
        <v>6586942.7000000002</v>
      </c>
      <c r="F68" s="14">
        <v>6586942.7000000002</v>
      </c>
      <c r="G68" s="23">
        <v>6586942.7000000002</v>
      </c>
      <c r="H68" s="3"/>
    </row>
    <row r="69" spans="1:8" ht="15.75" x14ac:dyDescent="0.2">
      <c r="A69" s="15" t="s">
        <v>71</v>
      </c>
      <c r="B69" s="11" t="s">
        <v>142</v>
      </c>
      <c r="C69" s="22">
        <v>21064828.300000001</v>
      </c>
      <c r="D69" s="14">
        <v>20832590.582339998</v>
      </c>
      <c r="E69" s="14">
        <v>18159691.199999999</v>
      </c>
      <c r="F69" s="14">
        <v>18625696.899999999</v>
      </c>
      <c r="G69" s="23">
        <v>18655295.800000001</v>
      </c>
      <c r="H69" s="3"/>
    </row>
    <row r="70" spans="1:8" ht="15.75" x14ac:dyDescent="0.2">
      <c r="A70" s="15" t="s">
        <v>72</v>
      </c>
      <c r="B70" s="11" t="s">
        <v>143</v>
      </c>
      <c r="C70" s="22">
        <v>12071158.800000001</v>
      </c>
      <c r="D70" s="14">
        <v>14490313.07918</v>
      </c>
      <c r="E70" s="14">
        <v>4074644</v>
      </c>
      <c r="F70" s="14">
        <v>4074604.9</v>
      </c>
      <c r="G70" s="23">
        <v>4074604.9</v>
      </c>
      <c r="H70" s="3"/>
    </row>
    <row r="71" spans="1:8" ht="15.75" x14ac:dyDescent="0.2">
      <c r="A71" s="15" t="s">
        <v>73</v>
      </c>
      <c r="B71" s="11" t="s">
        <v>144</v>
      </c>
      <c r="C71" s="22">
        <v>1270993.1000000001</v>
      </c>
      <c r="D71" s="14">
        <v>1335024.3464899999</v>
      </c>
      <c r="E71" s="14">
        <v>1309645.8999999999</v>
      </c>
      <c r="F71" s="14">
        <v>1309662.5</v>
      </c>
      <c r="G71" s="23">
        <v>1309662.5</v>
      </c>
      <c r="H71" s="3"/>
    </row>
    <row r="72" spans="1:8" ht="15.75" x14ac:dyDescent="0.2">
      <c r="A72" s="24" t="s">
        <v>74</v>
      </c>
      <c r="B72" s="20" t="s">
        <v>11</v>
      </c>
      <c r="C72" s="21">
        <f>SUM(C73:C76)</f>
        <v>2356560.7000000002</v>
      </c>
      <c r="D72" s="21">
        <f t="shared" ref="D72:G72" si="9">SUM(D73:D76)</f>
        <v>1828255.59</v>
      </c>
      <c r="E72" s="21">
        <f t="shared" si="9"/>
        <v>1229858.6000000001</v>
      </c>
      <c r="F72" s="21">
        <f t="shared" si="9"/>
        <v>1229931.8999999999</v>
      </c>
      <c r="G72" s="21">
        <f t="shared" si="9"/>
        <v>1229653.5</v>
      </c>
      <c r="H72" s="3"/>
    </row>
    <row r="73" spans="1:8" ht="15.75" x14ac:dyDescent="0.2">
      <c r="A73" s="15" t="s">
        <v>75</v>
      </c>
      <c r="B73" s="11" t="s">
        <v>139</v>
      </c>
      <c r="C73" s="22">
        <v>520724.6</v>
      </c>
      <c r="D73" s="14">
        <v>612839.69999999995</v>
      </c>
      <c r="E73" s="14">
        <v>636141.69999999995</v>
      </c>
      <c r="F73" s="14">
        <v>636215</v>
      </c>
      <c r="G73" s="23">
        <v>635936.6</v>
      </c>
      <c r="H73" s="3"/>
    </row>
    <row r="74" spans="1:8" ht="15.75" x14ac:dyDescent="0.2">
      <c r="A74" s="15" t="s">
        <v>76</v>
      </c>
      <c r="B74" s="11" t="s">
        <v>138</v>
      </c>
      <c r="C74" s="22">
        <v>1286749.8999999999</v>
      </c>
      <c r="D74" s="14">
        <v>649852.29</v>
      </c>
      <c r="E74" s="14">
        <v>59925.7</v>
      </c>
      <c r="F74" s="14">
        <v>59925.7</v>
      </c>
      <c r="G74" s="23">
        <v>59925.7</v>
      </c>
      <c r="H74" s="3"/>
    </row>
    <row r="75" spans="1:8" ht="15.75" x14ac:dyDescent="0.2">
      <c r="A75" s="15" t="s">
        <v>77</v>
      </c>
      <c r="B75" s="11" t="s">
        <v>137</v>
      </c>
      <c r="C75" s="22">
        <v>523415.7</v>
      </c>
      <c r="D75" s="14">
        <v>544700</v>
      </c>
      <c r="E75" s="14">
        <v>500532.1</v>
      </c>
      <c r="F75" s="14">
        <v>500532.1</v>
      </c>
      <c r="G75" s="23">
        <v>500532.1</v>
      </c>
      <c r="H75" s="3"/>
    </row>
    <row r="76" spans="1:8" ht="31.5" x14ac:dyDescent="0.2">
      <c r="A76" s="15" t="s">
        <v>78</v>
      </c>
      <c r="B76" s="11" t="s">
        <v>136</v>
      </c>
      <c r="C76" s="22">
        <v>25670.5</v>
      </c>
      <c r="D76" s="14">
        <v>20863.599999999999</v>
      </c>
      <c r="E76" s="14">
        <v>33259.1</v>
      </c>
      <c r="F76" s="14">
        <v>33259.1</v>
      </c>
      <c r="G76" s="23">
        <v>33259.1</v>
      </c>
      <c r="H76" s="3"/>
    </row>
    <row r="77" spans="1:8" ht="15.75" x14ac:dyDescent="0.2">
      <c r="A77" s="24" t="s">
        <v>79</v>
      </c>
      <c r="B77" s="20" t="s">
        <v>12</v>
      </c>
      <c r="C77" s="21">
        <f t="shared" ref="C77:G77" si="10">C78+C79+C80</f>
        <v>108629.7</v>
      </c>
      <c r="D77" s="21">
        <f t="shared" si="10"/>
        <v>119825.70000000001</v>
      </c>
      <c r="E77" s="21">
        <f t="shared" si="10"/>
        <v>133107.29999999999</v>
      </c>
      <c r="F77" s="21">
        <f t="shared" si="10"/>
        <v>132832.4</v>
      </c>
      <c r="G77" s="21">
        <f t="shared" si="10"/>
        <v>132832.4</v>
      </c>
      <c r="H77" s="3"/>
    </row>
    <row r="78" spans="1:8" ht="15.75" x14ac:dyDescent="0.2">
      <c r="A78" s="15" t="s">
        <v>80</v>
      </c>
      <c r="B78" s="11" t="s">
        <v>135</v>
      </c>
      <c r="C78" s="22">
        <v>30137.200000000001</v>
      </c>
      <c r="D78" s="14">
        <v>32618.9</v>
      </c>
      <c r="E78" s="14">
        <v>34074.6</v>
      </c>
      <c r="F78" s="14">
        <v>34544.1</v>
      </c>
      <c r="G78" s="23">
        <v>34544.1</v>
      </c>
      <c r="H78" s="3"/>
    </row>
    <row r="79" spans="1:8" ht="15.75" x14ac:dyDescent="0.2">
      <c r="A79" s="15" t="s">
        <v>81</v>
      </c>
      <c r="B79" s="11" t="s">
        <v>134</v>
      </c>
      <c r="C79" s="22">
        <v>18688.5</v>
      </c>
      <c r="D79" s="14">
        <v>16724.2</v>
      </c>
      <c r="E79" s="14">
        <v>16742</v>
      </c>
      <c r="F79" s="14">
        <v>16742</v>
      </c>
      <c r="G79" s="23">
        <v>16742</v>
      </c>
      <c r="H79" s="3"/>
    </row>
    <row r="80" spans="1:8" ht="31.5" x14ac:dyDescent="0.2">
      <c r="A80" s="15" t="s">
        <v>82</v>
      </c>
      <c r="B80" s="11" t="s">
        <v>133</v>
      </c>
      <c r="C80" s="22">
        <v>59804</v>
      </c>
      <c r="D80" s="14">
        <v>70482.600000000006</v>
      </c>
      <c r="E80" s="14">
        <v>82290.7</v>
      </c>
      <c r="F80" s="14">
        <v>81546.3</v>
      </c>
      <c r="G80" s="23">
        <v>81546.3</v>
      </c>
      <c r="H80" s="3"/>
    </row>
    <row r="81" spans="1:8" ht="15.75" x14ac:dyDescent="0.2">
      <c r="A81" s="24" t="s">
        <v>83</v>
      </c>
      <c r="B81" s="20" t="s">
        <v>13</v>
      </c>
      <c r="C81" s="21">
        <f t="shared" ref="C81:G81" si="11">C82</f>
        <v>1564645.6</v>
      </c>
      <c r="D81" s="21">
        <f t="shared" si="11"/>
        <v>1714301.8</v>
      </c>
      <c r="E81" s="21">
        <f t="shared" si="11"/>
        <v>2171301.7999999998</v>
      </c>
      <c r="F81" s="21">
        <f t="shared" si="11"/>
        <v>2258296.9</v>
      </c>
      <c r="G81" s="21">
        <f t="shared" si="11"/>
        <v>2258015.9</v>
      </c>
      <c r="H81" s="3"/>
    </row>
    <row r="82" spans="1:8" ht="31.5" x14ac:dyDescent="0.2">
      <c r="A82" s="15" t="s">
        <v>84</v>
      </c>
      <c r="B82" s="11" t="s">
        <v>132</v>
      </c>
      <c r="C82" s="22">
        <v>1564645.6</v>
      </c>
      <c r="D82" s="14">
        <v>1714301.8</v>
      </c>
      <c r="E82" s="14">
        <v>2171301.7999999998</v>
      </c>
      <c r="F82" s="14">
        <v>2258296.9</v>
      </c>
      <c r="G82" s="23">
        <v>2258015.9</v>
      </c>
      <c r="H82" s="3"/>
    </row>
    <row r="83" spans="1:8" ht="31.5" x14ac:dyDescent="0.2">
      <c r="A83" s="24" t="s">
        <v>85</v>
      </c>
      <c r="B83" s="20" t="s">
        <v>14</v>
      </c>
      <c r="C83" s="21">
        <f t="shared" ref="C83:G83" si="12">C84+C85+C86</f>
        <v>7437030.7999999998</v>
      </c>
      <c r="D83" s="21">
        <f t="shared" si="12"/>
        <v>7766506.4606800005</v>
      </c>
      <c r="E83" s="21">
        <f t="shared" si="12"/>
        <v>5273858.5</v>
      </c>
      <c r="F83" s="21">
        <f t="shared" si="12"/>
        <v>3502990.5</v>
      </c>
      <c r="G83" s="21">
        <f t="shared" si="12"/>
        <v>3587389.6</v>
      </c>
      <c r="H83" s="3"/>
    </row>
    <row r="84" spans="1:8" ht="47.25" x14ac:dyDescent="0.2">
      <c r="A84" s="15" t="s">
        <v>86</v>
      </c>
      <c r="B84" s="11" t="s">
        <v>131</v>
      </c>
      <c r="C84" s="22">
        <v>3411010.7</v>
      </c>
      <c r="D84" s="14">
        <v>3430574.3</v>
      </c>
      <c r="E84" s="14">
        <v>3434503.3</v>
      </c>
      <c r="F84" s="14">
        <v>3315297.6</v>
      </c>
      <c r="G84" s="23">
        <v>3396499.6</v>
      </c>
      <c r="H84" s="3"/>
    </row>
    <row r="85" spans="1:8" ht="15.75" x14ac:dyDescent="0.2">
      <c r="A85" s="15" t="s">
        <v>87</v>
      </c>
      <c r="B85" s="11" t="s">
        <v>130</v>
      </c>
      <c r="C85" s="22">
        <v>774424.3</v>
      </c>
      <c r="D85" s="14">
        <v>1336589.1610000001</v>
      </c>
      <c r="E85" s="14">
        <v>322763.8</v>
      </c>
      <c r="F85" s="14"/>
      <c r="G85" s="23"/>
      <c r="H85" s="3"/>
    </row>
    <row r="86" spans="1:8" ht="31.5" x14ac:dyDescent="0.2">
      <c r="A86" s="15" t="s">
        <v>88</v>
      </c>
      <c r="B86" s="11" t="s">
        <v>129</v>
      </c>
      <c r="C86" s="22">
        <v>3251595.8</v>
      </c>
      <c r="D86" s="14">
        <v>2999342.9996799999</v>
      </c>
      <c r="E86" s="14">
        <v>1516591.4</v>
      </c>
      <c r="F86" s="14">
        <v>187692.9</v>
      </c>
      <c r="G86" s="23">
        <v>190890</v>
      </c>
      <c r="H86" s="3"/>
    </row>
    <row r="87" spans="1:8" ht="15.75" x14ac:dyDescent="0.2">
      <c r="A87" s="32" t="s">
        <v>158</v>
      </c>
      <c r="B87" s="33"/>
      <c r="C87" s="18">
        <f>SUM(C7+C17+C20+C25+C36+C42+C47+C55+C58+C66+C72+C77+C81+C83)</f>
        <v>132414011.3</v>
      </c>
      <c r="D87" s="18">
        <f>SUM(D7+D17+D20+D25+D36+D42+D47+D55+D58+D66+D72+D77+D81+D83)</f>
        <v>141134642.86846</v>
      </c>
      <c r="E87" s="18">
        <f>SUM(E7+E17+E20+E25+E36+E42+E47+E55+E58+E66+E72+E77+E81+E83)</f>
        <v>98865513.799999982</v>
      </c>
      <c r="F87" s="18">
        <f>SUM(F7+F17+F20+F25+F36+F42+F47+F55+F58+F66+F72+F77+F81+F83)</f>
        <v>98251726.100000024</v>
      </c>
      <c r="G87" s="18">
        <f>SUM(G7+G17+G20+G25+G36+G42+G47+G55+G58+G66+G72+G77+G81+G83)</f>
        <v>95737295.600000009</v>
      </c>
      <c r="H87" s="3"/>
    </row>
    <row r="89" spans="1:8" ht="18.75" customHeight="1" x14ac:dyDescent="0.2">
      <c r="A89" s="37" t="s">
        <v>172</v>
      </c>
      <c r="B89" s="37"/>
      <c r="C89" s="37"/>
      <c r="D89" s="37"/>
      <c r="E89" s="37"/>
      <c r="F89" s="37"/>
      <c r="G89" s="37"/>
    </row>
    <row r="90" spans="1:8" ht="21" customHeight="1" x14ac:dyDescent="0.2">
      <c r="A90" s="37" t="s">
        <v>171</v>
      </c>
      <c r="B90" s="37"/>
      <c r="C90" s="37"/>
      <c r="D90" s="37"/>
      <c r="E90" s="37"/>
      <c r="F90" s="37"/>
      <c r="G90" s="37"/>
    </row>
  </sheetData>
  <mergeCells count="9">
    <mergeCell ref="A90:G90"/>
    <mergeCell ref="A1:G1"/>
    <mergeCell ref="C4:C5"/>
    <mergeCell ref="A87:B87"/>
    <mergeCell ref="B4:B5"/>
    <mergeCell ref="A4:A5"/>
    <mergeCell ref="E4:G4"/>
    <mergeCell ref="D4:D5"/>
    <mergeCell ref="A89:G89"/>
  </mergeCells>
  <pageMargins left="0.31496062992125984" right="0.31496062992125984" top="0.55118110236220474" bottom="0.59055118110236227" header="0.59055118110236227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Хохлова Анна Юрьевна</cp:lastModifiedBy>
  <cp:lastPrinted>2021-10-11T07:14:03Z</cp:lastPrinted>
  <dcterms:created xsi:type="dcterms:W3CDTF">2009-04-17T07:03:32Z</dcterms:created>
  <dcterms:modified xsi:type="dcterms:W3CDTF">2021-10-11T07:32:28Z</dcterms:modified>
</cp:coreProperties>
</file>