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740" yWindow="45" windowWidth="15285" windowHeight="11265"/>
  </bookViews>
  <sheets>
    <sheet name="Доходы областного бюджета " sheetId="1" r:id="rId1"/>
  </sheets>
  <definedNames>
    <definedName name="_xlnm.Print_Area" localSheetId="0">'Доходы областного бюджета '!$A$1:$G$47</definedName>
  </definedNames>
  <calcPr calcId="145621"/>
</workbook>
</file>

<file path=xl/calcChain.xml><?xml version="1.0" encoding="utf-8"?>
<calcChain xmlns="http://schemas.openxmlformats.org/spreadsheetml/2006/main">
  <c r="E37" i="1" l="1"/>
  <c r="F37" i="1"/>
  <c r="G37" i="1"/>
  <c r="D29" i="1"/>
  <c r="E29" i="1"/>
  <c r="F29" i="1"/>
  <c r="G29" i="1"/>
  <c r="D20" i="1"/>
  <c r="E20" i="1"/>
  <c r="F20" i="1"/>
  <c r="G20" i="1"/>
  <c r="D16" i="1"/>
  <c r="E16" i="1"/>
  <c r="F16" i="1"/>
  <c r="G16" i="1"/>
  <c r="D12" i="1"/>
  <c r="E12" i="1"/>
  <c r="F12" i="1"/>
  <c r="G12" i="1"/>
  <c r="D13" i="1"/>
  <c r="E13" i="1"/>
  <c r="F13" i="1"/>
  <c r="G13" i="1"/>
  <c r="D9" i="1"/>
  <c r="D24" i="1" l="1"/>
  <c r="E24" i="1"/>
  <c r="F24" i="1"/>
  <c r="G24" i="1"/>
  <c r="C24" i="1"/>
  <c r="D7" i="1"/>
  <c r="C16" i="1"/>
  <c r="C13" i="1" l="1"/>
  <c r="D38" i="1" l="1"/>
  <c r="D37" i="1" s="1"/>
  <c r="E38" i="1"/>
  <c r="F38" i="1"/>
  <c r="G38" i="1"/>
  <c r="D47" i="1"/>
  <c r="C29" i="1" l="1"/>
  <c r="D8" i="1" l="1"/>
  <c r="C38" i="1" l="1"/>
  <c r="C37" i="1" s="1"/>
  <c r="C20" i="1" l="1"/>
  <c r="C12" i="1"/>
  <c r="C9" i="1"/>
  <c r="E9" i="1"/>
  <c r="F9" i="1"/>
  <c r="G9" i="1"/>
  <c r="F8" i="1" l="1"/>
  <c r="G8" i="1"/>
  <c r="E8" i="1"/>
  <c r="C8" i="1"/>
  <c r="C7" i="1"/>
  <c r="C47" i="1" s="1"/>
  <c r="G7" i="1"/>
  <c r="G47" i="1" s="1"/>
  <c r="F7" i="1"/>
  <c r="F47" i="1" s="1"/>
  <c r="E7" i="1"/>
  <c r="E47" i="1" s="1"/>
</calcChain>
</file>

<file path=xl/sharedStrings.xml><?xml version="1.0" encoding="utf-8"?>
<sst xmlns="http://schemas.openxmlformats.org/spreadsheetml/2006/main" count="87" uniqueCount="87">
  <si>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</si>
  <si>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</si>
  <si>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</si>
  <si>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</si>
  <si>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</si>
  <si>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</si>
  <si>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</si>
  <si>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</si>
  <si>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</si>
  <si>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</si>
  <si>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</si>
  <si>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</si>
  <si>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</si>
  <si>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</si>
  <si>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</si>
  <si>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</si>
  <si>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</si>
  <si>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</si>
  <si>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</si>
  <si>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</si>
  <si>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</si>
  <si>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</si>
  <si>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</si>
  <si>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</si>
  <si>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</si>
  <si>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</si>
  <si>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</si>
  <si>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</si>
  <si>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</si>
  <si>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</si>
  <si>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</si>
  <si>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Прогноз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</si>
  <si>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</si>
  <si>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</si>
  <si>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</si>
  <si>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</si>
  <si>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</si>
  <si>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</si>
  <si>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</si>
  <si>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</si>
  <si>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</si>
  <si>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</si>
  <si>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</si>
  <si>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</si>
  <si>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</si>
  <si>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</si>
  <si>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</si>
  <si>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</si>
  <si>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</si>
  <si>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</si>
  <si>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</si>
  <si>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</si>
  <si>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</si>
  <si>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</si>
  <si>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</si>
  <si>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</si>
  <si>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</si>
  <si>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</si>
  <si>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</si>
  <si>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</si>
  <si>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</si>
  <si>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</si>
  <si>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</si>
  <si>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</si>
  <si>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</si>
  <si>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</si>
  <si>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</si>
  <si>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</si>
  <si>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</si>
  <si>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</si>
  <si>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</si>
  <si>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</si>
  <si>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Единый сельскохозяйственный налог</t>
  </si>
  <si>
    <t>1 05 03000 01 0000 110</t>
  </si>
  <si>
    <t>Акцизы на алкогольную продукцию</t>
  </si>
  <si>
    <t>Акцизы на нефтепродукты</t>
  </si>
  <si>
    <t>НЕНАЛОГОВЫЕ ДОХОДЫ</t>
  </si>
  <si>
    <t>НАЛОГОВЫЕ ДОХОДЫ</t>
  </si>
  <si>
    <t>тыс. рублей</t>
  </si>
  <si>
    <t>ВСЕГО:</t>
  </si>
  <si>
    <t>2022 год</t>
  </si>
  <si>
    <t>2023 год</t>
  </si>
  <si>
    <t xml:space="preserve">2020 год (отчет) </t>
  </si>
  <si>
    <t xml:space="preserve">2021 год (оценка) </t>
  </si>
  <si>
    <t>2024 год</t>
  </si>
  <si>
    <t>1 05 06000 01 0000 110</t>
  </si>
  <si>
    <t>Налог на профессиональный доход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</si>
</sst>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1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165" fontId="8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Zeros="0" tabSelected="1" view="pageBreakPreview" zoomScale="70" zoomScaleNormal="100" zoomScaleSheetLayoutView="70" workbookViewId="0">
      <selection activeCell="H7" sqref="H7"/>
    </sheetView>
  </sheetViews>
  <sheetFormatPr defaultRowHeight="15" x14ac:dyDescent="0.25"/>
  <cols>
    <col min="1" max="1" width="33.6640625" style="1" customWidth="1"/>
    <col min="2" max="2" width="78.5" style="1" customWidth="1"/>
    <col min="3" max="3" width="19.1640625" style="1" customWidth="1"/>
    <col min="4" max="5" width="18.1640625" style="1" customWidth="1"/>
    <col min="6" max="6" width="18.33203125" style="1" customWidth="1"/>
    <col min="7" max="7" width="20.33203125" style="1" customWidth="1"/>
    <col min="8" max="16384" width="9.33203125" style="1"/>
  </cols>
  <sheetData>
    <row r="1" spans="1:7" ht="20.25" x14ac:dyDescent="0.3">
      <c r="A1" s="27" t="s">
        <v>71</v>
      </c>
      <c r="B1" s="27"/>
      <c r="C1" s="27"/>
      <c r="D1" s="27"/>
      <c r="E1" s="27"/>
      <c r="F1" s="27"/>
      <c r="G1" s="27"/>
    </row>
    <row r="3" spans="1:7" x14ac:dyDescent="0.25">
      <c r="G3" s="2" t="s">
        <v>78</v>
      </c>
    </row>
    <row r="4" spans="1:7" ht="21" customHeight="1" x14ac:dyDescent="0.25">
      <c r="A4" s="28" t="s">
        <v>28</v>
      </c>
      <c r="B4" s="28" t="s">
        <v>29</v>
      </c>
      <c r="C4" s="28" t="s">
        <v>82</v>
      </c>
      <c r="D4" s="28" t="s">
        <v>83</v>
      </c>
      <c r="E4" s="28" t="s">
        <v>31</v>
      </c>
      <c r="F4" s="28"/>
      <c r="G4" s="28"/>
    </row>
    <row r="5" spans="1:7" ht="23.25" customHeight="1" x14ac:dyDescent="0.25">
      <c r="A5" s="28"/>
      <c r="B5" s="28"/>
      <c r="C5" s="28"/>
      <c r="D5" s="28"/>
      <c r="E5" s="25" t="s">
        <v>80</v>
      </c>
      <c r="F5" s="25" t="s">
        <v>81</v>
      </c>
      <c r="G5" s="25" t="s">
        <v>84</v>
      </c>
    </row>
    <row r="6" spans="1:7" ht="12.7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ht="20.25" customHeight="1" x14ac:dyDescent="0.25">
      <c r="A7" s="13" t="s">
        <v>0</v>
      </c>
      <c r="B7" s="16" t="s">
        <v>58</v>
      </c>
      <c r="C7" s="22">
        <f>C9+C12+C16+C20+C24+C27+C28+C30+C31+C32+C33+C34+C35+C36</f>
        <v>67804619.507129997</v>
      </c>
      <c r="D7" s="22">
        <f>D9+D12+D16+D20+D24+D27+D28+D30+D31+D32+D33+D34+D35+D36</f>
        <v>71946817.299999982</v>
      </c>
      <c r="E7" s="14">
        <f>E9+E12+E16+E20+E24+E27+E28+E30+E31+E32+E33+E34+E35+E36</f>
        <v>79017404.800000027</v>
      </c>
      <c r="F7" s="14">
        <f>F9+F12+F16+F20+F24+F27+F28+F30+F31+F32+F33+F34+F35+F36</f>
        <v>83668218.799999997</v>
      </c>
      <c r="G7" s="14">
        <f>G9+G12+G16+G20+G24+G27+G28+G30+G31+G32+G33+G34+G35+G36</f>
        <v>88318867.000000015</v>
      </c>
    </row>
    <row r="8" spans="1:7" ht="20.25" customHeight="1" x14ac:dyDescent="0.25">
      <c r="A8" s="13"/>
      <c r="B8" s="16" t="s">
        <v>77</v>
      </c>
      <c r="C8" s="22">
        <f>C9+C12+C16+C20+C24+C27+C28</f>
        <v>66458229.707129993</v>
      </c>
      <c r="D8" s="14">
        <f t="shared" ref="D8:G8" si="0">D9+D12+D16+D20+D24+D27+D28</f>
        <v>70697439.299999997</v>
      </c>
      <c r="E8" s="14">
        <f t="shared" si="0"/>
        <v>77774786.100000009</v>
      </c>
      <c r="F8" s="14">
        <f t="shared" si="0"/>
        <v>82431953.400000006</v>
      </c>
      <c r="G8" s="14">
        <f t="shared" si="0"/>
        <v>87081377.000000015</v>
      </c>
    </row>
    <row r="9" spans="1:7" ht="20.25" customHeight="1" x14ac:dyDescent="0.25">
      <c r="A9" s="6" t="s">
        <v>33</v>
      </c>
      <c r="B9" s="5" t="s">
        <v>59</v>
      </c>
      <c r="C9" s="17">
        <f t="shared" ref="C9:G9" si="1">C10+C11</f>
        <v>42857035.502629995</v>
      </c>
      <c r="D9" s="17">
        <f t="shared" si="1"/>
        <v>45062148.5</v>
      </c>
      <c r="E9" s="10">
        <f t="shared" si="1"/>
        <v>50566889</v>
      </c>
      <c r="F9" s="10">
        <f t="shared" si="1"/>
        <v>54104846.599999994</v>
      </c>
      <c r="G9" s="10">
        <f t="shared" si="1"/>
        <v>58047847.5</v>
      </c>
    </row>
    <row r="10" spans="1:7" ht="19.5" customHeight="1" x14ac:dyDescent="0.25">
      <c r="A10" s="4" t="s">
        <v>1</v>
      </c>
      <c r="B10" s="5" t="s">
        <v>2</v>
      </c>
      <c r="C10" s="17">
        <v>17576103.702629998</v>
      </c>
      <c r="D10" s="11">
        <v>18755581</v>
      </c>
      <c r="E10" s="11">
        <v>21692431.300000001</v>
      </c>
      <c r="F10" s="11">
        <v>23096553.699999999</v>
      </c>
      <c r="G10" s="11">
        <v>24720190.199999999</v>
      </c>
    </row>
    <row r="11" spans="1:7" ht="19.5" customHeight="1" x14ac:dyDescent="0.25">
      <c r="A11" s="4" t="s">
        <v>3</v>
      </c>
      <c r="B11" s="5" t="s">
        <v>4</v>
      </c>
      <c r="C11" s="17">
        <v>25280931.800000001</v>
      </c>
      <c r="D11" s="11">
        <v>26306567.5</v>
      </c>
      <c r="E11" s="11">
        <v>28874457.699999999</v>
      </c>
      <c r="F11" s="11">
        <v>31008292.899999999</v>
      </c>
      <c r="G11" s="11">
        <v>33327657.300000001</v>
      </c>
    </row>
    <row r="12" spans="1:7" ht="39" customHeight="1" x14ac:dyDescent="0.25">
      <c r="A12" s="4" t="s">
        <v>34</v>
      </c>
      <c r="B12" s="21" t="s">
        <v>35</v>
      </c>
      <c r="C12" s="17">
        <f t="shared" ref="C12:G12" si="2">C13</f>
        <v>8423187.4289999995</v>
      </c>
      <c r="D12" s="17">
        <f t="shared" si="2"/>
        <v>12319518.5</v>
      </c>
      <c r="E12" s="17">
        <f t="shared" si="2"/>
        <v>11621013</v>
      </c>
      <c r="F12" s="17">
        <f t="shared" si="2"/>
        <v>12225205.300000001</v>
      </c>
      <c r="G12" s="17">
        <f t="shared" si="2"/>
        <v>12576240</v>
      </c>
    </row>
    <row r="13" spans="1:7" ht="37.5" customHeight="1" x14ac:dyDescent="0.25">
      <c r="A13" s="4" t="s">
        <v>5</v>
      </c>
      <c r="B13" s="5" t="s">
        <v>6</v>
      </c>
      <c r="C13" s="17">
        <f>C14+C15</f>
        <v>8423187.4289999995</v>
      </c>
      <c r="D13" s="17">
        <f t="shared" ref="D13:G13" si="3">D14+D15</f>
        <v>12319518.5</v>
      </c>
      <c r="E13" s="17">
        <f t="shared" si="3"/>
        <v>11621013</v>
      </c>
      <c r="F13" s="17">
        <f t="shared" si="3"/>
        <v>12225205.300000001</v>
      </c>
      <c r="G13" s="17">
        <f t="shared" si="3"/>
        <v>12576240</v>
      </c>
    </row>
    <row r="14" spans="1:7" ht="15.75" x14ac:dyDescent="0.25">
      <c r="A14" s="4"/>
      <c r="B14" s="5" t="s">
        <v>74</v>
      </c>
      <c r="C14" s="17">
        <v>1871224.0489999999</v>
      </c>
      <c r="D14" s="17">
        <v>2125367.1</v>
      </c>
      <c r="E14" s="11">
        <v>2316074.2999999998</v>
      </c>
      <c r="F14" s="11">
        <v>2584648.9</v>
      </c>
      <c r="G14" s="11">
        <v>2646466.9</v>
      </c>
    </row>
    <row r="15" spans="1:7" ht="15.75" x14ac:dyDescent="0.25">
      <c r="A15" s="4"/>
      <c r="B15" s="5" t="s">
        <v>75</v>
      </c>
      <c r="C15" s="17">
        <v>6551963.379999999</v>
      </c>
      <c r="D15" s="17">
        <v>10194151.4</v>
      </c>
      <c r="E15" s="11">
        <v>9304938.6999999993</v>
      </c>
      <c r="F15" s="11">
        <v>9640556.4000000004</v>
      </c>
      <c r="G15" s="11">
        <v>9929773.0999999996</v>
      </c>
    </row>
    <row r="16" spans="1:7" ht="19.5" customHeight="1" x14ac:dyDescent="0.25">
      <c r="A16" s="6" t="s">
        <v>36</v>
      </c>
      <c r="B16" s="5" t="s">
        <v>37</v>
      </c>
      <c r="C16" s="17">
        <f>SUM(C17:C19)</f>
        <v>4577818.9000000004</v>
      </c>
      <c r="D16" s="17">
        <f t="shared" ref="D16:G16" si="4">SUM(D17:D19)</f>
        <v>4832581.4000000004</v>
      </c>
      <c r="E16" s="17">
        <f t="shared" si="4"/>
        <v>6928623.7999999998</v>
      </c>
      <c r="F16" s="17">
        <f t="shared" si="4"/>
        <v>7191791.9000000004</v>
      </c>
      <c r="G16" s="17">
        <f t="shared" si="4"/>
        <v>7457781.4000000004</v>
      </c>
    </row>
    <row r="17" spans="1:7" ht="35.25" customHeight="1" x14ac:dyDescent="0.25">
      <c r="A17" s="4" t="s">
        <v>7</v>
      </c>
      <c r="B17" s="5" t="s">
        <v>8</v>
      </c>
      <c r="C17" s="17">
        <v>4576805.5999999996</v>
      </c>
      <c r="D17" s="17">
        <v>4832581.4000000004</v>
      </c>
      <c r="E17" s="11">
        <v>6872433.7999999998</v>
      </c>
      <c r="F17" s="11">
        <v>7133466.9000000004</v>
      </c>
      <c r="G17" s="11">
        <v>7397298.4000000004</v>
      </c>
    </row>
    <row r="18" spans="1:7" ht="27.75" customHeight="1" x14ac:dyDescent="0.25">
      <c r="A18" s="4" t="s">
        <v>73</v>
      </c>
      <c r="B18" s="5" t="s">
        <v>72</v>
      </c>
      <c r="C18" s="17">
        <v>7.3</v>
      </c>
      <c r="D18" s="17"/>
      <c r="E18" s="11"/>
      <c r="F18" s="11"/>
      <c r="G18" s="11"/>
    </row>
    <row r="19" spans="1:7" ht="27.75" customHeight="1" x14ac:dyDescent="0.25">
      <c r="A19" s="4" t="s">
        <v>85</v>
      </c>
      <c r="B19" s="5" t="s">
        <v>86</v>
      </c>
      <c r="C19" s="17">
        <v>1006.0000000007451</v>
      </c>
      <c r="D19" s="17"/>
      <c r="E19" s="11">
        <v>56190</v>
      </c>
      <c r="F19" s="11">
        <v>58325</v>
      </c>
      <c r="G19" s="11">
        <v>60483</v>
      </c>
    </row>
    <row r="20" spans="1:7" ht="19.5" customHeight="1" x14ac:dyDescent="0.25">
      <c r="A20" s="8" t="s">
        <v>38</v>
      </c>
      <c r="B20" s="5" t="s">
        <v>39</v>
      </c>
      <c r="C20" s="17">
        <f t="shared" ref="C20:G20" si="5">C21+C22+C23</f>
        <v>10260499.199999999</v>
      </c>
      <c r="D20" s="17">
        <f t="shared" si="5"/>
        <v>8112575.4000000004</v>
      </c>
      <c r="E20" s="17">
        <f t="shared" si="5"/>
        <v>8259068.9000000004</v>
      </c>
      <c r="F20" s="17">
        <f t="shared" si="5"/>
        <v>8507455.9000000004</v>
      </c>
      <c r="G20" s="17">
        <f t="shared" si="5"/>
        <v>8600973.4000000004</v>
      </c>
    </row>
    <row r="21" spans="1:7" ht="18" customHeight="1" x14ac:dyDescent="0.25">
      <c r="A21" s="4" t="s">
        <v>9</v>
      </c>
      <c r="B21" s="5" t="s">
        <v>10</v>
      </c>
      <c r="C21" s="17">
        <v>7502327.7000000002</v>
      </c>
      <c r="D21" s="17">
        <v>8103812.4000000004</v>
      </c>
      <c r="E21" s="11">
        <v>8253188.9000000004</v>
      </c>
      <c r="F21" s="11">
        <v>8501575.9000000004</v>
      </c>
      <c r="G21" s="11">
        <v>8595093.4000000004</v>
      </c>
    </row>
    <row r="22" spans="1:7" ht="18" customHeight="1" x14ac:dyDescent="0.25">
      <c r="A22" s="4" t="s">
        <v>11</v>
      </c>
      <c r="B22" s="5" t="s">
        <v>12</v>
      </c>
      <c r="C22" s="17">
        <v>2751353.5</v>
      </c>
      <c r="D22" s="17"/>
      <c r="E22" s="11"/>
      <c r="F22" s="11"/>
      <c r="G22" s="11"/>
    </row>
    <row r="23" spans="1:7" ht="18.75" customHeight="1" x14ac:dyDescent="0.25">
      <c r="A23" s="4" t="s">
        <v>13</v>
      </c>
      <c r="B23" s="5" t="s">
        <v>14</v>
      </c>
      <c r="C23" s="17">
        <v>6818</v>
      </c>
      <c r="D23" s="17">
        <v>8763</v>
      </c>
      <c r="E23" s="11">
        <v>5880</v>
      </c>
      <c r="F23" s="11">
        <v>5880</v>
      </c>
      <c r="G23" s="11">
        <v>5880</v>
      </c>
    </row>
    <row r="24" spans="1:7" ht="33" customHeight="1" x14ac:dyDescent="0.25">
      <c r="A24" s="8" t="s">
        <v>40</v>
      </c>
      <c r="B24" s="5" t="s">
        <v>41</v>
      </c>
      <c r="C24" s="17">
        <f>C25+C26</f>
        <v>66786.175499999998</v>
      </c>
      <c r="D24" s="17">
        <f t="shared" ref="D24:G24" si="6">D25+D26</f>
        <v>60122</v>
      </c>
      <c r="E24" s="17">
        <f t="shared" si="6"/>
        <v>71811</v>
      </c>
      <c r="F24" s="17">
        <f t="shared" si="6"/>
        <v>72155</v>
      </c>
      <c r="G24" s="17">
        <f t="shared" si="6"/>
        <v>72371</v>
      </c>
    </row>
    <row r="25" spans="1:7" ht="20.25" customHeight="1" x14ac:dyDescent="0.25">
      <c r="A25" s="4" t="s">
        <v>15</v>
      </c>
      <c r="B25" s="5" t="s">
        <v>16</v>
      </c>
      <c r="C25" s="17">
        <v>64686.713300000003</v>
      </c>
      <c r="D25" s="11">
        <v>58725</v>
      </c>
      <c r="E25" s="11">
        <v>69651</v>
      </c>
      <c r="F25" s="11">
        <v>69935</v>
      </c>
      <c r="G25" s="11">
        <v>70101</v>
      </c>
    </row>
    <row r="26" spans="1:7" ht="51" customHeight="1" x14ac:dyDescent="0.25">
      <c r="A26" s="4" t="s">
        <v>17</v>
      </c>
      <c r="B26" s="5" t="s">
        <v>18</v>
      </c>
      <c r="C26" s="17">
        <v>2099.4621999999999</v>
      </c>
      <c r="D26" s="11">
        <v>1397</v>
      </c>
      <c r="E26" s="11">
        <v>2160</v>
      </c>
      <c r="F26" s="11">
        <v>2220</v>
      </c>
      <c r="G26" s="11">
        <v>2270</v>
      </c>
    </row>
    <row r="27" spans="1:7" ht="21.75" customHeight="1" x14ac:dyDescent="0.25">
      <c r="A27" s="6" t="s">
        <v>19</v>
      </c>
      <c r="B27" s="5" t="s">
        <v>60</v>
      </c>
      <c r="C27" s="17">
        <v>271689.7</v>
      </c>
      <c r="D27" s="11">
        <v>309060.7</v>
      </c>
      <c r="E27" s="11">
        <v>326001.2</v>
      </c>
      <c r="F27" s="11">
        <v>330498.7</v>
      </c>
      <c r="G27" s="11">
        <v>326163.7</v>
      </c>
    </row>
    <row r="28" spans="1:7" ht="51" customHeight="1" x14ac:dyDescent="0.25">
      <c r="A28" s="6" t="s">
        <v>20</v>
      </c>
      <c r="B28" s="5" t="s">
        <v>61</v>
      </c>
      <c r="C28" s="17">
        <v>1212.8</v>
      </c>
      <c r="D28" s="11">
        <v>1432.8</v>
      </c>
      <c r="E28" s="11">
        <v>1379.2</v>
      </c>
      <c r="F28" s="11"/>
      <c r="G28" s="11"/>
    </row>
    <row r="29" spans="1:7" ht="28.5" customHeight="1" x14ac:dyDescent="0.25">
      <c r="A29" s="6"/>
      <c r="B29" s="19" t="s">
        <v>76</v>
      </c>
      <c r="C29" s="22">
        <f>SUM(C30:C36)</f>
        <v>1346389.8</v>
      </c>
      <c r="D29" s="22">
        <f t="shared" ref="D29:G29" si="7">SUM(D30:D36)</f>
        <v>1249378</v>
      </c>
      <c r="E29" s="22">
        <f t="shared" si="7"/>
        <v>1242618.7</v>
      </c>
      <c r="F29" s="22">
        <f t="shared" si="7"/>
        <v>1236265.4000000001</v>
      </c>
      <c r="G29" s="22">
        <f t="shared" si="7"/>
        <v>1237490</v>
      </c>
    </row>
    <row r="30" spans="1:7" ht="51" customHeight="1" x14ac:dyDescent="0.25">
      <c r="A30" s="6" t="s">
        <v>21</v>
      </c>
      <c r="B30" s="5" t="s">
        <v>62</v>
      </c>
      <c r="C30" s="17">
        <v>50837.599999999999</v>
      </c>
      <c r="D30" s="17">
        <v>28886.459989999999</v>
      </c>
      <c r="E30" s="17">
        <v>95217.9</v>
      </c>
      <c r="F30" s="17">
        <v>94168.8</v>
      </c>
      <c r="G30" s="17">
        <v>94813.8</v>
      </c>
    </row>
    <row r="31" spans="1:7" ht="33.75" customHeight="1" x14ac:dyDescent="0.25">
      <c r="A31" s="6" t="s">
        <v>22</v>
      </c>
      <c r="B31" s="5" t="s">
        <v>63</v>
      </c>
      <c r="C31" s="17">
        <v>98499.7</v>
      </c>
      <c r="D31" s="17">
        <v>105782.6</v>
      </c>
      <c r="E31" s="17">
        <v>101192.4</v>
      </c>
      <c r="F31" s="17">
        <v>103868.6</v>
      </c>
      <c r="G31" s="17">
        <v>106641.4</v>
      </c>
    </row>
    <row r="32" spans="1:7" ht="33.75" customHeight="1" x14ac:dyDescent="0.25">
      <c r="A32" s="9" t="s">
        <v>23</v>
      </c>
      <c r="B32" s="5" t="s">
        <v>64</v>
      </c>
      <c r="C32" s="17">
        <v>221573.9</v>
      </c>
      <c r="D32" s="17">
        <v>226261.64001</v>
      </c>
      <c r="E32" s="17">
        <v>220793.7</v>
      </c>
      <c r="F32" s="17">
        <v>220973.7</v>
      </c>
      <c r="G32" s="17">
        <v>221073.7</v>
      </c>
    </row>
    <row r="33" spans="1:7" ht="31.5" x14ac:dyDescent="0.25">
      <c r="A33" s="4" t="s">
        <v>24</v>
      </c>
      <c r="B33" s="5" t="s">
        <v>65</v>
      </c>
      <c r="C33" s="17">
        <v>1719.7</v>
      </c>
      <c r="D33" s="17"/>
      <c r="E33" s="17"/>
      <c r="F33" s="17"/>
      <c r="G33" s="17"/>
    </row>
    <row r="34" spans="1:7" ht="21" customHeight="1" x14ac:dyDescent="0.25">
      <c r="A34" s="6" t="s">
        <v>25</v>
      </c>
      <c r="B34" s="5" t="s">
        <v>66</v>
      </c>
      <c r="C34" s="17">
        <v>18743.3</v>
      </c>
      <c r="D34" s="17">
        <v>14700</v>
      </c>
      <c r="E34" s="17">
        <v>13150</v>
      </c>
      <c r="F34" s="17">
        <v>13150</v>
      </c>
      <c r="G34" s="17">
        <v>13150</v>
      </c>
    </row>
    <row r="35" spans="1:7" ht="18.75" customHeight="1" x14ac:dyDescent="0.25">
      <c r="A35" s="6" t="s">
        <v>26</v>
      </c>
      <c r="B35" s="5" t="s">
        <v>67</v>
      </c>
      <c r="C35" s="17">
        <v>948199.3</v>
      </c>
      <c r="D35" s="17">
        <v>867707.3</v>
      </c>
      <c r="E35" s="17">
        <v>808264.7</v>
      </c>
      <c r="F35" s="17">
        <v>800104.3</v>
      </c>
      <c r="G35" s="17">
        <v>797811.1</v>
      </c>
    </row>
    <row r="36" spans="1:7" ht="19.5" customHeight="1" x14ac:dyDescent="0.25">
      <c r="A36" s="6" t="s">
        <v>27</v>
      </c>
      <c r="B36" s="5" t="s">
        <v>68</v>
      </c>
      <c r="C36" s="17">
        <v>6816.3</v>
      </c>
      <c r="D36" s="17">
        <v>6040</v>
      </c>
      <c r="E36" s="17">
        <v>4000</v>
      </c>
      <c r="F36" s="17">
        <v>4000</v>
      </c>
      <c r="G36" s="17">
        <v>4000</v>
      </c>
    </row>
    <row r="37" spans="1:7" ht="15.75" x14ac:dyDescent="0.25">
      <c r="A37" s="13" t="s">
        <v>32</v>
      </c>
      <c r="B37" s="16" t="s">
        <v>69</v>
      </c>
      <c r="C37" s="22">
        <f>C38+C44+C45+C46</f>
        <v>60558543.300000004</v>
      </c>
      <c r="D37" s="22">
        <f t="shared" ref="D37:G37" si="8">D38+D44+D45+D46</f>
        <v>55221825.106819995</v>
      </c>
      <c r="E37" s="22">
        <f t="shared" si="8"/>
        <v>11806339.800000001</v>
      </c>
      <c r="F37" s="22">
        <f t="shared" si="8"/>
        <v>11806339.800000001</v>
      </c>
      <c r="G37" s="22">
        <f t="shared" si="8"/>
        <v>11806339.800000001</v>
      </c>
    </row>
    <row r="38" spans="1:7" ht="48" customHeight="1" x14ac:dyDescent="0.25">
      <c r="A38" s="6" t="s">
        <v>57</v>
      </c>
      <c r="B38" s="7" t="s">
        <v>70</v>
      </c>
      <c r="C38" s="12">
        <f t="shared" ref="C38:G38" si="9">C39+C40+C41+C42+C43</f>
        <v>59602702.100000001</v>
      </c>
      <c r="D38" s="10">
        <f t="shared" si="9"/>
        <v>51590157.47236</v>
      </c>
      <c r="E38" s="10">
        <f t="shared" si="9"/>
        <v>11806339.800000001</v>
      </c>
      <c r="F38" s="10">
        <f t="shared" si="9"/>
        <v>11806339.800000001</v>
      </c>
      <c r="G38" s="10">
        <f t="shared" si="9"/>
        <v>11806339.800000001</v>
      </c>
    </row>
    <row r="39" spans="1:7" ht="31.5" x14ac:dyDescent="0.25">
      <c r="A39" s="4" t="s">
        <v>42</v>
      </c>
      <c r="B39" s="5" t="s">
        <v>43</v>
      </c>
      <c r="C39" s="17">
        <v>23253611.899999999</v>
      </c>
      <c r="D39" s="17">
        <v>13848267.8738</v>
      </c>
      <c r="E39" s="11">
        <v>11806339.800000001</v>
      </c>
      <c r="F39" s="11">
        <v>11806339.800000001</v>
      </c>
      <c r="G39" s="11">
        <v>11806339.800000001</v>
      </c>
    </row>
    <row r="40" spans="1:7" ht="36.75" customHeight="1" x14ac:dyDescent="0.25">
      <c r="A40" s="4" t="s">
        <v>44</v>
      </c>
      <c r="B40" s="5" t="s">
        <v>45</v>
      </c>
      <c r="C40" s="17">
        <v>18558192.5</v>
      </c>
      <c r="D40" s="17">
        <v>20829632.800000001</v>
      </c>
      <c r="E40" s="11"/>
      <c r="F40" s="11"/>
      <c r="G40" s="11"/>
    </row>
    <row r="41" spans="1:7" ht="31.5" x14ac:dyDescent="0.25">
      <c r="A41" s="4" t="s">
        <v>46</v>
      </c>
      <c r="B41" s="5" t="s">
        <v>47</v>
      </c>
      <c r="C41" s="17">
        <v>7460906.0999999996</v>
      </c>
      <c r="D41" s="17">
        <v>6870453.2999999998</v>
      </c>
      <c r="E41" s="11"/>
      <c r="F41" s="11"/>
      <c r="G41" s="11"/>
    </row>
    <row r="42" spans="1:7" ht="15.75" x14ac:dyDescent="0.25">
      <c r="A42" s="4" t="s">
        <v>48</v>
      </c>
      <c r="B42" s="5" t="s">
        <v>30</v>
      </c>
      <c r="C42" s="17">
        <v>10329991.6</v>
      </c>
      <c r="D42" s="17">
        <v>10041803.49856</v>
      </c>
      <c r="E42" s="11"/>
      <c r="F42" s="11"/>
      <c r="G42" s="11"/>
    </row>
    <row r="43" spans="1:7" ht="31.5" x14ac:dyDescent="0.25">
      <c r="A43" s="4" t="s">
        <v>49</v>
      </c>
      <c r="B43" s="5" t="s">
        <v>50</v>
      </c>
      <c r="C43" s="23"/>
      <c r="D43" s="17"/>
      <c r="E43" s="11"/>
      <c r="F43" s="11"/>
      <c r="G43" s="11"/>
    </row>
    <row r="44" spans="1:7" ht="52.5" customHeight="1" x14ac:dyDescent="0.25">
      <c r="A44" s="6" t="s">
        <v>51</v>
      </c>
      <c r="B44" s="7" t="s">
        <v>52</v>
      </c>
      <c r="C44" s="17">
        <v>875769.5</v>
      </c>
      <c r="D44" s="17">
        <v>3489204.9029299999</v>
      </c>
      <c r="E44" s="15"/>
      <c r="F44" s="15"/>
      <c r="G44" s="15"/>
    </row>
    <row r="45" spans="1:7" ht="98.25" customHeight="1" x14ac:dyDescent="0.25">
      <c r="A45" s="6" t="s">
        <v>53</v>
      </c>
      <c r="B45" s="7" t="s">
        <v>54</v>
      </c>
      <c r="C45" s="17">
        <v>166553.5</v>
      </c>
      <c r="D45" s="17">
        <v>145456.87049999999</v>
      </c>
      <c r="E45" s="15"/>
      <c r="F45" s="15"/>
      <c r="G45" s="15"/>
    </row>
    <row r="46" spans="1:7" ht="52.5" customHeight="1" x14ac:dyDescent="0.25">
      <c r="A46" s="6" t="s">
        <v>55</v>
      </c>
      <c r="B46" s="7" t="s">
        <v>56</v>
      </c>
      <c r="C46" s="17">
        <v>-86481.8</v>
      </c>
      <c r="D46" s="17">
        <v>-2994.1389700000004</v>
      </c>
      <c r="E46" s="15"/>
      <c r="F46" s="15"/>
      <c r="G46" s="15"/>
    </row>
    <row r="47" spans="1:7" ht="22.5" customHeight="1" x14ac:dyDescent="0.25">
      <c r="A47" s="26" t="s">
        <v>79</v>
      </c>
      <c r="B47" s="26"/>
      <c r="C47" s="24">
        <f>C7+C37</f>
        <v>128363162.80713001</v>
      </c>
      <c r="D47" s="20">
        <f t="shared" ref="D47:G47" si="10">D7+D37</f>
        <v>127168642.40681997</v>
      </c>
      <c r="E47" s="20">
        <f t="shared" si="10"/>
        <v>90823744.600000024</v>
      </c>
      <c r="F47" s="20">
        <f t="shared" si="10"/>
        <v>95474558.599999994</v>
      </c>
      <c r="G47" s="20">
        <f t="shared" si="10"/>
        <v>100125206.80000001</v>
      </c>
    </row>
    <row r="52" spans="2:2" x14ac:dyDescent="0.25">
      <c r="B52" s="18"/>
    </row>
  </sheetData>
  <mergeCells count="7">
    <mergeCell ref="A47:B47"/>
    <mergeCell ref="A1:G1"/>
    <mergeCell ref="E4:G4"/>
    <mergeCell ref="C4:C5"/>
    <mergeCell ref="B4:B5"/>
    <mergeCell ref="A4:A5"/>
    <mergeCell ref="D4:D5"/>
  </mergeCells>
  <printOptions horizontalCentered="1"/>
  <pageMargins left="0.19685039370078741" right="0.19685039370078741" top="0.55118110236220474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2021-10-11T06:54:57Z</cp:lastPrinted>
  <dcterms:created xsi:type="dcterms:W3CDTF">2015-12-04T12:59:35Z</dcterms:created>
  <dcterms:modified xsi:type="dcterms:W3CDTF">2021-10-11T06:55:06Z</dcterms:modified>
</cp:coreProperties>
</file>