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20" yWindow="285" windowWidth="14100" windowHeight="12525"/>
  </bookViews>
  <sheets>
    <sheet name="прогноз" sheetId="2" r:id="rId1"/>
  </sheets>
  <definedNames>
    <definedName name="_xlnm.Print_Area" localSheetId="0">прогноз!$A$1:$F$65</definedName>
  </definedNames>
  <calcPr calcId="145621"/>
</workbook>
</file>

<file path=xl/calcChain.xml><?xml version="1.0" encoding="utf-8"?>
<calcChain xmlns="http://schemas.openxmlformats.org/spreadsheetml/2006/main">
  <c r="B56" i="2" l="1"/>
  <c r="B63" i="2" s="1"/>
  <c r="F62" i="2"/>
  <c r="E62" i="2"/>
  <c r="D62" i="2"/>
  <c r="C62" i="2"/>
  <c r="F56" i="2"/>
  <c r="F63" i="2" s="1"/>
  <c r="E56" i="2"/>
  <c r="E63" i="2" s="1"/>
  <c r="D56" i="2"/>
  <c r="D63" i="2" s="1"/>
  <c r="C56" i="2"/>
  <c r="C63" i="2" s="1"/>
  <c r="F57" i="2" l="1"/>
  <c r="E57" i="2"/>
  <c r="C57" i="2"/>
  <c r="D57" i="2"/>
  <c r="B5" i="2" l="1"/>
  <c r="C5" i="2"/>
  <c r="D5" i="2"/>
  <c r="E5" i="2"/>
  <c r="E16" i="2" s="1"/>
  <c r="F5" i="2"/>
  <c r="F6" i="2" s="1"/>
  <c r="C6" i="2"/>
  <c r="D6" i="2"/>
  <c r="C15" i="2"/>
  <c r="D15" i="2"/>
  <c r="E15" i="2"/>
  <c r="F15" i="2"/>
  <c r="B16" i="2"/>
  <c r="C16" i="2"/>
  <c r="D16" i="2"/>
  <c r="B22" i="2"/>
  <c r="B33" i="2" s="1"/>
  <c r="C22" i="2"/>
  <c r="C33" i="2" s="1"/>
  <c r="D22" i="2"/>
  <c r="E22" i="2"/>
  <c r="E33" i="2" s="1"/>
  <c r="F22" i="2"/>
  <c r="F23" i="2" s="1"/>
  <c r="E23" i="2"/>
  <c r="C32" i="2"/>
  <c r="D32" i="2"/>
  <c r="E32" i="2"/>
  <c r="F32" i="2"/>
  <c r="D33" i="2"/>
  <c r="B39" i="2"/>
  <c r="B50" i="2" s="1"/>
  <c r="C39" i="2"/>
  <c r="C40" i="2" s="1"/>
  <c r="D39" i="2"/>
  <c r="D40" i="2" s="1"/>
  <c r="E39" i="2"/>
  <c r="E50" i="2" s="1"/>
  <c r="F39" i="2"/>
  <c r="F40" i="2" s="1"/>
  <c r="C49" i="2"/>
  <c r="D49" i="2"/>
  <c r="E49" i="2"/>
  <c r="F49" i="2"/>
  <c r="D23" i="2" l="1"/>
  <c r="E40" i="2"/>
  <c r="D50" i="2"/>
  <c r="C50" i="2"/>
  <c r="E6" i="2"/>
  <c r="C23" i="2"/>
  <c r="F16" i="2"/>
  <c r="F33" i="2"/>
  <c r="F50" i="2"/>
</calcChain>
</file>

<file path=xl/sharedStrings.xml><?xml version="1.0" encoding="utf-8"?>
<sst xmlns="http://schemas.openxmlformats.org/spreadsheetml/2006/main" count="81" uniqueCount="27">
  <si>
    <t>прогноз</t>
  </si>
  <si>
    <t>млн рублей</t>
  </si>
  <si>
    <t>в том числе:</t>
  </si>
  <si>
    <t>Показатели</t>
  </si>
  <si>
    <t>Доходы - всего</t>
  </si>
  <si>
    <t>темпы роста к предыдущему году, %</t>
  </si>
  <si>
    <t>налоговые и неналоговые доходы</t>
  </si>
  <si>
    <t>Расходы - всего</t>
  </si>
  <si>
    <t>Дефицит (-), профицит (+)</t>
  </si>
  <si>
    <t>2022 год</t>
  </si>
  <si>
    <t>Прогноз основных характеристик
консолидированного бюджета Саратовской области</t>
  </si>
  <si>
    <t>Прогноз основных характеристик
 областного бюджета Саратовской области</t>
  </si>
  <si>
    <t>Прогноз основных характеристик
местных бюджетов Саратовской области</t>
  </si>
  <si>
    <t>дотации</t>
  </si>
  <si>
    <t>субсидии</t>
  </si>
  <si>
    <t>субвенции</t>
  </si>
  <si>
    <t>иные межбюджетные трансферты</t>
  </si>
  <si>
    <r>
      <t xml:space="preserve">безвозмездные поступления, </t>
    </r>
    <r>
      <rPr>
        <i/>
        <sz val="12"/>
        <rFont val="Times New Roman"/>
        <family val="1"/>
        <charset val="204"/>
      </rPr>
      <t>из них:</t>
    </r>
  </si>
  <si>
    <t>безвозмездные поступления, из них:</t>
  </si>
  <si>
    <t>2023 год</t>
  </si>
  <si>
    <t>2020 год (отчет)</t>
  </si>
  <si>
    <t>2021 год (оценка)</t>
  </si>
  <si>
    <t>2024 год</t>
  </si>
  <si>
    <t>Прогноз основных характеристик бюджета
Территориального фонда обязательного медицинского страхования Саратовской области</t>
  </si>
  <si>
    <t>безвозмездные поступления</t>
  </si>
  <si>
    <t>прогноз*</t>
  </si>
  <si>
    <t>* без учета распределения целевых федеральных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</si>
</sst>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1" applyFont="1" applyFill="1" applyAlignment="1">
      <alignment horizontal="right"/>
    </xf>
    <xf numFmtId="0" fontId="1" fillId="2" borderId="1" xfId="1" applyFont="1" applyFill="1" applyBorder="1" applyAlignment="1">
      <alignment horizontal="left" wrapText="1" indent="1" readingOrder="1"/>
    </xf>
    <xf numFmtId="0" fontId="5" fillId="2" borderId="0" xfId="1" applyFont="1" applyFill="1"/>
    <xf numFmtId="0" fontId="5" fillId="2" borderId="0" xfId="1" applyFont="1" applyFill="1" applyBorder="1" applyAlignment="1">
      <alignment wrapText="1"/>
    </xf>
    <xf numFmtId="0" fontId="3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center" wrapText="1" readingOrder="1"/>
    </xf>
    <xf numFmtId="164" fontId="1" fillId="2" borderId="1" xfId="1" applyNumberFormat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left" wrapText="1" indent="1" readingOrder="1"/>
    </xf>
    <xf numFmtId="164" fontId="6" fillId="2" borderId="1" xfId="1" applyNumberFormat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left" wrapText="1" indent="1" readingOrder="1"/>
    </xf>
    <xf numFmtId="164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left" wrapText="1" indent="4" readingOrder="1"/>
    </xf>
    <xf numFmtId="0" fontId="6" fillId="2" borderId="1" xfId="1" applyFont="1" applyFill="1" applyBorder="1" applyAlignment="1">
      <alignment horizontal="left" wrapText="1" indent="5" readingOrder="1"/>
    </xf>
    <xf numFmtId="0" fontId="1" fillId="3" borderId="1" xfId="1" applyFont="1" applyFill="1" applyBorder="1" applyAlignment="1">
      <alignment horizontal="center" vertical="center" wrapText="1" readingOrder="1"/>
    </xf>
    <xf numFmtId="0" fontId="1" fillId="3" borderId="1" xfId="1" applyFont="1" applyFill="1" applyBorder="1" applyAlignment="1">
      <alignment horizontal="center" vertical="center" wrapText="1" readingOrder="1"/>
    </xf>
    <xf numFmtId="0" fontId="1" fillId="3" borderId="1" xfId="1" applyFont="1" applyFill="1" applyBorder="1" applyAlignment="1">
      <alignment horizontal="center" vertical="center" wrapText="1" readingOrder="1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0" fontId="4" fillId="2" borderId="2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 readingOrder="1"/>
    </xf>
    <xf numFmtId="0" fontId="6" fillId="2" borderId="0" xfId="1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view="pageBreakPreview" zoomScale="85" zoomScaleNormal="100" zoomScaleSheetLayoutView="85" workbookViewId="0">
      <selection activeCell="G62" sqref="G62"/>
    </sheetView>
  </sheetViews>
  <sheetFormatPr defaultColWidth="8" defaultRowHeight="15.75" x14ac:dyDescent="0.25"/>
  <cols>
    <col min="1" max="1" width="39.375" style="3" customWidth="1"/>
    <col min="2" max="2" width="11.125" style="3" customWidth="1"/>
    <col min="3" max="3" width="11.75" style="3" customWidth="1"/>
    <col min="4" max="4" width="12.5" style="3" customWidth="1"/>
    <col min="5" max="5" width="12.25" style="3" customWidth="1"/>
    <col min="6" max="6" width="12.5" style="3" customWidth="1"/>
    <col min="7" max="16384" width="8" style="3"/>
  </cols>
  <sheetData>
    <row r="1" spans="1:6" ht="45.75" customHeight="1" thickBot="1" x14ac:dyDescent="0.3">
      <c r="A1" s="18" t="s">
        <v>10</v>
      </c>
      <c r="B1" s="18"/>
      <c r="C1" s="18"/>
      <c r="D1" s="18"/>
      <c r="E1" s="18"/>
      <c r="F1" s="18"/>
    </row>
    <row r="2" spans="1:6" ht="14.25" customHeight="1" thickTop="1" x14ac:dyDescent="0.25">
      <c r="A2" s="4"/>
      <c r="B2" s="4"/>
      <c r="C2" s="4"/>
      <c r="D2" s="4"/>
      <c r="E2" s="4"/>
      <c r="F2" s="5" t="s">
        <v>1</v>
      </c>
    </row>
    <row r="3" spans="1:6" ht="15.75" customHeight="1" x14ac:dyDescent="0.25">
      <c r="A3" s="19" t="s">
        <v>3</v>
      </c>
      <c r="B3" s="19" t="s">
        <v>20</v>
      </c>
      <c r="C3" s="19" t="s">
        <v>21</v>
      </c>
      <c r="D3" s="19" t="s">
        <v>25</v>
      </c>
      <c r="E3" s="19"/>
      <c r="F3" s="19"/>
    </row>
    <row r="4" spans="1:6" x14ac:dyDescent="0.25">
      <c r="A4" s="19"/>
      <c r="B4" s="19"/>
      <c r="C4" s="19"/>
      <c r="D4" s="14" t="s">
        <v>9</v>
      </c>
      <c r="E4" s="14" t="s">
        <v>19</v>
      </c>
      <c r="F4" s="6" t="s">
        <v>22</v>
      </c>
    </row>
    <row r="5" spans="1:6" x14ac:dyDescent="0.25">
      <c r="A5" s="2" t="s">
        <v>4</v>
      </c>
      <c r="B5" s="7">
        <f t="shared" ref="B5:C5" si="0">B8+B9</f>
        <v>146440.79999999999</v>
      </c>
      <c r="C5" s="7">
        <f t="shared" si="0"/>
        <v>149997.6</v>
      </c>
      <c r="D5" s="7">
        <f>D8+D9</f>
        <v>112812</v>
      </c>
      <c r="E5" s="7">
        <f>E8+E9</f>
        <v>118584.6</v>
      </c>
      <c r="F5" s="7">
        <f>F8+F9</f>
        <v>124483.2</v>
      </c>
    </row>
    <row r="6" spans="1:6" x14ac:dyDescent="0.25">
      <c r="A6" s="8" t="s">
        <v>5</v>
      </c>
      <c r="B6" s="9">
        <v>120.8</v>
      </c>
      <c r="C6" s="9">
        <f>C5/B5*100</f>
        <v>102.42883130930724</v>
      </c>
      <c r="D6" s="9">
        <f t="shared" ref="D6:F6" si="1">D5/C5*100</f>
        <v>75.209203347253549</v>
      </c>
      <c r="E6" s="9">
        <f t="shared" si="1"/>
        <v>105.117008828848</v>
      </c>
      <c r="F6" s="9">
        <f t="shared" si="1"/>
        <v>104.97417033915026</v>
      </c>
    </row>
    <row r="7" spans="1:6" x14ac:dyDescent="0.25">
      <c r="A7" s="10" t="s">
        <v>2</v>
      </c>
      <c r="B7" s="17"/>
      <c r="C7" s="11"/>
      <c r="D7" s="11"/>
      <c r="E7" s="11"/>
      <c r="F7" s="11"/>
    </row>
    <row r="8" spans="1:6" x14ac:dyDescent="0.25">
      <c r="A8" s="12" t="s">
        <v>6</v>
      </c>
      <c r="B8" s="11">
        <v>85924.800000000003</v>
      </c>
      <c r="C8" s="11">
        <v>94797.1</v>
      </c>
      <c r="D8" s="11">
        <v>101005.7</v>
      </c>
      <c r="E8" s="11">
        <v>106778.3</v>
      </c>
      <c r="F8" s="11">
        <v>112676.9</v>
      </c>
    </row>
    <row r="9" spans="1:6" x14ac:dyDescent="0.25">
      <c r="A9" s="12" t="s">
        <v>17</v>
      </c>
      <c r="B9" s="11">
        <v>60516</v>
      </c>
      <c r="C9" s="11">
        <v>55200.5</v>
      </c>
      <c r="D9" s="11">
        <v>11806.3</v>
      </c>
      <c r="E9" s="11">
        <v>11806.3</v>
      </c>
      <c r="F9" s="11">
        <v>11806.3</v>
      </c>
    </row>
    <row r="10" spans="1:6" x14ac:dyDescent="0.25">
      <c r="A10" s="13" t="s">
        <v>13</v>
      </c>
      <c r="B10" s="9">
        <v>23253.599999999999</v>
      </c>
      <c r="C10" s="11">
        <v>13848.1</v>
      </c>
      <c r="D10" s="11">
        <v>11806.3</v>
      </c>
      <c r="E10" s="11">
        <v>11806.3</v>
      </c>
      <c r="F10" s="11">
        <v>11806.3</v>
      </c>
    </row>
    <row r="11" spans="1:6" x14ac:dyDescent="0.25">
      <c r="A11" s="13" t="s">
        <v>14</v>
      </c>
      <c r="B11" s="9">
        <v>18558.2</v>
      </c>
      <c r="C11" s="11">
        <v>20829.599999999999</v>
      </c>
      <c r="D11" s="11"/>
      <c r="E11" s="11"/>
      <c r="F11" s="11"/>
    </row>
    <row r="12" spans="1:6" x14ac:dyDescent="0.25">
      <c r="A12" s="13" t="s">
        <v>15</v>
      </c>
      <c r="B12" s="9">
        <v>7460.9</v>
      </c>
      <c r="C12" s="11">
        <v>6870.5</v>
      </c>
      <c r="D12" s="11"/>
      <c r="E12" s="11"/>
      <c r="F12" s="11"/>
    </row>
    <row r="13" spans="1:6" ht="31.5" x14ac:dyDescent="0.25">
      <c r="A13" s="13" t="s">
        <v>16</v>
      </c>
      <c r="B13" s="9">
        <v>10330</v>
      </c>
      <c r="C13" s="9">
        <v>10041.799999999999</v>
      </c>
      <c r="D13" s="11"/>
      <c r="E13" s="11"/>
      <c r="F13" s="11"/>
    </row>
    <row r="14" spans="1:6" x14ac:dyDescent="0.25">
      <c r="A14" s="2" t="s">
        <v>7</v>
      </c>
      <c r="B14" s="7">
        <v>149913.1</v>
      </c>
      <c r="C14" s="7">
        <v>165842.1</v>
      </c>
      <c r="D14" s="7">
        <v>120853.8</v>
      </c>
      <c r="E14" s="7">
        <v>126100.9</v>
      </c>
      <c r="F14" s="7">
        <v>128068.4</v>
      </c>
    </row>
    <row r="15" spans="1:6" x14ac:dyDescent="0.25">
      <c r="A15" s="8" t="s">
        <v>5</v>
      </c>
      <c r="B15" s="9">
        <v>122.8</v>
      </c>
      <c r="C15" s="9">
        <f>C14/B14*100</f>
        <v>110.6254890333133</v>
      </c>
      <c r="D15" s="9">
        <f t="shared" ref="D15:F15" si="2">D14/C14*100</f>
        <v>72.872810944868633</v>
      </c>
      <c r="E15" s="9">
        <f t="shared" si="2"/>
        <v>104.34169219337745</v>
      </c>
      <c r="F15" s="9">
        <f t="shared" si="2"/>
        <v>101.56025849141442</v>
      </c>
    </row>
    <row r="16" spans="1:6" x14ac:dyDescent="0.25">
      <c r="A16" s="2" t="s">
        <v>8</v>
      </c>
      <c r="B16" s="7">
        <f t="shared" ref="B16" si="3">B5-B14</f>
        <v>-3472.3000000000175</v>
      </c>
      <c r="C16" s="7">
        <f>C5-C14</f>
        <v>-15844.5</v>
      </c>
      <c r="D16" s="7">
        <f>D5-D14</f>
        <v>-8041.8000000000029</v>
      </c>
      <c r="E16" s="7">
        <f t="shared" ref="E16:F16" si="4">E5-E14</f>
        <v>-7516.2999999999884</v>
      </c>
      <c r="F16" s="7">
        <f t="shared" si="4"/>
        <v>-3585.1999999999971</v>
      </c>
    </row>
    <row r="18" spans="1:6" ht="33.75" customHeight="1" thickBot="1" x14ac:dyDescent="0.3">
      <c r="A18" s="18" t="s">
        <v>11</v>
      </c>
      <c r="B18" s="18"/>
      <c r="C18" s="18"/>
      <c r="D18" s="18"/>
      <c r="E18" s="18"/>
      <c r="F18" s="18"/>
    </row>
    <row r="19" spans="1:6" ht="11.25" customHeight="1" thickTop="1" x14ac:dyDescent="0.25">
      <c r="A19" s="4"/>
      <c r="B19" s="4"/>
      <c r="C19" s="4"/>
      <c r="D19" s="4"/>
      <c r="E19" s="4"/>
      <c r="F19" s="1" t="s">
        <v>1</v>
      </c>
    </row>
    <row r="20" spans="1:6" ht="15.75" customHeight="1" x14ac:dyDescent="0.25">
      <c r="A20" s="19" t="s">
        <v>3</v>
      </c>
      <c r="B20" s="19" t="s">
        <v>20</v>
      </c>
      <c r="C20" s="19" t="s">
        <v>21</v>
      </c>
      <c r="D20" s="19" t="s">
        <v>25</v>
      </c>
      <c r="E20" s="19"/>
      <c r="F20" s="19"/>
    </row>
    <row r="21" spans="1:6" x14ac:dyDescent="0.25">
      <c r="A21" s="19"/>
      <c r="B21" s="19"/>
      <c r="C21" s="19"/>
      <c r="D21" s="15" t="s">
        <v>9</v>
      </c>
      <c r="E21" s="15" t="s">
        <v>19</v>
      </c>
      <c r="F21" s="15" t="s">
        <v>22</v>
      </c>
    </row>
    <row r="22" spans="1:6" x14ac:dyDescent="0.25">
      <c r="A22" s="2" t="s">
        <v>4</v>
      </c>
      <c r="B22" s="7">
        <f t="shared" ref="B22:F22" si="5">B25+B26</f>
        <v>128363.16</v>
      </c>
      <c r="C22" s="7">
        <f t="shared" si="5"/>
        <v>127168.6</v>
      </c>
      <c r="D22" s="7">
        <f t="shared" si="5"/>
        <v>90823.7</v>
      </c>
      <c r="E22" s="7">
        <f t="shared" si="5"/>
        <v>95474.5</v>
      </c>
      <c r="F22" s="7">
        <f t="shared" si="5"/>
        <v>100125.2</v>
      </c>
    </row>
    <row r="23" spans="1:6" x14ac:dyDescent="0.25">
      <c r="A23" s="8" t="s">
        <v>5</v>
      </c>
      <c r="B23" s="9">
        <v>123.4</v>
      </c>
      <c r="C23" s="9">
        <f>C22/B22*100</f>
        <v>99.069390314168032</v>
      </c>
      <c r="D23" s="9">
        <f t="shared" ref="D23:F23" si="6">D22/C22*100</f>
        <v>71.419910260866288</v>
      </c>
      <c r="E23" s="9">
        <f t="shared" si="6"/>
        <v>105.12068986398926</v>
      </c>
      <c r="F23" s="9">
        <f t="shared" si="6"/>
        <v>104.87114360378949</v>
      </c>
    </row>
    <row r="24" spans="1:6" x14ac:dyDescent="0.25">
      <c r="A24" s="10" t="s">
        <v>2</v>
      </c>
      <c r="B24" s="11"/>
      <c r="C24" s="11"/>
      <c r="D24" s="11"/>
      <c r="E24" s="11"/>
      <c r="F24" s="11"/>
    </row>
    <row r="25" spans="1:6" x14ac:dyDescent="0.25">
      <c r="A25" s="12" t="s">
        <v>6</v>
      </c>
      <c r="B25" s="11">
        <v>67804.61</v>
      </c>
      <c r="C25" s="11">
        <v>71946.8</v>
      </c>
      <c r="D25" s="11">
        <v>79017.399999999994</v>
      </c>
      <c r="E25" s="11">
        <v>83668.2</v>
      </c>
      <c r="F25" s="11">
        <v>88318.9</v>
      </c>
    </row>
    <row r="26" spans="1:6" x14ac:dyDescent="0.25">
      <c r="A26" s="12" t="s">
        <v>17</v>
      </c>
      <c r="B26" s="11">
        <v>60558.55</v>
      </c>
      <c r="C26" s="11">
        <v>55221.8</v>
      </c>
      <c r="D26" s="11">
        <v>11806.3</v>
      </c>
      <c r="E26" s="11">
        <v>11806.3</v>
      </c>
      <c r="F26" s="11">
        <v>11806.3</v>
      </c>
    </row>
    <row r="27" spans="1:6" x14ac:dyDescent="0.25">
      <c r="A27" s="13" t="s">
        <v>13</v>
      </c>
      <c r="B27" s="9">
        <v>23253.599999999999</v>
      </c>
      <c r="C27" s="11">
        <v>13848.1</v>
      </c>
      <c r="D27" s="11">
        <v>11806.3</v>
      </c>
      <c r="E27" s="11">
        <v>11806.3</v>
      </c>
      <c r="F27" s="11">
        <v>11806.3</v>
      </c>
    </row>
    <row r="28" spans="1:6" x14ac:dyDescent="0.25">
      <c r="A28" s="13" t="s">
        <v>14</v>
      </c>
      <c r="B28" s="9">
        <v>18558.2</v>
      </c>
      <c r="C28" s="11">
        <v>20829.599999999999</v>
      </c>
      <c r="D28" s="11"/>
      <c r="E28" s="11"/>
      <c r="F28" s="11"/>
    </row>
    <row r="29" spans="1:6" x14ac:dyDescent="0.25">
      <c r="A29" s="13" t="s">
        <v>15</v>
      </c>
      <c r="B29" s="9">
        <v>7460.9</v>
      </c>
      <c r="C29" s="11">
        <v>6870.5</v>
      </c>
      <c r="D29" s="11"/>
      <c r="E29" s="11"/>
      <c r="F29" s="11"/>
    </row>
    <row r="30" spans="1:6" ht="31.5" x14ac:dyDescent="0.25">
      <c r="A30" s="13" t="s">
        <v>16</v>
      </c>
      <c r="B30" s="9">
        <v>10330</v>
      </c>
      <c r="C30" s="11">
        <v>10041.799999999999</v>
      </c>
      <c r="D30" s="11"/>
      <c r="E30" s="11"/>
      <c r="F30" s="11"/>
    </row>
    <row r="31" spans="1:6" x14ac:dyDescent="0.25">
      <c r="A31" s="2" t="s">
        <v>7</v>
      </c>
      <c r="B31" s="7">
        <v>132414</v>
      </c>
      <c r="C31" s="7">
        <v>141134.6</v>
      </c>
      <c r="D31" s="7">
        <v>98865.5</v>
      </c>
      <c r="E31" s="7">
        <v>101886.5</v>
      </c>
      <c r="F31" s="7">
        <v>102537</v>
      </c>
    </row>
    <row r="32" spans="1:6" x14ac:dyDescent="0.25">
      <c r="A32" s="8" t="s">
        <v>5</v>
      </c>
      <c r="B32" s="9">
        <v>127.2</v>
      </c>
      <c r="C32" s="9">
        <f>C31/B31*100</f>
        <v>106.58585950126121</v>
      </c>
      <c r="D32" s="9">
        <f t="shared" ref="D32:F32" si="7">D31/C31*100</f>
        <v>70.050504978934995</v>
      </c>
      <c r="E32" s="9">
        <f t="shared" si="7"/>
        <v>103.05566653686068</v>
      </c>
      <c r="F32" s="9">
        <f t="shared" si="7"/>
        <v>100.63845553630755</v>
      </c>
    </row>
    <row r="33" spans="1:6" x14ac:dyDescent="0.25">
      <c r="A33" s="2" t="s">
        <v>8</v>
      </c>
      <c r="B33" s="7">
        <f>B22-B31</f>
        <v>-4050.8399999999965</v>
      </c>
      <c r="C33" s="7">
        <f>C22-C31</f>
        <v>-13966</v>
      </c>
      <c r="D33" s="7">
        <f>D22-D31</f>
        <v>-8041.8000000000029</v>
      </c>
      <c r="E33" s="7">
        <f>E22-E31</f>
        <v>-6412</v>
      </c>
      <c r="F33" s="7">
        <f>F22-F31</f>
        <v>-2411.8000000000029</v>
      </c>
    </row>
    <row r="35" spans="1:6" ht="42" customHeight="1" thickBot="1" x14ac:dyDescent="0.3">
      <c r="A35" s="18" t="s">
        <v>12</v>
      </c>
      <c r="B35" s="18"/>
      <c r="C35" s="18"/>
      <c r="D35" s="18"/>
      <c r="E35" s="18"/>
      <c r="F35" s="18"/>
    </row>
    <row r="36" spans="1:6" ht="11.25" customHeight="1" thickTop="1" x14ac:dyDescent="0.25">
      <c r="A36" s="4"/>
      <c r="B36" s="4"/>
      <c r="C36" s="4"/>
      <c r="D36" s="4"/>
      <c r="E36" s="4"/>
      <c r="F36" s="1" t="s">
        <v>1</v>
      </c>
    </row>
    <row r="37" spans="1:6" ht="15.75" customHeight="1" x14ac:dyDescent="0.25">
      <c r="A37" s="19" t="s">
        <v>3</v>
      </c>
      <c r="B37" s="19" t="s">
        <v>20</v>
      </c>
      <c r="C37" s="19" t="s">
        <v>21</v>
      </c>
      <c r="D37" s="19" t="s">
        <v>25</v>
      </c>
      <c r="E37" s="19"/>
      <c r="F37" s="19"/>
    </row>
    <row r="38" spans="1:6" x14ac:dyDescent="0.25">
      <c r="A38" s="19"/>
      <c r="B38" s="19"/>
      <c r="C38" s="19"/>
      <c r="D38" s="15" t="s">
        <v>9</v>
      </c>
      <c r="E38" s="15" t="s">
        <v>19</v>
      </c>
      <c r="F38" s="15" t="s">
        <v>22</v>
      </c>
    </row>
    <row r="39" spans="1:6" x14ac:dyDescent="0.25">
      <c r="A39" s="2" t="s">
        <v>4</v>
      </c>
      <c r="B39" s="7">
        <f>B42+B43</f>
        <v>58856.781000000003</v>
      </c>
      <c r="C39" s="7">
        <f>C42+C43</f>
        <v>68255.8</v>
      </c>
      <c r="D39" s="7">
        <f>D42+D43</f>
        <v>53489.399999999994</v>
      </c>
      <c r="E39" s="7">
        <f t="shared" ref="E39:F39" si="8">E42+E43</f>
        <v>50616.1</v>
      </c>
      <c r="F39" s="7">
        <f t="shared" si="8"/>
        <v>51961.1</v>
      </c>
    </row>
    <row r="40" spans="1:6" x14ac:dyDescent="0.25">
      <c r="A40" s="8" t="s">
        <v>5</v>
      </c>
      <c r="B40" s="9">
        <v>109.1</v>
      </c>
      <c r="C40" s="9">
        <f>C39/B39*100</f>
        <v>115.96930521905368</v>
      </c>
      <c r="D40" s="9">
        <f t="shared" ref="D40:F40" si="9">D39/C39*100</f>
        <v>78.366087570580063</v>
      </c>
      <c r="E40" s="9">
        <f t="shared" si="9"/>
        <v>94.628281491286131</v>
      </c>
      <c r="F40" s="9">
        <f t="shared" si="9"/>
        <v>102.657257275847</v>
      </c>
    </row>
    <row r="41" spans="1:6" x14ac:dyDescent="0.25">
      <c r="A41" s="10" t="s">
        <v>2</v>
      </c>
      <c r="B41" s="11"/>
      <c r="C41" s="11"/>
      <c r="D41" s="11"/>
      <c r="E41" s="11"/>
      <c r="F41" s="11"/>
    </row>
    <row r="42" spans="1:6" x14ac:dyDescent="0.25">
      <c r="A42" s="12" t="s">
        <v>6</v>
      </c>
      <c r="B42" s="11">
        <v>18121.485000000001</v>
      </c>
      <c r="C42" s="11">
        <v>22851.3</v>
      </c>
      <c r="D42" s="11">
        <v>21988.799999999999</v>
      </c>
      <c r="E42" s="11">
        <v>23110.2</v>
      </c>
      <c r="F42" s="11">
        <v>24358.1</v>
      </c>
    </row>
    <row r="43" spans="1:6" x14ac:dyDescent="0.25">
      <c r="A43" s="12" t="s">
        <v>18</v>
      </c>
      <c r="B43" s="11">
        <v>40735.296000000002</v>
      </c>
      <c r="C43" s="11">
        <v>45404.5</v>
      </c>
      <c r="D43" s="11">
        <v>31500.6</v>
      </c>
      <c r="E43" s="11">
        <v>27505.899999999998</v>
      </c>
      <c r="F43" s="11">
        <v>27603</v>
      </c>
    </row>
    <row r="44" spans="1:6" x14ac:dyDescent="0.25">
      <c r="A44" s="13" t="s">
        <v>13</v>
      </c>
      <c r="B44" s="9">
        <v>4185.3999999999996</v>
      </c>
      <c r="C44" s="11">
        <v>4767.2</v>
      </c>
      <c r="D44" s="11">
        <v>3757.3</v>
      </c>
      <c r="E44" s="11">
        <v>2652.2</v>
      </c>
      <c r="F44" s="11">
        <v>2717.2</v>
      </c>
    </row>
    <row r="45" spans="1:6" x14ac:dyDescent="0.25">
      <c r="A45" s="13" t="s">
        <v>14</v>
      </c>
      <c r="B45" s="9">
        <v>10645.4</v>
      </c>
      <c r="C45" s="11">
        <v>11944.5</v>
      </c>
      <c r="D45" s="11">
        <v>4148.8</v>
      </c>
      <c r="E45" s="11">
        <v>1306.0999999999999</v>
      </c>
      <c r="F45" s="11">
        <v>1306.2</v>
      </c>
    </row>
    <row r="46" spans="1:6" x14ac:dyDescent="0.25">
      <c r="A46" s="13" t="s">
        <v>15</v>
      </c>
      <c r="B46" s="9">
        <v>20651.2</v>
      </c>
      <c r="C46" s="11">
        <v>22297.1</v>
      </c>
      <c r="D46" s="11">
        <v>23276.400000000001</v>
      </c>
      <c r="E46" s="11">
        <v>23308.1</v>
      </c>
      <c r="F46" s="11">
        <v>23340.1</v>
      </c>
    </row>
    <row r="47" spans="1:6" ht="31.5" x14ac:dyDescent="0.25">
      <c r="A47" s="13" t="s">
        <v>16</v>
      </c>
      <c r="B47" s="11">
        <v>5295.8</v>
      </c>
      <c r="C47" s="11">
        <v>6417.1</v>
      </c>
      <c r="D47" s="11">
        <v>318.10000000000002</v>
      </c>
      <c r="E47" s="11">
        <v>239.5</v>
      </c>
      <c r="F47" s="11">
        <v>239.5</v>
      </c>
    </row>
    <row r="48" spans="1:6" x14ac:dyDescent="0.25">
      <c r="A48" s="2" t="s">
        <v>7</v>
      </c>
      <c r="B48" s="7">
        <v>58278.275000000001</v>
      </c>
      <c r="C48" s="7">
        <v>70134.3</v>
      </c>
      <c r="D48" s="7">
        <v>53489.4</v>
      </c>
      <c r="E48" s="7">
        <v>51720.4</v>
      </c>
      <c r="F48" s="7">
        <v>53134.5</v>
      </c>
    </row>
    <row r="49" spans="1:6" x14ac:dyDescent="0.25">
      <c r="A49" s="8" t="s">
        <v>5</v>
      </c>
      <c r="B49" s="9">
        <v>106.6</v>
      </c>
      <c r="C49" s="9">
        <f>C48/B48*100</f>
        <v>120.34381594170385</v>
      </c>
      <c r="D49" s="9">
        <f t="shared" ref="D49:F49" si="10">D48/C48*100</f>
        <v>76.267104683443051</v>
      </c>
      <c r="E49" s="9">
        <f t="shared" si="10"/>
        <v>96.692802686139672</v>
      </c>
      <c r="F49" s="9">
        <f t="shared" si="10"/>
        <v>102.73412425271266</v>
      </c>
    </row>
    <row r="50" spans="1:6" x14ac:dyDescent="0.25">
      <c r="A50" s="2" t="s">
        <v>8</v>
      </c>
      <c r="B50" s="7">
        <f>B39-B48</f>
        <v>578.50600000000122</v>
      </c>
      <c r="C50" s="7">
        <f>C39-C48</f>
        <v>-1878.5</v>
      </c>
      <c r="D50" s="7">
        <f>D39-D48</f>
        <v>0</v>
      </c>
      <c r="E50" s="7">
        <f>E39-E48</f>
        <v>-1104.3000000000029</v>
      </c>
      <c r="F50" s="7">
        <f>F39-F48</f>
        <v>-1173.4000000000015</v>
      </c>
    </row>
    <row r="52" spans="1:6" ht="41.25" customHeight="1" thickBot="1" x14ac:dyDescent="0.3">
      <c r="A52" s="18" t="s">
        <v>23</v>
      </c>
      <c r="B52" s="18"/>
      <c r="C52" s="18"/>
      <c r="D52" s="18"/>
      <c r="E52" s="18"/>
      <c r="F52" s="18"/>
    </row>
    <row r="53" spans="1:6" ht="16.5" thickTop="1" x14ac:dyDescent="0.25">
      <c r="A53" s="4"/>
      <c r="B53" s="4"/>
      <c r="C53" s="4"/>
      <c r="D53" s="4"/>
      <c r="E53" s="4"/>
      <c r="F53" s="1" t="s">
        <v>1</v>
      </c>
    </row>
    <row r="54" spans="1:6" x14ac:dyDescent="0.25">
      <c r="A54" s="19" t="s">
        <v>3</v>
      </c>
      <c r="B54" s="19" t="s">
        <v>20</v>
      </c>
      <c r="C54" s="19" t="s">
        <v>21</v>
      </c>
      <c r="D54" s="19" t="s">
        <v>0</v>
      </c>
      <c r="E54" s="19"/>
      <c r="F54" s="19"/>
    </row>
    <row r="55" spans="1:6" x14ac:dyDescent="0.25">
      <c r="A55" s="19"/>
      <c r="B55" s="19"/>
      <c r="C55" s="19"/>
      <c r="D55" s="16" t="s">
        <v>9</v>
      </c>
      <c r="E55" s="16" t="s">
        <v>19</v>
      </c>
      <c r="F55" s="16" t="s">
        <v>22</v>
      </c>
    </row>
    <row r="56" spans="1:6" x14ac:dyDescent="0.25">
      <c r="A56" s="2" t="s">
        <v>4</v>
      </c>
      <c r="B56" s="7">
        <f>B59+B60</f>
        <v>32441.679600000003</v>
      </c>
      <c r="C56" s="7">
        <f>C59+C60</f>
        <v>34622.042799999996</v>
      </c>
      <c r="D56" s="7">
        <f>D59+D60</f>
        <v>34277.265100000004</v>
      </c>
      <c r="E56" s="7">
        <f t="shared" ref="E56:F56" si="11">E59+E60</f>
        <v>36156.4666</v>
      </c>
      <c r="F56" s="7">
        <f t="shared" si="11"/>
        <v>38290.436200000004</v>
      </c>
    </row>
    <row r="57" spans="1:6" x14ac:dyDescent="0.25">
      <c r="A57" s="8" t="s">
        <v>5</v>
      </c>
      <c r="B57" s="9">
        <v>107.7</v>
      </c>
      <c r="C57" s="9">
        <f>C56/B56*100</f>
        <v>106.72087027208046</v>
      </c>
      <c r="D57" s="9">
        <f t="shared" ref="D57" si="12">D56/C56*100</f>
        <v>99.00416707936138</v>
      </c>
      <c r="E57" s="9">
        <f t="shared" ref="E57" si="13">E56/D56*100</f>
        <v>105.48235541697287</v>
      </c>
      <c r="F57" s="9">
        <f t="shared" ref="F57" si="14">F56/E56*100</f>
        <v>105.90204132391632</v>
      </c>
    </row>
    <row r="58" spans="1:6" x14ac:dyDescent="0.25">
      <c r="A58" s="10" t="s">
        <v>2</v>
      </c>
      <c r="B58" s="11"/>
      <c r="C58" s="11"/>
      <c r="D58" s="11"/>
      <c r="E58" s="11"/>
      <c r="F58" s="11"/>
    </row>
    <row r="59" spans="1:6" x14ac:dyDescent="0.25">
      <c r="A59" s="12" t="s">
        <v>6</v>
      </c>
      <c r="B59" s="11">
        <v>154.37309999999999</v>
      </c>
      <c r="C59" s="11">
        <v>293.6431</v>
      </c>
      <c r="D59" s="11">
        <v>153.08670000000001</v>
      </c>
      <c r="E59" s="11">
        <v>162.97329999999999</v>
      </c>
      <c r="F59" s="11">
        <v>166.39189999999999</v>
      </c>
    </row>
    <row r="60" spans="1:6" x14ac:dyDescent="0.25">
      <c r="A60" s="12" t="s">
        <v>24</v>
      </c>
      <c r="B60" s="11">
        <v>32287.306500000002</v>
      </c>
      <c r="C60" s="11">
        <v>34328.399699999994</v>
      </c>
      <c r="D60" s="11">
        <v>34124.178400000004</v>
      </c>
      <c r="E60" s="11">
        <v>35993.493300000002</v>
      </c>
      <c r="F60" s="11">
        <v>38124.044300000001</v>
      </c>
    </row>
    <row r="61" spans="1:6" x14ac:dyDescent="0.25">
      <c r="A61" s="2" t="s">
        <v>7</v>
      </c>
      <c r="B61" s="7">
        <v>32550.860699999997</v>
      </c>
      <c r="C61" s="7">
        <v>34896.593099999998</v>
      </c>
      <c r="D61" s="7">
        <v>34277.265100000004</v>
      </c>
      <c r="E61" s="7">
        <v>36156.4666</v>
      </c>
      <c r="F61" s="7">
        <v>38290.436200000004</v>
      </c>
    </row>
    <row r="62" spans="1:6" x14ac:dyDescent="0.25">
      <c r="A62" s="8" t="s">
        <v>5</v>
      </c>
      <c r="B62" s="9">
        <v>109.3</v>
      </c>
      <c r="C62" s="9">
        <f>C61/B61*100</f>
        <v>107.20636059863079</v>
      </c>
      <c r="D62" s="9">
        <f t="shared" ref="D62" si="15">D61/C61*100</f>
        <v>98.225247954076096</v>
      </c>
      <c r="E62" s="9">
        <f t="shared" ref="E62" si="16">E61/D61*100</f>
        <v>105.48235541697287</v>
      </c>
      <c r="F62" s="9">
        <f t="shared" ref="F62" si="17">F61/E61*100</f>
        <v>105.90204132391632</v>
      </c>
    </row>
    <row r="63" spans="1:6" x14ac:dyDescent="0.25">
      <c r="A63" s="2" t="s">
        <v>8</v>
      </c>
      <c r="B63" s="7">
        <f>B56-B61</f>
        <v>-109.18109999999433</v>
      </c>
      <c r="C63" s="7">
        <f>C56-C61</f>
        <v>-274.55030000000261</v>
      </c>
      <c r="D63" s="7">
        <f>D56-D61</f>
        <v>0</v>
      </c>
      <c r="E63" s="7">
        <f>E56-E61</f>
        <v>0</v>
      </c>
      <c r="F63" s="7">
        <f>F56-F61</f>
        <v>0</v>
      </c>
    </row>
    <row r="65" spans="1:1" x14ac:dyDescent="0.25">
      <c r="A65" s="20" t="s">
        <v>26</v>
      </c>
    </row>
  </sheetData>
  <mergeCells count="20">
    <mergeCell ref="A1:F1"/>
    <mergeCell ref="A3:A4"/>
    <mergeCell ref="C3:C4"/>
    <mergeCell ref="D3:F3"/>
    <mergeCell ref="A18:F18"/>
    <mergeCell ref="B3:B4"/>
    <mergeCell ref="B20:B21"/>
    <mergeCell ref="B37:B38"/>
    <mergeCell ref="A37:A38"/>
    <mergeCell ref="C37:C38"/>
    <mergeCell ref="D37:F37"/>
    <mergeCell ref="A20:A21"/>
    <mergeCell ref="C20:C21"/>
    <mergeCell ref="D20:F20"/>
    <mergeCell ref="A35:F35"/>
    <mergeCell ref="A52:F52"/>
    <mergeCell ref="A54:A55"/>
    <mergeCell ref="B54:B55"/>
    <mergeCell ref="C54:C55"/>
    <mergeCell ref="D54:F54"/>
  </mergeCells>
  <printOptions horizontalCentered="1"/>
  <pageMargins left="0.39370078740157483" right="0.39370078740157483" top="0.15748031496062992" bottom="0.15748031496062992" header="0" footer="0"/>
  <pageSetup paperSize="9" scale="7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2021-10-11T06:10:50Z</cp:lastPrinted>
  <dcterms:created xsi:type="dcterms:W3CDTF">2018-09-14T13:20:34Z</dcterms:created>
  <dcterms:modified xsi:type="dcterms:W3CDTF">2021-10-11T06:11:20Z</dcterms:modified>
</cp:coreProperties>
</file>