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13965" windowHeight="12465"/>
  </bookViews>
  <sheets>
    <sheet name="1 полугодие 2021 года" sheetId="1" r:id="rId1"/>
  </sheets>
  <definedNames>
    <definedName name="_xlnm._FilterDatabase" localSheetId="0" hidden="1">'1 полугодие 2021 года'!$B$5:$H$112</definedName>
    <definedName name="Z_2505F84B_EDD5_43D7_8CE7_AFF925DFBFF7_.wvu.Cols" localSheetId="0" hidden="1">'1 полугодие 2021 года'!#REF!</definedName>
    <definedName name="Z_2505F84B_EDD5_43D7_8CE7_AFF925DFBFF7_.wvu.PrintArea" localSheetId="0" hidden="1">'1 полугодие 2021 года'!$B$1:$H$112</definedName>
    <definedName name="Z_2505F84B_EDD5_43D7_8CE7_AFF925DFBFF7_.wvu.PrintTitles" localSheetId="0" hidden="1">'1 полугодие 2021 года'!$B:$B,'1 полугодие 2021 года'!$3:$5</definedName>
    <definedName name="Z_2505F84B_EDD5_43D7_8CE7_AFF925DFBFF7_.wvu.Rows" localSheetId="0" hidden="1">'1 полугодие 2021 года'!#REF!,'1 полугодие 2021 года'!$5:$5,'1 полугодие 2021 года'!#REF!,'1 полугодие 2021 года'!#REF!,'1 полугодие 2021 года'!#REF!,'1 полугодие 2021 года'!#REF!</definedName>
    <definedName name="Z_9D015A7B_71BF_4A38_92C8_CCD8973F5CA0_.wvu.Cols" localSheetId="0" hidden="1">'1 полугодие 2021 года'!#REF!,'1 полугодие 2021 года'!#REF!</definedName>
    <definedName name="Z_9D015A7B_71BF_4A38_92C8_CCD8973F5CA0_.wvu.FilterData" localSheetId="0" hidden="1">'1 полугодие 2021 года'!$B$5:$H$112</definedName>
    <definedName name="Z_9D015A7B_71BF_4A38_92C8_CCD8973F5CA0_.wvu.PrintArea" localSheetId="0" hidden="1">'1 полугодие 2021 года'!#REF!</definedName>
    <definedName name="Z_9D015A7B_71BF_4A38_92C8_CCD8973F5CA0_.wvu.PrintTitles" localSheetId="0" hidden="1">'1 полугодие 2021 года'!$B:$B,'1 полугодие 2021 года'!$3:$5</definedName>
    <definedName name="Z_9D015A7B_71BF_4A38_92C8_CCD8973F5CA0_.wvu.Rows" localSheetId="0" hidden="1">'1 полугодие 2021 года'!#REF!</definedName>
    <definedName name="_xlnm.Print_Titles" localSheetId="0">'1 полугодие 2021 года'!$B:$B,'1 полугодие 2021 года'!$3:$4</definedName>
    <definedName name="_xlnm.Print_Area" localSheetId="0">'1 полугодие 2021 года'!$A$1:$H$132</definedName>
  </definedNames>
  <calcPr calcId="145621"/>
</workbook>
</file>

<file path=xl/calcChain.xml><?xml version="1.0" encoding="utf-8"?>
<calcChain xmlns="http://schemas.openxmlformats.org/spreadsheetml/2006/main">
  <c r="I16" i="1" l="1"/>
  <c r="I17" i="1"/>
  <c r="I18" i="1"/>
  <c r="I83" i="1"/>
  <c r="E105" i="1" l="1"/>
  <c r="D105" i="1"/>
  <c r="C105" i="1"/>
  <c r="E24" i="1"/>
  <c r="D24" i="1"/>
  <c r="C24" i="1"/>
  <c r="E124" i="1" l="1"/>
  <c r="H124" i="1" s="1"/>
  <c r="D124" i="1"/>
  <c r="C124" i="1"/>
  <c r="G124" i="1"/>
  <c r="E121" i="1"/>
  <c r="D121" i="1"/>
  <c r="C121" i="1"/>
  <c r="G121" i="1"/>
  <c r="E118" i="1"/>
  <c r="D118" i="1"/>
  <c r="C118" i="1"/>
  <c r="G118" i="1"/>
  <c r="E116" i="1"/>
  <c r="D116" i="1"/>
  <c r="F116" i="1" s="1"/>
  <c r="C116" i="1"/>
  <c r="G116" i="1"/>
  <c r="E110" i="1"/>
  <c r="D110" i="1"/>
  <c r="C110" i="1"/>
  <c r="G110" i="1"/>
  <c r="G105" i="1"/>
  <c r="H105" i="1" s="1"/>
  <c r="E101" i="1"/>
  <c r="D101" i="1"/>
  <c r="C101" i="1"/>
  <c r="G101" i="1"/>
  <c r="E98" i="1"/>
  <c r="D98" i="1"/>
  <c r="C98" i="1"/>
  <c r="G98" i="1"/>
  <c r="E93" i="1"/>
  <c r="H93" i="1" s="1"/>
  <c r="D93" i="1"/>
  <c r="C93" i="1"/>
  <c r="G93" i="1"/>
  <c r="E90" i="1"/>
  <c r="D90" i="1"/>
  <c r="C90" i="1"/>
  <c r="G90" i="1"/>
  <c r="E85" i="1"/>
  <c r="D85" i="1"/>
  <c r="C85" i="1"/>
  <c r="G85" i="1"/>
  <c r="E74" i="1"/>
  <c r="D74" i="1"/>
  <c r="C74" i="1"/>
  <c r="G74" i="1"/>
  <c r="E70" i="1"/>
  <c r="D70" i="1"/>
  <c r="C70" i="1"/>
  <c r="G70" i="1"/>
  <c r="E65" i="1"/>
  <c r="D65" i="1"/>
  <c r="C65" i="1"/>
  <c r="G65" i="1"/>
  <c r="E57" i="1"/>
  <c r="D57" i="1"/>
  <c r="C57" i="1"/>
  <c r="G57" i="1"/>
  <c r="E48" i="1"/>
  <c r="D48" i="1"/>
  <c r="C48" i="1"/>
  <c r="G48" i="1"/>
  <c r="E43" i="1"/>
  <c r="H43" i="1" s="1"/>
  <c r="D43" i="1"/>
  <c r="C43" i="1"/>
  <c r="G43" i="1"/>
  <c r="E38" i="1"/>
  <c r="H38" i="1" s="1"/>
  <c r="C38" i="1"/>
  <c r="G38" i="1"/>
  <c r="G24" i="1"/>
  <c r="H24" i="1" s="1"/>
  <c r="E15" i="1"/>
  <c r="D15" i="1"/>
  <c r="C15" i="1"/>
  <c r="G15" i="1"/>
  <c r="H129" i="1"/>
  <c r="H125" i="1"/>
  <c r="H122" i="1"/>
  <c r="H117" i="1"/>
  <c r="H114" i="1"/>
  <c r="H112" i="1"/>
  <c r="H107" i="1"/>
  <c r="H106" i="1"/>
  <c r="H103" i="1"/>
  <c r="H102" i="1"/>
  <c r="H96" i="1"/>
  <c r="H95" i="1"/>
  <c r="H94" i="1"/>
  <c r="H88" i="1"/>
  <c r="H87" i="1"/>
  <c r="H83" i="1"/>
  <c r="H82" i="1"/>
  <c r="H80" i="1"/>
  <c r="H77" i="1"/>
  <c r="H76" i="1"/>
  <c r="H75" i="1"/>
  <c r="H72" i="1"/>
  <c r="H71" i="1"/>
  <c r="H69" i="1"/>
  <c r="H67" i="1"/>
  <c r="H66" i="1"/>
  <c r="H56" i="1"/>
  <c r="H53" i="1"/>
  <c r="H52" i="1"/>
  <c r="H50" i="1"/>
  <c r="H49" i="1"/>
  <c r="H47" i="1"/>
  <c r="H46" i="1"/>
  <c r="H44" i="1"/>
  <c r="H42" i="1"/>
  <c r="H41" i="1"/>
  <c r="H40" i="1"/>
  <c r="H39" i="1"/>
  <c r="H35" i="1"/>
  <c r="H34" i="1"/>
  <c r="H32" i="1"/>
  <c r="H31" i="1"/>
  <c r="H30" i="1"/>
  <c r="H28" i="1"/>
  <c r="H27" i="1"/>
  <c r="H26" i="1"/>
  <c r="H25" i="1"/>
  <c r="F129" i="1"/>
  <c r="F127" i="1"/>
  <c r="F126" i="1"/>
  <c r="F125" i="1"/>
  <c r="F123" i="1"/>
  <c r="F122" i="1"/>
  <c r="F120" i="1"/>
  <c r="F119" i="1"/>
  <c r="F117" i="1"/>
  <c r="F115" i="1"/>
  <c r="F114" i="1"/>
  <c r="F113" i="1"/>
  <c r="F112" i="1"/>
  <c r="F111" i="1"/>
  <c r="F109" i="1"/>
  <c r="F108" i="1"/>
  <c r="F107" i="1"/>
  <c r="F106" i="1"/>
  <c r="F105" i="1"/>
  <c r="F104" i="1"/>
  <c r="F103" i="1"/>
  <c r="F102" i="1"/>
  <c r="F100" i="1"/>
  <c r="F99" i="1"/>
  <c r="F97" i="1"/>
  <c r="F96" i="1"/>
  <c r="F95" i="1"/>
  <c r="F94" i="1"/>
  <c r="F92" i="1"/>
  <c r="F91" i="1"/>
  <c r="F89" i="1"/>
  <c r="F88" i="1"/>
  <c r="F87" i="1"/>
  <c r="F86" i="1"/>
  <c r="F84" i="1"/>
  <c r="F82" i="1"/>
  <c r="F81" i="1"/>
  <c r="F80" i="1"/>
  <c r="F79" i="1"/>
  <c r="F78" i="1"/>
  <c r="F77" i="1"/>
  <c r="F76" i="1"/>
  <c r="F75" i="1"/>
  <c r="F73" i="1"/>
  <c r="F72" i="1"/>
  <c r="F71" i="1"/>
  <c r="F69" i="1"/>
  <c r="F67" i="1"/>
  <c r="F66" i="1"/>
  <c r="F64" i="1"/>
  <c r="F63" i="1"/>
  <c r="F62" i="1"/>
  <c r="F61" i="1"/>
  <c r="F60" i="1"/>
  <c r="F59" i="1"/>
  <c r="F58" i="1"/>
  <c r="F56" i="1"/>
  <c r="F54" i="1"/>
  <c r="F53" i="1"/>
  <c r="F52" i="1"/>
  <c r="F51" i="1"/>
  <c r="F50" i="1"/>
  <c r="F49" i="1"/>
  <c r="F47" i="1"/>
  <c r="F46" i="1"/>
  <c r="F45" i="1"/>
  <c r="F44" i="1"/>
  <c r="F42" i="1"/>
  <c r="F41" i="1"/>
  <c r="F40" i="1"/>
  <c r="F39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H9" i="1"/>
  <c r="H8" i="1"/>
  <c r="H7" i="1"/>
  <c r="F14" i="1"/>
  <c r="F11" i="1"/>
  <c r="F10" i="1"/>
  <c r="F9" i="1"/>
  <c r="F8" i="1"/>
  <c r="F7" i="1"/>
  <c r="E6" i="1"/>
  <c r="D6" i="1"/>
  <c r="C6" i="1"/>
  <c r="G6" i="1"/>
  <c r="G128" i="1" s="1"/>
  <c r="G130" i="1" s="1"/>
  <c r="E128" i="1" l="1"/>
  <c r="F124" i="1"/>
  <c r="F121" i="1"/>
  <c r="H121" i="1"/>
  <c r="H116" i="1"/>
  <c r="F101" i="1"/>
  <c r="F98" i="1"/>
  <c r="F90" i="1"/>
  <c r="F85" i="1"/>
  <c r="F74" i="1"/>
  <c r="F70" i="1"/>
  <c r="F48" i="1"/>
  <c r="H65" i="1"/>
  <c r="H74" i="1"/>
  <c r="H101" i="1"/>
  <c r="F110" i="1"/>
  <c r="F118" i="1"/>
  <c r="F57" i="1"/>
  <c r="H48" i="1"/>
  <c r="H70" i="1"/>
  <c r="F43" i="1"/>
  <c r="F65" i="1"/>
  <c r="F93" i="1"/>
  <c r="F6" i="1"/>
  <c r="C128" i="1"/>
  <c r="C130" i="1" s="1"/>
  <c r="H110" i="1"/>
  <c r="H85" i="1"/>
  <c r="H6" i="1"/>
  <c r="E130" i="1" l="1"/>
  <c r="H128" i="1"/>
  <c r="H130" i="1" l="1"/>
  <c r="D38" i="1"/>
  <c r="D128" i="1" s="1"/>
  <c r="F38" i="1" l="1"/>
  <c r="D130" i="1"/>
  <c r="F130" i="1" s="1"/>
  <c r="F128" i="1"/>
</calcChain>
</file>

<file path=xl/sharedStrings.xml><?xml version="1.0" encoding="utf-8"?>
<sst xmlns="http://schemas.openxmlformats.org/spreadsheetml/2006/main" count="285" uniqueCount="269">
  <si>
    <t xml:space="preserve">Сведения об исполнении областного бюджета Саратовской области по расходам в разрезе государственных программ </t>
  </si>
  <si>
    <t>тыс. рублей</t>
  </si>
  <si>
    <t>Код целевой статьи расходов</t>
  </si>
  <si>
    <t>Наименование</t>
  </si>
  <si>
    <t>Темп роста к соответствующему периоду прошлого года, %</t>
  </si>
  <si>
    <t xml:space="preserve">Утверждено в гос. программе (годовой план) </t>
  </si>
  <si>
    <t xml:space="preserve">Утвержденные бюджетные назначения (годовой план)* </t>
  </si>
  <si>
    <t xml:space="preserve">Исполнение </t>
  </si>
  <si>
    <t>% исполнения к утвержденным бюджетным назначениям</t>
  </si>
  <si>
    <t>52 0 00 00000</t>
  </si>
  <si>
    <r>
      <rPr>
        <b/>
        <sz val="12"/>
        <rFont val="Times New Roman"/>
        <family val="1"/>
        <charset val="204"/>
      </rPr>
      <t xml:space="preserve">Государственная программа Саратовской области «Социальная поддержка и социальное обслуживание населения Саратовской области»        </t>
    </r>
    <r>
      <rPr>
        <b/>
        <sz val="12"/>
        <color indexed="10"/>
        <rFont val="Times New Roman"/>
        <family val="1"/>
        <charset val="204"/>
      </rPr>
      <t xml:space="preserve">                                                   </t>
    </r>
  </si>
  <si>
    <t>52 1 00 00000</t>
  </si>
  <si>
    <t>Подпрограмма «Социальная поддержка граждан»</t>
  </si>
  <si>
    <t>52 2 00 00000</t>
  </si>
  <si>
    <t>Подпрограмма «Социальное обслуживание граждан»</t>
  </si>
  <si>
    <t>52 3 00 00000</t>
  </si>
  <si>
    <t>Подпрограмма  «Развитие системы социальной защиты граждан»</t>
  </si>
  <si>
    <t>52 4 00 00000</t>
  </si>
  <si>
    <t>Подпрограмма «Старшее поколение»</t>
  </si>
  <si>
    <t>52 5 00 00000</t>
  </si>
  <si>
    <t>Подпрограмма «Развитие институтов гражданского общества и поддержка социально ориентированных некоммерческих организаций в Саратовской области»</t>
  </si>
  <si>
    <t>52 6 00 00000</t>
  </si>
  <si>
    <t>Подпрограмма «Социальная программа Саратовской области, связанная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являющимся получателями трудовых пенсий по старости и по инвалидности, и обучением компьютерной грамотности неработающих пенсионеров»</t>
  </si>
  <si>
    <t>52 7 00 00000</t>
  </si>
  <si>
    <t xml:space="preserve">Подпрограмма «Социальная программа Саратовской области, связанная со строительством (реконструкцией) объектов организаций социального обслуживания населения, с ремонтом домов системы социального обслуживания граждан муниципального специализированного жилищного фонда, предоставляемых для проживания отдельных категорий граждан, а также с благоустройством прилегающей территории,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являющимся получателями страховых пенсий по старости и по инвалидности, и обучением компьютерной грамотности неработающих пенсионеров» </t>
  </si>
  <si>
    <t>52 8 00 00000</t>
  </si>
  <si>
    <t>Подпрограмма «Формирование системы комплексной реабилитации и абилитации инвалидов, в том числе детей-инвалидов»</t>
  </si>
  <si>
    <t>54 0 00 00000</t>
  </si>
  <si>
    <t>54 1 00 00000</t>
  </si>
  <si>
    <t>Подпрограмма «Содействие занятости населения и социальная поддержка безработных граждан»</t>
  </si>
  <si>
    <t>54 3 00 00000</t>
  </si>
  <si>
    <t>Подпрограмма «Регулирование трудовой миграции»</t>
  </si>
  <si>
    <t>54 4 00 00000</t>
  </si>
  <si>
    <t>Подпрограмма «Оказание содействия добровольному переселению в Саратовскую область соотечественников, проживающих за рубежом»</t>
  </si>
  <si>
    <t>54 5 00 00000</t>
  </si>
  <si>
    <t>Подпрограмма «Подпрограмма «Дополнительные мероприятия в сфере занятости населения, направленные на снижение напряженности на рынке труда Саратовской области»</t>
  </si>
  <si>
    <t>54 6 00 00000</t>
  </si>
  <si>
    <t>Подпрограмма «Совершенствование социального партнерства</t>
  </si>
  <si>
    <t>54 7 00 00000</t>
  </si>
  <si>
    <t>Подпрограмма «Улучшение условий и охраны труда»</t>
  </si>
  <si>
    <t>54 8 00 00000</t>
  </si>
  <si>
    <t>Подпрограмма «Сопровождение инвалидов молодого возраста при трудоустройстве»</t>
  </si>
  <si>
    <t>54 9 00 00000</t>
  </si>
  <si>
    <t>Подпрограмма «Материально-техническая база и кадровый потенциал сферы занятости, труда и миграции Саратовской области»</t>
  </si>
  <si>
    <t>55 0 00 00000</t>
  </si>
  <si>
    <r>
      <rPr>
        <b/>
        <sz val="12"/>
        <rFont val="Times New Roman"/>
        <family val="1"/>
        <charset val="204"/>
      </rPr>
      <t xml:space="preserve">Государственная программа Саратовской области «Культура Саратовской области»         </t>
    </r>
    <r>
      <rPr>
        <b/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</t>
    </r>
  </si>
  <si>
    <t>55 1 00 00000</t>
  </si>
  <si>
    <t>Подпрограмма «Музеи»</t>
  </si>
  <si>
    <t>55 2 00 00000</t>
  </si>
  <si>
    <t>Подпрограмма «Театры»</t>
  </si>
  <si>
    <t>55 3 00 00000</t>
  </si>
  <si>
    <t>Подпрограмма «Концертные организации и коллективы»</t>
  </si>
  <si>
    <t>55 4 00 00000</t>
  </si>
  <si>
    <t>Подпрограмма «Библиотеки»</t>
  </si>
  <si>
    <t>55 5 00 00000</t>
  </si>
  <si>
    <t>Подпрограмма «Система образования в сфере культуры»</t>
  </si>
  <si>
    <t>55 6 00 00000</t>
  </si>
  <si>
    <t>Подпрограмма «Культурно-досуговые учреждения»</t>
  </si>
  <si>
    <t>55 7 00 00000</t>
  </si>
  <si>
    <t>Подпрограмма «Государственная охрана, сохранение и популяризация объектов культурного наследия»</t>
  </si>
  <si>
    <t>55 8 00 00000</t>
  </si>
  <si>
    <t>Подпрограмма «Архивы»</t>
  </si>
  <si>
    <t>55 9 00 00000</t>
  </si>
  <si>
    <t>Подпрограмма «Творческое развитие детей и молодежи в сфере культуры»</t>
  </si>
  <si>
    <t>55 А 00 00000</t>
  </si>
  <si>
    <t>Подпрограмма «Укрепление материально-технической базы учреждений в сфере культуры»</t>
  </si>
  <si>
    <t>55 Б 00 00000</t>
  </si>
  <si>
    <t>Подпрограмма «Развитие кадрового потенциала сферы культуры»</t>
  </si>
  <si>
    <t>55 Г 00 00000</t>
  </si>
  <si>
    <t>Подпрограмма «Популяризация культурных традиций»</t>
  </si>
  <si>
    <t>55 Д 00 00000</t>
  </si>
  <si>
    <t>Подпрограмма «Гармонизация межнациональных отношений и этнокультурное развитие народов Саратовской области»</t>
  </si>
  <si>
    <t>56 0 00 00000</t>
  </si>
  <si>
    <r>
      <rPr>
        <b/>
        <sz val="12"/>
        <rFont val="Times New Roman"/>
        <family val="1"/>
        <charset val="204"/>
      </rPr>
      <t xml:space="preserve">Государственная программа Саратовской области «Развитие физической культуры, спорта, туризма и молодежной политики»    </t>
    </r>
    <r>
      <rPr>
        <b/>
        <sz val="12"/>
        <color indexed="10"/>
        <rFont val="Times New Roman"/>
        <family val="1"/>
        <charset val="204"/>
      </rPr>
      <t xml:space="preserve">                                                                               </t>
    </r>
  </si>
  <si>
    <t>56 1 00 00000</t>
  </si>
  <si>
    <t>Подпрограмма «Физическая культура и спорт. Подготовка спортивного резерва»</t>
  </si>
  <si>
    <t>56 2 00 00000</t>
  </si>
  <si>
    <t>Подпрограмма «Туризм»</t>
  </si>
  <si>
    <t>56 3 00 00000</t>
  </si>
  <si>
    <t>Подпрограмма «Молодежная политика»</t>
  </si>
  <si>
    <t>56 4 00 00000</t>
  </si>
  <si>
    <t>Подпрограмма «Материально-техническая база спорта»</t>
  </si>
  <si>
    <t>58 0 00 00000</t>
  </si>
  <si>
    <r>
      <rPr>
        <b/>
        <sz val="12"/>
        <rFont val="Times New Roman"/>
        <family val="1"/>
        <charset val="204"/>
      </rPr>
      <t xml:space="preserve">Государственная программа Саратовской области «Развитие экономического потенциала и повышение инвестиционной привлекательности региона»        </t>
    </r>
    <r>
      <rPr>
        <b/>
        <sz val="12"/>
        <color indexed="10"/>
        <rFont val="Times New Roman"/>
        <family val="1"/>
        <charset val="204"/>
      </rPr>
      <t xml:space="preserve">                                   </t>
    </r>
  </si>
  <si>
    <t>58 1 00 00000</t>
  </si>
  <si>
    <t>Подпрограмма «Стратегическое планирование и оперативное управление социально-экономическим развитием региона»</t>
  </si>
  <si>
    <t>58 2 00 00000</t>
  </si>
  <si>
    <t>Подпрограмма «Развитие инвестиционной, внешнеэкономической деятельности, международного сотрудничества и межрегиональных связей Саратовской области»</t>
  </si>
  <si>
    <t>58 3 00 00000</t>
  </si>
  <si>
    <t>Подпрограмма «Развитие малого и среднего предпринимательства в  Саратовской области»</t>
  </si>
  <si>
    <t>58 5 00 00000</t>
  </si>
  <si>
    <t>Подпрограмма «Сокращение административных барьеров, повышение доступности государственных услуг»</t>
  </si>
  <si>
    <t>5A 0 00 00000</t>
  </si>
  <si>
    <t>Государственная программа Саратовской области «Развитие образования в Саратовской области»</t>
  </si>
  <si>
    <t>5А 1 00 00000</t>
  </si>
  <si>
    <t>Подпрограмма «Развитие системы дошкольного образования»</t>
  </si>
  <si>
    <t>5А 2 00 00000</t>
  </si>
  <si>
    <t>Подпрограмма «Развитие системы общего и дополнительного образования»</t>
  </si>
  <si>
    <t>5А 3 00 00000</t>
  </si>
  <si>
    <t>Подпрограмма «Поддержка одаренных детей Саратовской области»</t>
  </si>
  <si>
    <t>5А 4 00 00000</t>
  </si>
  <si>
    <t>Подпрограмма «Развитие профессионального образования»</t>
  </si>
  <si>
    <t>5А 5 00 00000</t>
  </si>
  <si>
    <t>Подпрограмма «Социальная адаптация детей-сирот, детей, оставшихся без попечения родителей»</t>
  </si>
  <si>
    <t>5А 6 00 00000</t>
  </si>
  <si>
    <t>Подпрограмма «Развитие финансовой грамотности населения области»</t>
  </si>
  <si>
    <t>5А 7 00 00000</t>
  </si>
  <si>
    <t>Подпрограмма «Создание в Саратовской области новых мест в общеобразовательных организациях»</t>
  </si>
  <si>
    <t>5А 8 00 00000</t>
  </si>
  <si>
    <t>Подпрограмма «Совершенствование управления системой образования»</t>
  </si>
  <si>
    <t>5Г 0 00 00000</t>
  </si>
  <si>
    <t>Государственная программа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</si>
  <si>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5Г 1 00 00000</t>
  </si>
  <si>
    <t>Подпрограмма «Развитие отраслей агропромышленного комплекса, обеспечивающих ускоренное импортозамещение основных видов сельскохозяйственной продукции, сырья и продовольствия»</t>
  </si>
  <si>
    <t>5Г 2 00 00000</t>
  </si>
  <si>
    <t>Подпрограмма «Развитие мелиорации земель сельскохозяйственного назначения Саратовской области»</t>
  </si>
  <si>
    <t>5Г 3 00 00000</t>
  </si>
  <si>
    <t>Подпрограмма «Устойчивое развитие сельских территорий Саратовской области»</t>
  </si>
  <si>
    <t>5Г 4 00 00000</t>
  </si>
  <si>
    <t>Подпрограмма «Обеспечение реализации государственной программы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</si>
  <si>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5Д 0 00 00000</t>
  </si>
  <si>
    <t>Государственная программа Саратовской области «Развитие здравоохранения»</t>
  </si>
  <si>
    <t>5Д 1 00 00000</t>
  </si>
  <si>
    <t>Подпрограмма «Совершенствование оказания медицинской помощи, включая профилактику заболеваний и формирование здорового образа жизни»</t>
  </si>
  <si>
    <t>5Д 2 00 00000</t>
  </si>
  <si>
    <t>Подпрограмма «Развитие кадровых ресурсов в здравоохранении»</t>
  </si>
  <si>
    <t>5Д 3 00 00000</t>
  </si>
  <si>
    <t>Подпрограмма «Информационные технологии и управление развитием отрасли»</t>
  </si>
  <si>
    <t>5Е 0 00 00000</t>
  </si>
  <si>
    <t>Государственная программа Саратовской области «Обеспечение населения доступным жильем и развитие жилищно-коммунальной инфраструктуры»</t>
  </si>
  <si>
    <t>5Е 1 00 00000</t>
  </si>
  <si>
    <t>Подпрограмма «Комплексное освоение и развитие территорий в целях жилищного строительства»</t>
  </si>
  <si>
    <t>5Е 2 00 00000</t>
  </si>
  <si>
    <t>Подпрограмма «Капитальный ремонт и ремонт в многоквартирных домах Саратовской области»</t>
  </si>
  <si>
    <t>5Е 3 00 00000</t>
  </si>
  <si>
    <t>Подпрограмма «Обеспечение жилыми помещениями молодых семей»</t>
  </si>
  <si>
    <t>5Е 4 00 00000</t>
  </si>
  <si>
    <t>Подпрограмма «Обеспечение жилыми помещениями детей-сирот и детей, оставшихся без попечения родителей»</t>
  </si>
  <si>
    <t>5Е 5 00 0000</t>
  </si>
  <si>
    <t>Подпрограмма «Обеспечение жилыми помещениями отдельных категорий граждан, установленных законодательством Саратовской области»</t>
  </si>
  <si>
    <t>5Е 6 00 00000</t>
  </si>
  <si>
    <t>Подпрограмма  «Развитие ипотечного жилищного кредитования»</t>
  </si>
  <si>
    <t>5Е 7 00 00000</t>
  </si>
  <si>
    <t>Подпрограмма «Обеспечение жильем отдельных категорий граждан в соответствии с федеральным законодательством»</t>
  </si>
  <si>
    <t>5Е 8 00 00000</t>
  </si>
  <si>
    <t>Подпрограмма «Повышение качества водоснабжения и водоотведения»</t>
  </si>
  <si>
    <t>5Е 9 00 00000</t>
  </si>
  <si>
    <t>Подпрограмма «Градостроительное планирование, развитие территорий. Снижение административных барьеров в области строительства»</t>
  </si>
  <si>
    <t>5Е А 00 00000</t>
  </si>
  <si>
    <t>Подпрограмма «Обеспечение устойчивого сокращения непригодного для проживания жилищного фонда»</t>
  </si>
  <si>
    <t>5Ж 0 00 00000</t>
  </si>
  <si>
    <t>Государственная программа Саратовской области «Развитие транспортной системы»</t>
  </si>
  <si>
    <t>5Ж 1 00 00000</t>
  </si>
  <si>
    <t>Подпрограмма «Модернизация и развитие транспортного комплекса Саратовской области»</t>
  </si>
  <si>
    <t>5Ж 2 00 00000</t>
  </si>
  <si>
    <t>Подпрограмма  «Развитие и обеспечение сохранности сети автомобильных дорог Саратовской области»</t>
  </si>
  <si>
    <t>5Ж 3 00 00000</t>
  </si>
  <si>
    <t>Подпрограмма «Повышение безопасности дорожного движения в Саратовской области»</t>
  </si>
  <si>
    <t>5Ж 5 00 00000</t>
  </si>
  <si>
    <t>Подпрограмма  «Развитие рынка газового моторного топлива в Саратовской области»</t>
  </si>
  <si>
    <t>5И 0 00 00000</t>
  </si>
  <si>
    <t>Государственная программа Саратовской области «Информационное общество»</t>
  </si>
  <si>
    <t>5И 1 00 00000</t>
  </si>
  <si>
    <t>Подпрограмма «Формирование электронного правительства»</t>
  </si>
  <si>
    <t>5И 2 00 00000</t>
  </si>
  <si>
    <t>Подпрограмма «Повышение эффективности деятельности органов исполнительной и законодательной власти Саратовской области, государственных органов Саратовской области за счет использования информационно-коммуникационных технологий»</t>
  </si>
  <si>
    <t>62 0 00 00000</t>
  </si>
  <si>
    <r>
      <rPr>
        <b/>
        <sz val="12"/>
        <rFont val="Times New Roman"/>
        <family val="1"/>
        <charset val="204"/>
      </rPr>
      <t xml:space="preserve">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области»   </t>
    </r>
    <r>
      <rPr>
        <b/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</si>
  <si>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62 1 00 00000</t>
  </si>
  <si>
    <r>
      <rPr>
        <sz val="12"/>
        <rFont val="Times New Roman"/>
        <family val="1"/>
        <charset val="204"/>
      </rPr>
      <t xml:space="preserve">Подпрограмма «Охрана окружающей среды, защита природных комплексов, объектов и ресурсов»        </t>
    </r>
    <r>
      <rPr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                                  </t>
    </r>
  </si>
  <si>
    <t>62 2 00 00000</t>
  </si>
  <si>
    <r>
      <rPr>
        <sz val="12"/>
        <rFont val="Times New Roman"/>
        <family val="1"/>
        <charset val="204"/>
      </rPr>
      <t xml:space="preserve">Подпрограмма «Развитие водохозяйственного комплекса Саратовской области»           </t>
    </r>
    <r>
      <rPr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</t>
    </r>
  </si>
  <si>
    <t>62 3 00 00000</t>
  </si>
  <si>
    <r>
      <rPr>
        <sz val="12"/>
        <rFont val="Times New Roman"/>
        <family val="1"/>
        <charset val="204"/>
      </rPr>
      <t xml:space="preserve">Подпрограмма «Развитие лесного хозяйства Саратовской области»             </t>
    </r>
    <r>
      <rPr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</t>
    </r>
  </si>
  <si>
    <t>62 4 00 00000</t>
  </si>
  <si>
    <r>
      <rPr>
        <sz val="12"/>
        <rFont val="Times New Roman"/>
        <family val="1"/>
        <charset val="204"/>
      </rPr>
      <t xml:space="preserve">Подпрограмма «Совершенствование системы обращения с отходами производства и потребления на территории Саратовской области»           </t>
    </r>
    <r>
      <rPr>
        <sz val="12"/>
        <color indexed="10"/>
        <rFont val="Times New Roman"/>
        <family val="1"/>
        <charset val="204"/>
      </rPr>
      <t xml:space="preserve">                             </t>
    </r>
  </si>
  <si>
    <t>63 0 00 00000</t>
  </si>
  <si>
    <t>Государственная программа Саратовской области «Повышение энергоэффективности и энергосбережения в Саратовской области»</t>
  </si>
  <si>
    <t>63 1 00 00000</t>
  </si>
  <si>
    <t>Подпрограмма «Обеспечение населения твердым топливом»</t>
  </si>
  <si>
    <t>63 2 00 00000</t>
  </si>
  <si>
    <t>Подпрограмма «Энергосбережение и повышение энергоэффективности теплоснабжения и системы коммунальной инфраструктуры»</t>
  </si>
  <si>
    <t>64 0 00 00000</t>
  </si>
  <si>
    <r>
      <rPr>
        <b/>
        <sz val="12"/>
        <rFont val="Times New Roman"/>
        <family val="1"/>
        <charset val="204"/>
      </rPr>
      <t>Государственная программа Саратовской области «Защита населения и территорий от чрезвычайных ситуаций, обеспечение пожарной безопасности»</t>
    </r>
    <r>
      <rPr>
        <b/>
        <sz val="12"/>
        <color indexed="10"/>
        <rFont val="Times New Roman"/>
        <family val="1"/>
        <charset val="204"/>
      </rPr>
      <t xml:space="preserve"> </t>
    </r>
  </si>
  <si>
    <t>64 1 00 00000</t>
  </si>
  <si>
    <t>Подпрограмма «Снижение рисков и смягчение последствий чрезвычайных ситуаций природного и техногенного характера»</t>
  </si>
  <si>
    <t>64 2 00 00000</t>
  </si>
  <si>
    <t>Подпрограмма «Пожарная безопасность»</t>
  </si>
  <si>
    <t>64 3 00 00000</t>
  </si>
  <si>
    <t>Подпрограмма «Построение и развитие аппаратно-программного комплекса «Безопасный город» на территории Саратовской области»</t>
  </si>
  <si>
    <t>65 0 00 00000</t>
  </si>
  <si>
    <r>
      <rPr>
        <b/>
        <sz val="12"/>
        <rFont val="Times New Roman"/>
        <family val="1"/>
        <charset val="204"/>
      </rPr>
      <t xml:space="preserve">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средств»                       </t>
    </r>
    <r>
      <rPr>
        <b/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</si>
  <si>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65 1 00 00000</t>
  </si>
  <si>
    <t>Подпрограмма «Профилактика правонарушений и усиление борьбы с преступностью на территории Саратовской области»</t>
  </si>
  <si>
    <t>65 2 00 00000</t>
  </si>
  <si>
    <t>Подпрограмма «Профилактика терроризма и экстремизма в Саратовской области»</t>
  </si>
  <si>
    <t>65 3 00 00000</t>
  </si>
  <si>
    <r>
      <rPr>
        <sz val="12"/>
        <rFont val="Times New Roman"/>
        <family val="1"/>
        <charset val="204"/>
      </rPr>
      <t xml:space="preserve">Подпрограмма «Противодействие злоупотреблению наркотиками и их незаконному обороту в Саратовской области»    </t>
    </r>
    <r>
      <rPr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</t>
    </r>
  </si>
  <si>
    <t>65 4 00 00000</t>
  </si>
  <si>
    <t>Подпрограмма «Противодействие коррупции в Саратовской области»</t>
  </si>
  <si>
    <t>66 0 00 00000</t>
  </si>
  <si>
    <t xml:space="preserve">Государственная программа Саратовской области «Развитие государственного и муниципального управления» </t>
  </si>
  <si>
    <t>66 1 00 00000</t>
  </si>
  <si>
    <t>Подпрограмма «Развитие местного самоуправления в Саратовской области»</t>
  </si>
  <si>
    <t>66 2 00 00000</t>
  </si>
  <si>
    <t>Подпрограмма «Создание условий для реализации установленных полномочий (функций) управления делами Правительства области»</t>
  </si>
  <si>
    <t>66 3 00 00000</t>
  </si>
  <si>
    <t>Подпрограмма «О дополнительном профессиональном образовании лиц, включенных в управленческий кадровый резерв Саратовской области»</t>
  </si>
  <si>
    <t>66 4 00 00000</t>
  </si>
  <si>
    <t>Подпрограмма «Управление региональными финансами Саратовской области»</t>
  </si>
  <si>
    <t>66 5 00 00000</t>
  </si>
  <si>
    <t>Подпрограмма «Информационная открытость органов государственной власти области»</t>
  </si>
  <si>
    <t>67 0 00 00000</t>
  </si>
  <si>
    <t>Государственная программа Саратовской области «Развитие промышленности в Саратовской области»</t>
  </si>
  <si>
    <t>67 8 00 00000</t>
  </si>
  <si>
    <t>Подпрограмма «Развитие и государственная поддержка промышленных предприятий обрабатывающих производств»</t>
  </si>
  <si>
    <t>68 0 00 00000</t>
  </si>
  <si>
    <t xml:space="preserve">Государственная программа Саратовской области «Патриотическое воспитание граждан Саратовской области» </t>
  </si>
  <si>
    <t>68 1 00 00000</t>
  </si>
  <si>
    <t>Подпрограмма «Гражданско-патриотическое воспитание граждан»</t>
  </si>
  <si>
    <t>68 2 00 00000</t>
  </si>
  <si>
    <t>Подпрограмма «Военно-патриотическое воспитание граждан»</t>
  </si>
  <si>
    <t>69 0 00 00000</t>
  </si>
  <si>
    <r>
      <rPr>
        <b/>
        <sz val="12"/>
        <rFont val="Times New Roman"/>
        <family val="1"/>
        <charset val="204"/>
      </rPr>
      <t>Государственная программа Саратовской области «Формирование комфортной городской среды»</t>
    </r>
    <r>
      <rPr>
        <b/>
        <sz val="12"/>
        <color indexed="10"/>
        <rFont val="Times New Roman"/>
        <family val="1"/>
        <charset val="204"/>
      </rPr>
      <t xml:space="preserve"> </t>
    </r>
  </si>
  <si>
    <t>69 1 00 00000</t>
  </si>
  <si>
    <t>Подпрограмма «Создание комфортных условий проживания»</t>
  </si>
  <si>
    <t>69 2 00 00000</t>
  </si>
  <si>
    <t>Подпрограмма «Развитие современной городской среды»</t>
  </si>
  <si>
    <t>70 0 00 00000</t>
  </si>
  <si>
    <t>Государственная программа Саратовской области «Комплексное развитие сельских территорий»</t>
  </si>
  <si>
    <t>70 1 00 00000</t>
  </si>
  <si>
    <t>Подпрограмма «Создание условий для обеспечения доступным и комфортным жильем сельского населения»</t>
  </si>
  <si>
    <t>70 2 00 00000</t>
  </si>
  <si>
    <t>Подпрограмма «Развитие рынка труда (кадрового потенциала) на сельских территориях»</t>
  </si>
  <si>
    <t>70 3 00 00000</t>
  </si>
  <si>
    <t>Подпрограмма «Создание и развитие инфраструктуры на сельских территориях»</t>
  </si>
  <si>
    <t>ИТОГО ПО ПРОГРАММАМ</t>
  </si>
  <si>
    <t>Непрограммные расходы</t>
  </si>
  <si>
    <t>РАСХОДЫ всего</t>
  </si>
  <si>
    <t xml:space="preserve">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области» </t>
  </si>
  <si>
    <t>5В 3 00 00000</t>
  </si>
  <si>
    <t>5В 1 00 00000</t>
  </si>
  <si>
    <t>5В 2 00 00000</t>
  </si>
  <si>
    <t>5В0 00 00000</t>
  </si>
  <si>
    <t>5В 4 00 00000</t>
  </si>
  <si>
    <t>5В 5 00 00000</t>
  </si>
  <si>
    <t>5В 6 00 00000</t>
  </si>
  <si>
    <t>5В 7 00 00000</t>
  </si>
  <si>
    <t>на 1 июля 2021 года</t>
  </si>
  <si>
    <t>на 1 июля 2020 года</t>
  </si>
  <si>
    <t>в 1,7 раза</t>
  </si>
  <si>
    <t>в 14 раз</t>
  </si>
  <si>
    <t>в 10,7 раза</t>
  </si>
  <si>
    <t>в 6,2 раза</t>
  </si>
  <si>
    <t>в 2,3 раза</t>
  </si>
  <si>
    <t>в 2 раза</t>
  </si>
  <si>
    <t>в 6,3 раза</t>
  </si>
  <si>
    <t>в 15,6 раза</t>
  </si>
  <si>
    <t>в 8,7 раза</t>
  </si>
  <si>
    <t>в 2,1 раза</t>
  </si>
  <si>
    <t>в 3 раза</t>
  </si>
  <si>
    <t>в 1,6 раза</t>
  </si>
  <si>
    <t>в 3,5 раза</t>
  </si>
  <si>
    <t>в 6,7 раза</t>
  </si>
  <si>
    <t>в 3,3 раза</t>
  </si>
  <si>
    <t>в 2,4 раза</t>
  </si>
  <si>
    <t>в 3,7 раза</t>
  </si>
  <si>
    <t>в 3,2 раза</t>
  </si>
  <si>
    <t>*  в соответствии с Законом Саратовской области «Об областном бюджете на 2021 год и на плановый период 2022 и 2023 годов» в редакции от 23.06.2021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</si>
</sst>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,##0.0_ ;[Red]\-#,##0.0\ "/>
    <numFmt numFmtId="166" formatCode="0000000"/>
    <numFmt numFmtId="171" formatCode="0.0"/>
  </numFmts>
  <fonts count="23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  <font>
      <sz val="10"/>
      <color indexed="9"/>
      <name val="Cambria"/>
      <family val="1"/>
      <charset val="204"/>
    </font>
    <font>
      <sz val="10"/>
      <name val="Cambria"/>
      <family val="1"/>
      <charset val="204"/>
    </font>
    <font>
      <b/>
      <sz val="12"/>
      <name val="Cambria"/>
      <family val="1"/>
      <charset val="204"/>
    </font>
    <font>
      <sz val="12"/>
      <name val="Cambria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FF0000"/>
      <name val="Cambria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FF0000"/>
      <name val="Cambria"/>
      <family val="1"/>
      <charset val="204"/>
    </font>
    <font>
      <sz val="12"/>
      <color rgb="FFFF0000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sz val="10"/>
      <name val="Cambria"/>
      <family val="1"/>
      <charset val="204"/>
    </font>
    <font>
      <sz val="8"/>
      <name val="Arial Cyr"/>
      <charset val="204"/>
    </font>
    <font>
      <sz val="16"/>
      <color theme="0"/>
      <name val="Cambria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1" fillId="0" borderId="0"/>
    <xf numFmtId="0" fontId="2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4" fillId="0" borderId="0" xfId="1" applyFont="1" applyFill="1"/>
    <xf numFmtId="0" fontId="5" fillId="0" borderId="0" xfId="1" applyFont="1" applyFill="1"/>
    <xf numFmtId="0" fontId="6" fillId="0" borderId="0" xfId="1" applyFont="1" applyFill="1" applyAlignment="1">
      <alignment horizontal="left"/>
    </xf>
    <xf numFmtId="0" fontId="7" fillId="0" borderId="0" xfId="1" applyFont="1" applyFill="1" applyBorder="1"/>
    <xf numFmtId="164" fontId="7" fillId="0" borderId="0" xfId="1" applyNumberFormat="1" applyFont="1" applyFill="1" applyBorder="1" applyAlignment="1">
      <alignment horizontal="right"/>
    </xf>
    <xf numFmtId="165" fontId="8" fillId="0" borderId="0" xfId="1" applyNumberFormat="1" applyFont="1" applyFill="1" applyBorder="1" applyAlignment="1">
      <alignment horizontal="center"/>
    </xf>
    <xf numFmtId="164" fontId="9" fillId="2" borderId="2" xfId="1" applyNumberFormat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10" fillId="0" borderId="0" xfId="1" applyFont="1" applyFill="1" applyAlignment="1">
      <alignment vertical="top" wrapText="1"/>
    </xf>
    <xf numFmtId="0" fontId="9" fillId="0" borderId="2" xfId="1" applyFont="1" applyFill="1" applyBorder="1" applyAlignment="1">
      <alignment horizontal="center"/>
    </xf>
    <xf numFmtId="0" fontId="14" fillId="0" borderId="0" xfId="1" applyFont="1" applyFill="1"/>
    <xf numFmtId="166" fontId="15" fillId="3" borderId="2" xfId="1" applyNumberFormat="1" applyFont="1" applyFill="1" applyBorder="1" applyAlignment="1" applyProtection="1">
      <alignment horizontal="center" vertical="center"/>
      <protection hidden="1"/>
    </xf>
    <xf numFmtId="166" fontId="15" fillId="3" borderId="2" xfId="1" applyNumberFormat="1" applyFont="1" applyFill="1" applyBorder="1" applyAlignment="1" applyProtection="1">
      <alignment horizontal="left" vertical="center" wrapText="1"/>
      <protection hidden="1"/>
    </xf>
    <xf numFmtId="0" fontId="17" fillId="0" borderId="0" xfId="1" applyFont="1" applyFill="1"/>
    <xf numFmtId="166" fontId="18" fillId="3" borderId="2" xfId="1" applyNumberFormat="1" applyFont="1" applyFill="1" applyBorder="1" applyAlignment="1" applyProtection="1">
      <alignment horizontal="left" vertical="center" wrapText="1"/>
      <protection hidden="1"/>
    </xf>
    <xf numFmtId="166" fontId="9" fillId="0" borderId="2" xfId="1" applyNumberFormat="1" applyFont="1" applyFill="1" applyBorder="1" applyAlignment="1" applyProtection="1">
      <alignment horizontal="center" vertical="center"/>
      <protection hidden="1"/>
    </xf>
    <xf numFmtId="0" fontId="20" fillId="0" borderId="0" xfId="1" applyFont="1" applyFill="1"/>
    <xf numFmtId="0" fontId="20" fillId="0" borderId="2" xfId="1" applyFont="1" applyFill="1" applyBorder="1" applyAlignment="1">
      <alignment vertical="center"/>
    </xf>
    <xf numFmtId="0" fontId="7" fillId="0" borderId="0" xfId="1" applyFont="1" applyFill="1"/>
    <xf numFmtId="164" fontId="9" fillId="0" borderId="0" xfId="1" applyNumberFormat="1" applyFont="1" applyFill="1"/>
    <xf numFmtId="164" fontId="5" fillId="0" borderId="0" xfId="1" applyNumberFormat="1" applyFont="1" applyFill="1" applyAlignment="1">
      <alignment horizontal="right"/>
    </xf>
    <xf numFmtId="164" fontId="9" fillId="0" borderId="0" xfId="1" applyNumberFormat="1" applyFont="1" applyFill="1" applyAlignment="1">
      <alignment horizontal="right"/>
    </xf>
    <xf numFmtId="164" fontId="5" fillId="0" borderId="0" xfId="1" applyNumberFormat="1" applyFont="1" applyFill="1"/>
    <xf numFmtId="0" fontId="13" fillId="0" borderId="0" xfId="0" applyFont="1" applyProtection="1">
      <protection locked="0"/>
    </xf>
    <xf numFmtId="164" fontId="20" fillId="0" borderId="0" xfId="1" applyNumberFormat="1" applyFont="1" applyFill="1"/>
    <xf numFmtId="0" fontId="9" fillId="0" borderId="0" xfId="1" applyFont="1" applyFill="1" applyAlignment="1">
      <alignment horizontal="left" vertical="center" wrapText="1"/>
    </xf>
    <xf numFmtId="0" fontId="15" fillId="0" borderId="0" xfId="1" applyFont="1" applyFill="1" applyAlignment="1">
      <alignment horizontal="left" vertical="center"/>
    </xf>
    <xf numFmtId="0" fontId="3" fillId="0" borderId="0" xfId="1" applyFont="1" applyFill="1" applyAlignment="1">
      <alignment horizontal="center" wrapText="1"/>
    </xf>
    <xf numFmtId="0" fontId="3" fillId="0" borderId="0" xfId="1" applyFont="1" applyFill="1" applyAlignment="1">
      <alignment horizontal="center"/>
    </xf>
    <xf numFmtId="0" fontId="9" fillId="2" borderId="1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 wrapText="1"/>
    </xf>
    <xf numFmtId="166" fontId="9" fillId="4" borderId="2" xfId="1" applyNumberFormat="1" applyFont="1" applyFill="1" applyBorder="1" applyAlignment="1" applyProtection="1">
      <alignment horizontal="center" vertical="center"/>
      <protection hidden="1"/>
    </xf>
    <xf numFmtId="166" fontId="11" fillId="4" borderId="2" xfId="1" applyNumberFormat="1" applyFont="1" applyFill="1" applyBorder="1" applyAlignment="1" applyProtection="1">
      <alignment vertical="center" wrapText="1"/>
      <protection hidden="1"/>
    </xf>
    <xf numFmtId="166" fontId="9" fillId="4" borderId="2" xfId="1" applyNumberFormat="1" applyFont="1" applyFill="1" applyBorder="1" applyAlignment="1" applyProtection="1">
      <alignment vertical="center" wrapText="1"/>
      <protection hidden="1"/>
    </xf>
    <xf numFmtId="0" fontId="11" fillId="4" borderId="2" xfId="1" applyNumberFormat="1" applyFont="1" applyFill="1" applyBorder="1" applyAlignment="1" applyProtection="1">
      <alignment vertical="center" wrapText="1"/>
      <protection hidden="1"/>
    </xf>
    <xf numFmtId="164" fontId="13" fillId="4" borderId="2" xfId="1" applyNumberFormat="1" applyFont="1" applyFill="1" applyBorder="1" applyAlignment="1">
      <alignment horizontal="center" vertical="center"/>
    </xf>
    <xf numFmtId="164" fontId="9" fillId="4" borderId="2" xfId="1" applyNumberFormat="1" applyFont="1" applyFill="1" applyBorder="1" applyAlignment="1">
      <alignment horizontal="center" vertical="center"/>
    </xf>
    <xf numFmtId="165" fontId="15" fillId="0" borderId="2" xfId="1" applyNumberFormat="1" applyFont="1" applyFill="1" applyBorder="1" applyAlignment="1">
      <alignment horizontal="center" vertical="center"/>
    </xf>
    <xf numFmtId="164" fontId="16" fillId="3" borderId="2" xfId="1" applyNumberFormat="1" applyFont="1" applyFill="1" applyBorder="1" applyAlignment="1">
      <alignment horizontal="center" vertical="center"/>
    </xf>
    <xf numFmtId="0" fontId="17" fillId="0" borderId="0" xfId="1" applyFont="1" applyFill="1" applyAlignment="1">
      <alignment horizontal="center" vertical="center"/>
    </xf>
    <xf numFmtId="165" fontId="9" fillId="4" borderId="2" xfId="1" applyNumberFormat="1" applyFont="1" applyFill="1" applyBorder="1" applyAlignment="1">
      <alignment horizontal="center" vertical="center"/>
    </xf>
    <xf numFmtId="165" fontId="18" fillId="0" borderId="2" xfId="1" applyNumberFormat="1" applyFont="1" applyFill="1" applyBorder="1" applyAlignment="1">
      <alignment horizontal="center" vertical="center"/>
    </xf>
    <xf numFmtId="164" fontId="15" fillId="3" borderId="2" xfId="1" applyNumberFormat="1" applyFont="1" applyFill="1" applyBorder="1" applyAlignment="1">
      <alignment horizontal="center" vertical="center"/>
    </xf>
    <xf numFmtId="164" fontId="15" fillId="3" borderId="2" xfId="1" applyNumberFormat="1" applyFont="1" applyFill="1" applyBorder="1" applyAlignment="1" applyProtection="1">
      <alignment horizontal="center" vertical="center"/>
      <protection hidden="1"/>
    </xf>
    <xf numFmtId="166" fontId="9" fillId="4" borderId="2" xfId="1" applyNumberFormat="1" applyFont="1" applyFill="1" applyBorder="1" applyAlignment="1" applyProtection="1">
      <alignment horizontal="center" vertical="center" wrapText="1"/>
      <protection hidden="1"/>
    </xf>
    <xf numFmtId="0" fontId="9" fillId="4" borderId="2" xfId="1" applyNumberFormat="1" applyFont="1" applyFill="1" applyBorder="1" applyAlignment="1" applyProtection="1">
      <alignment vertical="center" wrapText="1"/>
      <protection hidden="1"/>
    </xf>
    <xf numFmtId="166" fontId="9" fillId="3" borderId="2" xfId="1" applyNumberFormat="1" applyFont="1" applyFill="1" applyBorder="1" applyAlignment="1" applyProtection="1">
      <alignment horizontal="left" vertical="center" wrapText="1"/>
      <protection hidden="1"/>
    </xf>
    <xf numFmtId="0" fontId="20" fillId="3" borderId="2" xfId="1" applyFont="1" applyFill="1" applyBorder="1" applyAlignment="1">
      <alignment horizontal="center" vertical="center"/>
    </xf>
    <xf numFmtId="164" fontId="9" fillId="3" borderId="2" xfId="1" applyNumberFormat="1" applyFont="1" applyFill="1" applyBorder="1" applyAlignment="1">
      <alignment horizontal="center" vertical="center"/>
    </xf>
    <xf numFmtId="164" fontId="13" fillId="3" borderId="2" xfId="1" applyNumberFormat="1" applyFont="1" applyFill="1" applyBorder="1" applyAlignment="1">
      <alignment horizontal="center" vertical="center"/>
    </xf>
    <xf numFmtId="0" fontId="15" fillId="0" borderId="0" xfId="1" applyFont="1" applyFill="1" applyAlignment="1">
      <alignment horizontal="left"/>
    </xf>
    <xf numFmtId="171" fontId="22" fillId="0" borderId="0" xfId="1" applyNumberFormat="1" applyFont="1" applyFill="1"/>
  </cellXfs>
  <cellStyles count="6"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_tmp" xfId="1"/>
  </cellStyles>
  <dxfs count="0"/>
  <tableStyles count="0" defaultTableStyle="TableStyleMedium2" defaultPivotStyle="PivotStyleLight16"/>
  <colors>
    <mruColors>
      <color rgb="FFCC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5"/>
  <sheetViews>
    <sheetView showZeros="0" tabSelected="1" view="pageBreakPreview" zoomScale="55" zoomScaleNormal="70" zoomScaleSheetLayoutView="55" zoomScalePageLayoutView="55" workbookViewId="0">
      <pane xSplit="2" ySplit="5" topLeftCell="C6" activePane="bottomRight" state="frozenSplit"/>
      <selection activeCell="B1" sqref="B1"/>
      <selection pane="topRight" activeCell="D1" sqref="D1"/>
      <selection pane="bottomLeft" activeCell="B8" sqref="B8"/>
      <selection pane="bottomRight" activeCell="I4" sqref="I4"/>
    </sheetView>
  </sheetViews>
  <sheetFormatPr defaultRowHeight="15.75" x14ac:dyDescent="0.25"/>
  <cols>
    <col min="1" max="1" width="16" style="2" customWidth="1"/>
    <col min="2" max="2" width="78.5" style="20" customWidth="1"/>
    <col min="3" max="3" width="16.375" style="2" customWidth="1"/>
    <col min="4" max="4" width="16.75" style="2" customWidth="1"/>
    <col min="5" max="5" width="14.375" style="2" customWidth="1"/>
    <col min="6" max="6" width="16.5" style="2" customWidth="1"/>
    <col min="7" max="7" width="13.625" style="22" customWidth="1"/>
    <col min="8" max="8" width="19.125" style="2" customWidth="1"/>
    <col min="9" max="9" width="17.375" style="2" customWidth="1"/>
    <col min="10" max="16384" width="9" style="2"/>
  </cols>
  <sheetData>
    <row r="1" spans="1:17" s="1" customFormat="1" ht="20.25" x14ac:dyDescent="0.3">
      <c r="A1" s="29" t="s">
        <v>0</v>
      </c>
      <c r="B1" s="30"/>
      <c r="C1" s="30"/>
      <c r="D1" s="30"/>
      <c r="E1" s="30"/>
      <c r="F1" s="30"/>
      <c r="G1" s="30"/>
      <c r="H1" s="30"/>
    </row>
    <row r="2" spans="1:17" ht="24" customHeight="1" x14ac:dyDescent="0.3">
      <c r="B2" s="3"/>
      <c r="C2" s="4"/>
      <c r="D2" s="4"/>
      <c r="E2" s="4"/>
      <c r="F2" s="4"/>
      <c r="G2" s="5"/>
      <c r="H2" s="6" t="s">
        <v>1</v>
      </c>
    </row>
    <row r="3" spans="1:17" s="8" customFormat="1" ht="31.5" customHeight="1" x14ac:dyDescent="0.25">
      <c r="A3" s="31" t="s">
        <v>2</v>
      </c>
      <c r="B3" s="33" t="s">
        <v>3</v>
      </c>
      <c r="C3" s="34" t="s">
        <v>248</v>
      </c>
      <c r="D3" s="34"/>
      <c r="E3" s="34"/>
      <c r="F3" s="34"/>
      <c r="G3" s="7" t="s">
        <v>249</v>
      </c>
      <c r="H3" s="34" t="s">
        <v>4</v>
      </c>
    </row>
    <row r="4" spans="1:17" s="8" customFormat="1" ht="74.25" customHeight="1" x14ac:dyDescent="0.25">
      <c r="A4" s="32"/>
      <c r="B4" s="33"/>
      <c r="C4" s="9" t="s">
        <v>5</v>
      </c>
      <c r="D4" s="9" t="s">
        <v>6</v>
      </c>
      <c r="E4" s="9" t="s">
        <v>7</v>
      </c>
      <c r="F4" s="9" t="s">
        <v>8</v>
      </c>
      <c r="G4" s="7" t="s">
        <v>7</v>
      </c>
      <c r="H4" s="34"/>
      <c r="J4" s="10"/>
      <c r="K4" s="10"/>
      <c r="L4" s="10"/>
      <c r="M4" s="10"/>
      <c r="N4" s="10"/>
      <c r="O4" s="10"/>
      <c r="P4" s="10"/>
      <c r="Q4" s="10"/>
    </row>
    <row r="5" spans="1:17" ht="18" customHeight="1" x14ac:dyDescent="0.25">
      <c r="A5" s="11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J5" s="10"/>
      <c r="K5" s="10"/>
      <c r="L5" s="10"/>
      <c r="M5" s="10"/>
      <c r="N5" s="10"/>
      <c r="O5" s="10"/>
      <c r="P5" s="10"/>
      <c r="Q5" s="10"/>
    </row>
    <row r="6" spans="1:17" s="12" customFormat="1" ht="45" customHeight="1" x14ac:dyDescent="0.2">
      <c r="A6" s="35" t="s">
        <v>9</v>
      </c>
      <c r="B6" s="36" t="s">
        <v>10</v>
      </c>
      <c r="C6" s="39">
        <f>SUM(C7:C14)</f>
        <v>26824551.800000004</v>
      </c>
      <c r="D6" s="40">
        <f t="shared" ref="D6:E6" si="0">SUM(D7:D14)</f>
        <v>26856030.700000007</v>
      </c>
      <c r="E6" s="39">
        <f t="shared" si="0"/>
        <v>13520321.699999999</v>
      </c>
      <c r="F6" s="39">
        <f>E6/D6*100</f>
        <v>50.343708089371511</v>
      </c>
      <c r="G6" s="40">
        <f>SUM(G7:G14)</f>
        <v>10702566.699999999</v>
      </c>
      <c r="H6" s="39">
        <f>E6/G6*100</f>
        <v>126.32784339479987</v>
      </c>
    </row>
    <row r="7" spans="1:17" s="15" customFormat="1" ht="24.75" customHeight="1" x14ac:dyDescent="0.3">
      <c r="A7" s="13" t="s">
        <v>11</v>
      </c>
      <c r="B7" s="14" t="s">
        <v>12</v>
      </c>
      <c r="C7" s="41">
        <v>20136042.100000001</v>
      </c>
      <c r="D7" s="41">
        <v>20086285</v>
      </c>
      <c r="E7" s="41">
        <v>10249560.1</v>
      </c>
      <c r="F7" s="42">
        <f t="shared" ref="F7:F70" si="1">E7/D7*100</f>
        <v>51.027654441824353</v>
      </c>
      <c r="G7" s="41">
        <v>7745966.7999999998</v>
      </c>
      <c r="H7" s="42">
        <f t="shared" ref="H7:H70" si="2">E7/G7*100</f>
        <v>132.32125007300573</v>
      </c>
      <c r="I7" s="55"/>
    </row>
    <row r="8" spans="1:17" s="15" customFormat="1" ht="25.5" customHeight="1" x14ac:dyDescent="0.3">
      <c r="A8" s="13" t="s">
        <v>13</v>
      </c>
      <c r="B8" s="14" t="s">
        <v>14</v>
      </c>
      <c r="C8" s="41">
        <v>6141341.9000000004</v>
      </c>
      <c r="D8" s="41">
        <v>6200789.0999999996</v>
      </c>
      <c r="E8" s="41">
        <v>3133134.4</v>
      </c>
      <c r="F8" s="42">
        <f t="shared" si="1"/>
        <v>50.527994896649531</v>
      </c>
      <c r="G8" s="41">
        <v>2873887.9</v>
      </c>
      <c r="H8" s="42">
        <f t="shared" si="2"/>
        <v>109.02075895166266</v>
      </c>
      <c r="I8" s="55"/>
    </row>
    <row r="9" spans="1:17" s="15" customFormat="1" ht="27.75" customHeight="1" x14ac:dyDescent="0.3">
      <c r="A9" s="13" t="s">
        <v>15</v>
      </c>
      <c r="B9" s="14" t="s">
        <v>16</v>
      </c>
      <c r="C9" s="41">
        <v>411326.5</v>
      </c>
      <c r="D9" s="41">
        <v>432065.3</v>
      </c>
      <c r="E9" s="41">
        <v>85578.6</v>
      </c>
      <c r="F9" s="42">
        <f t="shared" si="1"/>
        <v>19.806867156422886</v>
      </c>
      <c r="G9" s="41">
        <v>59418.5</v>
      </c>
      <c r="H9" s="42">
        <f t="shared" si="2"/>
        <v>144.02686032128042</v>
      </c>
      <c r="I9" s="55"/>
    </row>
    <row r="10" spans="1:17" s="15" customFormat="1" ht="24" customHeight="1" x14ac:dyDescent="0.3">
      <c r="A10" s="13" t="s">
        <v>17</v>
      </c>
      <c r="B10" s="14" t="s">
        <v>18</v>
      </c>
      <c r="C10" s="41">
        <v>101382.6</v>
      </c>
      <c r="D10" s="41">
        <v>102432.6</v>
      </c>
      <c r="E10" s="41">
        <v>38761.699999999997</v>
      </c>
      <c r="F10" s="42">
        <f t="shared" si="1"/>
        <v>37.841175563248413</v>
      </c>
      <c r="G10" s="41">
        <v>22346.6</v>
      </c>
      <c r="H10" s="42" t="s">
        <v>250</v>
      </c>
      <c r="I10" s="55"/>
    </row>
    <row r="11" spans="1:17" s="15" customFormat="1" ht="39.75" customHeight="1" x14ac:dyDescent="0.3">
      <c r="A11" s="13" t="s">
        <v>19</v>
      </c>
      <c r="B11" s="14" t="s">
        <v>20</v>
      </c>
      <c r="C11" s="41">
        <v>15650.6</v>
      </c>
      <c r="D11" s="41">
        <v>15650.6</v>
      </c>
      <c r="E11" s="41"/>
      <c r="F11" s="42">
        <f t="shared" si="1"/>
        <v>0</v>
      </c>
      <c r="G11" s="41"/>
      <c r="H11" s="42"/>
      <c r="I11" s="55"/>
    </row>
    <row r="12" spans="1:17" s="15" customFormat="1" ht="100.5" customHeight="1" x14ac:dyDescent="0.3">
      <c r="A12" s="13" t="s">
        <v>21</v>
      </c>
      <c r="B12" s="14" t="s">
        <v>22</v>
      </c>
      <c r="C12" s="41"/>
      <c r="D12" s="41"/>
      <c r="E12" s="41"/>
      <c r="F12" s="42"/>
      <c r="G12" s="41"/>
      <c r="H12" s="42"/>
      <c r="I12" s="55"/>
    </row>
    <row r="13" spans="1:17" s="15" customFormat="1" ht="170.25" customHeight="1" x14ac:dyDescent="0.3">
      <c r="A13" s="13" t="s">
        <v>23</v>
      </c>
      <c r="B13" s="14" t="s">
        <v>24</v>
      </c>
      <c r="C13" s="43"/>
      <c r="D13" s="41"/>
      <c r="E13" s="41"/>
      <c r="F13" s="42"/>
      <c r="G13" s="41"/>
      <c r="H13" s="42"/>
      <c r="I13" s="55"/>
    </row>
    <row r="14" spans="1:17" s="15" customFormat="1" ht="39.75" customHeight="1" x14ac:dyDescent="0.3">
      <c r="A14" s="13" t="s">
        <v>25</v>
      </c>
      <c r="B14" s="14" t="s">
        <v>26</v>
      </c>
      <c r="C14" s="41">
        <v>18808.099999999999</v>
      </c>
      <c r="D14" s="41">
        <v>18808.099999999999</v>
      </c>
      <c r="E14" s="41">
        <v>13286.9</v>
      </c>
      <c r="F14" s="42">
        <f t="shared" si="1"/>
        <v>70.644562715000461</v>
      </c>
      <c r="G14" s="41">
        <v>946.9</v>
      </c>
      <c r="H14" s="42" t="s">
        <v>251</v>
      </c>
      <c r="I14" s="55"/>
    </row>
    <row r="15" spans="1:17" s="12" customFormat="1" ht="50.25" customHeight="1" x14ac:dyDescent="0.3">
      <c r="A15" s="35" t="s">
        <v>27</v>
      </c>
      <c r="B15" s="37" t="s">
        <v>239</v>
      </c>
      <c r="C15" s="44">
        <f t="shared" ref="C15:E15" si="3">SUM(C16:C23)</f>
        <v>0</v>
      </c>
      <c r="D15" s="44">
        <f t="shared" si="3"/>
        <v>0</v>
      </c>
      <c r="E15" s="44">
        <f t="shared" si="3"/>
        <v>0</v>
      </c>
      <c r="F15" s="39"/>
      <c r="G15" s="44">
        <f>SUM(G16:G23)</f>
        <v>766031.60000000009</v>
      </c>
      <c r="H15" s="39"/>
      <c r="I15" s="55"/>
    </row>
    <row r="16" spans="1:17" s="15" customFormat="1" ht="38.25" customHeight="1" x14ac:dyDescent="0.3">
      <c r="A16" s="13" t="s">
        <v>28</v>
      </c>
      <c r="B16" s="14" t="s">
        <v>29</v>
      </c>
      <c r="C16" s="45"/>
      <c r="D16" s="41"/>
      <c r="E16" s="45"/>
      <c r="F16" s="42"/>
      <c r="G16" s="41">
        <v>762670.4</v>
      </c>
      <c r="H16" s="42"/>
      <c r="I16" s="55">
        <f t="shared" ref="I8:I71" si="4">E16/G16*100</f>
        <v>0</v>
      </c>
    </row>
    <row r="17" spans="1:9" s="15" customFormat="1" ht="30" customHeight="1" x14ac:dyDescent="0.3">
      <c r="A17" s="13" t="s">
        <v>30</v>
      </c>
      <c r="B17" s="14" t="s">
        <v>31</v>
      </c>
      <c r="C17" s="45"/>
      <c r="D17" s="41"/>
      <c r="E17" s="45"/>
      <c r="F17" s="42"/>
      <c r="G17" s="41">
        <v>181.5</v>
      </c>
      <c r="H17" s="42"/>
      <c r="I17" s="55">
        <f t="shared" si="4"/>
        <v>0</v>
      </c>
    </row>
    <row r="18" spans="1:9" s="15" customFormat="1" ht="43.5" customHeight="1" x14ac:dyDescent="0.3">
      <c r="A18" s="13" t="s">
        <v>32</v>
      </c>
      <c r="B18" s="14" t="s">
        <v>33</v>
      </c>
      <c r="C18" s="45"/>
      <c r="D18" s="41"/>
      <c r="E18" s="45"/>
      <c r="F18" s="42"/>
      <c r="G18" s="41">
        <v>2709.8</v>
      </c>
      <c r="H18" s="42"/>
      <c r="I18" s="55">
        <f t="shared" si="4"/>
        <v>0</v>
      </c>
    </row>
    <row r="19" spans="1:9" s="15" customFormat="1" ht="53.25" customHeight="1" x14ac:dyDescent="0.3">
      <c r="A19" s="13" t="s">
        <v>34</v>
      </c>
      <c r="B19" s="14" t="s">
        <v>35</v>
      </c>
      <c r="C19" s="45"/>
      <c r="D19" s="41"/>
      <c r="E19" s="45"/>
      <c r="F19" s="42"/>
      <c r="G19" s="41"/>
      <c r="H19" s="42"/>
      <c r="I19" s="55"/>
    </row>
    <row r="20" spans="1:9" s="15" customFormat="1" ht="29.25" customHeight="1" x14ac:dyDescent="0.3">
      <c r="A20" s="13" t="s">
        <v>36</v>
      </c>
      <c r="B20" s="14" t="s">
        <v>37</v>
      </c>
      <c r="C20" s="45"/>
      <c r="D20" s="41"/>
      <c r="E20" s="45"/>
      <c r="F20" s="42"/>
      <c r="G20" s="46"/>
      <c r="H20" s="42"/>
      <c r="I20" s="55"/>
    </row>
    <row r="21" spans="1:9" s="15" customFormat="1" ht="29.25" customHeight="1" x14ac:dyDescent="0.3">
      <c r="A21" s="13" t="s">
        <v>38</v>
      </c>
      <c r="B21" s="14" t="s">
        <v>39</v>
      </c>
      <c r="C21" s="45"/>
      <c r="D21" s="41"/>
      <c r="E21" s="45"/>
      <c r="F21" s="42"/>
      <c r="G21" s="46">
        <v>4.5</v>
      </c>
      <c r="H21" s="42"/>
      <c r="I21" s="55"/>
    </row>
    <row r="22" spans="1:9" s="15" customFormat="1" ht="33" customHeight="1" x14ac:dyDescent="0.3">
      <c r="A22" s="13" t="s">
        <v>40</v>
      </c>
      <c r="B22" s="14" t="s">
        <v>41</v>
      </c>
      <c r="C22" s="45"/>
      <c r="D22" s="41"/>
      <c r="E22" s="45"/>
      <c r="F22" s="42"/>
      <c r="G22" s="46">
        <v>308</v>
      </c>
      <c r="H22" s="42"/>
      <c r="I22" s="55"/>
    </row>
    <row r="23" spans="1:9" s="15" customFormat="1" ht="42" customHeight="1" x14ac:dyDescent="0.3">
      <c r="A23" s="13" t="s">
        <v>42</v>
      </c>
      <c r="B23" s="14" t="s">
        <v>43</v>
      </c>
      <c r="C23" s="45"/>
      <c r="D23" s="41"/>
      <c r="E23" s="45"/>
      <c r="F23" s="42"/>
      <c r="G23" s="46">
        <v>157.4</v>
      </c>
      <c r="H23" s="42"/>
      <c r="I23" s="55"/>
    </row>
    <row r="24" spans="1:9" s="12" customFormat="1" ht="39.75" customHeight="1" x14ac:dyDescent="0.3">
      <c r="A24" s="35" t="s">
        <v>44</v>
      </c>
      <c r="B24" s="36" t="s">
        <v>45</v>
      </c>
      <c r="C24" s="40">
        <f t="shared" ref="C24:E24" si="5">SUM(C25:C37)</f>
        <v>3252273.9999999995</v>
      </c>
      <c r="D24" s="40">
        <f t="shared" si="5"/>
        <v>3283659.9999999991</v>
      </c>
      <c r="E24" s="40">
        <f t="shared" si="5"/>
        <v>1378361.0999999999</v>
      </c>
      <c r="F24" s="39">
        <f t="shared" si="1"/>
        <v>41.976364788071848</v>
      </c>
      <c r="G24" s="40">
        <f>SUM(G25:G37)</f>
        <v>1082752.9999999998</v>
      </c>
      <c r="H24" s="39">
        <f t="shared" si="2"/>
        <v>127.30152675633317</v>
      </c>
      <c r="I24" s="55"/>
    </row>
    <row r="25" spans="1:9" s="15" customFormat="1" ht="18" customHeight="1" x14ac:dyDescent="0.3">
      <c r="A25" s="13" t="s">
        <v>46</v>
      </c>
      <c r="B25" s="14" t="s">
        <v>47</v>
      </c>
      <c r="C25" s="41">
        <v>198711.3</v>
      </c>
      <c r="D25" s="41">
        <v>209785</v>
      </c>
      <c r="E25" s="41">
        <v>99628.2</v>
      </c>
      <c r="F25" s="42">
        <f t="shared" si="1"/>
        <v>47.490621350430203</v>
      </c>
      <c r="G25" s="46">
        <v>69917.7</v>
      </c>
      <c r="H25" s="42">
        <f t="shared" si="2"/>
        <v>142.49353168081902</v>
      </c>
      <c r="I25" s="55"/>
    </row>
    <row r="26" spans="1:9" s="15" customFormat="1" ht="20.25" x14ac:dyDescent="0.3">
      <c r="A26" s="13" t="s">
        <v>48</v>
      </c>
      <c r="B26" s="14" t="s">
        <v>49</v>
      </c>
      <c r="C26" s="41">
        <v>604362.1</v>
      </c>
      <c r="D26" s="41">
        <v>604364.4</v>
      </c>
      <c r="E26" s="41">
        <v>336437.3</v>
      </c>
      <c r="F26" s="42">
        <f t="shared" si="1"/>
        <v>55.667954631344926</v>
      </c>
      <c r="G26" s="46">
        <v>292829.09999999998</v>
      </c>
      <c r="H26" s="42">
        <f t="shared" si="2"/>
        <v>114.89203088081068</v>
      </c>
      <c r="I26" s="55"/>
    </row>
    <row r="27" spans="1:9" s="15" customFormat="1" ht="20.25" x14ac:dyDescent="0.3">
      <c r="A27" s="13" t="s">
        <v>50</v>
      </c>
      <c r="B27" s="14" t="s">
        <v>51</v>
      </c>
      <c r="C27" s="41">
        <v>144897.29999999999</v>
      </c>
      <c r="D27" s="41">
        <v>144897.29999999999</v>
      </c>
      <c r="E27" s="41">
        <v>79644.800000000003</v>
      </c>
      <c r="F27" s="42">
        <f t="shared" si="1"/>
        <v>54.966379635783426</v>
      </c>
      <c r="G27" s="46">
        <v>62312.6</v>
      </c>
      <c r="H27" s="42">
        <f t="shared" si="2"/>
        <v>127.81492025689829</v>
      </c>
      <c r="I27" s="55"/>
    </row>
    <row r="28" spans="1:9" s="15" customFormat="1" ht="20.25" x14ac:dyDescent="0.3">
      <c r="A28" s="13" t="s">
        <v>52</v>
      </c>
      <c r="B28" s="14" t="s">
        <v>53</v>
      </c>
      <c r="C28" s="41">
        <v>117954.3</v>
      </c>
      <c r="D28" s="41">
        <v>117954.3</v>
      </c>
      <c r="E28" s="41">
        <v>60207.9</v>
      </c>
      <c r="F28" s="42">
        <f t="shared" si="1"/>
        <v>51.043412575887437</v>
      </c>
      <c r="G28" s="46">
        <v>55283.7</v>
      </c>
      <c r="H28" s="42">
        <f t="shared" si="2"/>
        <v>108.90714622935876</v>
      </c>
      <c r="I28" s="55"/>
    </row>
    <row r="29" spans="1:9" s="15" customFormat="1" ht="20.25" x14ac:dyDescent="0.3">
      <c r="A29" s="13" t="s">
        <v>54</v>
      </c>
      <c r="B29" s="14" t="s">
        <v>55</v>
      </c>
      <c r="C29" s="41">
        <v>734590.5</v>
      </c>
      <c r="D29" s="41">
        <v>734590.5</v>
      </c>
      <c r="E29" s="41">
        <v>460301.5</v>
      </c>
      <c r="F29" s="42">
        <f t="shared" si="1"/>
        <v>62.660965531136057</v>
      </c>
      <c r="G29" s="46">
        <v>277585.59999999998</v>
      </c>
      <c r="H29" s="42" t="s">
        <v>250</v>
      </c>
      <c r="I29" s="55"/>
    </row>
    <row r="30" spans="1:9" s="15" customFormat="1" ht="20.25" x14ac:dyDescent="0.3">
      <c r="A30" s="13" t="s">
        <v>56</v>
      </c>
      <c r="B30" s="14" t="s">
        <v>57</v>
      </c>
      <c r="C30" s="41">
        <v>155633.70000000001</v>
      </c>
      <c r="D30" s="41">
        <v>155133.70000000001</v>
      </c>
      <c r="E30" s="41">
        <v>82865</v>
      </c>
      <c r="F30" s="42">
        <f t="shared" si="1"/>
        <v>53.415215391626703</v>
      </c>
      <c r="G30" s="46">
        <v>65762</v>
      </c>
      <c r="H30" s="42">
        <f t="shared" si="2"/>
        <v>126.00742069888385</v>
      </c>
      <c r="I30" s="55"/>
    </row>
    <row r="31" spans="1:9" s="15" customFormat="1" ht="31.5" x14ac:dyDescent="0.3">
      <c r="A31" s="13" t="s">
        <v>58</v>
      </c>
      <c r="B31" s="14" t="s">
        <v>59</v>
      </c>
      <c r="C31" s="41">
        <v>38713.199999999997</v>
      </c>
      <c r="D31" s="41">
        <v>38713.199999999997</v>
      </c>
      <c r="E31" s="41">
        <v>14312.4</v>
      </c>
      <c r="F31" s="42">
        <f t="shared" si="1"/>
        <v>36.970335699451354</v>
      </c>
      <c r="G31" s="46">
        <v>12229.9</v>
      </c>
      <c r="H31" s="42">
        <f t="shared" si="2"/>
        <v>117.02793972150222</v>
      </c>
      <c r="I31" s="55"/>
    </row>
    <row r="32" spans="1:9" s="15" customFormat="1" ht="20.25" x14ac:dyDescent="0.3">
      <c r="A32" s="13" t="s">
        <v>60</v>
      </c>
      <c r="B32" s="14" t="s">
        <v>61</v>
      </c>
      <c r="C32" s="41">
        <v>93408.3</v>
      </c>
      <c r="D32" s="41">
        <v>93408.3</v>
      </c>
      <c r="E32" s="41">
        <v>49193.4</v>
      </c>
      <c r="F32" s="42">
        <f t="shared" si="1"/>
        <v>52.664913075176401</v>
      </c>
      <c r="G32" s="46">
        <v>42946.5</v>
      </c>
      <c r="H32" s="42">
        <f t="shared" si="2"/>
        <v>114.54577206524397</v>
      </c>
      <c r="I32" s="55"/>
    </row>
    <row r="33" spans="1:9" s="15" customFormat="1" ht="21" customHeight="1" x14ac:dyDescent="0.3">
      <c r="A33" s="13" t="s">
        <v>62</v>
      </c>
      <c r="B33" s="14" t="s">
        <v>63</v>
      </c>
      <c r="C33" s="41">
        <v>6450</v>
      </c>
      <c r="D33" s="41">
        <v>6450</v>
      </c>
      <c r="E33" s="41">
        <v>2205</v>
      </c>
      <c r="F33" s="42">
        <f t="shared" si="1"/>
        <v>34.186046511627907</v>
      </c>
      <c r="G33" s="46">
        <v>206.5</v>
      </c>
      <c r="H33" s="42" t="s">
        <v>252</v>
      </c>
      <c r="I33" s="55"/>
    </row>
    <row r="34" spans="1:9" s="15" customFormat="1" ht="32.25" customHeight="1" x14ac:dyDescent="0.3">
      <c r="A34" s="13" t="s">
        <v>64</v>
      </c>
      <c r="B34" s="14" t="s">
        <v>65</v>
      </c>
      <c r="C34" s="41">
        <v>1137631.7</v>
      </c>
      <c r="D34" s="41">
        <v>1158441.7</v>
      </c>
      <c r="E34" s="41">
        <v>180717.2</v>
      </c>
      <c r="F34" s="42">
        <f t="shared" si="1"/>
        <v>15.600025447978954</v>
      </c>
      <c r="G34" s="46">
        <v>197744.1</v>
      </c>
      <c r="H34" s="42">
        <f t="shared" si="2"/>
        <v>91.389427042323902</v>
      </c>
      <c r="I34" s="55"/>
    </row>
    <row r="35" spans="1:9" s="15" customFormat="1" ht="20.25" customHeight="1" x14ac:dyDescent="0.3">
      <c r="A35" s="13" t="s">
        <v>66</v>
      </c>
      <c r="B35" s="14" t="s">
        <v>67</v>
      </c>
      <c r="C35" s="41">
        <v>7994.3</v>
      </c>
      <c r="D35" s="41">
        <v>7994.3</v>
      </c>
      <c r="E35" s="41">
        <v>4731.8</v>
      </c>
      <c r="F35" s="42">
        <f t="shared" si="1"/>
        <v>59.189672641757255</v>
      </c>
      <c r="G35" s="46">
        <v>4695.3999999999996</v>
      </c>
      <c r="H35" s="42">
        <f t="shared" si="2"/>
        <v>100.77522681773652</v>
      </c>
      <c r="I35" s="55"/>
    </row>
    <row r="36" spans="1:9" s="15" customFormat="1" ht="27" customHeight="1" x14ac:dyDescent="0.3">
      <c r="A36" s="13" t="s">
        <v>68</v>
      </c>
      <c r="B36" s="14" t="s">
        <v>69</v>
      </c>
      <c r="C36" s="41">
        <v>10000</v>
      </c>
      <c r="D36" s="41">
        <v>10000</v>
      </c>
      <c r="E36" s="41">
        <v>7716.6</v>
      </c>
      <c r="F36" s="42">
        <f t="shared" si="1"/>
        <v>77.165999999999997</v>
      </c>
      <c r="G36" s="46">
        <v>1239.9000000000001</v>
      </c>
      <c r="H36" s="42" t="s">
        <v>253</v>
      </c>
      <c r="I36" s="55"/>
    </row>
    <row r="37" spans="1:9" s="15" customFormat="1" ht="36.75" customHeight="1" x14ac:dyDescent="0.3">
      <c r="A37" s="13" t="s">
        <v>70</v>
      </c>
      <c r="B37" s="14" t="s">
        <v>71</v>
      </c>
      <c r="C37" s="41">
        <v>1927.3</v>
      </c>
      <c r="D37" s="41">
        <v>1927.3</v>
      </c>
      <c r="E37" s="41">
        <v>400</v>
      </c>
      <c r="F37" s="42">
        <f t="shared" si="1"/>
        <v>20.754423286462927</v>
      </c>
      <c r="G37" s="46"/>
      <c r="H37" s="42"/>
      <c r="I37" s="55"/>
    </row>
    <row r="38" spans="1:9" s="12" customFormat="1" ht="46.5" customHeight="1" x14ac:dyDescent="0.3">
      <c r="A38" s="35" t="s">
        <v>72</v>
      </c>
      <c r="B38" s="38" t="s">
        <v>73</v>
      </c>
      <c r="C38" s="40">
        <f t="shared" ref="C38:E38" si="6">SUM(C39:C42)</f>
        <v>1981577.1</v>
      </c>
      <c r="D38" s="40">
        <f>SUM(D39:D42)</f>
        <v>1998029.1</v>
      </c>
      <c r="E38" s="40">
        <f t="shared" si="6"/>
        <v>831604.89999999991</v>
      </c>
      <c r="F38" s="39">
        <f>E38/D38*100</f>
        <v>41.62126067132855</v>
      </c>
      <c r="G38" s="40">
        <f>SUM(G39:G42)</f>
        <v>790665</v>
      </c>
      <c r="H38" s="39">
        <f t="shared" si="2"/>
        <v>105.17790720469478</v>
      </c>
      <c r="I38" s="55"/>
    </row>
    <row r="39" spans="1:9" s="15" customFormat="1" ht="25.5" customHeight="1" x14ac:dyDescent="0.3">
      <c r="A39" s="13" t="s">
        <v>74</v>
      </c>
      <c r="B39" s="14" t="s">
        <v>75</v>
      </c>
      <c r="C39" s="41">
        <v>1210224.8</v>
      </c>
      <c r="D39" s="41">
        <v>1213983.8</v>
      </c>
      <c r="E39" s="41">
        <v>636065.69999999995</v>
      </c>
      <c r="F39" s="42">
        <f>E39/D39*100</f>
        <v>52.394908399930863</v>
      </c>
      <c r="G39" s="46">
        <v>529214.30000000005</v>
      </c>
      <c r="H39" s="42">
        <f t="shared" si="2"/>
        <v>120.19057308164196</v>
      </c>
      <c r="I39" s="55"/>
    </row>
    <row r="40" spans="1:9" s="15" customFormat="1" ht="26.25" customHeight="1" x14ac:dyDescent="0.3">
      <c r="A40" s="13" t="s">
        <v>76</v>
      </c>
      <c r="B40" s="14" t="s">
        <v>77</v>
      </c>
      <c r="C40" s="41">
        <v>3936.5</v>
      </c>
      <c r="D40" s="41">
        <v>8936.5</v>
      </c>
      <c r="E40" s="41"/>
      <c r="F40" s="42">
        <f t="shared" si="1"/>
        <v>0</v>
      </c>
      <c r="G40" s="46">
        <v>487</v>
      </c>
      <c r="H40" s="42">
        <f t="shared" si="2"/>
        <v>0</v>
      </c>
      <c r="I40" s="55"/>
    </row>
    <row r="41" spans="1:9" s="15" customFormat="1" ht="25.5" customHeight="1" x14ac:dyDescent="0.3">
      <c r="A41" s="13" t="s">
        <v>78</v>
      </c>
      <c r="B41" s="14" t="s">
        <v>79</v>
      </c>
      <c r="C41" s="41">
        <v>37729.599999999999</v>
      </c>
      <c r="D41" s="41">
        <v>37729.599999999999</v>
      </c>
      <c r="E41" s="41">
        <v>14654.7</v>
      </c>
      <c r="F41" s="42">
        <f t="shared" si="1"/>
        <v>38.84138713370934</v>
      </c>
      <c r="G41" s="46">
        <v>12214.7</v>
      </c>
      <c r="H41" s="42">
        <f t="shared" si="2"/>
        <v>119.97593064094903</v>
      </c>
      <c r="I41" s="55"/>
    </row>
    <row r="42" spans="1:9" s="15" customFormat="1" ht="27" customHeight="1" x14ac:dyDescent="0.3">
      <c r="A42" s="13" t="s">
        <v>80</v>
      </c>
      <c r="B42" s="14" t="s">
        <v>81</v>
      </c>
      <c r="C42" s="41">
        <v>729686.2</v>
      </c>
      <c r="D42" s="41">
        <v>737379.2</v>
      </c>
      <c r="E42" s="41">
        <v>180884.5</v>
      </c>
      <c r="F42" s="42">
        <f t="shared" si="1"/>
        <v>24.530729914811811</v>
      </c>
      <c r="G42" s="46">
        <v>248749</v>
      </c>
      <c r="H42" s="42">
        <f t="shared" si="2"/>
        <v>72.717679267052333</v>
      </c>
      <c r="I42" s="55"/>
    </row>
    <row r="43" spans="1:9" s="12" customFormat="1" ht="44.25" customHeight="1" x14ac:dyDescent="0.3">
      <c r="A43" s="35" t="s">
        <v>82</v>
      </c>
      <c r="B43" s="38" t="s">
        <v>83</v>
      </c>
      <c r="C43" s="40">
        <f t="shared" ref="C43:E43" si="7">SUM(C44:C47)</f>
        <v>808174.3</v>
      </c>
      <c r="D43" s="40">
        <f t="shared" si="7"/>
        <v>866078</v>
      </c>
      <c r="E43" s="40">
        <f t="shared" si="7"/>
        <v>365907.8</v>
      </c>
      <c r="F43" s="39">
        <f t="shared" si="1"/>
        <v>42.248827472814227</v>
      </c>
      <c r="G43" s="40">
        <f>SUM(G44:G47)</f>
        <v>327420.90000000002</v>
      </c>
      <c r="H43" s="39">
        <f t="shared" si="2"/>
        <v>111.75456423215499</v>
      </c>
      <c r="I43" s="55"/>
    </row>
    <row r="44" spans="1:9" s="15" customFormat="1" ht="32.25" customHeight="1" x14ac:dyDescent="0.3">
      <c r="A44" s="13" t="s">
        <v>84</v>
      </c>
      <c r="B44" s="14" t="s">
        <v>85</v>
      </c>
      <c r="C44" s="41">
        <v>39187.699999999997</v>
      </c>
      <c r="D44" s="41">
        <v>39187.699999999997</v>
      </c>
      <c r="E44" s="41">
        <v>552.4</v>
      </c>
      <c r="F44" s="42">
        <f t="shared" si="1"/>
        <v>1.4096259795803276</v>
      </c>
      <c r="G44" s="46">
        <v>673.9</v>
      </c>
      <c r="H44" s="42">
        <f t="shared" si="2"/>
        <v>81.970618786170064</v>
      </c>
      <c r="I44" s="55"/>
    </row>
    <row r="45" spans="1:9" s="15" customFormat="1" ht="36" customHeight="1" x14ac:dyDescent="0.3">
      <c r="A45" s="13" t="s">
        <v>86</v>
      </c>
      <c r="B45" s="14" t="s">
        <v>87</v>
      </c>
      <c r="C45" s="41">
        <v>69241.100000000006</v>
      </c>
      <c r="D45" s="41">
        <v>125934.8</v>
      </c>
      <c r="E45" s="41">
        <v>32582.799999999999</v>
      </c>
      <c r="F45" s="42">
        <f t="shared" si="1"/>
        <v>25.872753202450795</v>
      </c>
      <c r="G45" s="46">
        <v>13841</v>
      </c>
      <c r="H45" s="42" t="s">
        <v>254</v>
      </c>
      <c r="I45" s="55"/>
    </row>
    <row r="46" spans="1:9" s="15" customFormat="1" ht="34.5" customHeight="1" x14ac:dyDescent="0.3">
      <c r="A46" s="13" t="s">
        <v>88</v>
      </c>
      <c r="B46" s="14" t="s">
        <v>89</v>
      </c>
      <c r="C46" s="41">
        <v>232470.2</v>
      </c>
      <c r="D46" s="41">
        <v>232470.2</v>
      </c>
      <c r="E46" s="41">
        <v>89280.2</v>
      </c>
      <c r="F46" s="42">
        <f t="shared" si="1"/>
        <v>38.40500846990281</v>
      </c>
      <c r="G46" s="46">
        <v>83038.8</v>
      </c>
      <c r="H46" s="42">
        <f t="shared" si="2"/>
        <v>107.5162454178047</v>
      </c>
      <c r="I46" s="55"/>
    </row>
    <row r="47" spans="1:9" s="15" customFormat="1" ht="39.75" customHeight="1" x14ac:dyDescent="0.3">
      <c r="A47" s="13" t="s">
        <v>90</v>
      </c>
      <c r="B47" s="14" t="s">
        <v>91</v>
      </c>
      <c r="C47" s="41">
        <v>467275.3</v>
      </c>
      <c r="D47" s="41">
        <v>468485.3</v>
      </c>
      <c r="E47" s="41">
        <v>243492.4</v>
      </c>
      <c r="F47" s="42">
        <f t="shared" si="1"/>
        <v>51.974394927653009</v>
      </c>
      <c r="G47" s="46">
        <v>229867.2</v>
      </c>
      <c r="H47" s="42">
        <f t="shared" si="2"/>
        <v>105.9274224421753</v>
      </c>
      <c r="I47" s="55"/>
    </row>
    <row r="48" spans="1:9" s="12" customFormat="1" ht="49.5" customHeight="1" x14ac:dyDescent="0.3">
      <c r="A48" s="48" t="s">
        <v>92</v>
      </c>
      <c r="B48" s="37" t="s">
        <v>93</v>
      </c>
      <c r="C48" s="40">
        <f t="shared" ref="C48:E48" si="8">SUM(C49:C56)</f>
        <v>29600640.399999995</v>
      </c>
      <c r="D48" s="40">
        <f t="shared" si="8"/>
        <v>30282394.899999999</v>
      </c>
      <c r="E48" s="40">
        <f t="shared" si="8"/>
        <v>15399465.4</v>
      </c>
      <c r="F48" s="39">
        <f t="shared" si="1"/>
        <v>50.852865009035334</v>
      </c>
      <c r="G48" s="40">
        <f>SUM(G49:G56)</f>
        <v>13512297.199999999</v>
      </c>
      <c r="H48" s="39">
        <f t="shared" si="2"/>
        <v>113.96630174771467</v>
      </c>
      <c r="I48" s="55"/>
    </row>
    <row r="49" spans="1:9" s="15" customFormat="1" ht="20.25" x14ac:dyDescent="0.3">
      <c r="A49" s="13" t="s">
        <v>94</v>
      </c>
      <c r="B49" s="14" t="s">
        <v>95</v>
      </c>
      <c r="C49" s="41">
        <v>7919161.9000000004</v>
      </c>
      <c r="D49" s="41">
        <v>8136981.0999999996</v>
      </c>
      <c r="E49" s="41">
        <v>3390433.4</v>
      </c>
      <c r="F49" s="42">
        <f t="shared" si="1"/>
        <v>41.666969092505326</v>
      </c>
      <c r="G49" s="46">
        <v>2900467.3</v>
      </c>
      <c r="H49" s="42">
        <f t="shared" si="2"/>
        <v>116.89266071022418</v>
      </c>
      <c r="I49" s="55"/>
    </row>
    <row r="50" spans="1:9" s="15" customFormat="1" ht="20.25" x14ac:dyDescent="0.3">
      <c r="A50" s="13" t="s">
        <v>96</v>
      </c>
      <c r="B50" s="14" t="s">
        <v>97</v>
      </c>
      <c r="C50" s="41">
        <v>17697689.399999999</v>
      </c>
      <c r="D50" s="41">
        <v>18157969.300000001</v>
      </c>
      <c r="E50" s="41">
        <v>10107705.5</v>
      </c>
      <c r="F50" s="42">
        <f t="shared" si="1"/>
        <v>55.665395909662649</v>
      </c>
      <c r="G50" s="46">
        <v>8850405.6999999993</v>
      </c>
      <c r="H50" s="42">
        <f t="shared" si="2"/>
        <v>114.20612616662309</v>
      </c>
      <c r="I50" s="55"/>
    </row>
    <row r="51" spans="1:9" s="15" customFormat="1" ht="20.25" customHeight="1" x14ac:dyDescent="0.3">
      <c r="A51" s="13" t="s">
        <v>98</v>
      </c>
      <c r="B51" s="14" t="s">
        <v>99</v>
      </c>
      <c r="C51" s="41">
        <v>10479.299999999999</v>
      </c>
      <c r="D51" s="41">
        <v>10479.299999999999</v>
      </c>
      <c r="E51" s="41">
        <v>3415.8</v>
      </c>
      <c r="F51" s="42">
        <f t="shared" si="1"/>
        <v>32.595688643325417</v>
      </c>
      <c r="G51" s="46">
        <v>1724.9</v>
      </c>
      <c r="H51" s="42" t="s">
        <v>255</v>
      </c>
      <c r="I51" s="55"/>
    </row>
    <row r="52" spans="1:9" s="15" customFormat="1" ht="21" customHeight="1" x14ac:dyDescent="0.3">
      <c r="A52" s="13" t="s">
        <v>100</v>
      </c>
      <c r="B52" s="14" t="s">
        <v>101</v>
      </c>
      <c r="C52" s="41">
        <v>2480455.2000000002</v>
      </c>
      <c r="D52" s="41">
        <v>2481283.7999999998</v>
      </c>
      <c r="E52" s="41">
        <v>1377753.5</v>
      </c>
      <c r="F52" s="42">
        <f t="shared" si="1"/>
        <v>55.525833038526272</v>
      </c>
      <c r="G52" s="46">
        <v>1226589.6000000001</v>
      </c>
      <c r="H52" s="42">
        <f t="shared" si="2"/>
        <v>112.32391828530095</v>
      </c>
      <c r="I52" s="55"/>
    </row>
    <row r="53" spans="1:9" s="15" customFormat="1" ht="37.5" customHeight="1" x14ac:dyDescent="0.3">
      <c r="A53" s="13" t="s">
        <v>102</v>
      </c>
      <c r="B53" s="14" t="s">
        <v>103</v>
      </c>
      <c r="C53" s="41">
        <v>1158839.7</v>
      </c>
      <c r="D53" s="41">
        <v>1162003.3999999999</v>
      </c>
      <c r="E53" s="41">
        <v>509289.5</v>
      </c>
      <c r="F53" s="42">
        <f t="shared" si="1"/>
        <v>43.828572274401267</v>
      </c>
      <c r="G53" s="46">
        <v>510056.6</v>
      </c>
      <c r="H53" s="42">
        <f t="shared" si="2"/>
        <v>99.849604926198381</v>
      </c>
      <c r="I53" s="55"/>
    </row>
    <row r="54" spans="1:9" s="15" customFormat="1" ht="26.25" customHeight="1" x14ac:dyDescent="0.3">
      <c r="A54" s="13" t="s">
        <v>104</v>
      </c>
      <c r="B54" s="14" t="s">
        <v>105</v>
      </c>
      <c r="C54" s="41">
        <v>4000.4</v>
      </c>
      <c r="D54" s="41">
        <v>3663.5</v>
      </c>
      <c r="E54" s="41"/>
      <c r="F54" s="42">
        <f t="shared" si="1"/>
        <v>0</v>
      </c>
      <c r="G54" s="46"/>
      <c r="H54" s="42"/>
      <c r="I54" s="55"/>
    </row>
    <row r="55" spans="1:9" s="15" customFormat="1" ht="40.5" customHeight="1" x14ac:dyDescent="0.3">
      <c r="A55" s="13" t="s">
        <v>106</v>
      </c>
      <c r="B55" s="14" t="s">
        <v>107</v>
      </c>
      <c r="C55" s="41"/>
      <c r="D55" s="41"/>
      <c r="E55" s="41"/>
      <c r="F55" s="42"/>
      <c r="G55" s="46"/>
      <c r="H55" s="42"/>
      <c r="I55" s="55"/>
    </row>
    <row r="56" spans="1:9" s="15" customFormat="1" ht="25.5" customHeight="1" x14ac:dyDescent="0.3">
      <c r="A56" s="13" t="s">
        <v>108</v>
      </c>
      <c r="B56" s="14" t="s">
        <v>109</v>
      </c>
      <c r="C56" s="41">
        <v>330014.5</v>
      </c>
      <c r="D56" s="41">
        <v>330014.5</v>
      </c>
      <c r="E56" s="41">
        <v>10867.7</v>
      </c>
      <c r="F56" s="42">
        <f t="shared" si="1"/>
        <v>3.2930977275240942</v>
      </c>
      <c r="G56" s="46">
        <v>23053.1</v>
      </c>
      <c r="H56" s="42">
        <f t="shared" si="2"/>
        <v>47.142032958691026</v>
      </c>
      <c r="I56" s="55"/>
    </row>
    <row r="57" spans="1:9" s="18" customFormat="1" ht="51.75" customHeight="1" x14ac:dyDescent="0.3">
      <c r="A57" s="48" t="s">
        <v>243</v>
      </c>
      <c r="B57" s="37" t="s">
        <v>239</v>
      </c>
      <c r="C57" s="40">
        <f t="shared" ref="C57:E57" si="9">SUM(C58:C64)</f>
        <v>2061830.5</v>
      </c>
      <c r="D57" s="40">
        <f t="shared" si="9"/>
        <v>2053016.5</v>
      </c>
      <c r="E57" s="40">
        <f t="shared" si="9"/>
        <v>742816.4</v>
      </c>
      <c r="F57" s="39">
        <f t="shared" si="1"/>
        <v>36.181706284386898</v>
      </c>
      <c r="G57" s="40">
        <f>SUM(G58:G64)</f>
        <v>0</v>
      </c>
      <c r="H57" s="39"/>
      <c r="I57" s="55"/>
    </row>
    <row r="58" spans="1:9" ht="35.25" customHeight="1" x14ac:dyDescent="0.3">
      <c r="A58" s="13" t="s">
        <v>241</v>
      </c>
      <c r="B58" s="14" t="s">
        <v>29</v>
      </c>
      <c r="C58" s="41">
        <v>2034665.2</v>
      </c>
      <c r="D58" s="41">
        <v>2034665.2</v>
      </c>
      <c r="E58" s="41">
        <v>740574.1</v>
      </c>
      <c r="F58" s="42">
        <f t="shared" si="1"/>
        <v>36.397835869999646</v>
      </c>
      <c r="G58" s="46"/>
      <c r="H58" s="42"/>
      <c r="I58" s="55"/>
    </row>
    <row r="59" spans="1:9" ht="25.5" customHeight="1" x14ac:dyDescent="0.3">
      <c r="A59" s="13" t="s">
        <v>242</v>
      </c>
      <c r="B59" s="14" t="s">
        <v>31</v>
      </c>
      <c r="C59" s="41">
        <v>1326</v>
      </c>
      <c r="D59" s="41">
        <v>1326</v>
      </c>
      <c r="E59" s="41">
        <v>313.8</v>
      </c>
      <c r="F59" s="42">
        <f t="shared" si="1"/>
        <v>23.665158371040725</v>
      </c>
      <c r="G59" s="46"/>
      <c r="H59" s="42"/>
      <c r="I59" s="55"/>
    </row>
    <row r="60" spans="1:9" ht="35.25" customHeight="1" x14ac:dyDescent="0.3">
      <c r="A60" s="13" t="s">
        <v>240</v>
      </c>
      <c r="B60" s="14" t="s">
        <v>33</v>
      </c>
      <c r="C60" s="41">
        <v>9000</v>
      </c>
      <c r="D60" s="41">
        <v>9000</v>
      </c>
      <c r="E60" s="41">
        <v>1276.2</v>
      </c>
      <c r="F60" s="42">
        <f t="shared" si="1"/>
        <v>14.180000000000001</v>
      </c>
      <c r="G60" s="46"/>
      <c r="H60" s="42"/>
      <c r="I60" s="55"/>
    </row>
    <row r="61" spans="1:9" ht="25.5" customHeight="1" x14ac:dyDescent="0.3">
      <c r="A61" s="13" t="s">
        <v>244</v>
      </c>
      <c r="B61" s="14" t="s">
        <v>37</v>
      </c>
      <c r="C61" s="41">
        <v>109.3</v>
      </c>
      <c r="D61" s="41">
        <v>109.3</v>
      </c>
      <c r="E61" s="41"/>
      <c r="F61" s="42">
        <f t="shared" si="1"/>
        <v>0</v>
      </c>
      <c r="G61" s="46"/>
      <c r="H61" s="42"/>
      <c r="I61" s="55"/>
    </row>
    <row r="62" spans="1:9" ht="25.5" customHeight="1" x14ac:dyDescent="0.3">
      <c r="A62" s="13" t="s">
        <v>245</v>
      </c>
      <c r="B62" s="14" t="s">
        <v>39</v>
      </c>
      <c r="C62" s="41">
        <v>2470</v>
      </c>
      <c r="D62" s="41">
        <v>2470</v>
      </c>
      <c r="E62" s="41">
        <v>347.5</v>
      </c>
      <c r="F62" s="42">
        <f t="shared" si="1"/>
        <v>14.068825910931174</v>
      </c>
      <c r="G62" s="46"/>
      <c r="H62" s="42"/>
      <c r="I62" s="55"/>
    </row>
    <row r="63" spans="1:9" ht="25.5" customHeight="1" x14ac:dyDescent="0.3">
      <c r="A63" s="13" t="s">
        <v>246</v>
      </c>
      <c r="B63" s="14" t="s">
        <v>41</v>
      </c>
      <c r="C63" s="41">
        <v>1000</v>
      </c>
      <c r="D63" s="41">
        <v>1000</v>
      </c>
      <c r="E63" s="41">
        <v>200</v>
      </c>
      <c r="F63" s="42">
        <f t="shared" si="1"/>
        <v>20</v>
      </c>
      <c r="G63" s="46"/>
      <c r="H63" s="42"/>
      <c r="I63" s="55"/>
    </row>
    <row r="64" spans="1:9" ht="37.5" customHeight="1" x14ac:dyDescent="0.3">
      <c r="A64" s="13" t="s">
        <v>247</v>
      </c>
      <c r="B64" s="14" t="s">
        <v>43</v>
      </c>
      <c r="C64" s="41">
        <v>13260</v>
      </c>
      <c r="D64" s="41">
        <v>4446</v>
      </c>
      <c r="E64" s="41">
        <v>104.8</v>
      </c>
      <c r="F64" s="42">
        <f t="shared" si="1"/>
        <v>2.3571749887539362</v>
      </c>
      <c r="G64" s="46"/>
      <c r="H64" s="42"/>
      <c r="I64" s="55"/>
    </row>
    <row r="65" spans="1:9" s="18" customFormat="1" ht="55.5" customHeight="1" x14ac:dyDescent="0.3">
      <c r="A65" s="35" t="s">
        <v>110</v>
      </c>
      <c r="B65" s="37" t="s">
        <v>111</v>
      </c>
      <c r="C65" s="40">
        <f t="shared" ref="C65:E65" si="10">SUM(C66:C69)</f>
        <v>2767585.5</v>
      </c>
      <c r="D65" s="40">
        <f t="shared" si="10"/>
        <v>2767072.1999999997</v>
      </c>
      <c r="E65" s="40">
        <f t="shared" si="10"/>
        <v>1074726.2</v>
      </c>
      <c r="F65" s="39">
        <f t="shared" si="1"/>
        <v>38.839832224110381</v>
      </c>
      <c r="G65" s="40">
        <f>SUM(G66:G69)</f>
        <v>1316502.5999999999</v>
      </c>
      <c r="H65" s="39">
        <f t="shared" si="2"/>
        <v>81.634947017955</v>
      </c>
      <c r="I65" s="55"/>
    </row>
    <row r="66" spans="1:9" ht="51" customHeight="1" x14ac:dyDescent="0.3">
      <c r="A66" s="13" t="s">
        <v>112</v>
      </c>
      <c r="B66" s="14" t="s">
        <v>113</v>
      </c>
      <c r="C66" s="41">
        <v>2103622.7000000002</v>
      </c>
      <c r="D66" s="41">
        <v>2103109.4</v>
      </c>
      <c r="E66" s="41">
        <v>749244.2</v>
      </c>
      <c r="F66" s="42">
        <f t="shared" si="1"/>
        <v>35.625545680124866</v>
      </c>
      <c r="G66" s="46">
        <v>862013.1</v>
      </c>
      <c r="H66" s="42">
        <f t="shared" si="2"/>
        <v>86.91795983146892</v>
      </c>
      <c r="I66" s="55"/>
    </row>
    <row r="67" spans="1:9" ht="33.75" customHeight="1" x14ac:dyDescent="0.3">
      <c r="A67" s="13" t="s">
        <v>114</v>
      </c>
      <c r="B67" s="14" t="s">
        <v>115</v>
      </c>
      <c r="C67" s="41">
        <v>229184.3</v>
      </c>
      <c r="D67" s="41">
        <v>229184.3</v>
      </c>
      <c r="E67" s="41">
        <v>132545.1</v>
      </c>
      <c r="F67" s="42">
        <f t="shared" si="1"/>
        <v>57.833411800022958</v>
      </c>
      <c r="G67" s="46">
        <v>269468.59999999998</v>
      </c>
      <c r="H67" s="42">
        <f t="shared" si="2"/>
        <v>49.187586234537164</v>
      </c>
      <c r="I67" s="55"/>
    </row>
    <row r="68" spans="1:9" ht="23.25" customHeight="1" x14ac:dyDescent="0.3">
      <c r="A68" s="13" t="s">
        <v>116</v>
      </c>
      <c r="B68" s="14" t="s">
        <v>117</v>
      </c>
      <c r="C68" s="41"/>
      <c r="D68" s="41"/>
      <c r="E68" s="41"/>
      <c r="F68" s="42"/>
      <c r="G68" s="46"/>
      <c r="H68" s="42"/>
      <c r="I68" s="55"/>
    </row>
    <row r="69" spans="1:9" ht="51" customHeight="1" x14ac:dyDescent="0.3">
      <c r="A69" s="13" t="s">
        <v>118</v>
      </c>
      <c r="B69" s="14" t="s">
        <v>119</v>
      </c>
      <c r="C69" s="41">
        <v>434778.5</v>
      </c>
      <c r="D69" s="41">
        <v>434778.5</v>
      </c>
      <c r="E69" s="41">
        <v>192936.9</v>
      </c>
      <c r="F69" s="42">
        <f t="shared" si="1"/>
        <v>44.375906352315027</v>
      </c>
      <c r="G69" s="46">
        <v>185020.9</v>
      </c>
      <c r="H69" s="42">
        <f t="shared" si="2"/>
        <v>104.27843557133276</v>
      </c>
      <c r="I69" s="55"/>
    </row>
    <row r="70" spans="1:9" s="18" customFormat="1" ht="35.25" customHeight="1" x14ac:dyDescent="0.3">
      <c r="A70" s="48" t="s">
        <v>120</v>
      </c>
      <c r="B70" s="37" t="s">
        <v>121</v>
      </c>
      <c r="C70" s="40">
        <f t="shared" ref="C70:E70" si="11">SUM(C71:C73)</f>
        <v>26624441.599999998</v>
      </c>
      <c r="D70" s="40">
        <f t="shared" si="11"/>
        <v>27204885.699999999</v>
      </c>
      <c r="E70" s="40">
        <f t="shared" si="11"/>
        <v>13822893.700000001</v>
      </c>
      <c r="F70" s="39">
        <f t="shared" si="1"/>
        <v>50.810335512639192</v>
      </c>
      <c r="G70" s="40">
        <f>SUM(G71:G73)</f>
        <v>12996695.300000001</v>
      </c>
      <c r="H70" s="39">
        <f t="shared" si="2"/>
        <v>106.35698830301885</v>
      </c>
      <c r="I70" s="55"/>
    </row>
    <row r="71" spans="1:9" ht="34.5" customHeight="1" x14ac:dyDescent="0.3">
      <c r="A71" s="13" t="s">
        <v>122</v>
      </c>
      <c r="B71" s="14" t="s">
        <v>123</v>
      </c>
      <c r="C71" s="41">
        <v>25913286.399999999</v>
      </c>
      <c r="D71" s="41">
        <v>26492331.699999999</v>
      </c>
      <c r="E71" s="41">
        <v>13566630.5</v>
      </c>
      <c r="F71" s="42">
        <f t="shared" ref="F71:F130" si="12">E71/D71*100</f>
        <v>51.209650602404324</v>
      </c>
      <c r="G71" s="46">
        <v>12815055.9</v>
      </c>
      <c r="H71" s="42">
        <f t="shared" ref="H71:H130" si="13">E71/G71*100</f>
        <v>105.86477816300435</v>
      </c>
      <c r="I71" s="55"/>
    </row>
    <row r="72" spans="1:9" ht="25.5" customHeight="1" x14ac:dyDescent="0.3">
      <c r="A72" s="13" t="s">
        <v>124</v>
      </c>
      <c r="B72" s="14" t="s">
        <v>125</v>
      </c>
      <c r="C72" s="41">
        <v>287421.90000000002</v>
      </c>
      <c r="D72" s="41">
        <v>287421.90000000002</v>
      </c>
      <c r="E72" s="41">
        <v>123591.3</v>
      </c>
      <c r="F72" s="42">
        <f t="shared" si="12"/>
        <v>42.999959293289756</v>
      </c>
      <c r="G72" s="46">
        <v>116522.4</v>
      </c>
      <c r="H72" s="42">
        <f t="shared" si="13"/>
        <v>106.06655887623324</v>
      </c>
      <c r="I72" s="55"/>
    </row>
    <row r="73" spans="1:9" ht="27" customHeight="1" x14ac:dyDescent="0.3">
      <c r="A73" s="13" t="s">
        <v>126</v>
      </c>
      <c r="B73" s="14" t="s">
        <v>127</v>
      </c>
      <c r="C73" s="41">
        <v>423733.3</v>
      </c>
      <c r="D73" s="41">
        <v>425132.1</v>
      </c>
      <c r="E73" s="41">
        <v>132671.9</v>
      </c>
      <c r="F73" s="42">
        <f t="shared" si="12"/>
        <v>31.207217709507233</v>
      </c>
      <c r="G73" s="46">
        <v>65117</v>
      </c>
      <c r="H73" s="42" t="s">
        <v>255</v>
      </c>
      <c r="I73" s="55"/>
    </row>
    <row r="74" spans="1:9" s="12" customFormat="1" ht="39.75" customHeight="1" x14ac:dyDescent="0.3">
      <c r="A74" s="35" t="s">
        <v>128</v>
      </c>
      <c r="B74" s="37" t="s">
        <v>129</v>
      </c>
      <c r="C74" s="40">
        <f t="shared" ref="C74:E74" si="14">SUM(C75:C84)</f>
        <v>7040992.5999999996</v>
      </c>
      <c r="D74" s="40">
        <f t="shared" si="14"/>
        <v>6690992.5999999996</v>
      </c>
      <c r="E74" s="40">
        <f t="shared" si="14"/>
        <v>2048408.7000000002</v>
      </c>
      <c r="F74" s="39">
        <f t="shared" si="12"/>
        <v>30.61442184228391</v>
      </c>
      <c r="G74" s="40">
        <f>SUM(G75:G84)</f>
        <v>678148.99999999988</v>
      </c>
      <c r="H74" s="39">
        <f t="shared" si="13"/>
        <v>302.05879533848764</v>
      </c>
      <c r="I74" s="55"/>
    </row>
    <row r="75" spans="1:9" s="15" customFormat="1" ht="31.5" x14ac:dyDescent="0.3">
      <c r="A75" s="13" t="s">
        <v>130</v>
      </c>
      <c r="B75" s="14" t="s">
        <v>131</v>
      </c>
      <c r="C75" s="41">
        <v>442840.8</v>
      </c>
      <c r="D75" s="41">
        <v>442840.8</v>
      </c>
      <c r="E75" s="41">
        <v>18126.7</v>
      </c>
      <c r="F75" s="42">
        <f t="shared" si="12"/>
        <v>4.0932768615719244</v>
      </c>
      <c r="G75" s="46">
        <v>54864.7</v>
      </c>
      <c r="H75" s="42">
        <f t="shared" si="13"/>
        <v>33.038912087371301</v>
      </c>
      <c r="I75" s="55"/>
    </row>
    <row r="76" spans="1:9" s="15" customFormat="1" ht="31.5" x14ac:dyDescent="0.3">
      <c r="A76" s="13" t="s">
        <v>132</v>
      </c>
      <c r="B76" s="14" t="s">
        <v>133</v>
      </c>
      <c r="C76" s="41">
        <v>168573.7</v>
      </c>
      <c r="D76" s="41">
        <v>168573.7</v>
      </c>
      <c r="E76" s="41">
        <v>47936</v>
      </c>
      <c r="F76" s="42">
        <f t="shared" si="12"/>
        <v>28.436227003381902</v>
      </c>
      <c r="G76" s="46">
        <v>48174.6</v>
      </c>
      <c r="H76" s="42">
        <f t="shared" si="13"/>
        <v>99.504718254017675</v>
      </c>
      <c r="I76" s="55"/>
    </row>
    <row r="77" spans="1:9" s="15" customFormat="1" ht="24" customHeight="1" x14ac:dyDescent="0.3">
      <c r="A77" s="13" t="s">
        <v>134</v>
      </c>
      <c r="B77" s="14" t="s">
        <v>135</v>
      </c>
      <c r="C77" s="41">
        <v>62941.5</v>
      </c>
      <c r="D77" s="41">
        <v>62941.5</v>
      </c>
      <c r="E77" s="41">
        <v>54706.7</v>
      </c>
      <c r="F77" s="42">
        <f t="shared" si="12"/>
        <v>86.916740147597366</v>
      </c>
      <c r="G77" s="46">
        <v>65735.3</v>
      </c>
      <c r="H77" s="42">
        <f t="shared" si="13"/>
        <v>83.222712910719196</v>
      </c>
      <c r="I77" s="55"/>
    </row>
    <row r="78" spans="1:9" s="15" customFormat="1" ht="31.5" x14ac:dyDescent="0.3">
      <c r="A78" s="13" t="s">
        <v>136</v>
      </c>
      <c r="B78" s="14" t="s">
        <v>137</v>
      </c>
      <c r="C78" s="41">
        <v>1482716.3</v>
      </c>
      <c r="D78" s="41">
        <v>1132716.3</v>
      </c>
      <c r="E78" s="41">
        <v>165499.1</v>
      </c>
      <c r="F78" s="42">
        <f t="shared" si="12"/>
        <v>14.610816494827523</v>
      </c>
      <c r="G78" s="46">
        <v>81925.399999999994</v>
      </c>
      <c r="H78" s="42" t="s">
        <v>255</v>
      </c>
      <c r="I78" s="55"/>
    </row>
    <row r="79" spans="1:9" s="15" customFormat="1" ht="31.5" x14ac:dyDescent="0.3">
      <c r="A79" s="13" t="s">
        <v>138</v>
      </c>
      <c r="B79" s="14" t="s">
        <v>139</v>
      </c>
      <c r="C79" s="41">
        <v>523351.3</v>
      </c>
      <c r="D79" s="41">
        <v>523351.3</v>
      </c>
      <c r="E79" s="41">
        <v>98892.5</v>
      </c>
      <c r="F79" s="42">
        <f t="shared" si="12"/>
        <v>18.89600732815606</v>
      </c>
      <c r="G79" s="46">
        <v>15634.2</v>
      </c>
      <c r="H79" s="42" t="s">
        <v>256</v>
      </c>
      <c r="I79" s="55"/>
    </row>
    <row r="80" spans="1:9" s="15" customFormat="1" ht="23.25" customHeight="1" x14ac:dyDescent="0.3">
      <c r="A80" s="13" t="s">
        <v>140</v>
      </c>
      <c r="B80" s="14" t="s">
        <v>141</v>
      </c>
      <c r="C80" s="41">
        <v>166496.5</v>
      </c>
      <c r="D80" s="41">
        <v>166496.5</v>
      </c>
      <c r="E80" s="41">
        <v>70623</v>
      </c>
      <c r="F80" s="42">
        <f t="shared" si="12"/>
        <v>42.417107867132344</v>
      </c>
      <c r="G80" s="46">
        <v>66934.8</v>
      </c>
      <c r="H80" s="42">
        <f t="shared" si="13"/>
        <v>105.51013822406281</v>
      </c>
      <c r="I80" s="55"/>
    </row>
    <row r="81" spans="1:9" s="15" customFormat="1" ht="31.5" x14ac:dyDescent="0.3">
      <c r="A81" s="13" t="s">
        <v>142</v>
      </c>
      <c r="B81" s="14" t="s">
        <v>143</v>
      </c>
      <c r="C81" s="41">
        <v>42134.8</v>
      </c>
      <c r="D81" s="41">
        <v>42134.8</v>
      </c>
      <c r="E81" s="41">
        <v>8744.2999999999993</v>
      </c>
      <c r="F81" s="42">
        <f t="shared" si="12"/>
        <v>20.753154162355106</v>
      </c>
      <c r="G81" s="46">
        <v>562.1</v>
      </c>
      <c r="H81" s="42" t="s">
        <v>257</v>
      </c>
      <c r="I81" s="55"/>
    </row>
    <row r="82" spans="1:9" s="15" customFormat="1" ht="25.5" customHeight="1" x14ac:dyDescent="0.3">
      <c r="A82" s="13" t="s">
        <v>144</v>
      </c>
      <c r="B82" s="14" t="s">
        <v>145</v>
      </c>
      <c r="C82" s="41">
        <v>462033</v>
      </c>
      <c r="D82" s="41">
        <v>462033</v>
      </c>
      <c r="E82" s="41">
        <v>45859.8</v>
      </c>
      <c r="F82" s="42">
        <f t="shared" si="12"/>
        <v>9.9256546610307055</v>
      </c>
      <c r="G82" s="46">
        <v>137743.79999999999</v>
      </c>
      <c r="H82" s="42">
        <f t="shared" si="13"/>
        <v>33.293549328536024</v>
      </c>
      <c r="I82" s="55"/>
    </row>
    <row r="83" spans="1:9" s="15" customFormat="1" ht="31.5" x14ac:dyDescent="0.3">
      <c r="A83" s="13" t="s">
        <v>146</v>
      </c>
      <c r="B83" s="14" t="s">
        <v>147</v>
      </c>
      <c r="C83" s="41"/>
      <c r="D83" s="41"/>
      <c r="E83" s="41"/>
      <c r="F83" s="42"/>
      <c r="G83" s="46">
        <v>30000</v>
      </c>
      <c r="H83" s="42">
        <f t="shared" si="13"/>
        <v>0</v>
      </c>
      <c r="I83" s="55">
        <f t="shared" ref="I72:I130" si="15">E83/G83*100</f>
        <v>0</v>
      </c>
    </row>
    <row r="84" spans="1:9" s="15" customFormat="1" ht="31.5" x14ac:dyDescent="0.3">
      <c r="A84" s="13" t="s">
        <v>148</v>
      </c>
      <c r="B84" s="14" t="s">
        <v>149</v>
      </c>
      <c r="C84" s="41">
        <v>3689904.7</v>
      </c>
      <c r="D84" s="41">
        <v>3689904.7</v>
      </c>
      <c r="E84" s="41">
        <v>1538020.6</v>
      </c>
      <c r="F84" s="42">
        <f t="shared" si="12"/>
        <v>41.68185156651878</v>
      </c>
      <c r="G84" s="46">
        <v>176574.1</v>
      </c>
      <c r="H84" s="42" t="s">
        <v>258</v>
      </c>
      <c r="I84" s="55"/>
    </row>
    <row r="85" spans="1:9" s="12" customFormat="1" ht="31.5" customHeight="1" x14ac:dyDescent="0.3">
      <c r="A85" s="35" t="s">
        <v>150</v>
      </c>
      <c r="B85" s="49" t="s">
        <v>151</v>
      </c>
      <c r="C85" s="40">
        <f t="shared" ref="C85:E85" si="16">SUM(C86:C89)</f>
        <v>14680487</v>
      </c>
      <c r="D85" s="40">
        <f t="shared" si="16"/>
        <v>14260846.5</v>
      </c>
      <c r="E85" s="40">
        <f t="shared" si="16"/>
        <v>4039137.7</v>
      </c>
      <c r="F85" s="39">
        <f t="shared" si="12"/>
        <v>28.323267486260374</v>
      </c>
      <c r="G85" s="40">
        <f>SUM(G86:G89)</f>
        <v>4117745.8</v>
      </c>
      <c r="H85" s="39">
        <f t="shared" si="13"/>
        <v>98.090991920870891</v>
      </c>
      <c r="I85" s="55"/>
    </row>
    <row r="86" spans="1:9" s="15" customFormat="1" ht="33" customHeight="1" x14ac:dyDescent="0.3">
      <c r="A86" s="13" t="s">
        <v>152</v>
      </c>
      <c r="B86" s="14" t="s">
        <v>153</v>
      </c>
      <c r="C86" s="41">
        <v>401462.8</v>
      </c>
      <c r="D86" s="41">
        <v>400822.9</v>
      </c>
      <c r="E86" s="41">
        <v>255773.5</v>
      </c>
      <c r="F86" s="42">
        <f t="shared" si="12"/>
        <v>63.812097562289971</v>
      </c>
      <c r="G86" s="46">
        <v>123698.1</v>
      </c>
      <c r="H86" s="42" t="s">
        <v>259</v>
      </c>
      <c r="I86" s="55"/>
    </row>
    <row r="87" spans="1:9" s="15" customFormat="1" ht="30.75" customHeight="1" x14ac:dyDescent="0.3">
      <c r="A87" s="13" t="s">
        <v>154</v>
      </c>
      <c r="B87" s="14" t="s">
        <v>155</v>
      </c>
      <c r="C87" s="41">
        <v>13863891.6</v>
      </c>
      <c r="D87" s="41">
        <v>13446873</v>
      </c>
      <c r="E87" s="41">
        <v>3700872</v>
      </c>
      <c r="F87" s="42">
        <f t="shared" si="12"/>
        <v>27.522175601717962</v>
      </c>
      <c r="G87" s="46">
        <v>3914924.8</v>
      </c>
      <c r="H87" s="42">
        <f t="shared" si="13"/>
        <v>94.532390507219972</v>
      </c>
      <c r="I87" s="55"/>
    </row>
    <row r="88" spans="1:9" s="15" customFormat="1" ht="35.25" customHeight="1" x14ac:dyDescent="0.3">
      <c r="A88" s="13" t="s">
        <v>156</v>
      </c>
      <c r="B88" s="14" t="s">
        <v>157</v>
      </c>
      <c r="C88" s="41">
        <v>249869.7</v>
      </c>
      <c r="D88" s="41">
        <v>247887.7</v>
      </c>
      <c r="E88" s="41">
        <v>82492.2</v>
      </c>
      <c r="F88" s="42">
        <f t="shared" si="12"/>
        <v>33.278052924771977</v>
      </c>
      <c r="G88" s="46">
        <v>79122.899999999994</v>
      </c>
      <c r="H88" s="42">
        <f t="shared" si="13"/>
        <v>104.25831206894591</v>
      </c>
      <c r="I88" s="55"/>
    </row>
    <row r="89" spans="1:9" s="15" customFormat="1" ht="37.5" customHeight="1" x14ac:dyDescent="0.3">
      <c r="A89" s="13" t="s">
        <v>158</v>
      </c>
      <c r="B89" s="14" t="s">
        <v>159</v>
      </c>
      <c r="C89" s="41">
        <v>165262.9</v>
      </c>
      <c r="D89" s="41">
        <v>165262.9</v>
      </c>
      <c r="E89" s="41"/>
      <c r="F89" s="42">
        <f t="shared" si="12"/>
        <v>0</v>
      </c>
      <c r="G89" s="46"/>
      <c r="H89" s="42"/>
      <c r="I89" s="55"/>
    </row>
    <row r="90" spans="1:9" s="12" customFormat="1" ht="33" customHeight="1" x14ac:dyDescent="0.3">
      <c r="A90" s="35" t="s">
        <v>160</v>
      </c>
      <c r="B90" s="49" t="s">
        <v>161</v>
      </c>
      <c r="C90" s="40">
        <f t="shared" ref="C90:E90" si="17">SUM(C91:C92)</f>
        <v>83261.299999999988</v>
      </c>
      <c r="D90" s="40">
        <f t="shared" si="17"/>
        <v>89043.6</v>
      </c>
      <c r="E90" s="40">
        <f t="shared" si="17"/>
        <v>9262.7999999999993</v>
      </c>
      <c r="F90" s="39">
        <f t="shared" si="12"/>
        <v>10.402544371521365</v>
      </c>
      <c r="G90" s="40">
        <f>SUM(G91:G92)</f>
        <v>3076.6</v>
      </c>
      <c r="H90" s="39" t="s">
        <v>260</v>
      </c>
      <c r="I90" s="55"/>
    </row>
    <row r="91" spans="1:9" s="15" customFormat="1" ht="29.25" customHeight="1" x14ac:dyDescent="0.3">
      <c r="A91" s="13" t="s">
        <v>162</v>
      </c>
      <c r="B91" s="14" t="s">
        <v>163</v>
      </c>
      <c r="C91" s="41">
        <v>32946.1</v>
      </c>
      <c r="D91" s="41">
        <v>32946.1</v>
      </c>
      <c r="E91" s="41"/>
      <c r="F91" s="42">
        <f t="shared" si="12"/>
        <v>0</v>
      </c>
      <c r="G91" s="46"/>
      <c r="H91" s="42"/>
      <c r="I91" s="55"/>
    </row>
    <row r="92" spans="1:9" s="15" customFormat="1" ht="66.75" customHeight="1" x14ac:dyDescent="0.3">
      <c r="A92" s="13" t="s">
        <v>164</v>
      </c>
      <c r="B92" s="14" t="s">
        <v>165</v>
      </c>
      <c r="C92" s="41">
        <v>50315.199999999997</v>
      </c>
      <c r="D92" s="41">
        <v>56097.5</v>
      </c>
      <c r="E92" s="41">
        <v>9262.7999999999993</v>
      </c>
      <c r="F92" s="42">
        <f t="shared" si="12"/>
        <v>16.51196577387584</v>
      </c>
      <c r="G92" s="46">
        <v>3076.6</v>
      </c>
      <c r="H92" s="42" t="s">
        <v>260</v>
      </c>
      <c r="I92" s="55"/>
    </row>
    <row r="93" spans="1:9" s="12" customFormat="1" ht="56.25" customHeight="1" x14ac:dyDescent="0.3">
      <c r="A93" s="35" t="s">
        <v>166</v>
      </c>
      <c r="B93" s="36" t="s">
        <v>167</v>
      </c>
      <c r="C93" s="40">
        <f t="shared" ref="C93:E93" si="18">SUM(C94:C97)</f>
        <v>530908</v>
      </c>
      <c r="D93" s="40">
        <f t="shared" si="18"/>
        <v>530908</v>
      </c>
      <c r="E93" s="40">
        <f t="shared" si="18"/>
        <v>332751.09999999998</v>
      </c>
      <c r="F93" s="39">
        <f t="shared" si="12"/>
        <v>62.675849676403438</v>
      </c>
      <c r="G93" s="40">
        <f>SUM(G94:G97)</f>
        <v>388372.6</v>
      </c>
      <c r="H93" s="39">
        <f t="shared" si="13"/>
        <v>85.678315102558727</v>
      </c>
      <c r="I93" s="55"/>
    </row>
    <row r="94" spans="1:9" s="15" customFormat="1" ht="37.5" customHeight="1" x14ac:dyDescent="0.3">
      <c r="A94" s="13" t="s">
        <v>168</v>
      </c>
      <c r="B94" s="16" t="s">
        <v>169</v>
      </c>
      <c r="C94" s="41">
        <v>52103.1</v>
      </c>
      <c r="D94" s="41">
        <v>52103.1</v>
      </c>
      <c r="E94" s="41">
        <v>5559.3</v>
      </c>
      <c r="F94" s="42">
        <f t="shared" si="12"/>
        <v>10.669806595001067</v>
      </c>
      <c r="G94" s="46">
        <v>16902.2</v>
      </c>
      <c r="H94" s="42">
        <f t="shared" si="13"/>
        <v>32.890984605554308</v>
      </c>
      <c r="I94" s="55"/>
    </row>
    <row r="95" spans="1:9" s="15" customFormat="1" ht="26.25" customHeight="1" x14ac:dyDescent="0.3">
      <c r="A95" s="13" t="s">
        <v>170</v>
      </c>
      <c r="B95" s="16" t="s">
        <v>171</v>
      </c>
      <c r="C95" s="41">
        <v>199223.7</v>
      </c>
      <c r="D95" s="41">
        <v>199223.7</v>
      </c>
      <c r="E95" s="41">
        <v>171686.6</v>
      </c>
      <c r="F95" s="42">
        <f t="shared" si="12"/>
        <v>86.177799127312653</v>
      </c>
      <c r="G95" s="46">
        <v>170853.1</v>
      </c>
      <c r="H95" s="42">
        <f t="shared" si="13"/>
        <v>100.48784599167355</v>
      </c>
      <c r="I95" s="55"/>
    </row>
    <row r="96" spans="1:9" s="15" customFormat="1" ht="27.75" customHeight="1" x14ac:dyDescent="0.3">
      <c r="A96" s="13" t="s">
        <v>172</v>
      </c>
      <c r="B96" s="16" t="s">
        <v>173</v>
      </c>
      <c r="C96" s="41">
        <v>273260.79999999999</v>
      </c>
      <c r="D96" s="41">
        <v>273260.79999999999</v>
      </c>
      <c r="E96" s="41">
        <v>155505.20000000001</v>
      </c>
      <c r="F96" s="42">
        <f t="shared" si="12"/>
        <v>56.907247581797328</v>
      </c>
      <c r="G96" s="46">
        <v>200617.3</v>
      </c>
      <c r="H96" s="42">
        <f t="shared" si="13"/>
        <v>77.513355029700833</v>
      </c>
      <c r="I96" s="55"/>
    </row>
    <row r="97" spans="1:9" s="15" customFormat="1" ht="39.75" customHeight="1" x14ac:dyDescent="0.3">
      <c r="A97" s="13" t="s">
        <v>174</v>
      </c>
      <c r="B97" s="16" t="s">
        <v>175</v>
      </c>
      <c r="C97" s="41">
        <v>6320.4</v>
      </c>
      <c r="D97" s="41">
        <v>6320.4</v>
      </c>
      <c r="E97" s="41"/>
      <c r="F97" s="42">
        <f t="shared" si="12"/>
        <v>0</v>
      </c>
      <c r="G97" s="46"/>
      <c r="H97" s="42"/>
      <c r="I97" s="55"/>
    </row>
    <row r="98" spans="1:9" s="12" customFormat="1" ht="45.75" customHeight="1" x14ac:dyDescent="0.3">
      <c r="A98" s="35" t="s">
        <v>176</v>
      </c>
      <c r="B98" s="37" t="s">
        <v>177</v>
      </c>
      <c r="C98" s="40">
        <f t="shared" ref="C98:E98" si="19">SUM(C99:C100)</f>
        <v>124400</v>
      </c>
      <c r="D98" s="40">
        <f t="shared" si="19"/>
        <v>124400</v>
      </c>
      <c r="E98" s="40">
        <f t="shared" si="19"/>
        <v>71943.7</v>
      </c>
      <c r="F98" s="39">
        <f t="shared" si="12"/>
        <v>57.832556270096461</v>
      </c>
      <c r="G98" s="40">
        <f>SUM(G99:G100)</f>
        <v>45186.2</v>
      </c>
      <c r="H98" s="39" t="s">
        <v>261</v>
      </c>
      <c r="I98" s="55"/>
    </row>
    <row r="99" spans="1:9" s="15" customFormat="1" ht="26.25" customHeight="1" x14ac:dyDescent="0.3">
      <c r="A99" s="13" t="s">
        <v>178</v>
      </c>
      <c r="B99" s="14" t="s">
        <v>179</v>
      </c>
      <c r="C99" s="41">
        <v>1500</v>
      </c>
      <c r="D99" s="41">
        <v>1500</v>
      </c>
      <c r="E99" s="41"/>
      <c r="F99" s="42">
        <f t="shared" si="12"/>
        <v>0</v>
      </c>
      <c r="G99" s="46"/>
      <c r="H99" s="42"/>
      <c r="I99" s="55"/>
    </row>
    <row r="100" spans="1:9" s="15" customFormat="1" ht="39" customHeight="1" x14ac:dyDescent="0.3">
      <c r="A100" s="13" t="s">
        <v>180</v>
      </c>
      <c r="B100" s="14" t="s">
        <v>181</v>
      </c>
      <c r="C100" s="41">
        <v>122900</v>
      </c>
      <c r="D100" s="41">
        <v>122900</v>
      </c>
      <c r="E100" s="41">
        <v>71943.7</v>
      </c>
      <c r="F100" s="42">
        <f t="shared" si="12"/>
        <v>58.538405207485752</v>
      </c>
      <c r="G100" s="46">
        <v>45186.2</v>
      </c>
      <c r="H100" s="42" t="s">
        <v>261</v>
      </c>
      <c r="I100" s="55"/>
    </row>
    <row r="101" spans="1:9" s="12" customFormat="1" ht="47.25" customHeight="1" x14ac:dyDescent="0.3">
      <c r="A101" s="35" t="s">
        <v>182</v>
      </c>
      <c r="B101" s="36" t="s">
        <v>183</v>
      </c>
      <c r="C101" s="40">
        <f t="shared" ref="C101:E101" si="20">SUM(C102:C104)</f>
        <v>720273.9</v>
      </c>
      <c r="D101" s="40">
        <f t="shared" si="20"/>
        <v>761338.1</v>
      </c>
      <c r="E101" s="40">
        <f t="shared" si="20"/>
        <v>382446.8</v>
      </c>
      <c r="F101" s="39">
        <f t="shared" si="12"/>
        <v>50.233503354160256</v>
      </c>
      <c r="G101" s="40">
        <f>SUM(G102:G104)</f>
        <v>307651.5</v>
      </c>
      <c r="H101" s="39">
        <f t="shared" si="13"/>
        <v>124.31169683879324</v>
      </c>
      <c r="I101" s="55"/>
    </row>
    <row r="102" spans="1:9" s="15" customFormat="1" ht="34.5" customHeight="1" x14ac:dyDescent="0.3">
      <c r="A102" s="13" t="s">
        <v>184</v>
      </c>
      <c r="B102" s="14" t="s">
        <v>185</v>
      </c>
      <c r="C102" s="41">
        <v>487661.8</v>
      </c>
      <c r="D102" s="41">
        <v>502523.3</v>
      </c>
      <c r="E102" s="41">
        <v>292835.8</v>
      </c>
      <c r="F102" s="42">
        <f t="shared" si="12"/>
        <v>58.273079079119313</v>
      </c>
      <c r="G102" s="46">
        <v>238259.1</v>
      </c>
      <c r="H102" s="42">
        <f t="shared" si="13"/>
        <v>122.90644932344661</v>
      </c>
      <c r="I102" s="55"/>
    </row>
    <row r="103" spans="1:9" s="15" customFormat="1" ht="25.5" customHeight="1" x14ac:dyDescent="0.3">
      <c r="A103" s="13" t="s">
        <v>186</v>
      </c>
      <c r="B103" s="14" t="s">
        <v>187</v>
      </c>
      <c r="C103" s="41">
        <v>218721.2</v>
      </c>
      <c r="D103" s="41">
        <v>226822.3</v>
      </c>
      <c r="E103" s="41">
        <v>83416.5</v>
      </c>
      <c r="F103" s="42">
        <f t="shared" si="12"/>
        <v>36.776145908052257</v>
      </c>
      <c r="G103" s="46">
        <v>67604</v>
      </c>
      <c r="H103" s="42">
        <f t="shared" si="13"/>
        <v>123.3898881722975</v>
      </c>
      <c r="I103" s="55"/>
    </row>
    <row r="104" spans="1:9" s="15" customFormat="1" ht="40.5" customHeight="1" x14ac:dyDescent="0.3">
      <c r="A104" s="13" t="s">
        <v>188</v>
      </c>
      <c r="B104" s="14" t="s">
        <v>189</v>
      </c>
      <c r="C104" s="41">
        <v>13890.9</v>
      </c>
      <c r="D104" s="41">
        <v>31992.5</v>
      </c>
      <c r="E104" s="41">
        <v>6194.5</v>
      </c>
      <c r="F104" s="42">
        <f t="shared" si="12"/>
        <v>19.362350550910371</v>
      </c>
      <c r="G104" s="46">
        <v>1788.4</v>
      </c>
      <c r="H104" s="42" t="s">
        <v>262</v>
      </c>
      <c r="I104" s="55"/>
    </row>
    <row r="105" spans="1:9" s="12" customFormat="1" ht="48" customHeight="1" x14ac:dyDescent="0.3">
      <c r="A105" s="35" t="s">
        <v>190</v>
      </c>
      <c r="B105" s="36" t="s">
        <v>191</v>
      </c>
      <c r="C105" s="40">
        <f t="shared" ref="C105:E105" si="21">SUM(C106:C109)</f>
        <v>266214.39999999997</v>
      </c>
      <c r="D105" s="40">
        <f t="shared" si="21"/>
        <v>166759</v>
      </c>
      <c r="E105" s="40">
        <f t="shared" si="21"/>
        <v>24260.9</v>
      </c>
      <c r="F105" s="39">
        <f t="shared" si="12"/>
        <v>14.548480142001333</v>
      </c>
      <c r="G105" s="40">
        <f>SUM(G106:G109)</f>
        <v>139275.6</v>
      </c>
      <c r="H105" s="39">
        <f t="shared" si="13"/>
        <v>17.419346963861582</v>
      </c>
      <c r="I105" s="55"/>
    </row>
    <row r="106" spans="1:9" s="15" customFormat="1" ht="45" customHeight="1" x14ac:dyDescent="0.3">
      <c r="A106" s="13" t="s">
        <v>192</v>
      </c>
      <c r="B106" s="14" t="s">
        <v>193</v>
      </c>
      <c r="C106" s="41">
        <v>48836.1</v>
      </c>
      <c r="D106" s="41">
        <v>49380.7</v>
      </c>
      <c r="E106" s="41">
        <v>20762.5</v>
      </c>
      <c r="F106" s="42">
        <f t="shared" si="12"/>
        <v>42.045779018928449</v>
      </c>
      <c r="G106" s="46">
        <v>18296.3</v>
      </c>
      <c r="H106" s="42">
        <f t="shared" si="13"/>
        <v>113.4792280406421</v>
      </c>
      <c r="I106" s="55"/>
    </row>
    <row r="107" spans="1:9" s="15" customFormat="1" ht="33" customHeight="1" x14ac:dyDescent="0.3">
      <c r="A107" s="13" t="s">
        <v>194</v>
      </c>
      <c r="B107" s="14" t="s">
        <v>195</v>
      </c>
      <c r="C107" s="41">
        <v>216847</v>
      </c>
      <c r="D107" s="41">
        <v>116847</v>
      </c>
      <c r="E107" s="41">
        <v>3490.5</v>
      </c>
      <c r="F107" s="42">
        <f t="shared" si="12"/>
        <v>2.9872397237413031</v>
      </c>
      <c r="G107" s="46">
        <v>120979.3</v>
      </c>
      <c r="H107" s="42">
        <f t="shared" si="13"/>
        <v>2.8852043283437743</v>
      </c>
      <c r="I107" s="55"/>
    </row>
    <row r="108" spans="1:9" s="15" customFormat="1" ht="40.5" customHeight="1" x14ac:dyDescent="0.3">
      <c r="A108" s="13" t="s">
        <v>196</v>
      </c>
      <c r="B108" s="16" t="s">
        <v>197</v>
      </c>
      <c r="C108" s="41">
        <v>301.3</v>
      </c>
      <c r="D108" s="41">
        <v>301.3</v>
      </c>
      <c r="E108" s="41">
        <v>7.9</v>
      </c>
      <c r="F108" s="42">
        <f t="shared" si="12"/>
        <v>2.621971457019582</v>
      </c>
      <c r="G108" s="46"/>
      <c r="H108" s="42"/>
      <c r="I108" s="55"/>
    </row>
    <row r="109" spans="1:9" s="15" customFormat="1" ht="26.25" customHeight="1" x14ac:dyDescent="0.3">
      <c r="A109" s="13" t="s">
        <v>198</v>
      </c>
      <c r="B109" s="14" t="s">
        <v>199</v>
      </c>
      <c r="C109" s="41">
        <v>230</v>
      </c>
      <c r="D109" s="41">
        <v>230</v>
      </c>
      <c r="E109" s="41"/>
      <c r="F109" s="42">
        <f t="shared" si="12"/>
        <v>0</v>
      </c>
      <c r="G109" s="46"/>
      <c r="H109" s="42"/>
      <c r="I109" s="55"/>
    </row>
    <row r="110" spans="1:9" s="12" customFormat="1" ht="40.5" customHeight="1" x14ac:dyDescent="0.3">
      <c r="A110" s="35" t="s">
        <v>200</v>
      </c>
      <c r="B110" s="37" t="s">
        <v>201</v>
      </c>
      <c r="C110" s="40">
        <f t="shared" ref="C110:E110" si="22">SUM(C111:C115)</f>
        <v>8787009.5999999996</v>
      </c>
      <c r="D110" s="40">
        <f t="shared" si="22"/>
        <v>9378575.8000000007</v>
      </c>
      <c r="E110" s="40">
        <f t="shared" si="22"/>
        <v>3957060.1</v>
      </c>
      <c r="F110" s="39">
        <f t="shared" si="12"/>
        <v>42.192548041249502</v>
      </c>
      <c r="G110" s="40">
        <f>SUM(G111:G115)</f>
        <v>4087218.5</v>
      </c>
      <c r="H110" s="39">
        <f t="shared" si="13"/>
        <v>96.815477322780765</v>
      </c>
      <c r="I110" s="55"/>
    </row>
    <row r="111" spans="1:9" s="15" customFormat="1" ht="27.75" customHeight="1" x14ac:dyDescent="0.3">
      <c r="A111" s="13" t="s">
        <v>202</v>
      </c>
      <c r="B111" s="14" t="s">
        <v>203</v>
      </c>
      <c r="C111" s="41">
        <v>18620.7</v>
      </c>
      <c r="D111" s="41">
        <v>99826.2</v>
      </c>
      <c r="E111" s="41">
        <v>11436.6</v>
      </c>
      <c r="F111" s="42">
        <f t="shared" si="12"/>
        <v>11.456511416842472</v>
      </c>
      <c r="G111" s="46">
        <v>1700</v>
      </c>
      <c r="H111" s="42" t="s">
        <v>263</v>
      </c>
      <c r="I111" s="55"/>
    </row>
    <row r="112" spans="1:9" s="15" customFormat="1" ht="42.75" customHeight="1" x14ac:dyDescent="0.3">
      <c r="A112" s="13" t="s">
        <v>204</v>
      </c>
      <c r="B112" s="14" t="s">
        <v>205</v>
      </c>
      <c r="C112" s="41">
        <v>381450.8</v>
      </c>
      <c r="D112" s="41">
        <v>378711.7</v>
      </c>
      <c r="E112" s="41">
        <v>147694.9</v>
      </c>
      <c r="F112" s="42">
        <f t="shared" si="12"/>
        <v>38.999296826583382</v>
      </c>
      <c r="G112" s="46">
        <v>130718.7</v>
      </c>
      <c r="H112" s="42">
        <f t="shared" si="13"/>
        <v>112.98681825936153</v>
      </c>
      <c r="I112" s="55"/>
    </row>
    <row r="113" spans="1:9" s="15" customFormat="1" ht="39" customHeight="1" x14ac:dyDescent="0.3">
      <c r="A113" s="13" t="s">
        <v>206</v>
      </c>
      <c r="B113" s="14" t="s">
        <v>207</v>
      </c>
      <c r="C113" s="41">
        <v>230.4</v>
      </c>
      <c r="D113" s="41">
        <v>230.4</v>
      </c>
      <c r="E113" s="41"/>
      <c r="F113" s="42">
        <f t="shared" si="12"/>
        <v>0</v>
      </c>
      <c r="G113" s="46"/>
      <c r="H113" s="42"/>
      <c r="I113" s="55"/>
    </row>
    <row r="114" spans="1:9" s="15" customFormat="1" ht="30" customHeight="1" x14ac:dyDescent="0.3">
      <c r="A114" s="13" t="s">
        <v>208</v>
      </c>
      <c r="B114" s="14" t="s">
        <v>209</v>
      </c>
      <c r="C114" s="41">
        <v>8285322.2000000002</v>
      </c>
      <c r="D114" s="41">
        <v>8798449.4000000004</v>
      </c>
      <c r="E114" s="41">
        <v>3749635.2</v>
      </c>
      <c r="F114" s="42">
        <f t="shared" si="12"/>
        <v>42.617000218243</v>
      </c>
      <c r="G114" s="46">
        <v>3925951.3</v>
      </c>
      <c r="H114" s="42">
        <f t="shared" si="13"/>
        <v>95.508958554834862</v>
      </c>
      <c r="I114" s="55"/>
    </row>
    <row r="115" spans="1:9" s="15" customFormat="1" ht="36.75" customHeight="1" x14ac:dyDescent="0.3">
      <c r="A115" s="13" t="s">
        <v>210</v>
      </c>
      <c r="B115" s="14" t="s">
        <v>211</v>
      </c>
      <c r="C115" s="41">
        <v>101385.5</v>
      </c>
      <c r="D115" s="41">
        <v>101358.1</v>
      </c>
      <c r="E115" s="41">
        <v>48293.4</v>
      </c>
      <c r="F115" s="42">
        <f t="shared" si="12"/>
        <v>47.646315390679185</v>
      </c>
      <c r="G115" s="46">
        <v>28848.5</v>
      </c>
      <c r="H115" s="42" t="s">
        <v>250</v>
      </c>
      <c r="I115" s="55"/>
    </row>
    <row r="116" spans="1:9" s="12" customFormat="1" ht="41.25" customHeight="1" x14ac:dyDescent="0.3">
      <c r="A116" s="35" t="s">
        <v>212</v>
      </c>
      <c r="B116" s="37" t="s">
        <v>213</v>
      </c>
      <c r="C116" s="44">
        <f t="shared" ref="C116:E116" si="23">SUM(C117)</f>
        <v>54665.4</v>
      </c>
      <c r="D116" s="44">
        <f t="shared" si="23"/>
        <v>52417.4</v>
      </c>
      <c r="E116" s="44">
        <f t="shared" si="23"/>
        <v>1391.2</v>
      </c>
      <c r="F116" s="39">
        <f t="shared" si="12"/>
        <v>2.6540805152487534</v>
      </c>
      <c r="G116" s="44">
        <f>SUM(G117)</f>
        <v>1423.8</v>
      </c>
      <c r="H116" s="39">
        <f t="shared" si="13"/>
        <v>97.710352577609214</v>
      </c>
      <c r="I116" s="55"/>
    </row>
    <row r="117" spans="1:9" s="15" customFormat="1" ht="35.25" customHeight="1" x14ac:dyDescent="0.3">
      <c r="A117" s="13" t="s">
        <v>214</v>
      </c>
      <c r="B117" s="14" t="s">
        <v>215</v>
      </c>
      <c r="C117" s="41">
        <v>54665.4</v>
      </c>
      <c r="D117" s="41">
        <v>52417.4</v>
      </c>
      <c r="E117" s="41">
        <v>1391.2</v>
      </c>
      <c r="F117" s="42">
        <f t="shared" si="12"/>
        <v>2.6540805152487534</v>
      </c>
      <c r="G117" s="46">
        <v>1423.8</v>
      </c>
      <c r="H117" s="42">
        <f t="shared" si="13"/>
        <v>97.710352577609214</v>
      </c>
      <c r="I117" s="55"/>
    </row>
    <row r="118" spans="1:9" s="12" customFormat="1" ht="34.5" customHeight="1" x14ac:dyDescent="0.3">
      <c r="A118" s="35" t="s">
        <v>216</v>
      </c>
      <c r="B118" s="37" t="s">
        <v>217</v>
      </c>
      <c r="C118" s="40">
        <f t="shared" ref="C118:E118" si="24">SUM(C119:C120)</f>
        <v>1140</v>
      </c>
      <c r="D118" s="40">
        <f t="shared" si="24"/>
        <v>1140</v>
      </c>
      <c r="E118" s="40">
        <f t="shared" si="24"/>
        <v>344.5</v>
      </c>
      <c r="F118" s="39">
        <f t="shared" si="12"/>
        <v>30.219298245614034</v>
      </c>
      <c r="G118" s="40">
        <f>SUM(G119:G120)</f>
        <v>102.9</v>
      </c>
      <c r="H118" s="39" t="s">
        <v>264</v>
      </c>
      <c r="I118" s="55"/>
    </row>
    <row r="119" spans="1:9" s="15" customFormat="1" ht="35.25" customHeight="1" x14ac:dyDescent="0.3">
      <c r="A119" s="13" t="s">
        <v>218</v>
      </c>
      <c r="B119" s="14" t="s">
        <v>219</v>
      </c>
      <c r="C119" s="41">
        <v>380</v>
      </c>
      <c r="D119" s="41">
        <v>380</v>
      </c>
      <c r="E119" s="41">
        <v>65.2</v>
      </c>
      <c r="F119" s="42">
        <f t="shared" si="12"/>
        <v>17.157894736842106</v>
      </c>
      <c r="G119" s="46">
        <v>27</v>
      </c>
      <c r="H119" s="42" t="s">
        <v>265</v>
      </c>
      <c r="I119" s="55"/>
    </row>
    <row r="120" spans="1:9" s="15" customFormat="1" ht="30.75" customHeight="1" x14ac:dyDescent="0.3">
      <c r="A120" s="13" t="s">
        <v>220</v>
      </c>
      <c r="B120" s="14" t="s">
        <v>221</v>
      </c>
      <c r="C120" s="41">
        <v>760</v>
      </c>
      <c r="D120" s="41">
        <v>760</v>
      </c>
      <c r="E120" s="41">
        <v>279.3</v>
      </c>
      <c r="F120" s="42">
        <f t="shared" si="12"/>
        <v>36.75</v>
      </c>
      <c r="G120" s="46">
        <v>75.900000000000006</v>
      </c>
      <c r="H120" s="42" t="s">
        <v>266</v>
      </c>
      <c r="I120" s="55"/>
    </row>
    <row r="121" spans="1:9" s="12" customFormat="1" ht="36" customHeight="1" x14ac:dyDescent="0.3">
      <c r="A121" s="35" t="s">
        <v>222</v>
      </c>
      <c r="B121" s="36" t="s">
        <v>223</v>
      </c>
      <c r="C121" s="40">
        <f t="shared" ref="C121:E121" si="25">SUM(C122:C123)</f>
        <v>1503058.8</v>
      </c>
      <c r="D121" s="40">
        <f t="shared" si="25"/>
        <v>1203058.8</v>
      </c>
      <c r="E121" s="40">
        <f t="shared" si="25"/>
        <v>385725</v>
      </c>
      <c r="F121" s="39">
        <f t="shared" si="12"/>
        <v>32.062023901076152</v>
      </c>
      <c r="G121" s="40">
        <f>SUM(G122:G123)</f>
        <v>286605.40000000002</v>
      </c>
      <c r="H121" s="39">
        <f t="shared" si="13"/>
        <v>134.58399597495369</v>
      </c>
      <c r="I121" s="55"/>
    </row>
    <row r="122" spans="1:9" s="15" customFormat="1" ht="20.25" customHeight="1" x14ac:dyDescent="0.3">
      <c r="A122" s="13" t="s">
        <v>224</v>
      </c>
      <c r="B122" s="14" t="s">
        <v>225</v>
      </c>
      <c r="C122" s="41">
        <v>726694.40000000002</v>
      </c>
      <c r="D122" s="41">
        <v>726694.40000000002</v>
      </c>
      <c r="E122" s="41">
        <v>257299</v>
      </c>
      <c r="F122" s="42">
        <f t="shared" si="12"/>
        <v>35.40676796188329</v>
      </c>
      <c r="G122" s="46">
        <v>246607.7</v>
      </c>
      <c r="H122" s="42">
        <f t="shared" si="13"/>
        <v>104.33534719313306</v>
      </c>
      <c r="I122" s="55"/>
    </row>
    <row r="123" spans="1:9" s="15" customFormat="1" ht="20.25" customHeight="1" x14ac:dyDescent="0.3">
      <c r="A123" s="13" t="s">
        <v>226</v>
      </c>
      <c r="B123" s="14" t="s">
        <v>227</v>
      </c>
      <c r="C123" s="47">
        <v>776364.4</v>
      </c>
      <c r="D123" s="41">
        <v>476364.4</v>
      </c>
      <c r="E123" s="41">
        <v>128426</v>
      </c>
      <c r="F123" s="42">
        <f t="shared" si="12"/>
        <v>26.959613270848955</v>
      </c>
      <c r="G123" s="46">
        <v>39997.699999999997</v>
      </c>
      <c r="H123" s="42" t="s">
        <v>267</v>
      </c>
      <c r="I123" s="55"/>
    </row>
    <row r="124" spans="1:9" s="12" customFormat="1" ht="33" customHeight="1" x14ac:dyDescent="0.3">
      <c r="A124" s="35" t="s">
        <v>228</v>
      </c>
      <c r="B124" s="37" t="s">
        <v>229</v>
      </c>
      <c r="C124" s="44">
        <f t="shared" ref="C124:E124" si="26">SUM(C125:C127)</f>
        <v>229250.1</v>
      </c>
      <c r="D124" s="44">
        <f t="shared" si="26"/>
        <v>229250.1</v>
      </c>
      <c r="E124" s="44">
        <f t="shared" si="26"/>
        <v>33607.699999999997</v>
      </c>
      <c r="F124" s="39">
        <f t="shared" si="12"/>
        <v>14.659840933548118</v>
      </c>
      <c r="G124" s="44">
        <f>SUM(G125:G127)</f>
        <v>30623.800000000003</v>
      </c>
      <c r="H124" s="39">
        <f t="shared" si="13"/>
        <v>109.74372873386058</v>
      </c>
      <c r="I124" s="55"/>
    </row>
    <row r="125" spans="1:9" s="15" customFormat="1" ht="42.75" customHeight="1" x14ac:dyDescent="0.3">
      <c r="A125" s="13" t="s">
        <v>230</v>
      </c>
      <c r="B125" s="14" t="s">
        <v>231</v>
      </c>
      <c r="C125" s="47">
        <v>69048.3</v>
      </c>
      <c r="D125" s="41">
        <v>69048.3</v>
      </c>
      <c r="E125" s="41">
        <v>8710.1</v>
      </c>
      <c r="F125" s="42">
        <f t="shared" si="12"/>
        <v>12.61450318110656</v>
      </c>
      <c r="G125" s="46">
        <v>18064.900000000001</v>
      </c>
      <c r="H125" s="42">
        <f t="shared" si="13"/>
        <v>48.215600418491107</v>
      </c>
      <c r="I125" s="55"/>
    </row>
    <row r="126" spans="1:9" s="15" customFormat="1" ht="31.5" customHeight="1" x14ac:dyDescent="0.3">
      <c r="A126" s="13" t="s">
        <v>232</v>
      </c>
      <c r="B126" s="14" t="s">
        <v>233</v>
      </c>
      <c r="C126" s="47">
        <v>4780.8</v>
      </c>
      <c r="D126" s="41">
        <v>4780.8</v>
      </c>
      <c r="E126" s="41"/>
      <c r="F126" s="42">
        <f t="shared" si="12"/>
        <v>0</v>
      </c>
      <c r="G126" s="46"/>
      <c r="H126" s="42"/>
      <c r="I126" s="55"/>
    </row>
    <row r="127" spans="1:9" s="15" customFormat="1" ht="24.75" customHeight="1" x14ac:dyDescent="0.3">
      <c r="A127" s="13" t="s">
        <v>234</v>
      </c>
      <c r="B127" s="14" t="s">
        <v>235</v>
      </c>
      <c r="C127" s="47">
        <v>155421</v>
      </c>
      <c r="D127" s="41">
        <v>155421</v>
      </c>
      <c r="E127" s="41">
        <v>24897.599999999999</v>
      </c>
      <c r="F127" s="42">
        <f t="shared" si="12"/>
        <v>16.019456830158084</v>
      </c>
      <c r="G127" s="46">
        <v>12558.9</v>
      </c>
      <c r="H127" s="42" t="s">
        <v>255</v>
      </c>
      <c r="I127" s="55"/>
    </row>
    <row r="128" spans="1:9" s="18" customFormat="1" ht="18.75" customHeight="1" x14ac:dyDescent="0.3">
      <c r="A128" s="17"/>
      <c r="B128" s="37" t="s">
        <v>236</v>
      </c>
      <c r="C128" s="40">
        <f t="shared" ref="C128" si="27">SUM(C6+C15+C24+C38+C43+C48+C57+C65+C70+C74+C85+C90+C93+C98+C101+C105+C110+C116+C118+C121+C124)</f>
        <v>127942736.29999998</v>
      </c>
      <c r="D128" s="40">
        <f>SUM(D6+D15+D24+D38+D43+D48+D57+D65+D70+D74+D85+D90+D93+D98+D101+D105+D110+D116+D118+D121+D124)</f>
        <v>128799896.99999999</v>
      </c>
      <c r="E128" s="40">
        <f>SUM(E6+E15+E24+E38+E43+E48+E57+E65+E70+E74+E85+E90+E93+E98+E101+E105+E110+E116+E118+E121+E124)</f>
        <v>58422437.400000006</v>
      </c>
      <c r="F128" s="39">
        <f t="shared" si="12"/>
        <v>45.359071521617764</v>
      </c>
      <c r="G128" s="40">
        <f>SUM(G6+G15+G24+G38+G43+G48+G57+G65+G70+G74+G85+G90+G93+G98+G101+G105+G110+G116+G118+G121+G124)</f>
        <v>51580363.999999993</v>
      </c>
      <c r="H128" s="39">
        <f t="shared" si="13"/>
        <v>113.2648800229483</v>
      </c>
      <c r="I128" s="55"/>
    </row>
    <row r="129" spans="1:9" s="18" customFormat="1" ht="20.25" customHeight="1" x14ac:dyDescent="0.3">
      <c r="A129" s="19"/>
      <c r="B129" s="50" t="s">
        <v>237</v>
      </c>
      <c r="C129" s="51"/>
      <c r="D129" s="52">
        <v>5174457.7000000179</v>
      </c>
      <c r="E129" s="52">
        <v>1569176.5</v>
      </c>
      <c r="F129" s="53">
        <f t="shared" si="12"/>
        <v>30.325429078297319</v>
      </c>
      <c r="G129" s="52">
        <v>2074632.6</v>
      </c>
      <c r="H129" s="53">
        <f t="shared" si="13"/>
        <v>75.63635604684896</v>
      </c>
      <c r="I129" s="55"/>
    </row>
    <row r="130" spans="1:9" s="18" customFormat="1" ht="24" customHeight="1" x14ac:dyDescent="0.3">
      <c r="A130" s="19"/>
      <c r="B130" s="37" t="s">
        <v>238</v>
      </c>
      <c r="C130" s="40">
        <f t="shared" ref="C130:E130" si="28">SUM(C128:C129)</f>
        <v>127942736.29999998</v>
      </c>
      <c r="D130" s="40">
        <f t="shared" si="28"/>
        <v>133974354.7</v>
      </c>
      <c r="E130" s="40">
        <f t="shared" si="28"/>
        <v>59991613.900000006</v>
      </c>
      <c r="F130" s="39">
        <f t="shared" si="12"/>
        <v>44.778430942500371</v>
      </c>
      <c r="G130" s="40">
        <f>SUM(G128:G129)</f>
        <v>53654996.599999994</v>
      </c>
      <c r="H130" s="39">
        <f t="shared" si="13"/>
        <v>111.8099295527679</v>
      </c>
      <c r="I130" s="55"/>
    </row>
    <row r="132" spans="1:9" ht="25.5" customHeight="1" x14ac:dyDescent="0.25">
      <c r="A132" s="54" t="s">
        <v>268</v>
      </c>
      <c r="B132" s="54"/>
      <c r="C132" s="54"/>
      <c r="D132" s="54"/>
      <c r="E132" s="54"/>
      <c r="F132" s="54"/>
      <c r="G132" s="54"/>
      <c r="H132" s="54"/>
    </row>
    <row r="133" spans="1:9" ht="35.25" customHeight="1" x14ac:dyDescent="0.25">
      <c r="A133" s="18"/>
    </row>
    <row r="134" spans="1:9" s="15" customFormat="1" ht="29.25" customHeight="1" x14ac:dyDescent="0.2">
      <c r="A134" s="27"/>
      <c r="B134" s="27"/>
      <c r="C134" s="27"/>
      <c r="D134" s="27"/>
      <c r="E134" s="27"/>
      <c r="F134" s="27"/>
      <c r="G134" s="27"/>
      <c r="H134" s="27"/>
    </row>
    <row r="136" spans="1:9" x14ac:dyDescent="0.25">
      <c r="D136" s="26"/>
      <c r="E136" s="26"/>
    </row>
    <row r="137" spans="1:9" x14ac:dyDescent="0.25">
      <c r="D137" s="26"/>
      <c r="E137" s="26"/>
    </row>
    <row r="140" spans="1:9" x14ac:dyDescent="0.25">
      <c r="E140" s="26"/>
    </row>
    <row r="143" spans="1:9" ht="21" customHeight="1" x14ac:dyDescent="0.2">
      <c r="A143" s="27"/>
      <c r="B143" s="27"/>
      <c r="C143" s="27"/>
      <c r="D143" s="27"/>
      <c r="E143" s="27"/>
      <c r="F143" s="27"/>
      <c r="G143" s="27"/>
      <c r="H143" s="27"/>
    </row>
    <row r="144" spans="1:9" ht="21" customHeight="1" x14ac:dyDescent="0.2">
      <c r="A144" s="28"/>
      <c r="B144" s="28"/>
      <c r="C144" s="28"/>
      <c r="D144" s="28"/>
      <c r="E144" s="28"/>
      <c r="F144" s="28"/>
      <c r="G144" s="28"/>
      <c r="H144" s="28"/>
    </row>
    <row r="147" spans="1:7" x14ac:dyDescent="0.25">
      <c r="D147" s="21"/>
      <c r="E147" s="21"/>
      <c r="G147" s="21"/>
    </row>
    <row r="148" spans="1:7" x14ac:dyDescent="0.25">
      <c r="D148" s="21"/>
      <c r="E148" s="21"/>
    </row>
    <row r="149" spans="1:7" x14ac:dyDescent="0.25">
      <c r="D149" s="21"/>
      <c r="E149" s="21"/>
      <c r="G149" s="23"/>
    </row>
    <row r="153" spans="1:7" x14ac:dyDescent="0.25">
      <c r="D153" s="24"/>
      <c r="E153" s="24"/>
    </row>
    <row r="155" spans="1:7" x14ac:dyDescent="0.25">
      <c r="A155" s="25"/>
    </row>
  </sheetData>
  <mergeCells count="9">
    <mergeCell ref="A143:H143"/>
    <mergeCell ref="A144:H144"/>
    <mergeCell ref="A1:H1"/>
    <mergeCell ref="A3:A4"/>
    <mergeCell ref="B3:B4"/>
    <mergeCell ref="C3:F3"/>
    <mergeCell ref="H3:H4"/>
    <mergeCell ref="A134:H134"/>
    <mergeCell ref="A132:H132"/>
  </mergeCells>
  <printOptions horizontalCentered="1"/>
  <pageMargins left="0.19685039370078741" right="0.19685039370078741" top="0.15748031496062992" bottom="0.15748031496062992" header="0" footer="0"/>
  <pageSetup paperSize="9" scale="64" fitToHeight="0" orientation="landscape" r:id="rId1"/>
  <headerFooter alignWithMargins="0">
    <oddFooter>&amp;C&amp;P</oddFooter>
  </headerFooter>
  <rowBreaks count="5" manualBreakCount="5">
    <brk id="19" max="7" man="1"/>
    <brk id="46" max="7" man="1"/>
    <brk id="69" max="7" man="1"/>
    <brk id="92" max="7" man="1"/>
    <brk id="113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 полугодие 2021 года</vt:lpstr>
      <vt:lpstr>'1 полугодие 2021 года'!Заголовки_для_печати</vt:lpstr>
      <vt:lpstr>'1 полугодие 2021 года'!Область_печати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2021-07-26T12:42:30Z</cp:lastPrinted>
  <dcterms:created xsi:type="dcterms:W3CDTF">2021-01-29T07:43:13Z</dcterms:created>
  <dcterms:modified xsi:type="dcterms:W3CDTF">2021-07-26T12:44:29Z</dcterms:modified>
</cp:coreProperties>
</file>