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390" yWindow="315" windowWidth="17085" windowHeight="12525"/>
  </bookViews>
  <sheets>
    <sheet name="Финансирование" sheetId="1" r:id="rId1"/>
    <sheet name="Результаты" sheetId="2" r:id="rId2"/>
  </sheets>
  <definedNames>
    <definedName name="_xlnm._FilterDatabase" localSheetId="0" hidden="1">Финансирование!$B$5:$J$104</definedName>
    <definedName name="Z_2505F84B_EDD5_43D7_8CE7_AFF925DFBFF7_.wvu.Cols" localSheetId="0" hidden="1">Финансирование!#REF!</definedName>
    <definedName name="Z_2505F84B_EDD5_43D7_8CE7_AFF925DFBFF7_.wvu.PrintArea" localSheetId="0" hidden="1">Финансирование!$B$1:$J$104</definedName>
    <definedName name="Z_2505F84B_EDD5_43D7_8CE7_AFF925DFBFF7_.wvu.PrintTitles" localSheetId="0" hidden="1">Финансирование!$B:$B,Финансирование!$3:$5</definedName>
    <definedName name="Z_2505F84B_EDD5_43D7_8CE7_AFF925DFBFF7_.wvu.Rows" localSheetId="0" hidden="1">Финансирование!#REF!,Финансирование!$5:$5,Финансирование!#REF!,Финансирование!#REF!,Финансирование!#REF!,Финансирование!#REF!</definedName>
    <definedName name="Z_9D015A7B_71BF_4A38_92C8_CCD8973F5CA0_.wvu.Cols" localSheetId="0" hidden="1">Финансирование!#REF!,Финансирование!#REF!</definedName>
    <definedName name="Z_9D015A7B_71BF_4A38_92C8_CCD8973F5CA0_.wvu.FilterData" localSheetId="0" hidden="1">Финансирование!$B$5:$J$104</definedName>
    <definedName name="Z_9D015A7B_71BF_4A38_92C8_CCD8973F5CA0_.wvu.PrintArea" localSheetId="0" hidden="1">Финансирование!#REF!</definedName>
    <definedName name="Z_9D015A7B_71BF_4A38_92C8_CCD8973F5CA0_.wvu.PrintTitles" localSheetId="0" hidden="1">Финансирование!$B:$B,Финансирование!$3:$5</definedName>
    <definedName name="Z_9D015A7B_71BF_4A38_92C8_CCD8973F5CA0_.wvu.Rows" localSheetId="0" hidden="1">Финансирование!#REF!</definedName>
    <definedName name="_xlnm.Print_Titles" localSheetId="0">Финансирование!$B:$B,Финансирование!$3:$4</definedName>
    <definedName name="_xlnm.Print_Area" localSheetId="1">Результаты!$A$1:$J$202</definedName>
    <definedName name="_xlnm.Print_Area" localSheetId="0">Финансирование!$A$1:$J$122</definedName>
  </definedNames>
  <calcPr calcId="145621"/>
</workbook>
</file>

<file path=xl/calcChain.xml><?xml version="1.0" encoding="utf-8"?>
<calcChain xmlns="http://schemas.openxmlformats.org/spreadsheetml/2006/main">
  <c r="J202" i="2" l="1"/>
  <c r="J201" i="2"/>
  <c r="J200" i="2"/>
  <c r="J199" i="2"/>
  <c r="J198" i="2"/>
  <c r="J197" i="2"/>
  <c r="J196" i="2"/>
  <c r="J195" i="2"/>
  <c r="J194" i="2"/>
  <c r="J193" i="2"/>
  <c r="J192" i="2"/>
  <c r="J191" i="2"/>
  <c r="J190" i="2"/>
  <c r="J189" i="2"/>
  <c r="J188" i="2"/>
  <c r="J187" i="2"/>
  <c r="J186" i="2"/>
  <c r="J185" i="2"/>
  <c r="J184" i="2"/>
  <c r="J183" i="2"/>
  <c r="J182" i="2"/>
  <c r="J181" i="2"/>
  <c r="J180" i="2"/>
  <c r="J179" i="2"/>
  <c r="J178" i="2"/>
  <c r="J177" i="2"/>
  <c r="J176" i="2"/>
  <c r="J175" i="2"/>
  <c r="J174" i="2"/>
  <c r="J173" i="2"/>
  <c r="J172" i="2"/>
  <c r="J171" i="2"/>
  <c r="J170" i="2"/>
  <c r="J168" i="2"/>
  <c r="J167" i="2"/>
  <c r="J166" i="2"/>
  <c r="J165" i="2"/>
  <c r="J162" i="2"/>
  <c r="J159" i="2"/>
  <c r="J156" i="2"/>
  <c r="J153" i="2"/>
  <c r="J152" i="2"/>
  <c r="J149" i="2"/>
  <c r="J148" i="2"/>
  <c r="J147" i="2"/>
  <c r="J146" i="2"/>
  <c r="J145" i="2"/>
  <c r="J144" i="2"/>
  <c r="J143" i="2"/>
  <c r="J142" i="2"/>
  <c r="J141" i="2"/>
  <c r="J140" i="2"/>
  <c r="J139" i="2"/>
  <c r="J138" i="2"/>
  <c r="J137" i="2"/>
  <c r="J136" i="2"/>
  <c r="J135" i="2"/>
  <c r="J134" i="2"/>
  <c r="J133" i="2"/>
  <c r="J132" i="2"/>
  <c r="J131" i="2"/>
  <c r="J130" i="2"/>
  <c r="J129" i="2"/>
  <c r="J128" i="2"/>
  <c r="J127" i="2"/>
  <c r="J126" i="2"/>
  <c r="J125" i="2"/>
  <c r="J124" i="2"/>
  <c r="J123" i="2"/>
  <c r="J122" i="2"/>
  <c r="J121" i="2"/>
  <c r="J120" i="2"/>
  <c r="J119" i="2"/>
  <c r="J118" i="2"/>
  <c r="J117" i="2"/>
  <c r="J116" i="2"/>
  <c r="J115" i="2"/>
  <c r="J114" i="2"/>
  <c r="J113" i="2"/>
  <c r="J112" i="2"/>
  <c r="J111" i="2"/>
  <c r="J110" i="2"/>
  <c r="J109" i="2"/>
  <c r="J108" i="2"/>
  <c r="J107" i="2"/>
  <c r="J106" i="2"/>
  <c r="J105" i="2"/>
  <c r="J104" i="2"/>
  <c r="J103" i="2"/>
  <c r="J102" i="2"/>
  <c r="J101" i="2"/>
  <c r="J100" i="2"/>
  <c r="J99" i="2"/>
  <c r="J98" i="2"/>
  <c r="J97" i="2"/>
  <c r="J96" i="2"/>
  <c r="J95" i="2"/>
  <c r="J94" i="2"/>
  <c r="J93" i="2"/>
  <c r="J92" i="2"/>
  <c r="J91" i="2"/>
  <c r="J90" i="2"/>
  <c r="J89" i="2"/>
  <c r="J88" i="2"/>
  <c r="J87" i="2"/>
  <c r="J86" i="2"/>
  <c r="J85" i="2"/>
  <c r="J84" i="2"/>
  <c r="J83" i="2"/>
  <c r="J82" i="2"/>
  <c r="J81" i="2"/>
  <c r="J80" i="2"/>
  <c r="J79" i="2"/>
  <c r="J78" i="2"/>
  <c r="J77" i="2"/>
  <c r="J76" i="2"/>
  <c r="J74" i="2"/>
  <c r="J73" i="2"/>
  <c r="J72" i="2"/>
  <c r="J71" i="2"/>
  <c r="J70" i="2"/>
  <c r="J69" i="2"/>
  <c r="J68" i="2"/>
  <c r="J67" i="2"/>
  <c r="J66" i="2"/>
  <c r="J65" i="2"/>
  <c r="J64" i="2"/>
  <c r="J63" i="2"/>
  <c r="J62" i="2"/>
  <c r="J61" i="2"/>
  <c r="J60" i="2"/>
  <c r="J59" i="2"/>
  <c r="J58" i="2"/>
  <c r="J57" i="2"/>
  <c r="J56" i="2"/>
  <c r="J55" i="2"/>
  <c r="J54" i="2"/>
  <c r="J53" i="2"/>
  <c r="J52" i="2"/>
  <c r="J51" i="2"/>
  <c r="J50" i="2"/>
  <c r="J49" i="2"/>
  <c r="J48" i="2"/>
  <c r="J47" i="2"/>
  <c r="J46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3" i="2"/>
  <c r="J12" i="2"/>
  <c r="J11" i="2"/>
  <c r="J10" i="2"/>
  <c r="J9" i="2"/>
  <c r="J8" i="2"/>
  <c r="J7" i="2"/>
  <c r="J6" i="2"/>
  <c r="D122" i="1" l="1"/>
  <c r="D120" i="1"/>
  <c r="D116" i="1"/>
  <c r="D113" i="1"/>
  <c r="F113" i="1" s="1"/>
  <c r="D110" i="1"/>
  <c r="D108" i="1"/>
  <c r="D102" i="1"/>
  <c r="F102" i="1" s="1"/>
  <c r="D97" i="1"/>
  <c r="F97" i="1" s="1"/>
  <c r="D93" i="1"/>
  <c r="D90" i="1"/>
  <c r="D85" i="1"/>
  <c r="F85" i="1" s="1"/>
  <c r="D82" i="1"/>
  <c r="D77" i="1"/>
  <c r="D66" i="1"/>
  <c r="F66" i="1" s="1"/>
  <c r="D62" i="1"/>
  <c r="D57" i="1"/>
  <c r="D48" i="1"/>
  <c r="D43" i="1"/>
  <c r="D38" i="1"/>
  <c r="D24" i="1"/>
  <c r="D15" i="1"/>
  <c r="F15" i="1" s="1"/>
  <c r="D6" i="1"/>
  <c r="H7" i="1"/>
  <c r="H8" i="1"/>
  <c r="H9" i="1"/>
  <c r="H10" i="1"/>
  <c r="H11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6" i="1"/>
  <c r="H57" i="1"/>
  <c r="H58" i="1"/>
  <c r="H59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9" i="1"/>
  <c r="H120" i="1"/>
  <c r="H121" i="1"/>
  <c r="H122" i="1"/>
  <c r="H6" i="1"/>
  <c r="F7" i="1"/>
  <c r="F8" i="1"/>
  <c r="F9" i="1"/>
  <c r="F10" i="1"/>
  <c r="F11" i="1"/>
  <c r="F14" i="1"/>
  <c r="F16" i="1"/>
  <c r="F17" i="1"/>
  <c r="F18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6" i="1"/>
  <c r="F57" i="1"/>
  <c r="F58" i="1"/>
  <c r="F59" i="1"/>
  <c r="F61" i="1"/>
  <c r="F62" i="1"/>
  <c r="F63" i="1"/>
  <c r="F64" i="1"/>
  <c r="F65" i="1"/>
  <c r="F67" i="1"/>
  <c r="F68" i="1"/>
  <c r="F69" i="1"/>
  <c r="F70" i="1"/>
  <c r="F71" i="1"/>
  <c r="F72" i="1"/>
  <c r="F73" i="1"/>
  <c r="F74" i="1"/>
  <c r="F76" i="1"/>
  <c r="F77" i="1"/>
  <c r="F78" i="1"/>
  <c r="F79" i="1"/>
  <c r="F80" i="1"/>
  <c r="F81" i="1"/>
  <c r="F82" i="1"/>
  <c r="F83" i="1"/>
  <c r="F84" i="1"/>
  <c r="F86" i="1"/>
  <c r="F87" i="1"/>
  <c r="F88" i="1"/>
  <c r="F89" i="1"/>
  <c r="F90" i="1"/>
  <c r="F91" i="1"/>
  <c r="F92" i="1"/>
  <c r="F93" i="1"/>
  <c r="F94" i="1"/>
  <c r="F95" i="1"/>
  <c r="F96" i="1"/>
  <c r="F98" i="1"/>
  <c r="F99" i="1"/>
  <c r="F100" i="1"/>
  <c r="F101" i="1"/>
  <c r="F103" i="1"/>
  <c r="F104" i="1"/>
  <c r="F105" i="1"/>
  <c r="F106" i="1"/>
  <c r="F107" i="1"/>
  <c r="F108" i="1"/>
  <c r="F109" i="1"/>
  <c r="F110" i="1"/>
  <c r="F111" i="1"/>
  <c r="F112" i="1"/>
  <c r="F114" i="1"/>
  <c r="F116" i="1"/>
  <c r="F117" i="1"/>
  <c r="F118" i="1"/>
  <c r="F119" i="1"/>
  <c r="F120" i="1"/>
  <c r="F121" i="1"/>
  <c r="F122" i="1"/>
  <c r="F6" i="1"/>
  <c r="G116" i="1" l="1"/>
  <c r="E116" i="1"/>
  <c r="C116" i="1"/>
  <c r="G113" i="1"/>
  <c r="E113" i="1"/>
  <c r="C113" i="1"/>
  <c r="G110" i="1"/>
  <c r="E110" i="1"/>
  <c r="C110" i="1"/>
  <c r="G108" i="1"/>
  <c r="E108" i="1"/>
  <c r="C108" i="1"/>
  <c r="G102" i="1"/>
  <c r="E102" i="1"/>
  <c r="C102" i="1"/>
  <c r="G97" i="1"/>
  <c r="E97" i="1"/>
  <c r="C97" i="1"/>
  <c r="G93" i="1"/>
  <c r="E93" i="1"/>
  <c r="C93" i="1"/>
  <c r="G90" i="1"/>
  <c r="E90" i="1"/>
  <c r="C90" i="1"/>
  <c r="G85" i="1"/>
  <c r="E85" i="1"/>
  <c r="C85" i="1"/>
  <c r="G82" i="1"/>
  <c r="E82" i="1"/>
  <c r="C82" i="1"/>
  <c r="G77" i="1"/>
  <c r="E77" i="1"/>
  <c r="C77" i="1"/>
  <c r="G66" i="1"/>
  <c r="E66" i="1"/>
  <c r="C66" i="1"/>
  <c r="G62" i="1"/>
  <c r="E62" i="1"/>
  <c r="C62" i="1"/>
  <c r="G57" i="1"/>
  <c r="E57" i="1"/>
  <c r="C57" i="1"/>
  <c r="G48" i="1"/>
  <c r="E48" i="1"/>
  <c r="C48" i="1"/>
  <c r="G43" i="1"/>
  <c r="E43" i="1"/>
  <c r="C43" i="1"/>
  <c r="G38" i="1"/>
  <c r="E38" i="1"/>
  <c r="C38" i="1"/>
  <c r="G24" i="1"/>
  <c r="E24" i="1"/>
  <c r="C24" i="1"/>
  <c r="G15" i="1"/>
  <c r="E15" i="1"/>
  <c r="C15" i="1"/>
  <c r="G6" i="1"/>
  <c r="E6" i="1"/>
  <c r="C6" i="1"/>
  <c r="C120" i="1" l="1"/>
  <c r="C122" i="1" s="1"/>
  <c r="E120" i="1"/>
  <c r="E122" i="1" s="1"/>
  <c r="G120" i="1"/>
  <c r="G122" i="1" l="1"/>
</calcChain>
</file>

<file path=xl/sharedStrings.xml><?xml version="1.0" encoding="utf-8"?>
<sst xmlns="http://schemas.openxmlformats.org/spreadsheetml/2006/main" count="828" uniqueCount="728">
  <si>
    <t xml:space="preserve">Сведения об исполнении областного бюджета Саратовской области по расходам в разрезе государственных программ </t>
  </si>
  <si>
    <t>тыс. рублей</t>
  </si>
  <si>
    <t>Код целевой статьи расходов</t>
  </si>
  <si>
    <t>Наименование</t>
  </si>
  <si>
    <t xml:space="preserve">Утверждено в гос. программе (годовой план) </t>
  </si>
  <si>
    <t xml:space="preserve">Исполнение </t>
  </si>
  <si>
    <t>52 0 00 00000</t>
  </si>
  <si>
    <r>
      <rPr>
        <b/>
        <sz val="12"/>
        <rFont val="Times New Roman"/>
        <family val="1"/>
        <charset val="204"/>
      </rPr>
      <t xml:space="preserve">Государственная программа Саратовской области «Социальная поддержка и социальное обслуживание населения Саратовской области»        </t>
    </r>
    <r>
      <rPr>
        <b/>
        <sz val="12"/>
        <color indexed="10"/>
        <rFont val="Times New Roman"/>
        <family val="1"/>
        <charset val="204"/>
      </rPr>
      <t xml:space="preserve">                                                   </t>
    </r>
  </si>
  <si>
    <t>52 1 00 00000</t>
  </si>
  <si>
    <t>Подпрограмма «Социальная поддержка граждан»</t>
  </si>
  <si>
    <t>52 2 00 00000</t>
  </si>
  <si>
    <t>Подпрограмма «Социальное обслуживание граждан»</t>
  </si>
  <si>
    <t>52 3 00 00000</t>
  </si>
  <si>
    <t>Подпрограмма  «Развитие системы социальной защиты граждан»</t>
  </si>
  <si>
    <t>52 4 00 00000</t>
  </si>
  <si>
    <t>Подпрограмма «Старшее поколение»</t>
  </si>
  <si>
    <t>52 5 00 00000</t>
  </si>
  <si>
    <t>Подпрограмма «Развитие институтов гражданского общества и поддержка социально ориентированных некоммерческих организаций в Саратовской области»</t>
  </si>
  <si>
    <t>52 6 00 00000</t>
  </si>
  <si>
    <t>Подпрограмма «Социальная программа Саратовской области, связанная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являющимся получателями трудовых пенсий по старости и по инвалидности, и обучением компьютерной грамотности неработающих пенсионеров»</t>
  </si>
  <si>
    <t>52 7 00 00000</t>
  </si>
  <si>
    <t xml:space="preserve">Подпрограмма «Социальная программа Саратовской области, связанная со строительством (реконструкцией) объектов организаций социального обслуживания населения, с ремонтом домов системы социального обслуживания граждан муниципального специализированного жилищного фонда, предоставляемых для проживания отдельных категорий граждан, а также с благоустройством прилегающей территории,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являющимся получателями страховых пенсий по старости и по инвалидности, и обучением компьютерной грамотности неработающих пенсионеров» </t>
  </si>
  <si>
    <t>52 8 00 00000</t>
  </si>
  <si>
    <t>Подпрограмма «Формирование системы комплексной реабилитации и абилитации инвалидов, в том числе детей-инвалидов»</t>
  </si>
  <si>
    <t>54 0 00 00000</t>
  </si>
  <si>
    <r>
      <rPr>
        <b/>
        <sz val="12"/>
        <rFont val="Times New Roman"/>
        <family val="1"/>
        <charset val="204"/>
      </rPr>
      <t>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области»</t>
    </r>
    <r>
      <rPr>
        <b/>
        <sz val="12"/>
        <color indexed="10"/>
        <rFont val="Times New Roman"/>
        <family val="1"/>
        <charset val="204"/>
      </rPr>
      <t xml:space="preserve"> </t>
    </r>
  </si>
  <si>
    <t>54 1 00 00000</t>
  </si>
  <si>
    <t>Подпрограмма «Содействие занятости населения и социальная поддержка безработных граждан»</t>
  </si>
  <si>
    <t>54 3 00 00000</t>
  </si>
  <si>
    <t>Подпрограмма «Регулирование трудовой миграции»</t>
  </si>
  <si>
    <t>54 4 00 00000</t>
  </si>
  <si>
    <t>Подпрограмма «Оказание содействия добровольному переселению в Саратовскую область соотечественников, проживающих за рубежом»</t>
  </si>
  <si>
    <t>54 5 00 00000</t>
  </si>
  <si>
    <t>54 6 00 00000</t>
  </si>
  <si>
    <t>Подпрограмма «Совершенствование социального партнерства</t>
  </si>
  <si>
    <t>54 7 00 00000</t>
  </si>
  <si>
    <t>Подпрограмма «Улучшение условий и охраны труда»</t>
  </si>
  <si>
    <t>54 8 00 00000</t>
  </si>
  <si>
    <t>Подпрограмма «Сопровождение инвалидов молодого возраста при трудоустройстве»</t>
  </si>
  <si>
    <t>54 9 00 00000</t>
  </si>
  <si>
    <t>Подпрограмма «Материально-техническая база и кадровый потенциал сферы занятости, труда и миграции Саратовской области»</t>
  </si>
  <si>
    <t>55 0 00 00000</t>
  </si>
  <si>
    <r>
      <rPr>
        <b/>
        <sz val="12"/>
        <rFont val="Times New Roman"/>
        <family val="1"/>
        <charset val="204"/>
      </rPr>
      <t xml:space="preserve">Государственная программа Саратовской области «Культура Саратовской области»         </t>
    </r>
    <r>
      <rPr>
        <b/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</t>
    </r>
  </si>
  <si>
    <t>55 1 00 00000</t>
  </si>
  <si>
    <t>Подпрограмма «Музеи»</t>
  </si>
  <si>
    <t>55 2 00 00000</t>
  </si>
  <si>
    <t>Подпрограмма «Театры»</t>
  </si>
  <si>
    <t>55 3 00 00000</t>
  </si>
  <si>
    <t>Подпрограмма «Концертные организации и коллективы»</t>
  </si>
  <si>
    <t>55 4 00 00000</t>
  </si>
  <si>
    <t>Подпрограмма «Библиотеки»</t>
  </si>
  <si>
    <t>55 5 00 00000</t>
  </si>
  <si>
    <t>Подпрограмма «Система образования в сфере культуры»</t>
  </si>
  <si>
    <t>55 6 00 00000</t>
  </si>
  <si>
    <t>Подпрограмма «Культурно-досуговые учреждения»</t>
  </si>
  <si>
    <t>55 7 00 00000</t>
  </si>
  <si>
    <t>Подпрограмма «Государственная охрана, сохранение и популяризация объектов культурного наследия»</t>
  </si>
  <si>
    <t>55 8 00 00000</t>
  </si>
  <si>
    <t>Подпрограмма «Архивы»</t>
  </si>
  <si>
    <t>55 9 00 00000</t>
  </si>
  <si>
    <t>Подпрограмма «Творческое развитие детей и молодежи в сфере культуры»</t>
  </si>
  <si>
    <t>55 А 00 00000</t>
  </si>
  <si>
    <t>Подпрограмма «Укрепление материально-технической базы учреждений в сфере культуры»</t>
  </si>
  <si>
    <t>55 Б 00 00000</t>
  </si>
  <si>
    <t>Подпрограмма «Развитие кадрового потенциала сферы культуры»</t>
  </si>
  <si>
    <t>55 Г 00 00000</t>
  </si>
  <si>
    <t>Подпрограмма «Популяризация культурных традиций»</t>
  </si>
  <si>
    <t>55 Д 00 00000</t>
  </si>
  <si>
    <t>Подпрограмма «Гармонизация межнациональных отношений и этнокультурное развитие народов Саратовской области»</t>
  </si>
  <si>
    <t>56 0 00 00000</t>
  </si>
  <si>
    <r>
      <rPr>
        <b/>
        <sz val="12"/>
        <rFont val="Times New Roman"/>
        <family val="1"/>
        <charset val="204"/>
      </rPr>
      <t xml:space="preserve">Государственная программа Саратовской области «Развитие физической культуры, спорта, туризма и молодежной политики»    </t>
    </r>
    <r>
      <rPr>
        <b/>
        <sz val="12"/>
        <color indexed="10"/>
        <rFont val="Times New Roman"/>
        <family val="1"/>
        <charset val="204"/>
      </rPr>
      <t xml:space="preserve">                                                                               </t>
    </r>
  </si>
  <si>
    <t>56 1 00 00000</t>
  </si>
  <si>
    <t>Подпрограмма «Физическая культура и спорт. Подготовка спортивного резерва»</t>
  </si>
  <si>
    <t>56 2 00 00000</t>
  </si>
  <si>
    <t>Подпрограмма «Туризм»</t>
  </si>
  <si>
    <t>56 3 00 00000</t>
  </si>
  <si>
    <t>Подпрограмма «Молодежная политика»</t>
  </si>
  <si>
    <t>56 4 00 00000</t>
  </si>
  <si>
    <t>Подпрограмма «Материально-техническая база спорта»</t>
  </si>
  <si>
    <t>58 0 00 00000</t>
  </si>
  <si>
    <r>
      <rPr>
        <b/>
        <sz val="12"/>
        <rFont val="Times New Roman"/>
        <family val="1"/>
        <charset val="204"/>
      </rPr>
      <t xml:space="preserve">Государственная программа Саратовской области «Развитие экономического потенциала и повышение инвестиционной привлекательности региона»        </t>
    </r>
    <r>
      <rPr>
        <b/>
        <sz val="12"/>
        <color indexed="10"/>
        <rFont val="Times New Roman"/>
        <family val="1"/>
        <charset val="204"/>
      </rPr>
      <t xml:space="preserve">                                   </t>
    </r>
  </si>
  <si>
    <t>58 1 00 00000</t>
  </si>
  <si>
    <t>Подпрограмма «Стратегическое планирование и оперативное управление социально-экономическим развитием региона»</t>
  </si>
  <si>
    <t>58 2 00 00000</t>
  </si>
  <si>
    <t>Подпрограмма «Развитие инвестиционной, внешнеэкономической деятельности, международного сотрудничества и межрегиональных связей Саратовской области»</t>
  </si>
  <si>
    <t>58 3 00 00000</t>
  </si>
  <si>
    <t>Подпрограмма «Развитие малого и среднего предпринимательства в  Саратовской области»</t>
  </si>
  <si>
    <t>58 5 00 00000</t>
  </si>
  <si>
    <t>Подпрограмма «Сокращение административных барьеров, повышение доступности государственных услуг»</t>
  </si>
  <si>
    <t>5A 0 00 00000</t>
  </si>
  <si>
    <t>Государственная программа Саратовской области «Развитие образования в Саратовской области»</t>
  </si>
  <si>
    <t>5А 1 00 00000</t>
  </si>
  <si>
    <t>Подпрограмма «Развитие системы дошкольного образования»</t>
  </si>
  <si>
    <t>5А 2 00 00000</t>
  </si>
  <si>
    <t>Подпрограмма «Развитие системы общего и дополнительного образования»</t>
  </si>
  <si>
    <t>5А 3 00 00000</t>
  </si>
  <si>
    <t>Подпрограмма «Поддержка одаренных детей Саратовской области»</t>
  </si>
  <si>
    <t>5А 4 00 00000</t>
  </si>
  <si>
    <t>Подпрограмма «Развитие профессионального образования»</t>
  </si>
  <si>
    <t>5А 5 00 00000</t>
  </si>
  <si>
    <t>Подпрограмма «Социальная адаптация детей-сирот, детей, оставшихся без попечения родителей»</t>
  </si>
  <si>
    <t>5А 6 00 00000</t>
  </si>
  <si>
    <t>Подпрограмма «Развитие финансовой грамотности населения области»</t>
  </si>
  <si>
    <t>5А 7 00 00000</t>
  </si>
  <si>
    <t>Подпрограмма «Создание в Саратовской области новых мест в общеобразовательных организациях»</t>
  </si>
  <si>
    <t>5А 8 00 00000</t>
  </si>
  <si>
    <t>Подпрограмма «Совершенствование управления системой образования»</t>
  </si>
  <si>
    <t>5Г 0 00 00000</t>
  </si>
  <si>
    <t>Государственная программа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</si>
  <si>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5Г 1 00 00000</t>
  </si>
  <si>
    <t>Подпрограмма «Развитие отраслей агропромышленного комплекса, обеспечивающих ускоренное импортозамещение основных видов сельскохозяйственной продукции, сырья и продовольствия»</t>
  </si>
  <si>
    <t>5Г 2 00 00000</t>
  </si>
  <si>
    <t>Подпрограмма «Развитие мелиорации земель сельскохозяйственного назначения Саратовской области»</t>
  </si>
  <si>
    <t>5Г 3 00 00000</t>
  </si>
  <si>
    <t>Подпрограмма «Устойчивое развитие сельских территорий Саратовской области»</t>
  </si>
  <si>
    <t>5Г 4 00 00000</t>
  </si>
  <si>
    <t>Подпрограмма «Обеспечение реализации государственной программы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</si>
  <si>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5Д 0 00 00000</t>
  </si>
  <si>
    <t>Государственная программа Саратовской области «Развитие здравоохранения»</t>
  </si>
  <si>
    <t>5Д 1 00 00000</t>
  </si>
  <si>
    <t>Подпрограмма «Совершенствование оказания медицинской помощи, включая профилактику заболеваний и формирование здорового образа жизни»</t>
  </si>
  <si>
    <t>5Д 2 00 00000</t>
  </si>
  <si>
    <t>Подпрограмма «Развитие кадровых ресурсов в здравоохранении»</t>
  </si>
  <si>
    <t>5Д 3 00 00000</t>
  </si>
  <si>
    <t>Подпрограмма «Информационные технологии и управление развитием отрасли»</t>
  </si>
  <si>
    <t>5Е 0 00 00000</t>
  </si>
  <si>
    <t>Государственная программа Саратовской области «Обеспечение населения доступным жильем и развитие жилищно-коммунальной инфраструктуры»</t>
  </si>
  <si>
    <t>5Е 1 00 00000</t>
  </si>
  <si>
    <t>Подпрограмма «Комплексное освоение и развитие территорий в целях жилищного строительства»</t>
  </si>
  <si>
    <t>5Е 2 00 00000</t>
  </si>
  <si>
    <t>Подпрограмма «Капитальный ремонт и ремонт в многоквартирных домах Саратовской области»</t>
  </si>
  <si>
    <t>5Е 3 00 00000</t>
  </si>
  <si>
    <t>Подпрограмма «Обеспечение жилыми помещениями молодых семей»</t>
  </si>
  <si>
    <t>5Е 4 00 00000</t>
  </si>
  <si>
    <t>Подпрограмма «Обеспечение жилыми помещениями детей-сирот и детей, оставшихся без попечения родителей»</t>
  </si>
  <si>
    <t>5Е 5 00 0000</t>
  </si>
  <si>
    <t>Подпрограмма «Обеспечение жилыми помещениями отдельных категорий граждан, установленных законодательством Саратовской области»</t>
  </si>
  <si>
    <t>5Е 6 00 00000</t>
  </si>
  <si>
    <t>Подпрограмма  «Развитие ипотечного жилищного кредитования»</t>
  </si>
  <si>
    <t>5Е 7 00 00000</t>
  </si>
  <si>
    <t>Подпрограмма «Обеспечение жильем отдельных категорий граждан в соответствии с федеральным законодательством»</t>
  </si>
  <si>
    <t>5Е 8 00 00000</t>
  </si>
  <si>
    <t>Подпрограмма «Повышение качества водоснабжения и водоотведения»</t>
  </si>
  <si>
    <t>5Е 9 00 00000</t>
  </si>
  <si>
    <t>Подпрограмма «Градостроительное планирование, развитие территорий. Снижение административных барьеров в области строительства»</t>
  </si>
  <si>
    <t>5Е А 00 00000</t>
  </si>
  <si>
    <t>Подпрограмма «Обеспечение устойчивого сокращения непригодного для проживания жилищного фонда»</t>
  </si>
  <si>
    <t>5Ж 0 00 00000</t>
  </si>
  <si>
    <t>Государственная программа Саратовской области «Развитие транспортной системы»</t>
  </si>
  <si>
    <t>5Ж 1 00 00000</t>
  </si>
  <si>
    <t>Подпрограмма «Модернизация и развитие транспортного комплекса Саратовской области»</t>
  </si>
  <si>
    <t>5Ж 2 00 00000</t>
  </si>
  <si>
    <t>Подпрограмма  «Развитие и обеспечение сохранности сети автомобильных дорог Саратовской области»</t>
  </si>
  <si>
    <t>5Ж 3 00 00000</t>
  </si>
  <si>
    <t>Подпрограмма «Повышение безопасности дорожного движения в Саратовской области»</t>
  </si>
  <si>
    <t>5Ж 5 00 00000</t>
  </si>
  <si>
    <t>Подпрограмма  «Развитие рынка газового моторного топлива в Саратовской области»</t>
  </si>
  <si>
    <t>5И 0 00 00000</t>
  </si>
  <si>
    <t>Государственная программа Саратовской области «Информационное общество»</t>
  </si>
  <si>
    <t>5И 1 00 00000</t>
  </si>
  <si>
    <t>Подпрограмма «Формирование электронного правительства»</t>
  </si>
  <si>
    <t>5И 2 00 00000</t>
  </si>
  <si>
    <t>Подпрограмма «Повышение эффективности деятельности органов исполнительной и законодательной власти Саратовской области, государственных органов Саратовской области за счет использования информационно-коммуникационных технологий»</t>
  </si>
  <si>
    <t>62 0 00 00000</t>
  </si>
  <si>
    <r>
      <rPr>
        <b/>
        <sz val="12"/>
        <rFont val="Times New Roman"/>
        <family val="1"/>
        <charset val="204"/>
      </rPr>
      <t xml:space="preserve">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области»   </t>
    </r>
    <r>
      <rPr>
        <b/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</si>
  <si>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62 1 00 00000</t>
  </si>
  <si>
    <r>
      <rPr>
        <sz val="12"/>
        <rFont val="Times New Roman"/>
        <family val="1"/>
        <charset val="204"/>
      </rPr>
      <t xml:space="preserve">Подпрограмма «Охрана окружающей среды, защита природных комплексов, объектов и ресурсов»        </t>
    </r>
    <r>
      <rPr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                                  </t>
    </r>
  </si>
  <si>
    <t>62 2 00 00000</t>
  </si>
  <si>
    <r>
      <rPr>
        <sz val="12"/>
        <rFont val="Times New Roman"/>
        <family val="1"/>
        <charset val="204"/>
      </rPr>
      <t xml:space="preserve">Подпрограмма «Развитие водохозяйственного комплекса Саратовской области»           </t>
    </r>
    <r>
      <rPr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</t>
    </r>
  </si>
  <si>
    <t>62 3 00 00000</t>
  </si>
  <si>
    <r>
      <rPr>
        <sz val="12"/>
        <rFont val="Times New Roman"/>
        <family val="1"/>
        <charset val="204"/>
      </rPr>
      <t xml:space="preserve">Подпрограмма «Развитие лесного хозяйства Саратовской области»             </t>
    </r>
    <r>
      <rPr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</t>
    </r>
  </si>
  <si>
    <t>62 4 00 00000</t>
  </si>
  <si>
    <r>
      <rPr>
        <sz val="12"/>
        <rFont val="Times New Roman"/>
        <family val="1"/>
        <charset val="204"/>
      </rPr>
      <t xml:space="preserve">Подпрограмма «Совершенствование системы обращения с отходами производства и потребления на территории Саратовской области»           </t>
    </r>
    <r>
      <rPr>
        <sz val="12"/>
        <color indexed="10"/>
        <rFont val="Times New Roman"/>
        <family val="1"/>
        <charset val="204"/>
      </rPr>
      <t xml:space="preserve">                             </t>
    </r>
  </si>
  <si>
    <t>63 0 00 00000</t>
  </si>
  <si>
    <t>Государственная программа Саратовской области «Повышение энергоэффективности и энергосбережения в Саратовской области»</t>
  </si>
  <si>
    <t>63 1 00 00000</t>
  </si>
  <si>
    <t>Подпрограмма «Обеспечение населения твердым топливом»</t>
  </si>
  <si>
    <t>63 2 00 00000</t>
  </si>
  <si>
    <t>Подпрограмма «Энергосбережение и повышение энергоэффективности теплоснабжения и системы коммунальной инфраструктуры»</t>
  </si>
  <si>
    <t>64 0 00 00000</t>
  </si>
  <si>
    <r>
      <rPr>
        <b/>
        <sz val="12"/>
        <rFont val="Times New Roman"/>
        <family val="1"/>
        <charset val="204"/>
      </rPr>
      <t>Государственная программа Саратовской области «Защита населения и территорий от чрезвычайных ситуаций, обеспечение пожарной безопасности»</t>
    </r>
    <r>
      <rPr>
        <b/>
        <sz val="12"/>
        <color indexed="10"/>
        <rFont val="Times New Roman"/>
        <family val="1"/>
        <charset val="204"/>
      </rPr>
      <t xml:space="preserve"> </t>
    </r>
  </si>
  <si>
    <t>64 1 00 00000</t>
  </si>
  <si>
    <t>Подпрограмма «Снижение рисков и смягчение последствий чрезвычайных ситуаций природного и техногенного характера»</t>
  </si>
  <si>
    <t>64 2 00 00000</t>
  </si>
  <si>
    <t>Подпрограмма «Пожарная безопасность»</t>
  </si>
  <si>
    <t>64 3 00 00000</t>
  </si>
  <si>
    <t>Подпрограмма «Построение и развитие аппаратно-программного комплекса «Безопасный город» на территории Саратовской области»</t>
  </si>
  <si>
    <t>65 0 00 00000</t>
  </si>
  <si>
    <r>
      <rPr>
        <b/>
        <sz val="12"/>
        <rFont val="Times New Roman"/>
        <family val="1"/>
        <charset val="204"/>
      </rPr>
      <t xml:space="preserve">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средств»                       </t>
    </r>
    <r>
      <rPr>
        <b/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</si>
  <si>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65 1 00 00000</t>
  </si>
  <si>
    <t>Подпрограмма «Профилактика правонарушений и усиление борьбы с преступностью на территории Саратовской области»</t>
  </si>
  <si>
    <t>65 2 00 00000</t>
  </si>
  <si>
    <t>Подпрограмма «Профилактика терроризма и экстремизма в Саратовской области»</t>
  </si>
  <si>
    <t>65 3 00 00000</t>
  </si>
  <si>
    <r>
      <rPr>
        <sz val="12"/>
        <rFont val="Times New Roman"/>
        <family val="1"/>
        <charset val="204"/>
      </rPr>
      <t xml:space="preserve">Подпрограмма «Противодействие злоупотреблению наркотиками и их незаконному обороту в Саратовской области»    </t>
    </r>
    <r>
      <rPr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</t>
    </r>
  </si>
  <si>
    <t>65 4 00 00000</t>
  </si>
  <si>
    <t>Подпрограмма «Противодействие коррупции в Саратовской области»</t>
  </si>
  <si>
    <t>66 0 00 00000</t>
  </si>
  <si>
    <t xml:space="preserve">Государственная программа Саратовской области «Развитие государственного и муниципального управления» </t>
  </si>
  <si>
    <t>66 1 00 00000</t>
  </si>
  <si>
    <t>Подпрограмма «Развитие местного самоуправления в Саратовской области»</t>
  </si>
  <si>
    <t>66 2 00 00000</t>
  </si>
  <si>
    <t>Подпрограмма «Создание условий для реализации установленных полномочий (функций) управления делами Правительства области»</t>
  </si>
  <si>
    <t>66 3 00 00000</t>
  </si>
  <si>
    <t>Подпрограмма «О дополнительном профессиональном образовании лиц, включенных в управленческий кадровый резерв Саратовской области»</t>
  </si>
  <si>
    <t>66 4 00 00000</t>
  </si>
  <si>
    <t>Подпрограмма «Управление региональными финансами Саратовской области»</t>
  </si>
  <si>
    <t>66 5 00 00000</t>
  </si>
  <si>
    <t>Подпрограмма «Информационная открытость органов государственной власти области»</t>
  </si>
  <si>
    <t>67 0 00 00000</t>
  </si>
  <si>
    <t>Государственная программа Саратовской области «Развитие промышленности в Саратовской области»</t>
  </si>
  <si>
    <t>67 8 00 00000</t>
  </si>
  <si>
    <t>Подпрограмма «Развитие и государственная поддержка промышленных предприятий обрабатывающих производств»</t>
  </si>
  <si>
    <t>68 0 00 00000</t>
  </si>
  <si>
    <t xml:space="preserve">Государственная программа Саратовской области «Патриотическое воспитание граждан Саратовской области» </t>
  </si>
  <si>
    <t>68 1 00 00000</t>
  </si>
  <si>
    <t>Подпрограмма «Гражданско-патриотическое воспитание граждан»</t>
  </si>
  <si>
    <t>68 2 00 00000</t>
  </si>
  <si>
    <t>Подпрограмма «Военно-патриотическое воспитание граждан»</t>
  </si>
  <si>
    <t>69 0 00 00000</t>
  </si>
  <si>
    <r>
      <rPr>
        <b/>
        <sz val="12"/>
        <rFont val="Times New Roman"/>
        <family val="1"/>
        <charset val="204"/>
      </rPr>
      <t>Государственная программа Саратовской области «Формирование комфортной городской среды»</t>
    </r>
    <r>
      <rPr>
        <b/>
        <sz val="12"/>
        <color indexed="10"/>
        <rFont val="Times New Roman"/>
        <family val="1"/>
        <charset val="204"/>
      </rPr>
      <t xml:space="preserve"> </t>
    </r>
  </si>
  <si>
    <t>69 1 00 00000</t>
  </si>
  <si>
    <t>Подпрограмма «Создание комфортных условий проживания»</t>
  </si>
  <si>
    <t>69 2 00 00000</t>
  </si>
  <si>
    <t>Подпрограмма «Развитие современной городской среды»</t>
  </si>
  <si>
    <t>70 0 00 00000</t>
  </si>
  <si>
    <t>Государственная программа Саратовской области «Комплексное развитие сельских территорий»</t>
  </si>
  <si>
    <t>70 1 00 00000</t>
  </si>
  <si>
    <t>Подпрограмма «Создание условий для обеспечения доступным и комфортным жильем сельского населения»</t>
  </si>
  <si>
    <t>70 2 00 00000</t>
  </si>
  <si>
    <t>Подпрограмма «Развитие рынка труда (кадрового потенциала) на сельских территориях»</t>
  </si>
  <si>
    <t>70 3 00 00000</t>
  </si>
  <si>
    <t>Подпрограмма «Создание и развитие инфраструктуры на сельских территориях»</t>
  </si>
  <si>
    <t>ИТОГО ПО ПРОГРАММАМ</t>
  </si>
  <si>
    <t>Непрограммные расходы</t>
  </si>
  <si>
    <t>РАСХОДЫ всего</t>
  </si>
  <si>
    <t>% исполнения</t>
  </si>
  <si>
    <t>Закон Саратовской области «Об областном бюджете на 2020 год и на плановый период 2021 и 2022 годов»</t>
  </si>
  <si>
    <t xml:space="preserve">первоначальный бюджет              (ред. 130-ЗСО      от 26.11.2019) </t>
  </si>
  <si>
    <t xml:space="preserve">уточненный бюджет           (ред. 177-ЗСО от 23.12.2020)  </t>
  </si>
  <si>
    <t>отклонение  уточненного бюджета от первоначального бюджета, в %</t>
  </si>
  <si>
    <t>исполнения от уточненного бюджета</t>
  </si>
  <si>
    <t>6=5/4</t>
  </si>
  <si>
    <t>8=7/5</t>
  </si>
  <si>
    <t>Подпрограмма «Дополнительные мероприятия в сфере занятости населения, направленные на снижение напряженности на рынке труда Саратовской области»</t>
  </si>
  <si>
    <t>Пояснения отклонений</t>
  </si>
  <si>
    <t xml:space="preserve"> уточненного бюджета от первоначального бюджета</t>
  </si>
  <si>
    <t>Реализация ограничительных мероприятий в связи с угрозой распространения коронавирусной инфекции (COVID-19); осуществление за счет средств областного бюджета выплат стимулирующего характера за особые условия труда и дополнительную нагрузку сотрудникам учреждений социального обслуживания населения, оказывающим услуги в стационарной форме обслуживания в режиме посменной 14-дневной работы с круглосуточным пребыванием работников в соответствии с Постановлением Правительства Саратовской области от 20 мая2020 года № 415-П (на период с 15 апреля по 15 ноября 2020 года (включительно); предоставление из федерального бюджета иных межбюджетных трансфертов на 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обслуживания, стационарных отделений, созданных не в стационарных организациях социального обслуживания, оказывающим социальные услуги гражданам, у которых выявлена новая коронавирусная инфекция, и лицам из групп риска заражения новой коронавирусной инфекцией, за счет средств резервного фонда Правительства Российской Федерации, а также на софинансирование расходных обязательств субъектов Российской Федерации по финансовому обеспечению расходов, связанных с оплатой отпусков и выплатой компенсации за неиспользованные отпуска работникам стационарных организаций социального обслуживания, стационарных отделений, созданных не в стационарных организациях социального обслуживания, которым в 2020 году предоставлялись выплаты стимулирующего характера за выполнение особо важных работ, особые условия труда и дополнительную нагрузку, в том числе на компенсацию ранее произведенных субъектами Российской Федерации расходов на указанные цели, за счет средств резервного фонда Правительства Российской Федерации.</t>
  </si>
  <si>
    <t>Приостановление размещения детей в санаторно-оздоровительных детских лагерях круглогодичного действия в соответствии с постановлением Правительства Саратовской области от 26 марта 2020 года № 208-П «О введении ограничительных мероприятий в связи с угрозой распространения коронавирусной инфекции (COVID-19)».</t>
  </si>
  <si>
    <t>Увеличение расходов на реализацию общественно полезных (социальных) проектов.</t>
  </si>
  <si>
    <t>Увеличение объема межбюджетных трансфертов, предоставляемых бюджету Саратовской области из федерального бюджета, в том числе на социальные выплаты безработным гражданам в соответствии с Законом Российской Федерации от 19 апреля 1991 года № 1032-I «О занятости населения в Российской Федерации» (рост фактической численности получателей от первоначально прогнозируемой в связи с распространением коронавирусной инфекции (COVID-19)).</t>
  </si>
  <si>
    <t>Увеличены расходы, связанные с перечислением финансовой поддержки безработным гражданам при переезде и переселении в другую местность для трудоустройства (фактическая численность участников мероприятий выше прогнозной)</t>
  </si>
  <si>
    <t>Фактически произведенные расходы меньше плановых назначений в связи с сокращением количества участников программы в связи с введением ограничительных мероприятий по борьбе с коронавирусной инфекцией (COVID-19)</t>
  </si>
  <si>
    <t>Увеличение объема межбюджетных трансфертов, предоставляемых бюджету Саратовской области из федерального бюджета, в том числе на реализацию дополнительных мероприятий в сфере занятости населения, направленных на снижение напряженности на рынке труда субъектов Российской Федерации, за счет средств резервного фонда Правительства Российской Федерации</t>
  </si>
  <si>
    <t xml:space="preserve">Увеличение первоначальных плановых назначений обусловлено увеличением численности участников мероприятий в рамках проведения конкурсов: «Коллективный договор – основа защиты социально-трудовых прав граждан» в соответствии с Соглашением между Правительством области, Федерацией профсоюзных организаций области и Союзом товаропроизводителей и работодателей области и региональный этап Всероссийского конкурса «Российская организация высокой социальной эффективности». </t>
  </si>
  <si>
    <t>В связи с  отменой мероприятий, вызванных ограничительными мерами по борьбе с коронавирусной инфекцией</t>
  </si>
  <si>
    <t>Фактически произведенные расходы меньше плановых назначений в связи с экономией при проведении конкурсных процедур.</t>
  </si>
  <si>
    <t>Фактическая численность участников мероприятий ниже прогнозной. Фактический период участия в мероприятиях  меньше расчетного.</t>
  </si>
  <si>
    <t>В соответствии с фактическими расходами и проведенными мероприятиями</t>
  </si>
  <si>
    <t xml:space="preserve">Уточнение потребности ДШИ  на выплату заработной платы и  расходы по обеспечению учебного процесса и содержания зданий </t>
  </si>
  <si>
    <t>В связи с введением ограничительных мер по борьбе с  с новой коронавирусной инфекцией (COVID-19), отменены мероприятия по оздоровлению детей в детских санаториях и санаторных оздоровительных лагерях, организации и обеспечение отдыха и оздоровления детей</t>
  </si>
  <si>
    <t>Увеличение бюджетных ассигнований связано с мероприятиями: по вводу в эксплуатацию объекта «Дворец водных видов спорта в г. Саратове» (в рамках достижения соответствующих задач федерального проекта), по реконструкции объектов спортивных сооружений, а также с бюджетными инвестициями в объекты капитального строительства государственной (муниципальной) собственности</t>
  </si>
  <si>
    <t>В связи с введением ограничительных мер по борьбе с  с новой коронавирусной инфекцией (COVID-19), отменены  областные и всероссийские мероприятия с одаренными детьмимероприятиях»</t>
  </si>
  <si>
    <t>Увеличение  объема межбюджетных трансфертов, предоставляемых бюджету Саратовской области из федерального бюджета , в том числе на ежемесячное денежное вознаграждение за классное руководство педагогическим работникам  общеобразовательных организаций, организацию бесплатного горячего питания обучающихся 1-4 классов, модернизацию (капитальный ремонт, реконструкцию) региональных и муниципальных детских школ искусств.
    Увеличены ассигнования на:
- повышение оплаты труда отдельным категориям работников бюджетной сферы с 1 июня 2020 года;
-  финансовое обеспечение образовательной деятельности муниципальных общеобразовательных учреждений;
- создание универсальных спортивно-оздоровительных площадок на территории общеобразовательных организаций; 
- совершенствование материально-технической базы, инфраструктуры и обеспечение безопасности муниципальных общеобразовательных учреждений;
- строительство и проведение капитального ремонта муниципальных общеобразовательных организаций, расположенных в сельской местности.</t>
  </si>
  <si>
    <t>В связи с уточнением контингента детей, лишенных родительского попечения, устроенных в  семью и детей-сирот и детей, оставшихся без попечения родителей, переданных под опеку (попечительство).</t>
  </si>
  <si>
    <t>Ассигнования на внедрение целевой модели цифровой образовательной среды в общеобразовательных организациях и профессиональных образовательных организациях в рамках реализации регионального проекта (программы) в целях выполнения задач федерального проекта «Цифровая образовательная среда» приведены в соответствие с условиями заключенного с Министерством просвещения РФ Соглашения на предоставление субсидии  из федерального бюджета.</t>
  </si>
  <si>
    <t>В связи с введением ограничительных мер по борьбе с  с новой коронавирусной инфекцией (COVID-19) сокращены мероприятия по развитию финансовой грамотности населения области.</t>
  </si>
  <si>
    <t>Увеличение бюджетных ассигнований связано с реализацией мероприятий, направленных на ликвидацию последствий распространения коронавирусной инфекции, устранением дефицита территориальной программы государственных гарантий оказания бесплатной медицинской помощи, за счет межбюджетных трансфертов и целевых дотаций, предоставленных бюджету Саратовской области из федерального бюджета  и средств областного бюджета</t>
  </si>
  <si>
    <t>Заявительный характер субсидирования организаций, производителей товаров, работ и услуг</t>
  </si>
  <si>
    <t>Заявительный характер выплаты пособий и компенсаций; иные причины</t>
  </si>
  <si>
    <t>Перечисление межбюджетных трансфертов в пределах сумм, необходимых для оплаты денежных обязательств по расходам получателей средств соответствующего бюджета</t>
  </si>
  <si>
    <t>За счет дополнительных поступлений из федерального бюджета иных межбюджетных трансфертов и выделения дополнительных бюджетных ассигнований из областно бюджета на обеспечение бесперебойного функционирования городского наземного электрического транспорта и на возмещение недополученных  доходов, возникающих от применения регулируемых тарифов на пассажирские перевозки, осуществляемые железнодорожным транспортом в пригородном сообщении</t>
  </si>
  <si>
    <t>Увеличение бюджетных ассигнований за счет дополнительных поступлений из федерального бюджета иных межбюджетных трансфертов</t>
  </si>
  <si>
    <t xml:space="preserve">Экономия в рамках мероприятий по ремонту и техническому обслуживанию автоматической системы фотовидеофиксации нарушений правил дорожного движения </t>
  </si>
  <si>
    <t>Увеличение бюджетных ассигнований в связи с дополнительной потребностью в средствах комитета по обеспечению деятельности мировых судей области на приобретение компьютеров и программного обеспечения для организации электронного взаимодействия с федеральными органами</t>
  </si>
  <si>
    <t>За счет увеличения субвенций из федерального бюджета на осуществление переданных полномочий в области водных отношений</t>
  </si>
  <si>
    <t>Увеличение бюджетных ассигнований на повышение размера стимулирующих выплат спасателям, врачам, на приобретение аварийно-спасательной техники</t>
  </si>
  <si>
    <t>Увеличение бюджетных ассигнований на повышение размера стимулирующих выплат пожарным, на приобретение горюче-смазочных материалов для пожарных машин</t>
  </si>
  <si>
    <t>Увеличение бюджетных ассигнований на обеспечение функционирования Системы-112</t>
  </si>
  <si>
    <t>Экономия, сложившаяся по результатам проведения конкурсных процедур</t>
  </si>
  <si>
    <t>Увеличение бюджетных ассигнований в связи с дополнительной потребностью в средствах на проведение опросов общественного мнения для оценки уровня коррупции</t>
  </si>
  <si>
    <t>Экономия сложилась при проведении конкурсных процедур при осуществлении закупок товаров, работ и услуг</t>
  </si>
  <si>
    <t>Увеличение межбюджетных трансфертов в пределах сумм, необходимых для оплаты денежных обязательств по расходам получателей средств соответствующего бюджета</t>
  </si>
  <si>
    <t xml:space="preserve">Увеличение  бюджетных ассигнований   на поддержку областных и районных СМИ на размещение социально значимой информации в средствах массовой информации; на издание социально значимой литературы издание книги «От Волги до Берлина» </t>
  </si>
  <si>
    <t xml:space="preserve">Увеличение  бюджетных ассигнований на приобретение и замену системы кондиционирования центра обработки данных (ЦОД); на обеспечение деятельности учреждений </t>
  </si>
  <si>
    <t>Уменьшение субсидий из федерального бюджета на обеспечение комплексного развития сельских территорий</t>
  </si>
  <si>
    <t>В связи с наступлением неблагоприятных погодных условий для выполнения отдельных видов работ</t>
  </si>
  <si>
    <t>Строительство корпуса ГАУ СО «Социально-оздоровительный центр «Пугачевский», а также объекта «Водогрязелечебница в Ершовском районе Саратовской области». Поступление в течение года средств из федерального бюджета и средств бюджета г.Москвы</t>
  </si>
  <si>
    <t>Заключено доп.соглашение на уменьшение субсидии из федерального бюджета в 2020 году и увеличение субсидии в 2022 году (оперный театр)</t>
  </si>
  <si>
    <t>Предоставлены дополнительные субсидии из федерального бюджета на поддержку малого и среднего предпринимательства и из резервного фонда Правительства Российской Федерации на оказание неотложных мер поддержки субъектам малого и среднего предпринимательства в условиях ухудшения ситуации в  связи с распространением новой коронавирусной инфекции</t>
  </si>
  <si>
    <t xml:space="preserve">Заключено соглашение на уменьшение межбюджетных трансфертов из федерального бюджета, сокращены расходы на организацию конгрессно-выставочных мероприятий </t>
  </si>
  <si>
    <t>Заключение дополнительного соглашения с ППК "Фонд защиты прав граждан - участников долевого строительства" о предоставлении субсидии в виде имущественного взноса. Поступление средств из резервного фонда Правительства Российской Федерации на строительство парка Покорителей космоса</t>
  </si>
  <si>
    <t>Увеличены бюджетные ассигнования на обеспечение жильем медицинских работников, многодетных семей и участникам строительства многоквартирных домов, которые признаны пострадавшими от действий (бездействия) строительной организации</t>
  </si>
  <si>
    <t>В течение 2020 года за счет средств резервного фонда Правительства РФ выделена субвенция на осуществление полномочий по обеспечению жильем отдельных категорий граждан, установленных ФЗ от 12 января 1995 года № 5-ФЗ "О ветеранах", в соответствии с Указом Президента РФ от 7 мая 2008 года № 714 "Об обеспечении жильем ветеранов ВОВ 1941 - 1945 годов", в первоначальном бюджете она не была запланирована.</t>
  </si>
  <si>
    <t>В течение года в целях восстановления финансовой устойчивости предоставлена субсидия ГУПП "Институт Саратовгражданпроект";  в связи с необходимостью внесения изменений в схему территориального планирования Саратовской области на основании сводного заключения Министерства экономического развития РФ</t>
  </si>
  <si>
    <t>Перечисление межбюджетных трансфертов в пределах сумм, необходимых для оплаты денежных обязательств по расходам получателей средств соответствующего бюджета. Бюджетные ассигнования освоены в пределах проведенных мероприятий</t>
  </si>
  <si>
    <t xml:space="preserve">Предоставлены иные межбюджетные трансферты их федерального бюджета на обеспечение деятельности по оказанию коммунальной услуги населению по обращению с твердыми коммунальными отходами </t>
  </si>
  <si>
    <t>Невозможность заключения государственного контракта по итогам конкурса в связи с отсутствием претендентов (поставщиков, подрядчиков, исполнителей)</t>
  </si>
  <si>
    <t>Предоставлена субсидия из федерального бюджета (остатки прошлых лет)</t>
  </si>
  <si>
    <t xml:space="preserve">Увеличено финансирование из областного бюджета на реализацию мероприятий по поддержке промышленных предприятий области (имущественный взнос некоммерческой организации «Фонд развития промышленности Саратовской области») </t>
  </si>
  <si>
    <t xml:space="preserve">Увеличение размера субсидии из федерального бюджета </t>
  </si>
  <si>
    <t>Предоставление из федерального бюджета иных межбюджетных трансфертов на создание комфортной городской среды в малых городах и исторических поселениях – победителях Всероссийского конкурса лучших проектов создания комфортной городской среды; предоставление из областного бюджета  иных межбюджетных трансфертов на реализацию мероприятий по благоустройству</t>
  </si>
  <si>
    <t>Предоставлена из федерального бюджета дополнительная субсидия с долевым участием за счет средств областного бюджета</t>
  </si>
  <si>
    <t>Информация о результатах реализации государственных программ (подпрограмм) Саратовской области</t>
  </si>
  <si>
    <t xml:space="preserve"> за 2020 год</t>
  </si>
  <si>
    <t>№ п/п</t>
  </si>
  <si>
    <t>Наименование государственных программ (подпрограмм) Саратовской области</t>
  </si>
  <si>
    <t>Предусмотрено на государственные программы области в областном бюджете 
на 2017 год и на плановый период 2018 и  2019 годов (тыс. рублей)</t>
  </si>
  <si>
    <t>Наименование целевого показателя</t>
  </si>
  <si>
    <t>2020 год</t>
  </si>
  <si>
    <t>2017 год</t>
  </si>
  <si>
    <t>2018 год</t>
  </si>
  <si>
    <t>2019 год</t>
  </si>
  <si>
    <t>план</t>
  </si>
  <si>
    <t>факт</t>
  </si>
  <si>
    <t>% 
исполнения</t>
  </si>
  <si>
    <t>1.</t>
  </si>
  <si>
    <t>Ожидаемая продолжительность жизни при рождениии (лет)</t>
  </si>
  <si>
    <t>Младенческая смертность (чел. на 1000 родившихся живыми)</t>
  </si>
  <si>
    <t>1.1.</t>
  </si>
  <si>
    <t>Охват медицинским освидетельствованием на ВИЧ-инфекцию населения (%)</t>
  </si>
  <si>
    <t>Количество созданных (замененных) новых фельдшерских, фельдшерско-акушерских пунктов, врачебных амбулаторий, шт.</t>
  </si>
  <si>
    <t>Смертность детей в возрасте 0 - 4 года (чел. на 1000 родившихся живыми)</t>
  </si>
  <si>
    <t>Количество созданных (замененных) новых фельдшерских, фельдшерско-акушерских пунктов, врачебных амбулаторий (шт.)</t>
  </si>
  <si>
    <t>Смертность от туберкулеза (чел. на 100 тыс. населения)</t>
  </si>
  <si>
    <t>1.2.</t>
  </si>
  <si>
    <t>Обеспеченность врачами, работающими в государственных медицинских организациях (чел. на 10 тыс. населения)</t>
  </si>
  <si>
    <t>Количество обучающихся по основным профессиональным образовательным программам среднего профессионального образования - программам подготовки специалистов среднего звена (чел.)</t>
  </si>
  <si>
    <t>не менее       2 500</t>
  </si>
  <si>
    <t>1.3.</t>
  </si>
  <si>
    <t>Доля медицинских организаций государственной системы здравоохранения, обеспечивающих доступ гражданам к электронным медицинским документам в Личном кабинете пациента «Мое здоровье» на Едином портале государственных услуг и функций (%)</t>
  </si>
  <si>
    <t>Доля медицинских организаций государственной системы здравоохранения, использующих медицинские информационные системы для организации и оказания медицинской помощи гражданам, обеспечивающих информационное взаимодействие с единой государственной информационной системой здравоохранения (%)</t>
  </si>
  <si>
    <t>2.</t>
  </si>
  <si>
    <t>Количество участников регионального и заключительного этапа всероссийской олимпиады школьников, научных конференций, конкурсов, фестивалей, интернет-марафонов (чел.)</t>
  </si>
  <si>
    <t>Доля детей-сирот и детей, оставшихся без попечения родителей, переданных на воспитание в семьи граждан, в общем количестве детей-сирот и детей, оставшихся без попечения родителей (%)</t>
  </si>
  <si>
    <t>Удельный вес выпускников профессиональных образовательных организаций очной формы обучения, трудоустроившихся в течение одного года после окончания обучения по полученной специальности (профессии), от их общей численности (%)</t>
  </si>
  <si>
    <t>2.1.</t>
  </si>
  <si>
    <t>Удельный вес детей дошкольного возраста, имеющих возможность получать услуги дошкольного образования, от общего количества детей в возрасте от 3 до 7 лет (%)</t>
  </si>
  <si>
    <t>Доля детей-инвалидов в возрасте от 1,5 до 7 лет, охваченных дошкольным образованием, от общей численности детей-инвалидов данного возраста, желающих посещать дошкольные образовательные организации (%)</t>
  </si>
  <si>
    <t>2.2.</t>
  </si>
  <si>
    <t>Подпрограмма  «Развитие системы общего и дополнительного образования»</t>
  </si>
  <si>
    <t>Число общеобразовательных организаций, расположенных в сельской местности и малых городах, обновивших материально-техническую базу для реализации основных и дополнительных общеобразовательных программ цифрового, естественнонаучного и гуманитарного профилей (ед.)</t>
  </si>
  <si>
    <t>Количество общеобразовательных организаций, расположенных в сельской местности и малых городах, в которых отремонтированы спортзалы (ед.)</t>
  </si>
  <si>
    <t>Доля детей в возрасте от 5 до 18 лет, охваченных дополнительным образованием (%)</t>
  </si>
  <si>
    <t>Доля общеобразовательных организаций, в которых создана универсальная безбарьерная среда для инклюзивного образования детей-инвалидов, в общем количестве общеобразовательных организаций (%)</t>
  </si>
  <si>
    <t>2.3.</t>
  </si>
  <si>
    <t>Подпрограмма  «Поддержка одаренных детей Саратовской области»</t>
  </si>
  <si>
    <t>Количество победителей и призеров всероссийских, международных олимпиад, конкурсов, фестивалей (чел.)</t>
  </si>
  <si>
    <t>Количество участников муниципального этапа Всероссийской олимпиады школьников, выполнявших работы по единым заданиям повышенной сложности (с 7 по 11 классы) (чел.)</t>
  </si>
  <si>
    <t>2.4.</t>
  </si>
  <si>
    <t>Удельный вес численности занятого населения в возрасте 25 - 65 лет, прошедшего повышение квалификации и (или) переподготовку, от общей численности занятого в экономике населения данной возрастной группы (%)</t>
  </si>
  <si>
    <t>Удельный вес числа образовательных организаций среднего профессионального образования и высшего образования, здания которых приспособлены для обучения лиц с ограниченными возможностями здоровья
 (%)</t>
  </si>
  <si>
    <t>Численность выпускников образовательных организаций, реализующих программы среднего профессионального образования, продемонстрировавших уровень подготовки, соответствующий стандартам Ворлдскиллс Россия (чел)</t>
  </si>
  <si>
    <t>2.5.</t>
  </si>
  <si>
    <t>Доля государственных общеобразовательных организаций, организаций, осуществляющих образовательную деятельность, в которых обучаются дети-сироты, дети, оставшиеся без попечения родителей, соответствующих нормам и требованиям правил противопожарной безопасности и санитарных норм и правил (%)</t>
  </si>
  <si>
    <t>Удельный вес выпускников государственных общеобразовательных организаций, организаций, осуществляющих образовательную деятельность, в которых обучаются дети-сироты и дети, оставшиеся без попечения родителей, обеспеченных социально-педагогическим сопровождением (%)</t>
  </si>
  <si>
    <t>2.6.</t>
  </si>
  <si>
    <t>Доля населения области, охваченного мероприятиями по повышению уровня финансовой грамотности (%)</t>
  </si>
  <si>
    <t>2.7.</t>
  </si>
  <si>
    <t>Обновление информационного наполнения и функциональных возможностей открытых и общедоступных информационных ресурсов в образовательных организациях, реализующих основные и дополнительные общеобразовательные программы, нарастающим итогом (%)</t>
  </si>
  <si>
    <t>Количество обучающихся, охваченных программами дополнительного образования в год в одном центре цифрового образования детей «IT-куб» (чел.)</t>
  </si>
  <si>
    <t>3.</t>
  </si>
  <si>
    <t>Государственная программа Саратовской области «Социальная поддержка и социальное обслуживание населения Саратовской области»</t>
  </si>
  <si>
    <t>Охват населения и участников проектов в рамках реализации социальных проектов социально ориентированными некоммерческими организациями (чел.)</t>
  </si>
  <si>
    <t>Доля граждан, получивших социальные услуги в учреждениях социального обслуживания населения, в общем числе граждан, обратившихся за получением социальных услуг в учреждения социального обслуживания населения (%)</t>
  </si>
  <si>
    <t>3.1.</t>
  </si>
  <si>
    <t>Подпрограмма  «Социальная поддержка граждан»</t>
  </si>
  <si>
    <t>Численность граждан, имеющих право на получение мер поддержки субсидиями на оплату жилищно-коммунальных услуг (чел.)</t>
  </si>
  <si>
    <t>3.2.</t>
  </si>
  <si>
    <t>Уровень обеспечения доступности, качества и безопасности социального обслуживания населения (%)</t>
  </si>
  <si>
    <t>Доля инвалидов старше 18-летнего возраста, получивших социальные услуги в учреждениях социального обслуживания, в общей численности граждан, получивших указанные услуги в учреждениях социального обслуживания (%)</t>
  </si>
  <si>
    <t>3.3.</t>
  </si>
  <si>
    <t>Доля приоритетных объектов, доступных для инвалидов и других маломобильных групп населения в сфере социальной защиты, в общем количестве приоритетных объектов в сфере социальной защиты (%)</t>
  </si>
  <si>
    <t>Доля доступных для инвалидов и других маломобильных групп населения приоритетных объектов социальной, транспортной, инженерной инфраструктуры в общем количестве приоритетных объектов (%)</t>
  </si>
  <si>
    <t>3.4.</t>
  </si>
  <si>
    <t>Подпрограмма  «Старшее поколение»</t>
  </si>
  <si>
    <t>Обеспеченность стационарными учреждениями социального обслуживания для престарелых и инвалидов (мест на 10 тыс. населения)</t>
  </si>
  <si>
    <t>3.5.</t>
  </si>
  <si>
    <t>Количество мероприятий, проведенных социально ориентированными некоммерческими организациями совместно с органами государственной власти (ед.)</t>
  </si>
  <si>
    <t>Количество социально ориентированных некоммерческих организаций, получивших финансовую поддержку по итогам конкурса общественно полезных (социальных) проектов (ед.)</t>
  </si>
  <si>
    <t>3.6.</t>
  </si>
  <si>
    <t>Доля инвалидов, в отношении которых осуществлялись мероприятия по реабилитации и (или) абилитации, в общей численности инвалидов, имеющих такие рекомендации в индивидуальной программе реабилитации или абилитации (взрослые) (%)</t>
  </si>
  <si>
    <t>Доля инвалидов, в отношении которых осуществлялись мероприятия по реабилитации и (или) абилитации, в общей численности инвалидов, имеющих такие рекомендации в индивидуальной программе реабилитации или абилитации (дети) (%)</t>
  </si>
  <si>
    <t>4.</t>
  </si>
  <si>
    <t>Объем жилищного строительства (тыс. кв. м)</t>
  </si>
  <si>
    <t>Количество квадратных метров, расселенного аварийного жилищного фонда (тыс. кв.м.)</t>
  </si>
  <si>
    <t>Количество выданных ипотечных жилищных кредитов (договоров) (тыс. шт.)</t>
  </si>
  <si>
    <t>4.1.</t>
  </si>
  <si>
    <t>Доля ввода стандартного жилья от общего ввода жилья (%)</t>
  </si>
  <si>
    <t>4.2.</t>
  </si>
  <si>
    <t>Доля населенных пунктов Саратовской области, сведения о границах которых внесены в Единый государственный реестр недвижимости, в общем количестве населенных пунктов Саратовской области (%)</t>
  </si>
  <si>
    <t>Доля проектно-изыскательских работ для социально значимых объектов области в общей доле выполненных работ (%)</t>
  </si>
  <si>
    <t>4.3.</t>
  </si>
  <si>
    <t>Количество отремонтированных многоквартирных домов (ед.)</t>
  </si>
  <si>
    <t>под проект</t>
  </si>
  <si>
    <t>4.4.</t>
  </si>
  <si>
    <t>Подпрограмма   «Обеспечение жилыми помещениями молодых семей»</t>
  </si>
  <si>
    <t>Количество молодых семей, улучшивших жилищные условия (в том числе с использованием заемных средств) при оказании содействия за счет бюджетных средств (семей)</t>
  </si>
  <si>
    <t>4.5.</t>
  </si>
  <si>
    <t>Количество обеспеченных жильем детей-сирот и детей, оставшихся без попечения родителей, лиц из их числа на конец года (граждан)</t>
  </si>
  <si>
    <t>4.6.</t>
  </si>
  <si>
    <t>Количество предоставленных социальных выплат на строительство (приобретение) жилых помещений многодетным семьям (семей)</t>
  </si>
  <si>
    <t>Количество предоставленных жилых помещений по договорам социального найма из государственного жилищного фонда области гражданам, страдающим тяжелой формой хронического заболевания (чел.)</t>
  </si>
  <si>
    <t>4.7.</t>
  </si>
  <si>
    <t>Подпрограмма «Развитие ипотечного жилищного кредитования»</t>
  </si>
  <si>
    <t>Число педагогических работников, в том числе учителей образовательных организаций, получивших компенсацию на частичное возмещение в течение десяти лет расходов на оплату процентов по ипотечному займу (кредиту) после получения ипотечного займа (кредита) на приобретение (строительство) жилого помещения в соответствии с Законом Саратовской области «О предоставлении меры социальной поддержки педагогическим работникам, проживающим и работающим в Саратовской области, на приобретение жилых помещений с привлечением заемных средств» (чел.)</t>
  </si>
  <si>
    <t>4.8.</t>
  </si>
  <si>
    <t>Подпрограмма «Обеспечение жильем отдельных категорий граждан, в соответствии с федеральным законодательством»</t>
  </si>
  <si>
    <t>Количество обеспеченных жильем граждан, установленных федеральным законодательством, подпрограммы 1 «Создание условий для обеспечения доступным и комфортным жильем граждан России» государственной программы Российской Федерации «Обеспечение доступным жильем и коммунальными услугами граждан Российской Федерации» (семей)</t>
  </si>
  <si>
    <t>Численность граждан, обеспеченных жильем в соответствии с Федеральным законом от 12 января 1995 года № 5-ФЗ «О ветеранах» в рамках исполнения Указа Президента Российской Федерации от 7 мая 2008 года № 714 «Об обеспечении жильем ветеранов Великой Отечественной войны 1941 - 1945 годов», в том числе социальные выплаты и капитальные вложения (чел.)</t>
  </si>
  <si>
    <t>4.9.</t>
  </si>
  <si>
    <t>Объем отводимых в реку Волга загрязненных сточных вод (куб. км)</t>
  </si>
  <si>
    <t>4.10.</t>
  </si>
  <si>
    <t>Количество граждан, расселенных из аварийного жилищного фонда (тыс. чел.)</t>
  </si>
  <si>
    <t>5.</t>
  </si>
  <si>
    <t>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области»</t>
  </si>
  <si>
    <t>Уровень регистрируемой безработицы на конец года от численности экономически активного населения (%)</t>
  </si>
  <si>
    <t>Доля соотечественников в трудоспособном возрасте от общего количества граждан, добровольно переселившихся в Саратовскую область в рамках государственной программы (%)</t>
  </si>
  <si>
    <t>5.1.</t>
  </si>
  <si>
    <t>Подпрограмма  «Содействие занятости населения и социальная поддержка безработных граждан»</t>
  </si>
  <si>
    <t>Численность прошедших профессиональное обучение и дополнительное профессиональное образование при содействии органов службы занятости граждан в возрасте до 50 лет и старше, а также лиц предпенсионного возраста (чел.)</t>
  </si>
  <si>
    <t>Удельный вес трудоустроенных граждан в общей численности граждан, обратившихся за содействием в поиске подходящей работы в органы службы занятости (%)</t>
  </si>
  <si>
    <t>Численность прошедших переобучение, повысивших квалификацию работников предприятий в целях поддержки занятости и повышения эффективности рынка труда (чел.)</t>
  </si>
  <si>
    <t>5.2.</t>
  </si>
  <si>
    <t>Уровень трудоустройства граждан из числа обратившихся по вопросу трудоустройства в другой местности (%)</t>
  </si>
  <si>
    <t>5.3.</t>
  </si>
  <si>
    <t>Подпрограмма  «Оказание содействия добровольному переселению в Саратовскую область соотечественников, проживающих за рубежом»</t>
  </si>
  <si>
    <t>Охват трудоустройством участников подпрограммы и членов их семей, от общего числа трудоспособных участников подпрограммы и членов их семей (%)</t>
  </si>
  <si>
    <t>Охват участников подпрограммы и членов их семей различными мероприятиями по социально-культурной адаптации и интеграции соотечественников от общего числа участников подпрограммы и членов их семей  (%)</t>
  </si>
  <si>
    <t>5.4.</t>
  </si>
  <si>
    <t>Подпрограмма  «Дополнительные мероприятия в сфере занятости населения, направленные на снижение напряженности на рынке труда Саратовской области»</t>
  </si>
  <si>
    <t>Численность трудоустроенных на общественные работы безработных граждан, чел.</t>
  </si>
  <si>
    <t>Численность трудоустроенных на временные работы граждан из числа работников организаций, находящихся под риском увольнения, чел.</t>
  </si>
  <si>
    <t>5.5.</t>
  </si>
  <si>
    <t>Подпрограмма «Совершенствование социального партнерства»</t>
  </si>
  <si>
    <t>Удельный вес территориальных трехсторонних соглашений, включающих положение по росту заработной платы во внебюджетном секторе экономики на уровне не ниже 5 процентов (с 1 января 2019 года) (%)</t>
  </si>
  <si>
    <t>5.6.</t>
  </si>
  <si>
    <t>Численность пострадавших в результате несчастных случаев на производстве со смертельным исходом (чел.)</t>
  </si>
  <si>
    <t>5.7.</t>
  </si>
  <si>
    <t>Доля трудоустроенных инвалидов молодого возраста в общей численности инвалидов молодого возраста, обратившихся за содействием в поиске подходящей работы в органы службы занятости (%)</t>
  </si>
  <si>
    <t>5.8.</t>
  </si>
  <si>
    <t>Количество оказанных государственных услуг юридическим и (или) физическим лицам (ед.)</t>
  </si>
  <si>
    <t>6.</t>
  </si>
  <si>
    <t>Государственная программа Саратовской области «Культура Саратовской области»</t>
  </si>
  <si>
    <t>Количество посещений организаций культуры по отношению к уровню 2010 года (%)</t>
  </si>
  <si>
    <t>Доля детей, привлекаемых к участию в творческих мероприятиях (%)</t>
  </si>
  <si>
    <t>6.1.</t>
  </si>
  <si>
    <t>Подпрограмма  «Музеи»</t>
  </si>
  <si>
    <t>Количество нестационарных (выездных) выставок музеев области для экспонирования в городах и населенных пунктах области (ед.)</t>
  </si>
  <si>
    <t>Количество выставочных проектов, осуществляемых в Саратовской области (ед.)</t>
  </si>
  <si>
    <t>6.2.</t>
  </si>
  <si>
    <t>Подпрограмма  «Театры»</t>
  </si>
  <si>
    <t>Количество новых постановок (ед.)</t>
  </si>
  <si>
    <t>Средняя зрительская посещаемость спектаклей (чел.на один спектакль)</t>
  </si>
  <si>
    <t>6.3.</t>
  </si>
  <si>
    <t>Количество обслуженного населения концертными организациями, в том числе нестационарными формами (тыс. чел.)</t>
  </si>
  <si>
    <t>под  проект</t>
  </si>
  <si>
    <t>6.4.</t>
  </si>
  <si>
    <t>Подпрограмма  «Библиотеки»</t>
  </si>
  <si>
    <t>Количество мероприятий, направленных на популяризацию книги и чтения (тыс.ед.)</t>
  </si>
  <si>
    <t>Количество обслуженного населения библиотеками области (число посещений), в том числе нестационарными формами и в электронном виде, ежегодно (тыс.чел.)</t>
  </si>
  <si>
    <t>6.5.</t>
  </si>
  <si>
    <t>Подпрограмма  «Система образования в сфере культуры»</t>
  </si>
  <si>
    <t>Количество поступивших (контрольные точки приема) в образовательные организации сферы культуры (чел.)</t>
  </si>
  <si>
    <t>Доля выпускников в организациях среднего профессионального образования сферы культуры в соотношении с контрольными цифрами приема для данного выпуска (%)</t>
  </si>
  <si>
    <t>6.6.</t>
  </si>
  <si>
    <t>Подпрограмма  «Культурно-досуговые учреждения»</t>
  </si>
  <si>
    <t>Количество клубных формирований, в том числе вновь созданных, ежегодно (ед.)</t>
  </si>
  <si>
    <t>Количество обслуженного населения культурно-досуговыми учреждениями области (число посещений), в том числе нестационарными формами и в электронном виде, ежегодно (тыс. чел.)</t>
  </si>
  <si>
    <t>6.7.</t>
  </si>
  <si>
    <t>Подпрограмма  «Государственная охрана, сохранение и популяризация объектов культурного наследия»</t>
  </si>
  <si>
    <t>Количество объектов культурного наследия обеспеченных зонами охраны (ед.)</t>
  </si>
  <si>
    <t>6.8.</t>
  </si>
  <si>
    <t>Подпрограмма  «Архивы»</t>
  </si>
  <si>
    <t>Доля документов архивов области, находящихся в условиях, обеспечивающих их нормативное хранение, в общем количестве архивных документов (%)</t>
  </si>
  <si>
    <t>Количество пользователей архивной информацией (тыс.чел.)</t>
  </si>
  <si>
    <t>6.9.</t>
  </si>
  <si>
    <t>Подпрограмма  «Творческое развитие детей и молодежи в сфере культуры»</t>
  </si>
  <si>
    <t>Количество участников в областных, межрегиональных, всероссийских, международных конкурсах, фестивалях выставках, мастер-классах, творческих школах и других мероприятиях (чел.)</t>
  </si>
  <si>
    <t>Количество победителей (1 - 3 места) в областных, межрегиональных, всероссийских международных конкурсах, фестивалях, выставках, мастер-классах, творческих школах и других мероприятиях (чел.)</t>
  </si>
  <si>
    <t>6.10.</t>
  </si>
  <si>
    <t>Подпрограмма  «Укрепление материально-технической базы и обеспечение деятельности учреждений в сфере культуры»</t>
  </si>
  <si>
    <t>Количество отремонтированных, в том числе капитально отремонтированных зданий и помещений учреждений сферы культуры (ед.)</t>
  </si>
  <si>
    <t>6.11.</t>
  </si>
  <si>
    <t>Подпрограмма  «Развитие кадрового потенциала сферы культуры»</t>
  </si>
  <si>
    <t>Количество областных конкурсов, фестивалей, выставок, мастер-классов, творческих школ и других творческих мероприятий (ед.)</t>
  </si>
  <si>
    <t>Количество участников областных конкурсов, фестивалей, выставок, мастер-классов, творческих школ и других мероприятий (чел.)</t>
  </si>
  <si>
    <t>6.12.</t>
  </si>
  <si>
    <t>Подпрограмма  «Популяризация культурных традиций»</t>
  </si>
  <si>
    <t>Количество организованных и проведенных мероприятий, посвященных государственным праздникам, значимым событиям общества, российской культуры и развитию культурного сотрудничества (ед.)</t>
  </si>
  <si>
    <t>6.13.</t>
  </si>
  <si>
    <t>Подпрограмма  «Гармонизация межнациональных отношений и этнокультурное развитие народов Саратовской области»</t>
  </si>
  <si>
    <t>Численность участников мероприятий, направленных на этнокультурное развитие народов Саратовской области (чел.)</t>
  </si>
  <si>
    <t>Количество членов казачьих обществ, официально зарегистрированных на территории Саратовской области (чел.)</t>
  </si>
  <si>
    <t>7.</t>
  </si>
  <si>
    <t>Государственная программа Саратовской области «Развитие физической культуры, спорта, туризма и молодежной политики»</t>
  </si>
  <si>
    <t>Доля спортсменов-разрядников в общем количестве лиц, занимающихся в системе школ олимпийского резерва и училищ олимпийского резерва (%)</t>
  </si>
  <si>
    <t>Доля граждан, занимающихся в спортивных организациях, в общей численности детей и молодежи в возрасте 6 - 15 лет (%)</t>
  </si>
  <si>
    <t>7.1.</t>
  </si>
  <si>
    <t>Доля лиц с ограниченными возможностями здоровья и инвалидов, систематически занимающихся физической культурой и спортом, в общей численности указанной категории населения  (ежегодно) (%)</t>
  </si>
  <si>
    <t>Доля детей и молодежи (возраст 3 - 29 лет), систематически занимающихся физической культурой и спортом (%)</t>
  </si>
  <si>
    <t>7.2.</t>
  </si>
  <si>
    <t>Подпрограмма  «Туризм»</t>
  </si>
  <si>
    <t>Въезд иностранных граждан на территорию Саратовской области (тыс.чел.)</t>
  </si>
  <si>
    <t>7.3.</t>
  </si>
  <si>
    <t>Подпрограмма  «Молодежная политика»</t>
  </si>
  <si>
    <t>Количество молодежных и детских общественных организаций и объединений, принимающих участие в реализации региональной молодежной политики (ежегодное количество) (ед.)</t>
  </si>
  <si>
    <t>Доля молодых людей, принимающих участие в массовых творческих, спортивных, научных и других мероприятиях, в общей численности молодежи области (ежегодно) (%)</t>
  </si>
  <si>
    <t>7.4.</t>
  </si>
  <si>
    <t>Уровень обеспеченности населения спортивными сооружениями исходя из их единовременной пропускной способности (%)</t>
  </si>
  <si>
    <t>8.</t>
  </si>
  <si>
    <t>Государственная программа Саратовской области «Развитие экономического потенциала и повышение инвестиционной привлекательности региона»</t>
  </si>
  <si>
    <t>Доля продукции, произведенной субъектами малого и среднего предпринима-тельства области, в общем объеме валового регионального продукта (%)</t>
  </si>
  <si>
    <t>Доля оптовой и розничной торговли, общественного питания и бытовых услуг в производстве валового регионального продукта (%)</t>
  </si>
  <si>
    <t>Доля инвестиций в общем объеме валового регионального продукта области (%)</t>
  </si>
  <si>
    <t>8.1.</t>
  </si>
  <si>
    <t>Достоверность прогнозов социально-экономического развития области (%)</t>
  </si>
  <si>
    <t>Доля программных средств в структуре областного бюджета (%)</t>
  </si>
  <si>
    <t>8.2.</t>
  </si>
  <si>
    <t>Количество проведенных визитов различного уровня (ед.)</t>
  </si>
  <si>
    <t>Количество заключенных инвестиционных соглашений (ед.)</t>
  </si>
  <si>
    <t>Количество объектов недвижимости, по которым осуществлены сбор и обработка информации, необходимой для проведения государственной кадастровой оценки объектов недвижимости (ед.)</t>
  </si>
  <si>
    <t>8.3.</t>
  </si>
  <si>
    <t>Подпрограмма «Развитие малого и среднего предпринимательства в Саратовской области»</t>
  </si>
  <si>
    <t>Количество субъектов МСП и самозанятых граждан, получивших поддержку в рамках регионального проекта (нарастающим итогом) (ед.)</t>
  </si>
  <si>
    <t>Количество вновь созданных субъектов МСП участниками проекта (нарастающим итогом) (тыс.ед.)</t>
  </si>
  <si>
    <t>8.4.</t>
  </si>
  <si>
    <t>Подпрограмма «Развитие оптовой и розничной торговли, общественного питания и бытовых услуг Саратовской области»</t>
  </si>
  <si>
    <t>Доля товаров массового спроса местного производства (хлеб и хлебобулочные изделия, молоко и молокопродукты, колбасные изделия, масложировая продукция, макаронные изделия, плодоовощная продукция) в объеме продаж аналогов (%)</t>
  </si>
  <si>
    <t>8.5.</t>
  </si>
  <si>
    <t>Подпрограмма «Сокращение административных барьеров, повышение доступности государственных и муниципальных услуг»</t>
  </si>
  <si>
    <t>Уровень регламентации государственных услуг (%)</t>
  </si>
  <si>
    <t>Уровень удовлетворенности граждан качеством и доступностью государственных и муниципальных услуг, предоставляемых по принципу «одного окна» (%)</t>
  </si>
  <si>
    <t>8.6.</t>
  </si>
  <si>
    <t>Подпрограмма «Формирование и развитие контрактной системы в сфере закупок товаров, работ, услуг для обеспечения государственных нужд Саратовской области»</t>
  </si>
  <si>
    <t>Среднее количество участников, допущенных к конкурентным процедурам определения поставщиков для государственных нужд области (подрядчиков, исполнителей) (ед.)</t>
  </si>
  <si>
    <t>9.</t>
  </si>
  <si>
    <t>Увеличение объемов транспортных услуг (ежегодно) (млн руб.)</t>
  </si>
  <si>
    <t>Доля протяженности автомобильных дорог общего пользования регионального или межмуниципального значения, соответствующая нормативным требованиям к транспортно-эксплуатационному состоянию, на 31 декабря отчетного года (%)</t>
  </si>
  <si>
    <t>Доля всех видов транспортных средств, осуществляющих перевозки пассажиров на территории области, подключенных к региональному навигационно-информационному центру Саратовской области, (ежегодно) (%)</t>
  </si>
  <si>
    <t>9.1.</t>
  </si>
  <si>
    <t>Подпрограмма  «Модернизация и развитие транспортного комплекса Саратовской области»</t>
  </si>
  <si>
    <t>Количество пассажиров, перевозимых по территории области всеми видами пассажирского транспорта (ежегодно) (млн чел.)</t>
  </si>
  <si>
    <t>Количество приобретаемых пассажирских автотранспортных средств организациями и предприятиями области (ежегодно), шт.</t>
  </si>
  <si>
    <t>9.2.</t>
  </si>
  <si>
    <t>Подпрограмма «Развитие и обеспечение сохранности сети автомобильных дорог Саратовской области»</t>
  </si>
  <si>
    <t>Доля протяженности дорожной сети городской агломерации, соответствующая нормативным требованиям к их транспортно-эксплуатационному состоянию (%)</t>
  </si>
  <si>
    <t>26578/
9814/
16765</t>
  </si>
  <si>
    <t>Доля автомобильных дорог регионального и межмуниципального значения, работающих в режиме перегрузки (%)</t>
  </si>
  <si>
    <t>9.3.</t>
  </si>
  <si>
    <t>Подпрограмма  «Повышение безопасности дорожного движения в Саратовской области»</t>
  </si>
  <si>
    <t>Снижение количества лиц, погибших в результате дорожно-транспортных происшествий (ежегодно) (чел.)</t>
  </si>
  <si>
    <t>9.4.</t>
  </si>
  <si>
    <t>Подпрограмма «Внедрение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и инновационного развития Саратовской области»</t>
  </si>
  <si>
    <t>Сокращение времени прибытия служб экстренного реагирования на территории Саратовской области, оборудованных системой ГЛОНАСС к месту происшествия (ежегодно) (мин)</t>
  </si>
  <si>
    <t>9.5.</t>
  </si>
  <si>
    <t>Подпрограмма «Развитие рынка газового моторного топлива в Саратовской области»</t>
  </si>
  <si>
    <t>Количество газозаправочных станций, реализующих в качестве топлива компримированный природный газ (шт.)</t>
  </si>
  <si>
    <t>10.</t>
  </si>
  <si>
    <t>Индекс производства продукции сельского хозяйства в хозяйствах всех категорий (в сопоставимых ценах) по отношению к уровню 2017 года (%)</t>
  </si>
  <si>
    <t>Индекс физического объема инвестиций в основной капитал сельского хозяйства по отношению к уровню 2017 года (%)</t>
  </si>
  <si>
    <t>Индекс производительности труда к предыдущему году (%)</t>
  </si>
  <si>
    <t>10.1.</t>
  </si>
  <si>
    <t>Индекс производства продукции растениеводства в хозяйствах всех категорий (в сопоставимых ценах) по отношению к уровню 2017 года (%)</t>
  </si>
  <si>
    <t>Индекс производства продукции животноводства в хозяйствах всех категорий (в сопоставимых ценах) по отношению к уровню 2017 года (%)</t>
  </si>
  <si>
    <t>Количество высокопроизводительных рабочих мест (ед.)</t>
  </si>
  <si>
    <t>10.2.</t>
  </si>
  <si>
    <t>Подпрограмма  «Развитие мелиорации земель сельскохозяйственного назначения Саратовской области»</t>
  </si>
  <si>
    <t>Ввод в эксплуатацию мелиорируемых земель, принадлежащих сельскохозяйственным товаропроизводителям на праве собственности или переданных им в пользование в установленном порядке (га)</t>
  </si>
  <si>
    <t>10.3.</t>
  </si>
  <si>
    <t>Количество молодых специалистов, получивших государственную поддержку (ед.)</t>
  </si>
  <si>
    <t>Количество субъектов малого и среднего предпринимательства, получивших поддержку в виде передачи в пользование государственного имущества на льготных условиях (ед.)</t>
  </si>
  <si>
    <t>11.</t>
  </si>
  <si>
    <t>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области»</t>
  </si>
  <si>
    <t>Лесистость территории Саратовской области (%)</t>
  </si>
  <si>
    <t>11.1.</t>
  </si>
  <si>
    <t xml:space="preserve">Подпрограмма «Охрана окружающей среды, защита природных комплексов, объектов и ресурсов» </t>
  </si>
  <si>
    <t>Протяженность расчищенных русел рек (км)</t>
  </si>
  <si>
    <t>Обустройство особо охраняемых природных территорий (га.)</t>
  </si>
  <si>
    <t>11.2.</t>
  </si>
  <si>
    <t>Подпрограмма  «Развитие водохозяйственного комплекса Саратовской области»</t>
  </si>
  <si>
    <t>Повышение защищенности населения и объектов экономики от наводнений и другого негативного воздействия вод (тыс.чел.)</t>
  </si>
  <si>
    <t>11.3.</t>
  </si>
  <si>
    <t xml:space="preserve">Подпрограмма «Развитие лесного хозяйства Саратовской области» </t>
  </si>
  <si>
    <t>Доля лесных пожаров, ликвидированных в течение первых суток с момента обнаружения, в общем количестве лесных пожаров (%)</t>
  </si>
  <si>
    <t>не менее 
95,6</t>
  </si>
  <si>
    <t>11.4.</t>
  </si>
  <si>
    <t xml:space="preserve">Подпрограмма «Совершенствование системы обращения с отходами производства и потребления на территории Саратовской области» </t>
  </si>
  <si>
    <t xml:space="preserve">Доля утилизированных и обезвреженных отходов в общем объеме образовавшихся отходов в процессе производства и потребления (%) </t>
  </si>
  <si>
    <t>12.</t>
  </si>
  <si>
    <t>Энергоемкость валового регионального продукта (кг т.у.т. на тыс. руб.)</t>
  </si>
  <si>
    <t>12.1.</t>
  </si>
  <si>
    <t>Объем реализации твердого топлива населению области по фиксированной цене в натуральном выражении (т.у.т.)</t>
  </si>
  <si>
    <t>12.2.</t>
  </si>
  <si>
    <t>Экономия топливно-энергетичес-ких ресурсов на энергоемких объектах коммунально-го комплекса в натуральном выражении/
стоимостном выражении  (т. у. т./ тыс. руб.)</t>
  </si>
  <si>
    <t>723 504/
7 620 438</t>
  </si>
  <si>
    <t>100,0/
100,0</t>
  </si>
  <si>
    <t>Доля многоквартирных домов, переведенных на индивидуальное поквартирное отопление в общем числе многоквартирных домов с низкоэффективным централизованным отоплением (%)</t>
  </si>
  <si>
    <t>13.</t>
  </si>
  <si>
    <t>Государственная программа Саратовской области «Защита населения и территорий от чрезвычайных ситуаций, обеспечение пожарной безопасности»</t>
  </si>
  <si>
    <t>Защищенность населения от затоплений, подтоплений и влияния паводковых вод (%)</t>
  </si>
  <si>
    <t>Прикрытие территории и населения подразделениями противопожарной службы (% / тыс. чел.)</t>
  </si>
  <si>
    <t>63,0/
2 117,5</t>
  </si>
  <si>
    <t>100,0/100,0</t>
  </si>
  <si>
    <t>13.1.</t>
  </si>
  <si>
    <t>Количество погибших в ЧС (чел.)</t>
  </si>
  <si>
    <t>1033/41</t>
  </si>
  <si>
    <t>Оснащенность поисково-спасательных подразделений средствами ведения аварийно-спасательных работ (%)</t>
  </si>
  <si>
    <t>13.2.</t>
  </si>
  <si>
    <t>Количество/доля учреждений социальной защиты области приведенных в удовлетворительное противопожарное состояние (учр./%)</t>
  </si>
  <si>
    <t>126/100,0</t>
  </si>
  <si>
    <t>96/101</t>
  </si>
  <si>
    <t>Количество/доля учреждений сферы занятости населения области, приведенных в удовлетворительное противопожарное состояние (учр./%)</t>
  </si>
  <si>
    <t>38/100,0</t>
  </si>
  <si>
    <t>13.3.</t>
  </si>
  <si>
    <t>Доля населения области, проживающего на территориях муниципальных образований области, в которых развернута система-112, в общем количестве населения области (%)</t>
  </si>
  <si>
    <t>14.</t>
  </si>
  <si>
    <t>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средств»</t>
  </si>
  <si>
    <t>Количество/доля областных учреждений социальной сферы, оборудованных системами видеонаблюдения (ед./%)</t>
  </si>
  <si>
    <t>394/100,0</t>
  </si>
  <si>
    <t>Количество/доля областных учреждений социальной сферы, оборудованных ограждениями территорий (ед./%)</t>
  </si>
  <si>
    <t>351/100,0</t>
  </si>
  <si>
    <t>14.1.</t>
  </si>
  <si>
    <t>Количество граждан, привлеченных к охране общественного порядка (чел.)</t>
  </si>
  <si>
    <t>14.2.</t>
  </si>
  <si>
    <t xml:space="preserve">Подпрограмма «Профилактика терроризма и экстремизма в Саратовской области» </t>
  </si>
  <si>
    <t>Количество/доля областных образовательных организаций, оборудованных системами видеонаблюдения (ед./%)</t>
  </si>
  <si>
    <t>86/100,0</t>
  </si>
  <si>
    <t>Количество/доля областных социальных учреждений, оборудованных ограждениями территорий (ед./%)</t>
  </si>
  <si>
    <t>14.3.</t>
  </si>
  <si>
    <t>Подпрограмма «Противодействие злоупотреблению наркотиками и их незаконному обороту в Саратовской области»</t>
  </si>
  <si>
    <t>Число лиц, охваченных социологическими исследованиями с целью выявления уровня наркотизации и анализа эффективности организации антинаркотической работы (чел.)</t>
  </si>
  <si>
    <t>14.4.</t>
  </si>
  <si>
    <t>Количество антикоррупционных экспертиз нормативных правовых актов области и проектов нормативных правовых актов области (ед.)</t>
  </si>
  <si>
    <t>14.5.</t>
  </si>
  <si>
    <t>Подпрограмма «Профилактика безнадзорности и правонарушений среди несовершеннолетних»</t>
  </si>
  <si>
    <t>Удельный вес преступлений, совершенных несовершеннолетними или при их соучастии, %</t>
  </si>
  <si>
    <t>15.</t>
  </si>
  <si>
    <t>Государственная программа Саратовской области «Развитие государственного и муниципального управления»</t>
  </si>
  <si>
    <t>Уровень информационной открытости и оказания господдержки для обеспечения межмуниципального сотрудничества органов местного самоуправления (%)</t>
  </si>
  <si>
    <t>Отношение государственного долга Саратовской области к общему объему доходов областного бюджета без учета утвержденного объема безвозмездных поступлений (%)</t>
  </si>
  <si>
    <t>не более 74,0</t>
  </si>
  <si>
    <t>15.1.</t>
  </si>
  <si>
    <t>Доля информационной открытости органов местного самоуправления (%)</t>
  </si>
  <si>
    <t>15.2.</t>
  </si>
  <si>
    <t>Обеспеченность оперативным транспортным обслуживанием деятельности Губернатора области, Правительства области, иных органов государственной власти области и государственных органов области  (%)</t>
  </si>
  <si>
    <t>Обеспечение надежного функционирования информационных систем органов исполнительной власти области, государственных органов области (%)</t>
  </si>
  <si>
    <t>15.3.</t>
  </si>
  <si>
    <t>Доля специалистов, включенных в резерв управленческих кадров Саратовской области, получивших дополнительное профессиональное образование в соответствии с законодательством в образовательных организациях (%)</t>
  </si>
  <si>
    <t>15.4.</t>
  </si>
  <si>
    <t>Количество проведенных общерегиональных мероприятий, направленных на повышение бюджетной грамотности населения (единиц)</t>
  </si>
  <si>
    <t>Количество проектов развития муниципальных образований области, основанных на местных инициативах, на реализацию которых предоставляются субсидии из областного бюджета (единиц)</t>
  </si>
  <si>
    <t>15.5.</t>
  </si>
  <si>
    <t>Подпрограмма «Информационная открытость органов государственной власти»</t>
  </si>
  <si>
    <t>Количество средств массовой информации, размещающих социально значимую информацию в рамках реализации мероприятий программы (единиц)</t>
  </si>
  <si>
    <t>16.</t>
  </si>
  <si>
    <t>Объем отгруженных товаров собственного производства, выполненных работ и услуг собственными силами по видам деятельности, характеризующим промышленное производство (млрд руб)</t>
  </si>
  <si>
    <t>16.1.</t>
  </si>
  <si>
    <t>Подпрограмма «Развитие предприятий оборонно-промышленного комплекса»</t>
  </si>
  <si>
    <t>Темп роста среднесписочной численности работников предприятий оборонно-промышленного комплекса (%)</t>
  </si>
  <si>
    <t>16.2.</t>
  </si>
  <si>
    <t>Подпрограмма «Развитие предприятий транспортного машиностроения»</t>
  </si>
  <si>
    <t>Объем отгруженных товаров собственного производства, выполненных работ и услуг собственными силами по предприятиям транспортного машиностроения (млрд. руб.)</t>
  </si>
  <si>
    <t>16.3.</t>
  </si>
  <si>
    <t>Подпрограмма «Развитие предприятий нефтегазового и энергетического машиностроения»</t>
  </si>
  <si>
    <t>Объем отгруженных товаров собственного производства, выполненных работ и услуг собственными силами по предприятиям нефтегазового и энергетического машиностроения (млрд. руб.)</t>
  </si>
  <si>
    <t>16.4.</t>
  </si>
  <si>
    <t>Подпрограмма «Развитие предприятий металлургии»</t>
  </si>
  <si>
    <t>Численность занятых на предприятиях металлургии с учетом предприятий спутников и аутсорсинга (чел.)</t>
  </si>
  <si>
    <t>16.5.</t>
  </si>
  <si>
    <t>Подпрограмма «Развитие предприятий химической, нефтехимической, композитной и стекольной промышленности»</t>
  </si>
  <si>
    <t>Объем инвестиций в основной капитал предприятий химической, нефтехимической, композитной и стекольной промышленности (млрд рублей)</t>
  </si>
  <si>
    <t>16.6.</t>
  </si>
  <si>
    <t>Подпрограмма «Развитие предприятий легкой, мебельной промышленности и полиграфии»</t>
  </si>
  <si>
    <t>Объем отгруженных товаров собственного производства, выполненных работ и услуг собственными силами по предприятиям легкой, мебельной промышленности и полиграфии (млрд рублей)</t>
  </si>
  <si>
    <t>16.7.</t>
  </si>
  <si>
    <t>Подпрограмма «Развитие предприятий - производителей медицинской техники и изделий медико-биологического назначения»</t>
  </si>
  <si>
    <t>Объем отгруженных товаров собственного производства, выполненных работ и услуг собственными силами по предприятиям - производителям медицинской техники и изделий медико-биологического назначения  (млн руб.)</t>
  </si>
  <si>
    <t>16.8</t>
  </si>
  <si>
    <t>Объем внебюджетных инвестиций в инвестиционные проекты в рамках реализации мероприятий подпрограммы (млн рублей)</t>
  </si>
  <si>
    <t>Количество созданных рабочих мест, в том числе высокопроизводительных, по виду экономической деятельности «обрабатывающие производства», не менее (единиц)</t>
  </si>
  <si>
    <t>17.</t>
  </si>
  <si>
    <t>Государственная программа Саратовской области «Патриотическое воспитание граждан в Саратовской области»</t>
  </si>
  <si>
    <t>Доля граждан, участвующих в мероприятиях по гражданско-патриотическому и военно-патриотическому воспитанию граждан, в общей численности граждан области (%)</t>
  </si>
  <si>
    <t>17.1.</t>
  </si>
  <si>
    <t>Доля граждан, участвующих в мероприятиях по гражданско-патриотическому воспитанию, в общей численности граждан области (%)</t>
  </si>
  <si>
    <t>17.2.</t>
  </si>
  <si>
    <t>Доля граждан, участвующих в мероприятиях по допризывной подготовке к военной службе, в общей численности граждан области (%)</t>
  </si>
  <si>
    <t>18.</t>
  </si>
  <si>
    <t>Государственная программа Саратовской области «Формирование комфортной городской среды»</t>
  </si>
  <si>
    <t>Доля граждан, принявших участие в решении вопросов развития городской среды от общего количества граждан в возрасте от 14 лет, проживающих в муниципальных образованиях, на территории которых реализуются проекты по созданию комфортной городской среды (%)</t>
  </si>
  <si>
    <t>18.1.</t>
  </si>
  <si>
    <t>Количество благоустроенных дворовых территорий муниципальных образований области с использованием индивидуальных дизайн-проектов (ед.)</t>
  </si>
  <si>
    <t>Количество благоустроенных общественных территорий муниципальных образований области с использованием индивидуальных дизайн-проектов (ед.)</t>
  </si>
  <si>
    <t>18.2.</t>
  </si>
  <si>
    <t>Количество проектов, победивших во Всероссийском конкурсе лучших проектов создания комфортной городской среды (ед.)</t>
  </si>
  <si>
    <t>19.</t>
  </si>
  <si>
    <t>Уровень удовлетворенности граждан области качеством и доступностью государственных и муниципальных услуг (%)</t>
  </si>
  <si>
    <t>19.1.</t>
  </si>
  <si>
    <t>Доля государственных и муниципальных услуг, переведенных в электронный вид (%)</t>
  </si>
  <si>
    <t>19.2.</t>
  </si>
  <si>
    <t>Доля пользователей в органах исполнительной и законодательной власти области, государственных органах области, использующих отечественное офисное программное обеспечение (почтовые приложения, интернет-браузеры), от общего числа пользователей (%)</t>
  </si>
  <si>
    <t>Доля залов судебных заседаний, оснащенных в целях повышения качества работы судов, открытости, доступности и прозрачности их деятельности системой аудиовидеопротоколирования хода судебных заседаний (%)</t>
  </si>
  <si>
    <t>Доля фельдшерских и фельдшерско-акушерских пунктов государственной и муниципальной систем здравоохранения, подключенных к сети Интернет (%)</t>
  </si>
  <si>
    <t>20.</t>
  </si>
  <si>
    <t>Доля общей площади благоустроенных жилых помещений в сельских населенных пунктах (%)</t>
  </si>
  <si>
    <t>20.1.</t>
  </si>
  <si>
    <t xml:space="preserve">Подпрограмма «Создание условий для обеспечения доступным и комфортным жильем сельского населения» </t>
  </si>
  <si>
    <t>Количество предоставленных жилищных (ипотечных) кредитов (займов) гражданам для строительства (приобретения) жилых помещений (жилых домов) на сельских территориях (ед.)</t>
  </si>
  <si>
    <t>20.2.</t>
  </si>
  <si>
    <t xml:space="preserve">Подпрограмма «Создание и развитие инфраструктуры на сельских территориях» </t>
  </si>
  <si>
    <t>Количество реализованных проектов по благоустройству на сельских территориях  (ед.)</t>
  </si>
  <si>
    <t>Ввод в действие локальных водопроводов (км.)</t>
  </si>
  <si>
    <t xml:space="preserve">Увеличение бюджетных ассигнований за счет поступления средств из федерального бюджета  на рализацию мероприятий по развитию рынка газомоторного топлива </t>
  </si>
  <si>
    <t>Уменьшение расходов на развитие системы мер по сокращению спроса на наркотики</t>
  </si>
  <si>
    <t>Увеличение объема межбюджетных трансфертов в том числе на осуществление ежемесячных выплат на детей в возрасте от трех до семи лет включительно (выплаты введены с 1 января 2020 года по инициативе Президента Российской Федерации Путина В.В., озвученной в Послании Федеральному Собранию Российской Федерации 15 января 2020 года), 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«О государственных пособиях гражданам, имеющим детей»  за счет средств резервного фонда Правительства Российской Федерации (в связи с увеличением численности получателей). Заявительный характер  перечисления межбюджетных трансфертов для предоставления субсидий гражданам на оплату ЖКУ</t>
  </si>
  <si>
    <t>Увеличение бюджетных ассигнований на предоставление субсидий на реализацию мероприятий в области мелиорации земель сельскохозяйственного назначения, не отраженных в законе об областном бюджете</t>
  </si>
  <si>
    <t>Увеличение бюджетных ассигнований на предоставление субсидий на реализацию мероприятий в области мелиорации земель сельскохозяйственного назначения в рамках федерального проекта "Экспорт продукции агропромышленного комплекса", не отраженных в законе об областном бюджете</t>
  </si>
  <si>
    <t>В связи с проведением награждения в режиме ВКС.</t>
  </si>
  <si>
    <t>Снижение количества участнмиков программы «Земский врач»/«Земский фельдшер» в связи с изменением условий участия в программе: продление срока отработки на время нахождения в отпуске по уходу за ребенком, в отпуске без сохранения содержания, на повышении квалификации или профессиональной переподготовке, на время службы в рядах Российской Армии; отсутствие заявок на участие в «пилотном» проекте по укомплектованию службы скорой медицинской помощи средними медработниками, отчисление студентов во время обучения в связи с недобросовестным освоением образовательной программы.</t>
  </si>
  <si>
    <t>В части реализации региональных проектов «Создание единого цифрового контура в здравоохранении на основе единой государственной информационной системы здравоохранения (ЕГИСЗ)» сложился  остаток в связи с невыполнения обязательств по поставке оборудования и выполнению доработок программных продуктов поставщиками.</t>
  </si>
  <si>
    <t>Экономия, сложившаяся по результатам проведения конкурсных процедур; заявительный характер субсидирования организаций, производителей товаров, работ и услуг; оплата работ «по факту» на основании актов выполненных работ; нарушение подрядными организациями сроков исполнения и иных условий контрактов</t>
  </si>
  <si>
    <t>Заявительный характер выплаты пособий и компенсаций; невозможность заключения государственного контракта по итогам конкурса в связи с отсутствием претендентов (поставщиков, подрядчиков, исполнителей); экономия, сложившаяся по результатам проведения конкурсных процедур; нарушение подрядными организациями сроков исполнения и иных условий контрактов, не повлекшее судебные процедуры</t>
  </si>
  <si>
    <t>Уменьшение расходов по возмещению  гражданам части расходов по оплате процентов по ипотечным кредиатам в связи со снижением процентных ставок по ипотечным кредитам, снижение  количество обращений за получением  социальных выплат</t>
  </si>
  <si>
    <t>В связи с опережающими сроками реализации областной адресной программы "Переселение граждан из аварийного жилищного фонда" и завершением ее в 2021г. бюджетные ассигнования также перенесены на 2021 год</t>
  </si>
  <si>
    <t>В связи с уточнением стоимости  работ по обеспечению мероприятий транспортной безопасности образовалась экономия</t>
  </si>
  <si>
    <t xml:space="preserve">Увеличено финансирование  на реконструкцию объектов водохозяйственного комплекса, в том числе и за счет возвращенных остатков прошлых лет </t>
  </si>
  <si>
    <t>В связи с  отменой мероприятий из-за ограничительных мер по борьбе с коронавирусной инфекцией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</si>
</sst>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#,##0.0_ ;[Red]\-#,##0.0\ "/>
    <numFmt numFmtId="166" formatCode="0000000"/>
    <numFmt numFmtId="167" formatCode="0.0%"/>
    <numFmt numFmtId="168" formatCode="0.0"/>
    <numFmt numFmtId="169" formatCode="000"/>
  </numFmts>
  <fonts count="32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sz val="10"/>
      <color indexed="9"/>
      <name val="Cambria"/>
      <family val="1"/>
      <charset val="204"/>
    </font>
    <font>
      <sz val="10"/>
      <name val="Cambria"/>
      <family val="1"/>
      <charset val="204"/>
    </font>
    <font>
      <b/>
      <sz val="12"/>
      <name val="Cambria"/>
      <family val="1"/>
      <charset val="204"/>
    </font>
    <font>
      <sz val="12"/>
      <name val="Cambria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FF0000"/>
      <name val="Cambria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FF0000"/>
      <name val="Cambria"/>
      <family val="1"/>
      <charset val="204"/>
    </font>
    <font>
      <sz val="12"/>
      <color rgb="FFFF0000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sz val="10"/>
      <name val="Cambria"/>
      <family val="1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color rgb="FFFF0000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3" fillId="0" borderId="0"/>
    <xf numFmtId="0" fontId="22" fillId="0" borderId="0"/>
    <xf numFmtId="0" fontId="3" fillId="0" borderId="0"/>
    <xf numFmtId="0" fontId="2" fillId="0" borderId="0"/>
    <xf numFmtId="0" fontId="2" fillId="0" borderId="0"/>
    <xf numFmtId="0" fontId="1" fillId="0" borderId="0"/>
  </cellStyleXfs>
  <cellXfs count="243">
    <xf numFmtId="0" fontId="0" fillId="0" borderId="0" xfId="0"/>
    <xf numFmtId="0" fontId="5" fillId="0" borderId="0" xfId="1" applyFont="1" applyFill="1"/>
    <xf numFmtId="0" fontId="6" fillId="0" borderId="0" xfId="1" applyFont="1" applyFill="1"/>
    <xf numFmtId="0" fontId="7" fillId="0" borderId="0" xfId="1" applyFont="1" applyFill="1" applyAlignment="1">
      <alignment horizontal="left"/>
    </xf>
    <xf numFmtId="0" fontId="8" fillId="0" borderId="0" xfId="1" applyFont="1" applyFill="1" applyBorder="1"/>
    <xf numFmtId="164" fontId="8" fillId="0" borderId="0" xfId="1" applyNumberFormat="1" applyFont="1" applyFill="1" applyBorder="1" applyAlignment="1">
      <alignment horizontal="right"/>
    </xf>
    <xf numFmtId="0" fontId="6" fillId="0" borderId="0" xfId="1" applyFont="1" applyFill="1" applyAlignment="1">
      <alignment horizontal="center" vertical="center" wrapText="1"/>
    </xf>
    <xf numFmtId="0" fontId="11" fillId="0" borderId="0" xfId="1" applyFont="1" applyFill="1" applyAlignment="1">
      <alignment vertical="top" wrapText="1"/>
    </xf>
    <xf numFmtId="166" fontId="10" fillId="3" borderId="2" xfId="1" applyNumberFormat="1" applyFont="1" applyFill="1" applyBorder="1" applyAlignment="1" applyProtection="1">
      <alignment horizontal="center" vertical="center"/>
      <protection hidden="1"/>
    </xf>
    <xf numFmtId="166" fontId="12" fillId="3" borderId="2" xfId="1" applyNumberFormat="1" applyFont="1" applyFill="1" applyBorder="1" applyAlignment="1" applyProtection="1">
      <alignment vertical="center" wrapText="1"/>
      <protection hidden="1"/>
    </xf>
    <xf numFmtId="0" fontId="15" fillId="0" borderId="0" xfId="1" applyFont="1" applyFill="1"/>
    <xf numFmtId="166" fontId="16" fillId="4" borderId="2" xfId="1" applyNumberFormat="1" applyFont="1" applyFill="1" applyBorder="1" applyAlignment="1" applyProtection="1">
      <alignment horizontal="center" vertical="center"/>
      <protection hidden="1"/>
    </xf>
    <xf numFmtId="166" fontId="16" fillId="4" borderId="2" xfId="1" applyNumberFormat="1" applyFont="1" applyFill="1" applyBorder="1" applyAlignment="1" applyProtection="1">
      <alignment horizontal="left" vertical="center" wrapText="1"/>
      <protection hidden="1"/>
    </xf>
    <xf numFmtId="0" fontId="18" fillId="0" borderId="0" xfId="1" applyFont="1" applyFill="1"/>
    <xf numFmtId="0" fontId="12" fillId="3" borderId="2" xfId="1" applyNumberFormat="1" applyFont="1" applyFill="1" applyBorder="1" applyAlignment="1" applyProtection="1">
      <alignment vertical="center" wrapText="1"/>
      <protection hidden="1"/>
    </xf>
    <xf numFmtId="166" fontId="10" fillId="3" borderId="2" xfId="1" applyNumberFormat="1" applyFont="1" applyFill="1" applyBorder="1" applyAlignment="1" applyProtection="1">
      <alignment horizontal="center" vertical="center" wrapText="1"/>
      <protection hidden="1"/>
    </xf>
    <xf numFmtId="166" fontId="10" fillId="3" borderId="2" xfId="1" applyNumberFormat="1" applyFont="1" applyFill="1" applyBorder="1" applyAlignment="1" applyProtection="1">
      <alignment vertical="center" wrapText="1"/>
      <protection hidden="1"/>
    </xf>
    <xf numFmtId="0" fontId="10" fillId="3" borderId="2" xfId="1" applyNumberFormat="1" applyFont="1" applyFill="1" applyBorder="1" applyAlignment="1" applyProtection="1">
      <alignment vertical="center" wrapText="1"/>
      <protection hidden="1"/>
    </xf>
    <xf numFmtId="166" fontId="19" fillId="4" borderId="2" xfId="1" applyNumberFormat="1" applyFont="1" applyFill="1" applyBorder="1" applyAlignment="1" applyProtection="1">
      <alignment horizontal="left" vertical="center" wrapText="1"/>
      <protection hidden="1"/>
    </xf>
    <xf numFmtId="166" fontId="10" fillId="0" borderId="2" xfId="1" applyNumberFormat="1" applyFont="1" applyFill="1" applyBorder="1" applyAlignment="1" applyProtection="1">
      <alignment horizontal="center" vertical="center"/>
      <protection hidden="1"/>
    </xf>
    <xf numFmtId="166" fontId="10" fillId="0" borderId="2" xfId="1" applyNumberFormat="1" applyFont="1" applyFill="1" applyBorder="1" applyAlignment="1" applyProtection="1">
      <alignment vertical="center" wrapText="1"/>
      <protection hidden="1"/>
    </xf>
    <xf numFmtId="0" fontId="21" fillId="0" borderId="0" xfId="1" applyFont="1" applyFill="1"/>
    <xf numFmtId="0" fontId="21" fillId="0" borderId="2" xfId="1" applyFont="1" applyFill="1" applyBorder="1" applyAlignment="1">
      <alignment vertical="center"/>
    </xf>
    <xf numFmtId="166" fontId="10" fillId="0" borderId="2" xfId="1" applyNumberFormat="1" applyFont="1" applyFill="1" applyBorder="1" applyAlignment="1" applyProtection="1">
      <alignment horizontal="left" vertical="center" wrapText="1"/>
      <protection hidden="1"/>
    </xf>
    <xf numFmtId="0" fontId="8" fillId="0" borderId="0" xfId="1" applyFont="1" applyFill="1"/>
    <xf numFmtId="164" fontId="10" fillId="0" borderId="0" xfId="1" applyNumberFormat="1" applyFont="1" applyFill="1"/>
    <xf numFmtId="164" fontId="6" fillId="0" borderId="0" xfId="1" applyNumberFormat="1" applyFont="1" applyFill="1" applyAlignment="1">
      <alignment horizontal="right"/>
    </xf>
    <xf numFmtId="164" fontId="10" fillId="0" borderId="0" xfId="1" applyNumberFormat="1" applyFont="1" applyFill="1" applyAlignment="1">
      <alignment horizontal="right"/>
    </xf>
    <xf numFmtId="164" fontId="6" fillId="0" borderId="0" xfId="1" applyNumberFormat="1" applyFont="1" applyFill="1"/>
    <xf numFmtId="0" fontId="14" fillId="0" borderId="0" xfId="0" applyFont="1" applyProtection="1">
      <protection locked="0"/>
    </xf>
    <xf numFmtId="0" fontId="10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23" fillId="0" borderId="2" xfId="1" applyFont="1" applyFill="1" applyBorder="1" applyAlignment="1">
      <alignment horizontal="center" vertical="center"/>
    </xf>
    <xf numFmtId="164" fontId="10" fillId="3" borderId="2" xfId="1" applyNumberFormat="1" applyFont="1" applyFill="1" applyBorder="1" applyAlignment="1">
      <alignment horizontal="justify"/>
    </xf>
    <xf numFmtId="164" fontId="16" fillId="4" borderId="2" xfId="1" applyNumberFormat="1" applyFont="1" applyFill="1" applyBorder="1" applyAlignment="1">
      <alignment horizontal="justify"/>
    </xf>
    <xf numFmtId="165" fontId="10" fillId="3" borderId="2" xfId="1" applyNumberFormat="1" applyFont="1" applyFill="1" applyBorder="1" applyAlignment="1">
      <alignment horizontal="justify"/>
    </xf>
    <xf numFmtId="164" fontId="10" fillId="0" borderId="2" xfId="1" applyNumberFormat="1" applyFont="1" applyFill="1" applyBorder="1" applyAlignment="1">
      <alignment horizontal="justify"/>
    </xf>
    <xf numFmtId="164" fontId="16" fillId="4" borderId="2" xfId="1" applyNumberFormat="1" applyFont="1" applyFill="1" applyBorder="1" applyAlignment="1">
      <alignment horizontal="justify" vertical="center"/>
    </xf>
    <xf numFmtId="165" fontId="16" fillId="4" borderId="2" xfId="1" applyNumberFormat="1" applyFont="1" applyFill="1" applyBorder="1" applyAlignment="1">
      <alignment horizontal="justify"/>
    </xf>
    <xf numFmtId="165" fontId="16" fillId="3" borderId="2" xfId="1" applyNumberFormat="1" applyFont="1" applyFill="1" applyBorder="1" applyAlignment="1">
      <alignment horizontal="justify"/>
    </xf>
    <xf numFmtId="165" fontId="10" fillId="0" borderId="2" xfId="1" applyNumberFormat="1" applyFont="1" applyFill="1" applyBorder="1" applyAlignment="1">
      <alignment horizontal="justify"/>
    </xf>
    <xf numFmtId="164" fontId="10" fillId="3" borderId="2" xfId="1" applyNumberFormat="1" applyFont="1" applyFill="1" applyBorder="1" applyAlignment="1">
      <alignment horizontal="right" vertical="center"/>
    </xf>
    <xf numFmtId="167" fontId="10" fillId="3" borderId="2" xfId="1" applyNumberFormat="1" applyFont="1" applyFill="1" applyBorder="1" applyAlignment="1">
      <alignment horizontal="right" vertical="center"/>
    </xf>
    <xf numFmtId="167" fontId="14" fillId="3" borderId="2" xfId="1" applyNumberFormat="1" applyFont="1" applyFill="1" applyBorder="1" applyAlignment="1">
      <alignment horizontal="right" vertical="center"/>
    </xf>
    <xf numFmtId="165" fontId="16" fillId="0" borderId="2" xfId="1" applyNumberFormat="1" applyFont="1" applyFill="1" applyBorder="1" applyAlignment="1">
      <alignment horizontal="right" vertical="center"/>
    </xf>
    <xf numFmtId="167" fontId="16" fillId="0" borderId="2" xfId="1" applyNumberFormat="1" applyFont="1" applyFill="1" applyBorder="1" applyAlignment="1">
      <alignment horizontal="right" vertical="center"/>
    </xf>
    <xf numFmtId="167" fontId="17" fillId="0" borderId="2" xfId="1" applyNumberFormat="1" applyFont="1" applyFill="1" applyBorder="1" applyAlignment="1">
      <alignment horizontal="right" vertical="center"/>
    </xf>
    <xf numFmtId="165" fontId="10" fillId="3" borderId="2" xfId="1" applyNumberFormat="1" applyFont="1" applyFill="1" applyBorder="1" applyAlignment="1">
      <alignment horizontal="right" vertical="center"/>
    </xf>
    <xf numFmtId="164" fontId="16" fillId="4" borderId="2" xfId="1" applyNumberFormat="1" applyFont="1" applyFill="1" applyBorder="1" applyAlignment="1" applyProtection="1">
      <alignment horizontal="right" vertical="center"/>
      <protection hidden="1"/>
    </xf>
    <xf numFmtId="164" fontId="10" fillId="0" borderId="2" xfId="1" applyNumberFormat="1" applyFont="1" applyFill="1" applyBorder="1" applyAlignment="1">
      <alignment horizontal="right" vertical="center"/>
    </xf>
    <xf numFmtId="167" fontId="10" fillId="0" borderId="2" xfId="1" applyNumberFormat="1" applyFont="1" applyFill="1" applyBorder="1" applyAlignment="1">
      <alignment horizontal="right" vertical="center"/>
    </xf>
    <xf numFmtId="167" fontId="14" fillId="0" borderId="2" xfId="1" applyNumberFormat="1" applyFont="1" applyFill="1" applyBorder="1" applyAlignment="1">
      <alignment horizontal="right" vertical="center"/>
    </xf>
    <xf numFmtId="164" fontId="10" fillId="0" borderId="2" xfId="1" applyNumberFormat="1" applyFont="1" applyFill="1" applyBorder="1" applyAlignment="1">
      <alignment vertical="center"/>
    </xf>
    <xf numFmtId="165" fontId="9" fillId="0" borderId="0" xfId="1" applyNumberFormat="1" applyFont="1" applyFill="1" applyBorder="1" applyAlignment="1">
      <alignment horizontal="right"/>
    </xf>
    <xf numFmtId="164" fontId="16" fillId="4" borderId="2" xfId="1" applyNumberFormat="1" applyFont="1" applyFill="1" applyBorder="1" applyAlignment="1">
      <alignment horizontal="justify" vertical="center" wrapText="1"/>
    </xf>
    <xf numFmtId="0" fontId="1" fillId="0" borderId="0" xfId="6" applyFont="1" applyAlignment="1">
      <alignment wrapText="1"/>
    </xf>
    <xf numFmtId="0" fontId="1" fillId="0" borderId="0" xfId="6" applyFont="1"/>
    <xf numFmtId="49" fontId="26" fillId="0" borderId="0" xfId="6" applyNumberFormat="1" applyFont="1" applyFill="1" applyAlignment="1">
      <alignment horizontal="center" vertical="top"/>
    </xf>
    <xf numFmtId="0" fontId="14" fillId="0" borderId="0" xfId="6" applyFont="1" applyAlignment="1">
      <alignment horizontal="center" vertical="top" wrapText="1"/>
    </xf>
    <xf numFmtId="0" fontId="28" fillId="0" borderId="0" xfId="6" applyFont="1" applyAlignment="1">
      <alignment wrapText="1"/>
    </xf>
    <xf numFmtId="0" fontId="28" fillId="0" borderId="0" xfId="6" applyFont="1"/>
    <xf numFmtId="0" fontId="27" fillId="0" borderId="2" xfId="6" applyFont="1" applyBorder="1" applyAlignment="1">
      <alignment horizontal="center" vertical="center" wrapText="1"/>
    </xf>
    <xf numFmtId="0" fontId="28" fillId="0" borderId="2" xfId="6" applyFont="1" applyBorder="1" applyAlignment="1">
      <alignment horizontal="center" vertical="center" wrapText="1"/>
    </xf>
    <xf numFmtId="0" fontId="27" fillId="2" borderId="2" xfId="6" applyFont="1" applyFill="1" applyBorder="1" applyAlignment="1">
      <alignment horizontal="left" vertical="center" wrapText="1"/>
    </xf>
    <xf numFmtId="168" fontId="27" fillId="2" borderId="2" xfId="6" applyNumberFormat="1" applyFont="1" applyFill="1" applyBorder="1" applyAlignment="1">
      <alignment horizontal="center" vertical="center"/>
    </xf>
    <xf numFmtId="168" fontId="30" fillId="2" borderId="2" xfId="6" applyNumberFormat="1" applyFont="1" applyFill="1" applyBorder="1" applyAlignment="1">
      <alignment horizontal="left" vertical="center" wrapText="1"/>
    </xf>
    <xf numFmtId="0" fontId="27" fillId="2" borderId="2" xfId="6" applyFont="1" applyFill="1" applyBorder="1" applyAlignment="1">
      <alignment horizontal="center" vertical="center"/>
    </xf>
    <xf numFmtId="0" fontId="30" fillId="2" borderId="2" xfId="6" applyFont="1" applyFill="1" applyBorder="1" applyAlignment="1">
      <alignment horizontal="left" vertical="center" wrapText="1"/>
    </xf>
    <xf numFmtId="164" fontId="31" fillId="0" borderId="2" xfId="6" applyNumberFormat="1" applyFont="1" applyBorder="1" applyAlignment="1">
      <alignment horizontal="center" vertical="top"/>
    </xf>
    <xf numFmtId="0" fontId="26" fillId="0" borderId="2" xfId="6" applyFont="1" applyBorder="1" applyAlignment="1">
      <alignment horizontal="left" vertical="center" wrapText="1"/>
    </xf>
    <xf numFmtId="0" fontId="26" fillId="0" borderId="2" xfId="6" applyFont="1" applyBorder="1" applyAlignment="1">
      <alignment horizontal="center" vertical="center"/>
    </xf>
    <xf numFmtId="0" fontId="28" fillId="0" borderId="2" xfId="6" applyFont="1" applyBorder="1" applyAlignment="1">
      <alignment horizontal="left" vertical="center" wrapText="1"/>
    </xf>
    <xf numFmtId="168" fontId="26" fillId="0" borderId="2" xfId="6" applyNumberFormat="1" applyFont="1" applyBorder="1" applyAlignment="1">
      <alignment horizontal="center" vertical="center"/>
    </xf>
    <xf numFmtId="0" fontId="26" fillId="4" borderId="2" xfId="6" applyFont="1" applyFill="1" applyBorder="1" applyAlignment="1">
      <alignment horizontal="left" vertical="center" wrapText="1"/>
    </xf>
    <xf numFmtId="0" fontId="26" fillId="0" borderId="2" xfId="6" applyFont="1" applyBorder="1" applyAlignment="1">
      <alignment horizontal="center" vertical="center" wrapText="1"/>
    </xf>
    <xf numFmtId="3" fontId="26" fillId="0" borderId="2" xfId="6" applyNumberFormat="1" applyFont="1" applyBorder="1" applyAlignment="1">
      <alignment horizontal="center" vertical="center"/>
    </xf>
    <xf numFmtId="164" fontId="26" fillId="0" borderId="2" xfId="6" applyNumberFormat="1" applyFont="1" applyBorder="1" applyAlignment="1">
      <alignment horizontal="center" vertical="top"/>
    </xf>
    <xf numFmtId="164" fontId="26" fillId="0" borderId="2" xfId="6" applyNumberFormat="1" applyFont="1" applyBorder="1" applyAlignment="1">
      <alignment horizontal="center" vertical="center"/>
    </xf>
    <xf numFmtId="164" fontId="28" fillId="0" borderId="2" xfId="6" applyNumberFormat="1" applyFont="1" applyBorder="1" applyAlignment="1">
      <alignment horizontal="left" vertical="center" wrapText="1"/>
    </xf>
    <xf numFmtId="3" fontId="27" fillId="2" borderId="2" xfId="6" applyNumberFormat="1" applyFont="1" applyFill="1" applyBorder="1" applyAlignment="1">
      <alignment horizontal="center" vertical="center"/>
    </xf>
    <xf numFmtId="3" fontId="30" fillId="2" borderId="2" xfId="6" applyNumberFormat="1" applyFont="1" applyFill="1" applyBorder="1" applyAlignment="1">
      <alignment horizontal="left" vertical="center" wrapText="1"/>
    </xf>
    <xf numFmtId="164" fontId="27" fillId="2" borderId="2" xfId="6" applyNumberFormat="1" applyFont="1" applyFill="1" applyBorder="1" applyAlignment="1">
      <alignment horizontal="center" vertical="center"/>
    </xf>
    <xf numFmtId="164" fontId="30" fillId="2" borderId="2" xfId="6" applyNumberFormat="1" applyFont="1" applyFill="1" applyBorder="1" applyAlignment="1">
      <alignment horizontal="left" vertical="center" wrapText="1"/>
    </xf>
    <xf numFmtId="3" fontId="28" fillId="0" borderId="2" xfId="6" applyNumberFormat="1" applyFont="1" applyBorder="1" applyAlignment="1">
      <alignment horizontal="left" vertical="center" wrapText="1"/>
    </xf>
    <xf numFmtId="49" fontId="26" fillId="0" borderId="6" xfId="6" applyNumberFormat="1" applyFont="1" applyFill="1" applyBorder="1" applyAlignment="1">
      <alignment horizontal="center" vertical="center"/>
    </xf>
    <xf numFmtId="49" fontId="26" fillId="0" borderId="3" xfId="6" applyNumberFormat="1" applyFont="1" applyFill="1" applyBorder="1" applyAlignment="1">
      <alignment horizontal="center" vertical="center"/>
    </xf>
    <xf numFmtId="49" fontId="26" fillId="0" borderId="2" xfId="6" applyNumberFormat="1" applyFont="1" applyFill="1" applyBorder="1" applyAlignment="1">
      <alignment horizontal="center" vertical="center"/>
    </xf>
    <xf numFmtId="0" fontId="26" fillId="0" borderId="2" xfId="6" applyFont="1" applyBorder="1" applyAlignment="1">
      <alignment vertical="center" wrapText="1"/>
    </xf>
    <xf numFmtId="168" fontId="26" fillId="0" borderId="2" xfId="6" applyNumberFormat="1" applyFont="1" applyBorder="1" applyAlignment="1">
      <alignment horizontal="center" vertical="center" wrapText="1"/>
    </xf>
    <xf numFmtId="0" fontId="26" fillId="0" borderId="0" xfId="6" applyFont="1" applyAlignment="1">
      <alignment wrapText="1"/>
    </xf>
    <xf numFmtId="164" fontId="26" fillId="6" borderId="2" xfId="6" applyNumberFormat="1" applyFont="1" applyFill="1" applyBorder="1" applyAlignment="1">
      <alignment horizontal="center" vertical="top"/>
    </xf>
    <xf numFmtId="4" fontId="27" fillId="2" borderId="2" xfId="6" applyNumberFormat="1" applyFont="1" applyFill="1" applyBorder="1" applyAlignment="1">
      <alignment horizontal="center" vertical="center"/>
    </xf>
    <xf numFmtId="4" fontId="30" fillId="2" borderId="2" xfId="6" applyNumberFormat="1" applyFont="1" applyFill="1" applyBorder="1" applyAlignment="1">
      <alignment horizontal="left" vertical="center" wrapText="1"/>
    </xf>
    <xf numFmtId="164" fontId="29" fillId="2" borderId="2" xfId="6" applyNumberFormat="1" applyFont="1" applyFill="1" applyBorder="1" applyAlignment="1">
      <alignment horizontal="center" vertical="top"/>
    </xf>
    <xf numFmtId="164" fontId="26" fillId="0" borderId="2" xfId="6" applyNumberFormat="1" applyFont="1" applyFill="1" applyBorder="1" applyAlignment="1">
      <alignment horizontal="center" vertical="center"/>
    </xf>
    <xf numFmtId="168" fontId="26" fillId="0" borderId="2" xfId="6" applyNumberFormat="1" applyFont="1" applyFill="1" applyBorder="1" applyAlignment="1">
      <alignment horizontal="center" vertical="center"/>
    </xf>
    <xf numFmtId="0" fontId="28" fillId="0" borderId="0" xfId="6" applyFont="1" applyFill="1" applyAlignment="1">
      <alignment wrapText="1"/>
    </xf>
    <xf numFmtId="0" fontId="28" fillId="0" borderId="0" xfId="6" applyFont="1" applyFill="1"/>
    <xf numFmtId="0" fontId="26" fillId="0" borderId="2" xfId="6" applyFont="1" applyFill="1" applyBorder="1" applyAlignment="1">
      <alignment horizontal="left" vertical="center" wrapText="1"/>
    </xf>
    <xf numFmtId="0" fontId="1" fillId="0" borderId="0" xfId="6" applyFont="1" applyFill="1" applyAlignment="1">
      <alignment wrapText="1"/>
    </xf>
    <xf numFmtId="0" fontId="1" fillId="0" borderId="0" xfId="6" applyFont="1" applyFill="1"/>
    <xf numFmtId="164" fontId="28" fillId="0" borderId="2" xfId="6" applyNumberFormat="1" applyFont="1" applyFill="1" applyBorder="1" applyAlignment="1">
      <alignment horizontal="left" vertical="center" wrapText="1"/>
    </xf>
    <xf numFmtId="3" fontId="26" fillId="4" borderId="2" xfId="6" applyNumberFormat="1" applyFont="1" applyFill="1" applyBorder="1" applyAlignment="1">
      <alignment horizontal="center" vertical="center"/>
    </xf>
    <xf numFmtId="3" fontId="28" fillId="4" borderId="2" xfId="6" applyNumberFormat="1" applyFont="1" applyFill="1" applyBorder="1" applyAlignment="1">
      <alignment horizontal="left" vertical="center" wrapText="1"/>
    </xf>
    <xf numFmtId="49" fontId="26" fillId="0" borderId="1" xfId="6" applyNumberFormat="1" applyFont="1" applyFill="1" applyBorder="1" applyAlignment="1">
      <alignment horizontal="center" vertical="center"/>
    </xf>
    <xf numFmtId="0" fontId="26" fillId="0" borderId="1" xfId="6" applyFont="1" applyBorder="1" applyAlignment="1">
      <alignment horizontal="left" vertical="center" wrapText="1"/>
    </xf>
    <xf numFmtId="0" fontId="26" fillId="0" borderId="3" xfId="6" applyFont="1" applyBorder="1" applyAlignment="1">
      <alignment vertical="center" wrapText="1"/>
    </xf>
    <xf numFmtId="0" fontId="26" fillId="0" borderId="2" xfId="6" applyFont="1" applyFill="1" applyBorder="1" applyAlignment="1">
      <alignment horizontal="center" vertical="center"/>
    </xf>
    <xf numFmtId="168" fontId="26" fillId="4" borderId="2" xfId="6" applyNumberFormat="1" applyFont="1" applyFill="1" applyBorder="1" applyAlignment="1">
      <alignment horizontal="center" vertical="center"/>
    </xf>
    <xf numFmtId="164" fontId="29" fillId="0" borderId="2" xfId="6" applyNumberFormat="1" applyFont="1" applyFill="1" applyBorder="1" applyAlignment="1">
      <alignment horizontal="center" vertical="top"/>
    </xf>
    <xf numFmtId="0" fontId="26" fillId="4" borderId="2" xfId="6" applyFont="1" applyFill="1" applyBorder="1" applyAlignment="1">
      <alignment horizontal="center" vertical="center"/>
    </xf>
    <xf numFmtId="0" fontId="28" fillId="4" borderId="2" xfId="6" applyFont="1" applyFill="1" applyBorder="1" applyAlignment="1">
      <alignment horizontal="left" vertical="center" wrapText="1"/>
    </xf>
    <xf numFmtId="164" fontId="26" fillId="4" borderId="2" xfId="6" applyNumberFormat="1" applyFont="1" applyFill="1" applyBorder="1" applyAlignment="1">
      <alignment horizontal="center" vertical="center"/>
    </xf>
    <xf numFmtId="164" fontId="28" fillId="4" borderId="2" xfId="6" applyNumberFormat="1" applyFont="1" applyFill="1" applyBorder="1" applyAlignment="1">
      <alignment horizontal="left" vertical="center" wrapText="1"/>
    </xf>
    <xf numFmtId="0" fontId="28" fillId="0" borderId="2" xfId="6" applyFont="1" applyFill="1" applyBorder="1" applyAlignment="1">
      <alignment horizontal="left" vertical="center" wrapText="1"/>
    </xf>
    <xf numFmtId="164" fontId="27" fillId="2" borderId="2" xfId="6" applyNumberFormat="1" applyFont="1" applyFill="1" applyBorder="1" applyAlignment="1">
      <alignment horizontal="center" vertical="top"/>
    </xf>
    <xf numFmtId="168" fontId="27" fillId="2" borderId="2" xfId="6" applyNumberFormat="1" applyFont="1" applyFill="1" applyBorder="1" applyAlignment="1">
      <alignment horizontal="center" vertical="center" wrapText="1"/>
    </xf>
    <xf numFmtId="168" fontId="26" fillId="0" borderId="2" xfId="6" applyNumberFormat="1" applyFont="1" applyFill="1" applyBorder="1" applyAlignment="1">
      <alignment horizontal="center" vertical="center" wrapText="1"/>
    </xf>
    <xf numFmtId="168" fontId="28" fillId="0" borderId="2" xfId="6" applyNumberFormat="1" applyFont="1" applyBorder="1" applyAlignment="1">
      <alignment horizontal="left" vertical="center" wrapText="1"/>
    </xf>
    <xf numFmtId="3" fontId="26" fillId="0" borderId="2" xfId="6" applyNumberFormat="1" applyFont="1" applyFill="1" applyBorder="1" applyAlignment="1">
      <alignment horizontal="center" vertical="center" wrapText="1"/>
    </xf>
    <xf numFmtId="169" fontId="26" fillId="0" borderId="1" xfId="3" applyNumberFormat="1" applyFont="1" applyFill="1" applyBorder="1" applyAlignment="1" applyProtection="1">
      <alignment horizontal="left" vertical="center" wrapText="1"/>
      <protection hidden="1"/>
    </xf>
    <xf numFmtId="164" fontId="26" fillId="0" borderId="2" xfId="6" applyNumberFormat="1" applyFont="1" applyFill="1" applyBorder="1" applyAlignment="1">
      <alignment horizontal="center" vertical="center" wrapText="1"/>
    </xf>
    <xf numFmtId="1" fontId="26" fillId="0" borderId="2" xfId="6" applyNumberFormat="1" applyFont="1" applyFill="1" applyBorder="1" applyAlignment="1">
      <alignment horizontal="center" vertical="center" wrapText="1"/>
    </xf>
    <xf numFmtId="166" fontId="27" fillId="2" borderId="2" xfId="1" applyNumberFormat="1" applyFont="1" applyFill="1" applyBorder="1" applyAlignment="1" applyProtection="1">
      <alignment horizontal="center" vertical="center" wrapText="1"/>
      <protection hidden="1"/>
    </xf>
    <xf numFmtId="166" fontId="27" fillId="2" borderId="2" xfId="1" applyNumberFormat="1" applyFont="1" applyFill="1" applyBorder="1" applyAlignment="1" applyProtection="1">
      <alignment vertical="center" wrapText="1"/>
      <protection hidden="1"/>
    </xf>
    <xf numFmtId="0" fontId="27" fillId="2" borderId="2" xfId="6" applyFont="1" applyFill="1" applyBorder="1" applyAlignment="1">
      <alignment horizontal="center" vertical="center" wrapText="1"/>
    </xf>
    <xf numFmtId="169" fontId="27" fillId="2" borderId="2" xfId="3" applyNumberFormat="1" applyFont="1" applyFill="1" applyBorder="1" applyAlignment="1" applyProtection="1">
      <alignment horizontal="center" vertical="center" wrapText="1"/>
      <protection hidden="1"/>
    </xf>
    <xf numFmtId="169" fontId="27" fillId="2" borderId="2" xfId="3" applyNumberFormat="1" applyFont="1" applyFill="1" applyBorder="1" applyAlignment="1" applyProtection="1">
      <alignment vertical="center" wrapText="1"/>
      <protection hidden="1"/>
    </xf>
    <xf numFmtId="0" fontId="27" fillId="2" borderId="2" xfId="6" applyNumberFormat="1" applyFont="1" applyFill="1" applyBorder="1" applyAlignment="1">
      <alignment horizontal="center" vertical="center" wrapText="1"/>
    </xf>
    <xf numFmtId="49" fontId="26" fillId="4" borderId="1" xfId="6" applyNumberFormat="1" applyFont="1" applyFill="1" applyBorder="1" applyAlignment="1">
      <alignment horizontal="center" vertical="center"/>
    </xf>
    <xf numFmtId="169" fontId="26" fillId="4" borderId="1" xfId="3" applyNumberFormat="1" applyFont="1" applyFill="1" applyBorder="1" applyAlignment="1" applyProtection="1">
      <alignment vertical="center" wrapText="1"/>
      <protection hidden="1"/>
    </xf>
    <xf numFmtId="164" fontId="26" fillId="4" borderId="2" xfId="6" applyNumberFormat="1" applyFont="1" applyFill="1" applyBorder="1" applyAlignment="1">
      <alignment horizontal="center" vertical="top"/>
    </xf>
    <xf numFmtId="0" fontId="26" fillId="4" borderId="2" xfId="6" applyFont="1" applyFill="1" applyBorder="1" applyAlignment="1">
      <alignment horizontal="center" vertical="center" wrapText="1"/>
    </xf>
    <xf numFmtId="0" fontId="26" fillId="0" borderId="0" xfId="6" applyFont="1" applyAlignment="1">
      <alignment horizontal="center"/>
    </xf>
    <xf numFmtId="0" fontId="26" fillId="0" borderId="2" xfId="6" applyFont="1" applyFill="1" applyBorder="1" applyAlignment="1">
      <alignment horizontal="center" vertical="center" wrapText="1"/>
    </xf>
    <xf numFmtId="0" fontId="26" fillId="0" borderId="0" xfId="6" applyFont="1"/>
    <xf numFmtId="164" fontId="27" fillId="2" borderId="2" xfId="6" applyNumberFormat="1" applyFont="1" applyFill="1" applyBorder="1" applyAlignment="1">
      <alignment horizontal="center" vertical="center" wrapText="1"/>
    </xf>
    <xf numFmtId="164" fontId="26" fillId="0" borderId="2" xfId="6" applyNumberFormat="1" applyFont="1" applyFill="1" applyBorder="1" applyAlignment="1">
      <alignment horizontal="center" vertical="top"/>
    </xf>
    <xf numFmtId="49" fontId="26" fillId="0" borderId="2" xfId="6" applyNumberFormat="1" applyFont="1" applyFill="1" applyBorder="1" applyAlignment="1">
      <alignment horizontal="center" vertical="center" wrapText="1"/>
    </xf>
    <xf numFmtId="169" fontId="26" fillId="0" borderId="2" xfId="3" applyNumberFormat="1" applyFont="1" applyFill="1" applyBorder="1" applyAlignment="1" applyProtection="1">
      <alignment vertical="center" wrapText="1"/>
      <protection hidden="1"/>
    </xf>
    <xf numFmtId="0" fontId="26" fillId="0" borderId="2" xfId="6" applyFont="1" applyFill="1" applyBorder="1" applyAlignment="1">
      <alignment vertical="center" wrapText="1"/>
    </xf>
    <xf numFmtId="164" fontId="27" fillId="0" borderId="2" xfId="6" applyNumberFormat="1" applyFont="1" applyFill="1" applyBorder="1" applyAlignment="1">
      <alignment horizontal="center" vertical="top"/>
    </xf>
    <xf numFmtId="1" fontId="26" fillId="0" borderId="2" xfId="6" applyNumberFormat="1" applyFont="1" applyFill="1" applyBorder="1" applyAlignment="1">
      <alignment horizontal="center" vertical="center"/>
    </xf>
    <xf numFmtId="169" fontId="27" fillId="2" borderId="1" xfId="3" applyNumberFormat="1" applyFont="1" applyFill="1" applyBorder="1" applyAlignment="1" applyProtection="1">
      <alignment horizontal="center" vertical="center" wrapText="1"/>
      <protection hidden="1"/>
    </xf>
    <xf numFmtId="169" fontId="27" fillId="2" borderId="1" xfId="3" applyNumberFormat="1" applyFont="1" applyFill="1" applyBorder="1" applyAlignment="1" applyProtection="1">
      <alignment vertical="center" wrapText="1"/>
      <protection hidden="1"/>
    </xf>
    <xf numFmtId="164" fontId="27" fillId="2" borderId="1" xfId="6" applyNumberFormat="1" applyFont="1" applyFill="1" applyBorder="1" applyAlignment="1">
      <alignment horizontal="center" vertical="top"/>
    </xf>
    <xf numFmtId="0" fontId="27" fillId="2" borderId="1" xfId="6" applyFont="1" applyFill="1" applyBorder="1" applyAlignment="1">
      <alignment horizontal="left" vertical="center" wrapText="1"/>
    </xf>
    <xf numFmtId="168" fontId="27" fillId="2" borderId="1" xfId="6" applyNumberFormat="1" applyFont="1" applyFill="1" applyBorder="1" applyAlignment="1">
      <alignment horizontal="center" vertical="center" wrapText="1"/>
    </xf>
    <xf numFmtId="0" fontId="27" fillId="2" borderId="1" xfId="6" applyFont="1" applyFill="1" applyBorder="1" applyAlignment="1">
      <alignment horizontal="center" vertical="center" wrapText="1"/>
    </xf>
    <xf numFmtId="2" fontId="27" fillId="2" borderId="1" xfId="6" applyNumberFormat="1" applyFont="1" applyFill="1" applyBorder="1" applyAlignment="1">
      <alignment horizontal="center" vertical="center" wrapText="1"/>
    </xf>
    <xf numFmtId="164" fontId="29" fillId="0" borderId="3" xfId="6" applyNumberFormat="1" applyFont="1" applyFill="1" applyBorder="1" applyAlignment="1">
      <alignment horizontal="center" vertical="top"/>
    </xf>
    <xf numFmtId="0" fontId="26" fillId="0" borderId="3" xfId="6" applyFont="1" applyFill="1" applyBorder="1" applyAlignment="1">
      <alignment horizontal="left" vertical="center" wrapText="1"/>
    </xf>
    <xf numFmtId="164" fontId="26" fillId="0" borderId="3" xfId="6" applyNumberFormat="1" applyFont="1" applyFill="1" applyBorder="1" applyAlignment="1">
      <alignment horizontal="center" vertical="center" wrapText="1"/>
    </xf>
    <xf numFmtId="168" fontId="26" fillId="0" borderId="3" xfId="6" applyNumberFormat="1" applyFont="1" applyFill="1" applyBorder="1" applyAlignment="1">
      <alignment horizontal="center" vertical="center" wrapText="1"/>
    </xf>
    <xf numFmtId="0" fontId="24" fillId="0" borderId="0" xfId="6" applyFont="1" applyAlignment="1">
      <alignment wrapText="1"/>
    </xf>
    <xf numFmtId="0" fontId="24" fillId="0" borderId="0" xfId="6" applyFont="1"/>
    <xf numFmtId="49" fontId="26" fillId="4" borderId="2" xfId="6" applyNumberFormat="1" applyFont="1" applyFill="1" applyBorder="1" applyAlignment="1">
      <alignment horizontal="center" vertical="center"/>
    </xf>
    <xf numFmtId="0" fontId="26" fillId="4" borderId="2" xfId="6" applyFont="1" applyFill="1" applyBorder="1" applyAlignment="1">
      <alignment vertical="center" wrapText="1"/>
    </xf>
    <xf numFmtId="164" fontId="27" fillId="4" borderId="2" xfId="6" applyNumberFormat="1" applyFont="1" applyFill="1" applyBorder="1" applyAlignment="1">
      <alignment horizontal="center" vertical="top"/>
    </xf>
    <xf numFmtId="1" fontId="26" fillId="4" borderId="2" xfId="6" applyNumberFormat="1" applyFont="1" applyFill="1" applyBorder="1" applyAlignment="1">
      <alignment horizontal="center" vertical="center" wrapText="1"/>
    </xf>
    <xf numFmtId="168" fontId="26" fillId="4" borderId="2" xfId="6" applyNumberFormat="1" applyFont="1" applyFill="1" applyBorder="1" applyAlignment="1">
      <alignment horizontal="center" vertical="center" wrapText="1"/>
    </xf>
    <xf numFmtId="164" fontId="29" fillId="4" borderId="2" xfId="6" applyNumberFormat="1" applyFont="1" applyFill="1" applyBorder="1" applyAlignment="1">
      <alignment horizontal="center" vertical="top"/>
    </xf>
    <xf numFmtId="49" fontId="26" fillId="5" borderId="0" xfId="6" applyNumberFormat="1" applyFont="1" applyFill="1" applyAlignment="1">
      <alignment horizontal="center" vertical="top"/>
    </xf>
    <xf numFmtId="0" fontId="24" fillId="0" borderId="0" xfId="6" applyFont="1" applyAlignment="1"/>
    <xf numFmtId="0" fontId="24" fillId="0" borderId="0" xfId="6" applyFont="1" applyAlignment="1">
      <alignment horizontal="left" vertical="top" wrapText="1"/>
    </xf>
    <xf numFmtId="164" fontId="16" fillId="0" borderId="2" xfId="1" applyNumberFormat="1" applyFont="1" applyFill="1" applyBorder="1" applyAlignment="1">
      <alignment horizontal="justify" vertical="center"/>
    </xf>
    <xf numFmtId="0" fontId="10" fillId="0" borderId="0" xfId="1" applyFont="1" applyFill="1" applyAlignment="1">
      <alignment horizontal="left" vertical="center" wrapText="1"/>
    </xf>
    <xf numFmtId="0" fontId="16" fillId="0" borderId="0" xfId="1" applyFont="1" applyFill="1" applyAlignment="1">
      <alignment horizontal="left" vertical="center"/>
    </xf>
    <xf numFmtId="0" fontId="4" fillId="0" borderId="0" xfId="1" applyFont="1" applyFill="1" applyAlignment="1">
      <alignment horizontal="center" wrapText="1"/>
    </xf>
    <xf numFmtId="0" fontId="4" fillId="0" borderId="0" xfId="1" applyFont="1" applyFill="1" applyAlignment="1">
      <alignment horizontal="center"/>
    </xf>
    <xf numFmtId="0" fontId="10" fillId="2" borderId="1" xfId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center" vertical="center"/>
    </xf>
    <xf numFmtId="0" fontId="16" fillId="0" borderId="0" xfId="1" applyFont="1" applyFill="1" applyAlignment="1">
      <alignment horizontal="left" vertical="center" wrapText="1"/>
    </xf>
    <xf numFmtId="0" fontId="10" fillId="2" borderId="4" xfId="1" applyFont="1" applyFill="1" applyBorder="1" applyAlignment="1">
      <alignment horizontal="center" vertical="center" wrapText="1"/>
    </xf>
    <xf numFmtId="0" fontId="10" fillId="2" borderId="5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166" fontId="27" fillId="2" borderId="1" xfId="1" applyNumberFormat="1" applyFont="1" applyFill="1" applyBorder="1" applyAlignment="1" applyProtection="1">
      <alignment horizontal="center" vertical="center" wrapText="1"/>
      <protection hidden="1"/>
    </xf>
    <xf numFmtId="166" fontId="27" fillId="2" borderId="6" xfId="1" applyNumberFormat="1" applyFont="1" applyFill="1" applyBorder="1" applyAlignment="1" applyProtection="1">
      <alignment horizontal="center" vertical="center" wrapText="1"/>
      <protection hidden="1"/>
    </xf>
    <xf numFmtId="166" fontId="27" fillId="2" borderId="1" xfId="1" applyNumberFormat="1" applyFont="1" applyFill="1" applyBorder="1" applyAlignment="1" applyProtection="1">
      <alignment horizontal="left" vertical="center" wrapText="1"/>
      <protection hidden="1"/>
    </xf>
    <xf numFmtId="166" fontId="27" fillId="2" borderId="6" xfId="1" applyNumberFormat="1" applyFont="1" applyFill="1" applyBorder="1" applyAlignment="1" applyProtection="1">
      <alignment horizontal="left" vertical="center" wrapText="1"/>
      <protection hidden="1"/>
    </xf>
    <xf numFmtId="164" fontId="29" fillId="2" borderId="2" xfId="6" applyNumberFormat="1" applyFont="1" applyFill="1" applyBorder="1" applyAlignment="1">
      <alignment horizontal="center" vertical="top"/>
    </xf>
    <xf numFmtId="49" fontId="26" fillId="0" borderId="1" xfId="6" applyNumberFormat="1" applyFont="1" applyFill="1" applyBorder="1" applyAlignment="1">
      <alignment horizontal="center" vertical="center"/>
    </xf>
    <xf numFmtId="49" fontId="26" fillId="0" borderId="6" xfId="6" applyNumberFormat="1" applyFont="1" applyFill="1" applyBorder="1" applyAlignment="1">
      <alignment horizontal="center" vertical="center"/>
    </xf>
    <xf numFmtId="49" fontId="26" fillId="0" borderId="3" xfId="6" applyNumberFormat="1" applyFont="1" applyFill="1" applyBorder="1" applyAlignment="1">
      <alignment horizontal="center" vertical="center"/>
    </xf>
    <xf numFmtId="0" fontId="26" fillId="0" borderId="1" xfId="6" applyFont="1" applyBorder="1" applyAlignment="1">
      <alignment horizontal="left" vertical="center" wrapText="1"/>
    </xf>
    <xf numFmtId="0" fontId="26" fillId="0" borderId="6" xfId="6" applyFont="1" applyBorder="1" applyAlignment="1">
      <alignment horizontal="left" vertical="center" wrapText="1"/>
    </xf>
    <xf numFmtId="0" fontId="26" fillId="0" borderId="3" xfId="6" applyFont="1" applyBorder="1" applyAlignment="1">
      <alignment horizontal="left" vertical="center" wrapText="1"/>
    </xf>
    <xf numFmtId="49" fontId="25" fillId="0" borderId="0" xfId="6" applyNumberFormat="1" applyFont="1" applyFill="1" applyAlignment="1">
      <alignment horizontal="center" vertical="top"/>
    </xf>
    <xf numFmtId="0" fontId="14" fillId="0" borderId="0" xfId="6" applyFont="1" applyAlignment="1">
      <alignment horizontal="center" vertical="top" wrapText="1"/>
    </xf>
    <xf numFmtId="49" fontId="27" fillId="0" borderId="2" xfId="6" applyNumberFormat="1" applyFont="1" applyFill="1" applyBorder="1" applyAlignment="1">
      <alignment horizontal="center" vertical="center" wrapText="1"/>
    </xf>
    <xf numFmtId="0" fontId="27" fillId="0" borderId="2" xfId="6" applyFont="1" applyBorder="1" applyAlignment="1">
      <alignment horizontal="center" vertical="center" wrapText="1"/>
    </xf>
    <xf numFmtId="49" fontId="27" fillId="2" borderId="1" xfId="1" applyNumberFormat="1" applyFont="1" applyFill="1" applyBorder="1" applyAlignment="1" applyProtection="1">
      <alignment horizontal="center" vertical="center" wrapText="1"/>
      <protection hidden="1"/>
    </xf>
    <xf numFmtId="49" fontId="27" fillId="2" borderId="6" xfId="1" applyNumberFormat="1" applyFont="1" applyFill="1" applyBorder="1" applyAlignment="1" applyProtection="1">
      <alignment horizontal="center" vertical="center" wrapText="1"/>
      <protection hidden="1"/>
    </xf>
    <xf numFmtId="49" fontId="26" fillId="0" borderId="2" xfId="6" applyNumberFormat="1" applyFont="1" applyFill="1" applyBorder="1" applyAlignment="1">
      <alignment horizontal="center" vertical="center"/>
    </xf>
    <xf numFmtId="0" fontId="26" fillId="0" borderId="2" xfId="6" applyFont="1" applyBorder="1" applyAlignment="1">
      <alignment vertical="center" wrapText="1"/>
    </xf>
    <xf numFmtId="164" fontId="26" fillId="0" borderId="2" xfId="6" applyNumberFormat="1" applyFont="1" applyBorder="1" applyAlignment="1">
      <alignment horizontal="center" vertical="top"/>
    </xf>
    <xf numFmtId="164" fontId="31" fillId="0" borderId="2" xfId="6" applyNumberFormat="1" applyFont="1" applyBorder="1" applyAlignment="1">
      <alignment horizontal="center" vertical="top"/>
    </xf>
    <xf numFmtId="166" fontId="27" fillId="2" borderId="2" xfId="1" applyNumberFormat="1" applyFont="1" applyFill="1" applyBorder="1" applyAlignment="1" applyProtection="1">
      <alignment horizontal="center" vertical="center" wrapText="1"/>
      <protection hidden="1"/>
    </xf>
    <xf numFmtId="166" fontId="27" fillId="2" borderId="2" xfId="1" applyNumberFormat="1" applyFont="1" applyFill="1" applyBorder="1" applyAlignment="1" applyProtection="1">
      <alignment vertical="center" wrapText="1"/>
      <protection hidden="1"/>
    </xf>
    <xf numFmtId="164" fontId="27" fillId="2" borderId="2" xfId="6" applyNumberFormat="1" applyFont="1" applyFill="1" applyBorder="1" applyAlignment="1">
      <alignment horizontal="center" vertical="top"/>
    </xf>
    <xf numFmtId="0" fontId="26" fillId="4" borderId="2" xfId="6" applyFont="1" applyFill="1" applyBorder="1" applyAlignment="1">
      <alignment vertical="center" wrapText="1"/>
    </xf>
    <xf numFmtId="166" fontId="27" fillId="2" borderId="3" xfId="1" applyNumberFormat="1" applyFont="1" applyFill="1" applyBorder="1" applyAlignment="1" applyProtection="1">
      <alignment horizontal="center" vertical="center" wrapText="1"/>
      <protection hidden="1"/>
    </xf>
    <xf numFmtId="166" fontId="27" fillId="2" borderId="3" xfId="1" applyNumberFormat="1" applyFont="1" applyFill="1" applyBorder="1" applyAlignment="1" applyProtection="1">
      <alignment horizontal="left" vertical="center" wrapText="1"/>
      <protection hidden="1"/>
    </xf>
    <xf numFmtId="164" fontId="29" fillId="0" borderId="2" xfId="6" applyNumberFormat="1" applyFont="1" applyFill="1" applyBorder="1" applyAlignment="1">
      <alignment horizontal="center" vertical="top"/>
    </xf>
    <xf numFmtId="0" fontId="28" fillId="0" borderId="2" xfId="6" applyFont="1" applyBorder="1" applyAlignment="1">
      <alignment horizontal="center"/>
    </xf>
    <xf numFmtId="164" fontId="26" fillId="4" borderId="2" xfId="6" applyNumberFormat="1" applyFont="1" applyFill="1" applyBorder="1" applyAlignment="1">
      <alignment horizontal="center" vertical="top"/>
    </xf>
    <xf numFmtId="0" fontId="28" fillId="4" borderId="2" xfId="6" applyFont="1" applyFill="1" applyBorder="1" applyAlignment="1">
      <alignment horizontal="center"/>
    </xf>
    <xf numFmtId="166" fontId="27" fillId="2" borderId="1" xfId="1" applyNumberFormat="1" applyFont="1" applyFill="1" applyBorder="1" applyAlignment="1" applyProtection="1">
      <alignment vertical="center" wrapText="1"/>
      <protection hidden="1"/>
    </xf>
    <xf numFmtId="166" fontId="27" fillId="2" borderId="3" xfId="1" applyNumberFormat="1" applyFont="1" applyFill="1" applyBorder="1" applyAlignment="1" applyProtection="1">
      <alignment vertical="center" wrapText="1"/>
      <protection hidden="1"/>
    </xf>
    <xf numFmtId="0" fontId="27" fillId="2" borderId="2" xfId="1" applyNumberFormat="1" applyFont="1" applyFill="1" applyBorder="1" applyAlignment="1" applyProtection="1">
      <alignment horizontal="center" vertical="center" wrapText="1"/>
      <protection hidden="1"/>
    </xf>
    <xf numFmtId="0" fontId="27" fillId="2" borderId="2" xfId="1" applyNumberFormat="1" applyFont="1" applyFill="1" applyBorder="1" applyAlignment="1" applyProtection="1">
      <alignment vertical="center" wrapText="1"/>
      <protection hidden="1"/>
    </xf>
    <xf numFmtId="0" fontId="27" fillId="2" borderId="2" xfId="1" applyNumberFormat="1" applyFont="1" applyFill="1" applyBorder="1" applyAlignment="1" applyProtection="1">
      <alignment horizontal="left" vertical="center" wrapText="1"/>
      <protection hidden="1"/>
    </xf>
    <xf numFmtId="0" fontId="26" fillId="0" borderId="2" xfId="6" applyFont="1" applyBorder="1" applyAlignment="1">
      <alignment horizontal="left" vertical="center" wrapText="1"/>
    </xf>
    <xf numFmtId="0" fontId="27" fillId="2" borderId="1" xfId="1" applyNumberFormat="1" applyFont="1" applyFill="1" applyBorder="1" applyAlignment="1" applyProtection="1">
      <alignment horizontal="center" vertical="center" wrapText="1"/>
      <protection hidden="1"/>
    </xf>
    <xf numFmtId="0" fontId="27" fillId="2" borderId="6" xfId="1" applyNumberFormat="1" applyFont="1" applyFill="1" applyBorder="1" applyAlignment="1" applyProtection="1">
      <alignment horizontal="center" vertical="center" wrapText="1"/>
      <protection hidden="1"/>
    </xf>
    <xf numFmtId="0" fontId="27" fillId="2" borderId="3" xfId="1" applyNumberFormat="1" applyFont="1" applyFill="1" applyBorder="1" applyAlignment="1" applyProtection="1">
      <alignment horizontal="center" vertical="center" wrapText="1"/>
      <protection hidden="1"/>
    </xf>
    <xf numFmtId="0" fontId="27" fillId="2" borderId="1" xfId="1" applyNumberFormat="1" applyFont="1" applyFill="1" applyBorder="1" applyAlignment="1" applyProtection="1">
      <alignment horizontal="left" vertical="center" wrapText="1"/>
      <protection hidden="1"/>
    </xf>
    <xf numFmtId="0" fontId="27" fillId="2" borderId="6" xfId="1" applyNumberFormat="1" applyFont="1" applyFill="1" applyBorder="1" applyAlignment="1" applyProtection="1">
      <alignment horizontal="left" vertical="center" wrapText="1"/>
      <protection hidden="1"/>
    </xf>
    <xf numFmtId="0" fontId="27" fillId="2" borderId="3" xfId="1" applyNumberFormat="1" applyFont="1" applyFill="1" applyBorder="1" applyAlignment="1" applyProtection="1">
      <alignment horizontal="left" vertical="center" wrapText="1"/>
      <protection hidden="1"/>
    </xf>
    <xf numFmtId="169" fontId="26" fillId="0" borderId="1" xfId="3" applyNumberFormat="1" applyFont="1" applyFill="1" applyBorder="1" applyAlignment="1" applyProtection="1">
      <alignment horizontal="left" vertical="center" wrapText="1"/>
      <protection hidden="1"/>
    </xf>
    <xf numFmtId="169" fontId="26" fillId="0" borderId="6" xfId="3" applyNumberFormat="1" applyFont="1" applyFill="1" applyBorder="1" applyAlignment="1" applyProtection="1">
      <alignment horizontal="left" vertical="center" wrapText="1"/>
      <protection hidden="1"/>
    </xf>
    <xf numFmtId="169" fontId="26" fillId="0" borderId="3" xfId="3" applyNumberFormat="1" applyFont="1" applyFill="1" applyBorder="1" applyAlignment="1" applyProtection="1">
      <alignment horizontal="left" vertical="center" wrapText="1"/>
      <protection hidden="1"/>
    </xf>
    <xf numFmtId="169" fontId="27" fillId="2" borderId="1" xfId="3" applyNumberFormat="1" applyFont="1" applyFill="1" applyBorder="1" applyAlignment="1" applyProtection="1">
      <alignment horizontal="center" vertical="center" wrapText="1"/>
      <protection hidden="1"/>
    </xf>
    <xf numFmtId="169" fontId="27" fillId="2" borderId="6" xfId="3" applyNumberFormat="1" applyFont="1" applyFill="1" applyBorder="1" applyAlignment="1" applyProtection="1">
      <alignment horizontal="center" vertical="center" wrapText="1"/>
      <protection hidden="1"/>
    </xf>
    <xf numFmtId="169" fontId="27" fillId="2" borderId="3" xfId="3" applyNumberFormat="1" applyFont="1" applyFill="1" applyBorder="1" applyAlignment="1" applyProtection="1">
      <alignment horizontal="center" vertical="center" wrapText="1"/>
      <protection hidden="1"/>
    </xf>
    <xf numFmtId="169" fontId="27" fillId="2" borderId="1" xfId="3" applyNumberFormat="1" applyFont="1" applyFill="1" applyBorder="1" applyAlignment="1" applyProtection="1">
      <alignment horizontal="left" vertical="center" wrapText="1"/>
      <protection hidden="1"/>
    </xf>
    <xf numFmtId="169" fontId="27" fillId="2" borderId="6" xfId="3" applyNumberFormat="1" applyFont="1" applyFill="1" applyBorder="1" applyAlignment="1" applyProtection="1">
      <alignment horizontal="left" vertical="center" wrapText="1"/>
      <protection hidden="1"/>
    </xf>
    <xf numFmtId="169" fontId="27" fillId="2" borderId="3" xfId="3" applyNumberFormat="1" applyFont="1" applyFill="1" applyBorder="1" applyAlignment="1" applyProtection="1">
      <alignment horizontal="left" vertical="center" wrapText="1"/>
      <protection hidden="1"/>
    </xf>
    <xf numFmtId="169" fontId="26" fillId="0" borderId="2" xfId="3" applyNumberFormat="1" applyFont="1" applyFill="1" applyBorder="1" applyAlignment="1" applyProtection="1">
      <alignment vertical="center" wrapText="1"/>
      <protection hidden="1"/>
    </xf>
    <xf numFmtId="0" fontId="28" fillId="0" borderId="2" xfId="6" applyFont="1" applyFill="1" applyBorder="1" applyAlignment="1">
      <alignment vertical="center"/>
    </xf>
    <xf numFmtId="169" fontId="27" fillId="2" borderId="2" xfId="3" applyNumberFormat="1" applyFont="1" applyFill="1" applyBorder="1" applyAlignment="1" applyProtection="1">
      <alignment horizontal="center" vertical="center" wrapText="1"/>
      <protection hidden="1"/>
    </xf>
    <xf numFmtId="169" fontId="27" fillId="2" borderId="2" xfId="3" applyNumberFormat="1" applyFont="1" applyFill="1" applyBorder="1" applyAlignment="1" applyProtection="1">
      <alignment vertical="center" wrapText="1"/>
      <protection hidden="1"/>
    </xf>
    <xf numFmtId="164" fontId="26" fillId="0" borderId="2" xfId="6" applyNumberFormat="1" applyFont="1" applyFill="1" applyBorder="1" applyAlignment="1">
      <alignment horizontal="center" vertical="top"/>
    </xf>
    <xf numFmtId="0" fontId="26" fillId="0" borderId="1" xfId="6" applyFont="1" applyFill="1" applyBorder="1" applyAlignment="1">
      <alignment horizontal="center" vertical="center" wrapText="1"/>
    </xf>
    <xf numFmtId="0" fontId="26" fillId="0" borderId="6" xfId="6" applyFont="1" applyFill="1" applyBorder="1" applyAlignment="1">
      <alignment horizontal="center" vertical="center" wrapText="1"/>
    </xf>
    <xf numFmtId="0" fontId="26" fillId="0" borderId="3" xfId="6" applyFont="1" applyFill="1" applyBorder="1" applyAlignment="1">
      <alignment horizontal="center" vertical="center" wrapText="1"/>
    </xf>
    <xf numFmtId="0" fontId="26" fillId="0" borderId="1" xfId="6" applyFont="1" applyFill="1" applyBorder="1" applyAlignment="1">
      <alignment horizontal="left" vertical="center" wrapText="1"/>
    </xf>
    <xf numFmtId="0" fontId="26" fillId="0" borderId="6" xfId="6" applyFont="1" applyFill="1" applyBorder="1" applyAlignment="1">
      <alignment horizontal="left" vertical="center" wrapText="1"/>
    </xf>
    <xf numFmtId="0" fontId="26" fillId="0" borderId="3" xfId="6" applyFont="1" applyFill="1" applyBorder="1" applyAlignment="1">
      <alignment horizontal="left" vertical="center" wrapText="1"/>
    </xf>
    <xf numFmtId="0" fontId="26" fillId="4" borderId="2" xfId="6" applyFont="1" applyFill="1" applyBorder="1" applyAlignment="1">
      <alignment horizontal="center" vertical="center" wrapText="1"/>
    </xf>
    <xf numFmtId="0" fontId="26" fillId="4" borderId="2" xfId="6" applyFont="1" applyFill="1" applyBorder="1" applyAlignment="1">
      <alignment horizontal="left" vertical="center" wrapText="1"/>
    </xf>
  </cellXfs>
  <cellStyles count="7"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 5" xfId="6"/>
    <cellStyle name="Обычный_tmp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5"/>
  <sheetViews>
    <sheetView showZeros="0" tabSelected="1" view="pageBreakPreview" zoomScale="55" zoomScaleNormal="70" zoomScaleSheetLayoutView="55" zoomScalePageLayoutView="55" workbookViewId="0">
      <pane xSplit="2" ySplit="5" topLeftCell="C6" activePane="bottomRight" state="frozenSplit"/>
      <selection activeCell="B1" sqref="B1"/>
      <selection pane="topRight" activeCell="D1" sqref="D1"/>
      <selection pane="bottomLeft" activeCell="B8" sqref="B8"/>
      <selection pane="bottomRight" activeCell="M112" sqref="M112"/>
    </sheetView>
  </sheetViews>
  <sheetFormatPr defaultRowHeight="15.75" x14ac:dyDescent="0.25"/>
  <cols>
    <col min="1" max="1" width="16" style="2" customWidth="1"/>
    <col min="2" max="2" width="78.5" style="24" customWidth="1"/>
    <col min="3" max="3" width="16.375" style="2" customWidth="1"/>
    <col min="4" max="4" width="17.625" style="2" customWidth="1"/>
    <col min="5" max="5" width="16.75" style="2" customWidth="1"/>
    <col min="6" max="6" width="17.5" style="2" customWidth="1"/>
    <col min="7" max="7" width="14.375" style="2" customWidth="1"/>
    <col min="8" max="8" width="16.5" style="2" customWidth="1"/>
    <col min="9" max="9" width="75.75" style="26" customWidth="1"/>
    <col min="10" max="10" width="51.25" style="2" customWidth="1"/>
    <col min="11" max="16384" width="9" style="2"/>
  </cols>
  <sheetData>
    <row r="1" spans="1:19" s="1" customFormat="1" ht="20.25" x14ac:dyDescent="0.3">
      <c r="A1" s="168" t="s">
        <v>0</v>
      </c>
      <c r="B1" s="169"/>
      <c r="C1" s="169"/>
      <c r="D1" s="169"/>
      <c r="E1" s="169"/>
      <c r="F1" s="169"/>
      <c r="G1" s="169"/>
      <c r="H1" s="169"/>
      <c r="I1" s="169"/>
      <c r="J1" s="169"/>
    </row>
    <row r="2" spans="1:19" ht="24" customHeight="1" x14ac:dyDescent="0.3">
      <c r="B2" s="3"/>
      <c r="C2" s="4"/>
      <c r="D2" s="4"/>
      <c r="E2" s="4"/>
      <c r="F2" s="4"/>
      <c r="G2" s="4"/>
      <c r="H2" s="4"/>
      <c r="I2" s="5"/>
      <c r="J2" s="53" t="s">
        <v>1</v>
      </c>
    </row>
    <row r="3" spans="1:19" s="6" customFormat="1" ht="31.5" customHeight="1" x14ac:dyDescent="0.25">
      <c r="A3" s="170" t="s">
        <v>2</v>
      </c>
      <c r="B3" s="172" t="s">
        <v>3</v>
      </c>
      <c r="C3" s="174" t="s">
        <v>4</v>
      </c>
      <c r="D3" s="176" t="s">
        <v>237</v>
      </c>
      <c r="E3" s="176"/>
      <c r="F3" s="176"/>
      <c r="G3" s="176" t="s">
        <v>5</v>
      </c>
      <c r="H3" s="176" t="s">
        <v>236</v>
      </c>
      <c r="I3" s="177" t="s">
        <v>245</v>
      </c>
      <c r="J3" s="177"/>
    </row>
    <row r="4" spans="1:19" s="6" customFormat="1" ht="79.5" customHeight="1" x14ac:dyDescent="0.25">
      <c r="A4" s="171"/>
      <c r="B4" s="172"/>
      <c r="C4" s="175"/>
      <c r="D4" s="30" t="s">
        <v>238</v>
      </c>
      <c r="E4" s="30" t="s">
        <v>239</v>
      </c>
      <c r="F4" s="30" t="s">
        <v>240</v>
      </c>
      <c r="G4" s="176"/>
      <c r="H4" s="176"/>
      <c r="I4" s="31" t="s">
        <v>246</v>
      </c>
      <c r="J4" s="31" t="s">
        <v>241</v>
      </c>
      <c r="L4" s="7"/>
      <c r="M4" s="7"/>
      <c r="N4" s="7"/>
      <c r="O4" s="7"/>
      <c r="P4" s="7"/>
      <c r="Q4" s="7"/>
      <c r="R4" s="7"/>
      <c r="S4" s="7"/>
    </row>
    <row r="5" spans="1:19" ht="18" customHeight="1" x14ac:dyDescent="0.2">
      <c r="A5" s="32">
        <v>1</v>
      </c>
      <c r="B5" s="32">
        <v>2</v>
      </c>
      <c r="C5" s="32">
        <v>3</v>
      </c>
      <c r="D5" s="32">
        <v>4</v>
      </c>
      <c r="E5" s="32">
        <v>5</v>
      </c>
      <c r="F5" s="32" t="s">
        <v>242</v>
      </c>
      <c r="G5" s="32">
        <v>7</v>
      </c>
      <c r="H5" s="32" t="s">
        <v>243</v>
      </c>
      <c r="I5" s="32">
        <v>9</v>
      </c>
      <c r="J5" s="32">
        <v>10</v>
      </c>
      <c r="L5" s="7"/>
      <c r="M5" s="7"/>
      <c r="N5" s="7"/>
      <c r="O5" s="7"/>
      <c r="P5" s="7"/>
      <c r="Q5" s="7"/>
      <c r="R5" s="7"/>
      <c r="S5" s="7"/>
    </row>
    <row r="6" spans="1:19" s="10" customFormat="1" ht="45" customHeight="1" x14ac:dyDescent="0.25">
      <c r="A6" s="8" t="s">
        <v>6</v>
      </c>
      <c r="B6" s="9" t="s">
        <v>7</v>
      </c>
      <c r="C6" s="41">
        <f>SUM(C7:C14)</f>
        <v>25390653.600000001</v>
      </c>
      <c r="D6" s="41">
        <f>SUM(D7:D14)</f>
        <v>20377349</v>
      </c>
      <c r="E6" s="41">
        <f>SUM(E7:E14)</f>
        <v>25430653.600000001</v>
      </c>
      <c r="F6" s="42">
        <f>E6/D6</f>
        <v>1.2479863597566103</v>
      </c>
      <c r="G6" s="41">
        <f>SUM(G7:G14)</f>
        <v>24774386.199999996</v>
      </c>
      <c r="H6" s="43">
        <f>G6/E6</f>
        <v>0.97419384454987012</v>
      </c>
      <c r="I6" s="33"/>
      <c r="J6" s="35"/>
    </row>
    <row r="7" spans="1:19" s="13" customFormat="1" ht="231" customHeight="1" x14ac:dyDescent="0.25">
      <c r="A7" s="11" t="s">
        <v>8</v>
      </c>
      <c r="B7" s="12" t="s">
        <v>9</v>
      </c>
      <c r="C7" s="44">
        <v>18737093</v>
      </c>
      <c r="D7" s="44">
        <v>14767262.800000001</v>
      </c>
      <c r="E7" s="44">
        <v>18737093</v>
      </c>
      <c r="F7" s="45">
        <f t="shared" ref="F7:F70" si="0">E7/D7</f>
        <v>1.2688264070170132</v>
      </c>
      <c r="G7" s="44">
        <v>18080964.699999999</v>
      </c>
      <c r="H7" s="46">
        <f t="shared" ref="H7:H70" si="1">G7/E7</f>
        <v>0.96498238547463044</v>
      </c>
      <c r="I7" s="37" t="s">
        <v>715</v>
      </c>
      <c r="J7" s="38"/>
    </row>
    <row r="8" spans="1:19" s="13" customFormat="1" ht="393.75" x14ac:dyDescent="0.25">
      <c r="A8" s="11" t="s">
        <v>10</v>
      </c>
      <c r="B8" s="12" t="s">
        <v>11</v>
      </c>
      <c r="C8" s="44">
        <v>6328740.0999999996</v>
      </c>
      <c r="D8" s="44">
        <v>5128536.3</v>
      </c>
      <c r="E8" s="44">
        <v>6328740.0999999996</v>
      </c>
      <c r="F8" s="45">
        <f t="shared" si="0"/>
        <v>1.234024628040558</v>
      </c>
      <c r="G8" s="44">
        <v>6336329</v>
      </c>
      <c r="H8" s="46">
        <f t="shared" si="1"/>
        <v>1.0011991170248877</v>
      </c>
      <c r="I8" s="37" t="s">
        <v>247</v>
      </c>
      <c r="J8" s="38"/>
    </row>
    <row r="9" spans="1:19" s="13" customFormat="1" ht="86.25" customHeight="1" x14ac:dyDescent="0.25">
      <c r="A9" s="11" t="s">
        <v>12</v>
      </c>
      <c r="B9" s="12" t="s">
        <v>13</v>
      </c>
      <c r="C9" s="44">
        <v>200865.9</v>
      </c>
      <c r="D9" s="44">
        <v>369236.5</v>
      </c>
      <c r="E9" s="44">
        <v>200865.9</v>
      </c>
      <c r="F9" s="45">
        <f t="shared" si="0"/>
        <v>0.54400336911437519</v>
      </c>
      <c r="G9" s="44">
        <v>193327.4</v>
      </c>
      <c r="H9" s="46">
        <f t="shared" si="1"/>
        <v>0.96246998619476976</v>
      </c>
      <c r="I9" s="37" t="s">
        <v>248</v>
      </c>
      <c r="J9" s="38"/>
    </row>
    <row r="10" spans="1:19" s="13" customFormat="1" ht="68.25" customHeight="1" x14ac:dyDescent="0.25">
      <c r="A10" s="11" t="s">
        <v>14</v>
      </c>
      <c r="B10" s="12" t="s">
        <v>15</v>
      </c>
      <c r="C10" s="44">
        <v>89618.1</v>
      </c>
      <c r="D10" s="44">
        <v>93251.9</v>
      </c>
      <c r="E10" s="44">
        <v>129618.1</v>
      </c>
      <c r="F10" s="45">
        <f t="shared" si="0"/>
        <v>1.3899781130464903</v>
      </c>
      <c r="G10" s="44">
        <v>129518.7</v>
      </c>
      <c r="H10" s="46">
        <f t="shared" si="1"/>
        <v>0.99923313179255047</v>
      </c>
      <c r="I10" s="37" t="s">
        <v>287</v>
      </c>
      <c r="J10" s="38"/>
    </row>
    <row r="11" spans="1:19" s="13" customFormat="1" ht="39.75" customHeight="1" x14ac:dyDescent="0.25">
      <c r="A11" s="11" t="s">
        <v>16</v>
      </c>
      <c r="B11" s="12" t="s">
        <v>17</v>
      </c>
      <c r="C11" s="44">
        <v>15625.6</v>
      </c>
      <c r="D11" s="44">
        <v>350.6</v>
      </c>
      <c r="E11" s="44">
        <v>15625.6</v>
      </c>
      <c r="F11" s="45">
        <f t="shared" si="0"/>
        <v>44.568168853394177</v>
      </c>
      <c r="G11" s="44">
        <v>15536.2</v>
      </c>
      <c r="H11" s="46">
        <f t="shared" si="1"/>
        <v>0.99427861970100351</v>
      </c>
      <c r="I11" s="37" t="s">
        <v>249</v>
      </c>
      <c r="J11" s="38"/>
    </row>
    <row r="12" spans="1:19" s="13" customFormat="1" ht="85.5" customHeight="1" x14ac:dyDescent="0.25">
      <c r="A12" s="11" t="s">
        <v>18</v>
      </c>
      <c r="B12" s="12" t="s">
        <v>19</v>
      </c>
      <c r="C12" s="44"/>
      <c r="D12" s="44"/>
      <c r="E12" s="44"/>
      <c r="F12" s="45"/>
      <c r="G12" s="44"/>
      <c r="H12" s="46"/>
      <c r="I12" s="34"/>
      <c r="J12" s="38"/>
    </row>
    <row r="13" spans="1:19" s="13" customFormat="1" ht="150" customHeight="1" x14ac:dyDescent="0.25">
      <c r="A13" s="11" t="s">
        <v>20</v>
      </c>
      <c r="B13" s="12" t="s">
        <v>21</v>
      </c>
      <c r="C13" s="44"/>
      <c r="D13" s="44"/>
      <c r="E13" s="44"/>
      <c r="F13" s="45"/>
      <c r="G13" s="44"/>
      <c r="H13" s="46"/>
      <c r="I13" s="34"/>
      <c r="J13" s="38"/>
    </row>
    <row r="14" spans="1:19" s="13" customFormat="1" ht="39.75" customHeight="1" x14ac:dyDescent="0.25">
      <c r="A14" s="11" t="s">
        <v>22</v>
      </c>
      <c r="B14" s="12" t="s">
        <v>23</v>
      </c>
      <c r="C14" s="44">
        <v>18710.900000000001</v>
      </c>
      <c r="D14" s="44">
        <v>18710.900000000001</v>
      </c>
      <c r="E14" s="44">
        <v>18710.900000000001</v>
      </c>
      <c r="F14" s="45">
        <f t="shared" si="0"/>
        <v>1</v>
      </c>
      <c r="G14" s="44">
        <v>18710.2</v>
      </c>
      <c r="H14" s="46">
        <f t="shared" si="1"/>
        <v>0.99996258865153465</v>
      </c>
      <c r="I14" s="34"/>
      <c r="J14" s="38"/>
    </row>
    <row r="15" spans="1:19" s="10" customFormat="1" ht="50.25" customHeight="1" x14ac:dyDescent="0.25">
      <c r="A15" s="8" t="s">
        <v>24</v>
      </c>
      <c r="B15" s="9" t="s">
        <v>25</v>
      </c>
      <c r="C15" s="41">
        <f>SUM(C16:C23)</f>
        <v>3429767.8000000003</v>
      </c>
      <c r="D15" s="41">
        <f>SUM(D16:D23)</f>
        <v>1027710.5</v>
      </c>
      <c r="E15" s="41">
        <f>SUM(E16:E23)</f>
        <v>3429767.8000000003</v>
      </c>
      <c r="F15" s="42">
        <f t="shared" si="0"/>
        <v>3.337289830161315</v>
      </c>
      <c r="G15" s="41">
        <f>SUM(G16:G23)</f>
        <v>3294665</v>
      </c>
      <c r="H15" s="43">
        <f t="shared" si="1"/>
        <v>0.96060876191093747</v>
      </c>
      <c r="I15" s="33"/>
      <c r="J15" s="35"/>
    </row>
    <row r="16" spans="1:19" s="13" customFormat="1" ht="109.5" customHeight="1" x14ac:dyDescent="0.25">
      <c r="A16" s="11" t="s">
        <v>26</v>
      </c>
      <c r="B16" s="12" t="s">
        <v>27</v>
      </c>
      <c r="C16" s="44">
        <v>3333812.2</v>
      </c>
      <c r="D16" s="44">
        <v>1001402.9</v>
      </c>
      <c r="E16" s="44">
        <v>3333812.2</v>
      </c>
      <c r="F16" s="45">
        <f t="shared" si="0"/>
        <v>3.3291417470430735</v>
      </c>
      <c r="G16" s="44">
        <v>3203746.4</v>
      </c>
      <c r="H16" s="46">
        <f t="shared" si="1"/>
        <v>0.96098586477066694</v>
      </c>
      <c r="I16" s="37" t="s">
        <v>250</v>
      </c>
      <c r="J16" s="38"/>
    </row>
    <row r="17" spans="1:10" s="13" customFormat="1" ht="71.25" customHeight="1" x14ac:dyDescent="0.25">
      <c r="A17" s="11" t="s">
        <v>28</v>
      </c>
      <c r="B17" s="12" t="s">
        <v>29</v>
      </c>
      <c r="C17" s="44">
        <v>569</v>
      </c>
      <c r="D17" s="44">
        <v>1326</v>
      </c>
      <c r="E17" s="44">
        <v>569</v>
      </c>
      <c r="F17" s="45">
        <f t="shared" si="0"/>
        <v>0.42911010558069379</v>
      </c>
      <c r="G17" s="44">
        <v>551.70000000000005</v>
      </c>
      <c r="H17" s="46">
        <f t="shared" si="1"/>
        <v>0.96959578207381381</v>
      </c>
      <c r="I17" s="37" t="s">
        <v>251</v>
      </c>
      <c r="J17" s="38"/>
    </row>
    <row r="18" spans="1:10" s="13" customFormat="1" ht="87" customHeight="1" x14ac:dyDescent="0.25">
      <c r="A18" s="11" t="s">
        <v>30</v>
      </c>
      <c r="B18" s="12" t="s">
        <v>31</v>
      </c>
      <c r="C18" s="44">
        <v>13500</v>
      </c>
      <c r="D18" s="44">
        <v>13500</v>
      </c>
      <c r="E18" s="44">
        <v>13500</v>
      </c>
      <c r="F18" s="45">
        <f t="shared" si="0"/>
        <v>1</v>
      </c>
      <c r="G18" s="44">
        <v>9842.2999999999993</v>
      </c>
      <c r="H18" s="46">
        <f t="shared" si="1"/>
        <v>0.72905925925925918</v>
      </c>
      <c r="I18" s="34"/>
      <c r="J18" s="37" t="s">
        <v>252</v>
      </c>
    </row>
    <row r="19" spans="1:10" s="13" customFormat="1" ht="90" customHeight="1" x14ac:dyDescent="0.25">
      <c r="A19" s="11" t="s">
        <v>32</v>
      </c>
      <c r="B19" s="12" t="s">
        <v>244</v>
      </c>
      <c r="C19" s="44">
        <v>67006.399999999994</v>
      </c>
      <c r="D19" s="44"/>
      <c r="E19" s="44">
        <v>67006.399999999994</v>
      </c>
      <c r="F19" s="45"/>
      <c r="G19" s="44">
        <v>67006.399999999994</v>
      </c>
      <c r="H19" s="46">
        <f t="shared" si="1"/>
        <v>1</v>
      </c>
      <c r="I19" s="37" t="s">
        <v>253</v>
      </c>
      <c r="J19" s="38"/>
    </row>
    <row r="20" spans="1:10" s="13" customFormat="1" ht="118.5" customHeight="1" x14ac:dyDescent="0.2">
      <c r="A20" s="11" t="s">
        <v>33</v>
      </c>
      <c r="B20" s="12" t="s">
        <v>34</v>
      </c>
      <c r="C20" s="44">
        <v>79.8</v>
      </c>
      <c r="D20" s="44">
        <v>35</v>
      </c>
      <c r="E20" s="44">
        <v>79.8</v>
      </c>
      <c r="F20" s="45">
        <f t="shared" si="0"/>
        <v>2.2799999999999998</v>
      </c>
      <c r="G20" s="44">
        <v>63.6</v>
      </c>
      <c r="H20" s="46">
        <f t="shared" si="1"/>
        <v>0.79699248120300759</v>
      </c>
      <c r="I20" s="37" t="s">
        <v>254</v>
      </c>
      <c r="J20" s="37" t="s">
        <v>718</v>
      </c>
    </row>
    <row r="21" spans="1:10" s="13" customFormat="1" ht="61.5" customHeight="1" x14ac:dyDescent="0.2">
      <c r="A21" s="11" t="s">
        <v>35</v>
      </c>
      <c r="B21" s="12" t="s">
        <v>36</v>
      </c>
      <c r="C21" s="44">
        <v>1221.2</v>
      </c>
      <c r="D21" s="44">
        <v>1624.6</v>
      </c>
      <c r="E21" s="44">
        <v>1221.2</v>
      </c>
      <c r="F21" s="45">
        <f t="shared" si="0"/>
        <v>0.75169272436292023</v>
      </c>
      <c r="G21" s="44">
        <v>804.1</v>
      </c>
      <c r="H21" s="46">
        <f t="shared" si="1"/>
        <v>0.65845070422535212</v>
      </c>
      <c r="I21" s="37" t="s">
        <v>255</v>
      </c>
      <c r="J21" s="37" t="s">
        <v>256</v>
      </c>
    </row>
    <row r="22" spans="1:10" s="13" customFormat="1" ht="37.5" customHeight="1" x14ac:dyDescent="0.25">
      <c r="A22" s="11" t="s">
        <v>37</v>
      </c>
      <c r="B22" s="12" t="s">
        <v>38</v>
      </c>
      <c r="C22" s="44">
        <v>691.6</v>
      </c>
      <c r="D22" s="44">
        <v>2895.2</v>
      </c>
      <c r="E22" s="44">
        <v>691.6</v>
      </c>
      <c r="F22" s="45">
        <f t="shared" si="0"/>
        <v>0.23887814313346231</v>
      </c>
      <c r="G22" s="44">
        <v>690.6</v>
      </c>
      <c r="H22" s="46">
        <f t="shared" si="1"/>
        <v>0.99855407750144587</v>
      </c>
      <c r="I22" s="37" t="s">
        <v>257</v>
      </c>
      <c r="J22" s="38"/>
    </row>
    <row r="23" spans="1:10" s="13" customFormat="1" ht="56.25" customHeight="1" x14ac:dyDescent="0.2">
      <c r="A23" s="11" t="s">
        <v>39</v>
      </c>
      <c r="B23" s="12" t="s">
        <v>40</v>
      </c>
      <c r="C23" s="44">
        <v>12887.6</v>
      </c>
      <c r="D23" s="44">
        <v>6926.8</v>
      </c>
      <c r="E23" s="44">
        <v>12887.6</v>
      </c>
      <c r="F23" s="45">
        <f t="shared" si="0"/>
        <v>1.8605416642605532</v>
      </c>
      <c r="G23" s="44">
        <v>11959.9</v>
      </c>
      <c r="H23" s="46">
        <f t="shared" si="1"/>
        <v>0.92801607746981585</v>
      </c>
      <c r="I23" s="37" t="s">
        <v>258</v>
      </c>
      <c r="J23" s="37" t="s">
        <v>256</v>
      </c>
    </row>
    <row r="24" spans="1:10" s="10" customFormat="1" ht="39.75" customHeight="1" x14ac:dyDescent="0.25">
      <c r="A24" s="8" t="s">
        <v>41</v>
      </c>
      <c r="B24" s="9" t="s">
        <v>42</v>
      </c>
      <c r="C24" s="41">
        <f>SUM(C25:C37)</f>
        <v>2255959.5999999996</v>
      </c>
      <c r="D24" s="41">
        <f>SUM(D25:D37)</f>
        <v>2575408.6</v>
      </c>
      <c r="E24" s="41">
        <f>SUM(E25:E37)</f>
        <v>2255959.5999999996</v>
      </c>
      <c r="F24" s="42">
        <f t="shared" si="0"/>
        <v>0.87596181825283936</v>
      </c>
      <c r="G24" s="41">
        <f>SUM(G25:G37)</f>
        <v>2238022.9</v>
      </c>
      <c r="H24" s="43">
        <f t="shared" si="1"/>
        <v>0.99204919272490533</v>
      </c>
      <c r="I24" s="33"/>
      <c r="J24" s="35"/>
    </row>
    <row r="25" spans="1:10" s="13" customFormat="1" ht="36.75" customHeight="1" x14ac:dyDescent="0.25">
      <c r="A25" s="11" t="s">
        <v>43</v>
      </c>
      <c r="B25" s="12" t="s">
        <v>44</v>
      </c>
      <c r="C25" s="44">
        <v>151943.20000000001</v>
      </c>
      <c r="D25" s="44">
        <v>160193.29999999999</v>
      </c>
      <c r="E25" s="44">
        <v>151943.20000000001</v>
      </c>
      <c r="F25" s="45">
        <f t="shared" si="0"/>
        <v>0.94849909453141934</v>
      </c>
      <c r="G25" s="44">
        <v>151943.20000000001</v>
      </c>
      <c r="H25" s="46">
        <f t="shared" si="1"/>
        <v>1</v>
      </c>
      <c r="I25" s="37" t="s">
        <v>255</v>
      </c>
      <c r="J25" s="38"/>
    </row>
    <row r="26" spans="1:10" s="13" customFormat="1" ht="38.25" customHeight="1" x14ac:dyDescent="0.25">
      <c r="A26" s="11" t="s">
        <v>45</v>
      </c>
      <c r="B26" s="12" t="s">
        <v>46</v>
      </c>
      <c r="C26" s="44">
        <v>510646</v>
      </c>
      <c r="D26" s="44">
        <v>550878.19999999995</v>
      </c>
      <c r="E26" s="44">
        <v>510646</v>
      </c>
      <c r="F26" s="45">
        <f t="shared" si="0"/>
        <v>0.92696715898360116</v>
      </c>
      <c r="G26" s="44">
        <v>510646</v>
      </c>
      <c r="H26" s="46">
        <f t="shared" si="1"/>
        <v>1</v>
      </c>
      <c r="I26" s="37" t="s">
        <v>255</v>
      </c>
      <c r="J26" s="38"/>
    </row>
    <row r="27" spans="1:10" s="13" customFormat="1" x14ac:dyDescent="0.25">
      <c r="A27" s="11" t="s">
        <v>47</v>
      </c>
      <c r="B27" s="12" t="s">
        <v>48</v>
      </c>
      <c r="C27" s="44">
        <v>125196</v>
      </c>
      <c r="D27" s="44">
        <v>127862</v>
      </c>
      <c r="E27" s="44">
        <v>125196</v>
      </c>
      <c r="F27" s="45">
        <f t="shared" si="0"/>
        <v>0.97914939544196089</v>
      </c>
      <c r="G27" s="44">
        <v>125196</v>
      </c>
      <c r="H27" s="46">
        <f t="shared" si="1"/>
        <v>1</v>
      </c>
      <c r="I27" s="34"/>
      <c r="J27" s="38"/>
    </row>
    <row r="28" spans="1:10" s="13" customFormat="1" x14ac:dyDescent="0.25">
      <c r="A28" s="11" t="s">
        <v>49</v>
      </c>
      <c r="B28" s="12" t="s">
        <v>50</v>
      </c>
      <c r="C28" s="44">
        <v>106589.1</v>
      </c>
      <c r="D28" s="44">
        <v>109666.2</v>
      </c>
      <c r="E28" s="44">
        <v>106589.1</v>
      </c>
      <c r="F28" s="45">
        <f t="shared" si="0"/>
        <v>0.97194121798694588</v>
      </c>
      <c r="G28" s="44">
        <v>106589.1</v>
      </c>
      <c r="H28" s="46">
        <f t="shared" si="1"/>
        <v>1</v>
      </c>
      <c r="I28" s="34"/>
      <c r="J28" s="38"/>
    </row>
    <row r="29" spans="1:10" s="13" customFormat="1" ht="36" customHeight="1" x14ac:dyDescent="0.25">
      <c r="A29" s="11" t="s">
        <v>51</v>
      </c>
      <c r="B29" s="12" t="s">
        <v>52</v>
      </c>
      <c r="C29" s="44">
        <v>480964.1</v>
      </c>
      <c r="D29" s="44">
        <v>454072.4</v>
      </c>
      <c r="E29" s="44">
        <v>480964.1</v>
      </c>
      <c r="F29" s="45">
        <f t="shared" si="0"/>
        <v>1.0592233749507787</v>
      </c>
      <c r="G29" s="44">
        <v>476931.9</v>
      </c>
      <c r="H29" s="46">
        <f t="shared" si="1"/>
        <v>0.99161642209886358</v>
      </c>
      <c r="I29" s="37" t="s">
        <v>259</v>
      </c>
      <c r="J29" s="38"/>
    </row>
    <row r="30" spans="1:10" s="13" customFormat="1" x14ac:dyDescent="0.25">
      <c r="A30" s="11" t="s">
        <v>53</v>
      </c>
      <c r="B30" s="12" t="s">
        <v>54</v>
      </c>
      <c r="C30" s="44">
        <v>133296.20000000001</v>
      </c>
      <c r="D30" s="44">
        <v>138378.1</v>
      </c>
      <c r="E30" s="44">
        <v>133296.20000000001</v>
      </c>
      <c r="F30" s="45">
        <f t="shared" si="0"/>
        <v>0.96327525815139825</v>
      </c>
      <c r="G30" s="44">
        <v>132695.6</v>
      </c>
      <c r="H30" s="46">
        <f t="shared" si="1"/>
        <v>0.99549424514727347</v>
      </c>
      <c r="I30" s="34"/>
      <c r="J30" s="38"/>
    </row>
    <row r="31" spans="1:10" s="13" customFormat="1" ht="31.5" x14ac:dyDescent="0.25">
      <c r="A31" s="11" t="s">
        <v>55</v>
      </c>
      <c r="B31" s="12" t="s">
        <v>56</v>
      </c>
      <c r="C31" s="44">
        <v>23177.5</v>
      </c>
      <c r="D31" s="44">
        <v>23177.5</v>
      </c>
      <c r="E31" s="44">
        <v>23177.5</v>
      </c>
      <c r="F31" s="45">
        <f t="shared" si="0"/>
        <v>1</v>
      </c>
      <c r="G31" s="44">
        <v>22426.3</v>
      </c>
      <c r="H31" s="46">
        <f t="shared" si="1"/>
        <v>0.9675892568223492</v>
      </c>
      <c r="I31" s="34"/>
      <c r="J31" s="38"/>
    </row>
    <row r="32" spans="1:10" s="13" customFormat="1" x14ac:dyDescent="0.25">
      <c r="A32" s="11" t="s">
        <v>57</v>
      </c>
      <c r="B32" s="12" t="s">
        <v>58</v>
      </c>
      <c r="C32" s="44">
        <v>85668.3</v>
      </c>
      <c r="D32" s="44">
        <v>82464</v>
      </c>
      <c r="E32" s="44">
        <v>85668.3</v>
      </c>
      <c r="F32" s="45">
        <f t="shared" si="0"/>
        <v>1.0388569557625147</v>
      </c>
      <c r="G32" s="44">
        <v>85668.3</v>
      </c>
      <c r="H32" s="46">
        <f t="shared" si="1"/>
        <v>1</v>
      </c>
      <c r="I32" s="34"/>
      <c r="J32" s="38"/>
    </row>
    <row r="33" spans="1:10" s="13" customFormat="1" ht="31.5" customHeight="1" x14ac:dyDescent="0.25">
      <c r="A33" s="11" t="s">
        <v>59</v>
      </c>
      <c r="B33" s="12" t="s">
        <v>60</v>
      </c>
      <c r="C33" s="44">
        <v>4638.5</v>
      </c>
      <c r="D33" s="44">
        <v>5500</v>
      </c>
      <c r="E33" s="44">
        <v>4638.5</v>
      </c>
      <c r="F33" s="45">
        <f t="shared" si="0"/>
        <v>0.84336363636363632</v>
      </c>
      <c r="G33" s="44">
        <v>4638.5</v>
      </c>
      <c r="H33" s="46">
        <f t="shared" si="1"/>
        <v>1</v>
      </c>
      <c r="I33" s="37" t="s">
        <v>255</v>
      </c>
      <c r="J33" s="38"/>
    </row>
    <row r="34" spans="1:10" s="13" customFormat="1" ht="31.5" x14ac:dyDescent="0.25">
      <c r="A34" s="11" t="s">
        <v>61</v>
      </c>
      <c r="B34" s="12" t="s">
        <v>62</v>
      </c>
      <c r="C34" s="44">
        <v>621024.6</v>
      </c>
      <c r="D34" s="44">
        <v>902433</v>
      </c>
      <c r="E34" s="44">
        <v>621024.6</v>
      </c>
      <c r="F34" s="45">
        <f t="shared" si="0"/>
        <v>0.68816698857422098</v>
      </c>
      <c r="G34" s="44">
        <v>609425.1</v>
      </c>
      <c r="H34" s="46">
        <f t="shared" si="1"/>
        <v>0.98132199594025749</v>
      </c>
      <c r="I34" s="37" t="s">
        <v>288</v>
      </c>
      <c r="J34" s="38"/>
    </row>
    <row r="35" spans="1:10" s="13" customFormat="1" ht="30" customHeight="1" x14ac:dyDescent="0.25">
      <c r="A35" s="11" t="s">
        <v>63</v>
      </c>
      <c r="B35" s="12" t="s">
        <v>64</v>
      </c>
      <c r="C35" s="44">
        <v>7788.8</v>
      </c>
      <c r="D35" s="44">
        <v>8325</v>
      </c>
      <c r="E35" s="44">
        <v>7788.8</v>
      </c>
      <c r="F35" s="45">
        <f t="shared" si="0"/>
        <v>0.93559159159159166</v>
      </c>
      <c r="G35" s="44">
        <v>7721.1</v>
      </c>
      <c r="H35" s="46">
        <f t="shared" si="1"/>
        <v>0.99130803204601481</v>
      </c>
      <c r="I35" s="37" t="s">
        <v>255</v>
      </c>
      <c r="J35" s="38"/>
    </row>
    <row r="36" spans="1:10" s="13" customFormat="1" ht="47.25" customHeight="1" x14ac:dyDescent="0.2">
      <c r="A36" s="11" t="s">
        <v>65</v>
      </c>
      <c r="B36" s="12" t="s">
        <v>66</v>
      </c>
      <c r="C36" s="44">
        <v>2568.4</v>
      </c>
      <c r="D36" s="44">
        <v>10000</v>
      </c>
      <c r="E36" s="44">
        <v>2568.4</v>
      </c>
      <c r="F36" s="45">
        <f t="shared" si="0"/>
        <v>0.25684000000000001</v>
      </c>
      <c r="G36" s="44">
        <v>1739</v>
      </c>
      <c r="H36" s="46">
        <f t="shared" si="1"/>
        <v>0.67707522192804859</v>
      </c>
      <c r="I36" s="37" t="s">
        <v>255</v>
      </c>
      <c r="J36" s="37" t="s">
        <v>255</v>
      </c>
    </row>
    <row r="37" spans="1:10" s="13" customFormat="1" ht="36.75" customHeight="1" x14ac:dyDescent="0.25">
      <c r="A37" s="11" t="s">
        <v>67</v>
      </c>
      <c r="B37" s="12" t="s">
        <v>68</v>
      </c>
      <c r="C37" s="44">
        <v>2458.9</v>
      </c>
      <c r="D37" s="44">
        <v>2458.9</v>
      </c>
      <c r="E37" s="44">
        <v>2458.9</v>
      </c>
      <c r="F37" s="45">
        <f t="shared" si="0"/>
        <v>1</v>
      </c>
      <c r="G37" s="44">
        <v>2402.8000000000002</v>
      </c>
      <c r="H37" s="46">
        <f t="shared" si="1"/>
        <v>0.97718492008621749</v>
      </c>
      <c r="I37" s="34"/>
      <c r="J37" s="38"/>
    </row>
    <row r="38" spans="1:10" s="10" customFormat="1" ht="46.5" customHeight="1" x14ac:dyDescent="0.25">
      <c r="A38" s="8" t="s">
        <v>69</v>
      </c>
      <c r="B38" s="14" t="s">
        <v>70</v>
      </c>
      <c r="C38" s="41">
        <f>SUM(C39:C42)</f>
        <v>2420361.5</v>
      </c>
      <c r="D38" s="41">
        <f>SUM(D39:D42)</f>
        <v>2069799.4</v>
      </c>
      <c r="E38" s="41">
        <f>SUM(E39:E42)</f>
        <v>2420361.5</v>
      </c>
      <c r="F38" s="42">
        <f t="shared" si="0"/>
        <v>1.1693700848497686</v>
      </c>
      <c r="G38" s="41">
        <f>SUM(G39:G42)</f>
        <v>2376519.9</v>
      </c>
      <c r="H38" s="43">
        <f t="shared" si="1"/>
        <v>0.98188634218483473</v>
      </c>
      <c r="I38" s="33"/>
      <c r="J38" s="35"/>
    </row>
    <row r="39" spans="1:10" s="13" customFormat="1" ht="25.5" customHeight="1" x14ac:dyDescent="0.25">
      <c r="A39" s="11" t="s">
        <v>71</v>
      </c>
      <c r="B39" s="12" t="s">
        <v>72</v>
      </c>
      <c r="C39" s="44">
        <v>1083662.8999999999</v>
      </c>
      <c r="D39" s="44">
        <v>1087392.3999999999</v>
      </c>
      <c r="E39" s="44">
        <v>1083662.8999999999</v>
      </c>
      <c r="F39" s="45">
        <f t="shared" si="0"/>
        <v>0.99657023536305755</v>
      </c>
      <c r="G39" s="44">
        <v>1082010</v>
      </c>
      <c r="H39" s="46">
        <f t="shared" si="1"/>
        <v>0.9984747101704784</v>
      </c>
      <c r="I39" s="34"/>
      <c r="J39" s="38"/>
    </row>
    <row r="40" spans="1:10" s="13" customFormat="1" ht="42" customHeight="1" x14ac:dyDescent="0.25">
      <c r="A40" s="11" t="s">
        <v>73</v>
      </c>
      <c r="B40" s="12" t="s">
        <v>74</v>
      </c>
      <c r="C40" s="44">
        <v>3542.8</v>
      </c>
      <c r="D40" s="44">
        <v>3936.5</v>
      </c>
      <c r="E40" s="44">
        <v>3542.8</v>
      </c>
      <c r="F40" s="45">
        <f t="shared" si="0"/>
        <v>0.89998729836148872</v>
      </c>
      <c r="G40" s="44">
        <v>3542.7</v>
      </c>
      <c r="H40" s="46">
        <f t="shared" si="1"/>
        <v>0.99997177373828605</v>
      </c>
      <c r="I40" s="37" t="s">
        <v>255</v>
      </c>
      <c r="J40" s="38"/>
    </row>
    <row r="41" spans="1:10" s="13" customFormat="1" ht="63" x14ac:dyDescent="0.25">
      <c r="A41" s="11" t="s">
        <v>75</v>
      </c>
      <c r="B41" s="12" t="s">
        <v>76</v>
      </c>
      <c r="C41" s="44">
        <v>33873.4</v>
      </c>
      <c r="D41" s="44">
        <v>38884.800000000003</v>
      </c>
      <c r="E41" s="44">
        <v>33873.4</v>
      </c>
      <c r="F41" s="45">
        <f t="shared" si="0"/>
        <v>0.87112187795745377</v>
      </c>
      <c r="G41" s="44">
        <v>33858.400000000001</v>
      </c>
      <c r="H41" s="46">
        <f t="shared" si="1"/>
        <v>0.99955717465621996</v>
      </c>
      <c r="I41" s="37" t="s">
        <v>260</v>
      </c>
      <c r="J41" s="38"/>
    </row>
    <row r="42" spans="1:10" s="13" customFormat="1" ht="99.75" customHeight="1" x14ac:dyDescent="0.25">
      <c r="A42" s="11" t="s">
        <v>77</v>
      </c>
      <c r="B42" s="12" t="s">
        <v>78</v>
      </c>
      <c r="C42" s="44">
        <v>1299282.4000000001</v>
      </c>
      <c r="D42" s="44">
        <v>939585.7</v>
      </c>
      <c r="E42" s="44">
        <v>1299282.3999999999</v>
      </c>
      <c r="F42" s="45">
        <f t="shared" si="0"/>
        <v>1.3828247918204799</v>
      </c>
      <c r="G42" s="44">
        <v>1257108.8</v>
      </c>
      <c r="H42" s="46">
        <f t="shared" si="1"/>
        <v>0.96754085178095239</v>
      </c>
      <c r="I42" s="37" t="s">
        <v>261</v>
      </c>
      <c r="J42" s="38"/>
    </row>
    <row r="43" spans="1:10" s="10" customFormat="1" ht="44.25" customHeight="1" x14ac:dyDescent="0.25">
      <c r="A43" s="8" t="s">
        <v>79</v>
      </c>
      <c r="B43" s="14" t="s">
        <v>80</v>
      </c>
      <c r="C43" s="41">
        <f>SUM(C44:C47)</f>
        <v>968900.4</v>
      </c>
      <c r="D43" s="41">
        <f>SUM(D44:D47)</f>
        <v>779494.8</v>
      </c>
      <c r="E43" s="41">
        <f>SUM(E44:E47)</f>
        <v>968900.4</v>
      </c>
      <c r="F43" s="42">
        <f t="shared" si="0"/>
        <v>1.2429850718696263</v>
      </c>
      <c r="G43" s="41">
        <f>SUM(G44:G47)</f>
        <v>965295.6</v>
      </c>
      <c r="H43" s="43">
        <f t="shared" si="1"/>
        <v>0.99627949374362934</v>
      </c>
      <c r="I43" s="33"/>
      <c r="J43" s="35"/>
    </row>
    <row r="44" spans="1:10" s="13" customFormat="1" ht="32.25" customHeight="1" x14ac:dyDescent="0.25">
      <c r="A44" s="11" t="s">
        <v>81</v>
      </c>
      <c r="B44" s="12" t="s">
        <v>82</v>
      </c>
      <c r="C44" s="44">
        <v>1772.6</v>
      </c>
      <c r="D44" s="44">
        <v>41584</v>
      </c>
      <c r="E44" s="44">
        <v>1772.6</v>
      </c>
      <c r="F44" s="45">
        <f t="shared" si="0"/>
        <v>4.262697191227395E-2</v>
      </c>
      <c r="G44" s="44">
        <v>1772.3</v>
      </c>
      <c r="H44" s="46">
        <f t="shared" si="1"/>
        <v>0.99983075707999547</v>
      </c>
      <c r="I44" s="165"/>
      <c r="J44" s="38"/>
    </row>
    <row r="45" spans="1:10" s="13" customFormat="1" ht="47.25" x14ac:dyDescent="0.25">
      <c r="A45" s="11" t="s">
        <v>83</v>
      </c>
      <c r="B45" s="12" t="s">
        <v>84</v>
      </c>
      <c r="C45" s="44">
        <v>75940.399999999994</v>
      </c>
      <c r="D45" s="44">
        <v>92003.6</v>
      </c>
      <c r="E45" s="44">
        <v>75940.399999999994</v>
      </c>
      <c r="F45" s="45">
        <f t="shared" si="0"/>
        <v>0.82540683190657749</v>
      </c>
      <c r="G45" s="44">
        <v>73402.5</v>
      </c>
      <c r="H45" s="46">
        <f t="shared" si="1"/>
        <v>0.9665803709224603</v>
      </c>
      <c r="I45" s="37" t="s">
        <v>290</v>
      </c>
      <c r="J45" s="38"/>
    </row>
    <row r="46" spans="1:10" s="13" customFormat="1" ht="78.75" x14ac:dyDescent="0.25">
      <c r="A46" s="11" t="s">
        <v>85</v>
      </c>
      <c r="B46" s="12" t="s">
        <v>86</v>
      </c>
      <c r="C46" s="44">
        <v>422882.4</v>
      </c>
      <c r="D46" s="44">
        <v>192666.1</v>
      </c>
      <c r="E46" s="44">
        <v>422882.4</v>
      </c>
      <c r="F46" s="45">
        <f t="shared" si="0"/>
        <v>2.1948978050627486</v>
      </c>
      <c r="G46" s="44">
        <v>421815.8</v>
      </c>
      <c r="H46" s="46">
        <f t="shared" si="1"/>
        <v>0.9974777857863083</v>
      </c>
      <c r="I46" s="37" t="s">
        <v>289</v>
      </c>
      <c r="J46" s="38"/>
    </row>
    <row r="47" spans="1:10" s="13" customFormat="1" ht="30" customHeight="1" x14ac:dyDescent="0.25">
      <c r="A47" s="11" t="s">
        <v>87</v>
      </c>
      <c r="B47" s="12" t="s">
        <v>88</v>
      </c>
      <c r="C47" s="44">
        <v>468305</v>
      </c>
      <c r="D47" s="44">
        <v>453241.1</v>
      </c>
      <c r="E47" s="44">
        <v>468305</v>
      </c>
      <c r="F47" s="45">
        <f t="shared" si="0"/>
        <v>1.0332359532266602</v>
      </c>
      <c r="G47" s="44">
        <v>468305</v>
      </c>
      <c r="H47" s="46">
        <f t="shared" si="1"/>
        <v>1</v>
      </c>
      <c r="I47" s="34"/>
      <c r="J47" s="38"/>
    </row>
    <row r="48" spans="1:10" s="10" customFormat="1" ht="49.5" customHeight="1" x14ac:dyDescent="0.25">
      <c r="A48" s="15" t="s">
        <v>89</v>
      </c>
      <c r="B48" s="16" t="s">
        <v>90</v>
      </c>
      <c r="C48" s="41">
        <f>SUM(C49:C56)</f>
        <v>27768418.600000001</v>
      </c>
      <c r="D48" s="41">
        <f>SUM(D49:D56)</f>
        <v>26391326.600000001</v>
      </c>
      <c r="E48" s="41">
        <f>SUM(E49:E56)</f>
        <v>27808418.600000001</v>
      </c>
      <c r="F48" s="42">
        <f t="shared" si="0"/>
        <v>1.053695368235108</v>
      </c>
      <c r="G48" s="41">
        <f>SUM(G49:G56)</f>
        <v>27414819.300000001</v>
      </c>
      <c r="H48" s="43">
        <f t="shared" si="1"/>
        <v>0.98584603800519599</v>
      </c>
      <c r="I48" s="33"/>
      <c r="J48" s="35"/>
    </row>
    <row r="49" spans="1:10" s="13" customFormat="1" x14ac:dyDescent="0.25">
      <c r="A49" s="11" t="s">
        <v>91</v>
      </c>
      <c r="B49" s="12" t="s">
        <v>92</v>
      </c>
      <c r="C49" s="44">
        <v>6322091.4000000004</v>
      </c>
      <c r="D49" s="44">
        <v>6414263.4000000004</v>
      </c>
      <c r="E49" s="44">
        <v>6322091.4000000004</v>
      </c>
      <c r="F49" s="45">
        <f t="shared" si="0"/>
        <v>0.98563015045500002</v>
      </c>
      <c r="G49" s="44">
        <v>6276250.5999999996</v>
      </c>
      <c r="H49" s="46">
        <f t="shared" si="1"/>
        <v>0.99274910830931662</v>
      </c>
      <c r="I49" s="34"/>
      <c r="J49" s="38"/>
    </row>
    <row r="50" spans="1:10" s="13" customFormat="1" ht="282.75" customHeight="1" x14ac:dyDescent="0.25">
      <c r="A50" s="11" t="s">
        <v>93</v>
      </c>
      <c r="B50" s="12" t="s">
        <v>94</v>
      </c>
      <c r="C50" s="44">
        <v>17780594.700000003</v>
      </c>
      <c r="D50" s="44">
        <v>16245397.5</v>
      </c>
      <c r="E50" s="44">
        <v>17820594.699999999</v>
      </c>
      <c r="F50" s="45">
        <f t="shared" si="0"/>
        <v>1.0969626751207533</v>
      </c>
      <c r="G50" s="44">
        <v>17596992</v>
      </c>
      <c r="H50" s="46">
        <f t="shared" si="1"/>
        <v>0.98745256801110015</v>
      </c>
      <c r="I50" s="54" t="s">
        <v>263</v>
      </c>
      <c r="J50" s="38"/>
    </row>
    <row r="51" spans="1:10" s="13" customFormat="1" ht="63" x14ac:dyDescent="0.2">
      <c r="A51" s="11" t="s">
        <v>95</v>
      </c>
      <c r="B51" s="12" t="s">
        <v>96</v>
      </c>
      <c r="C51" s="44">
        <v>4662.3999999999996</v>
      </c>
      <c r="D51" s="44">
        <v>10201.6</v>
      </c>
      <c r="E51" s="44">
        <v>4662.3999999999996</v>
      </c>
      <c r="F51" s="45">
        <f t="shared" si="0"/>
        <v>0.45702634880803006</v>
      </c>
      <c r="G51" s="44">
        <v>3683.4</v>
      </c>
      <c r="H51" s="46">
        <f t="shared" si="1"/>
        <v>0.79002230610844204</v>
      </c>
      <c r="I51" s="37" t="s">
        <v>262</v>
      </c>
      <c r="J51" s="37" t="s">
        <v>262</v>
      </c>
    </row>
    <row r="52" spans="1:10" s="13" customFormat="1" ht="21" customHeight="1" x14ac:dyDescent="0.25">
      <c r="A52" s="11" t="s">
        <v>97</v>
      </c>
      <c r="B52" s="12" t="s">
        <v>98</v>
      </c>
      <c r="C52" s="44">
        <v>2333456.5</v>
      </c>
      <c r="D52" s="44">
        <v>2332032.2999999998</v>
      </c>
      <c r="E52" s="44">
        <v>2333456.5</v>
      </c>
      <c r="F52" s="45">
        <f t="shared" si="0"/>
        <v>1.000610711952832</v>
      </c>
      <c r="G52" s="44">
        <v>2306073.5</v>
      </c>
      <c r="H52" s="46">
        <f t="shared" si="1"/>
        <v>0.98826504800925152</v>
      </c>
      <c r="I52" s="34"/>
      <c r="J52" s="38"/>
    </row>
    <row r="53" spans="1:10" s="13" customFormat="1" ht="69" customHeight="1" x14ac:dyDescent="0.25">
      <c r="A53" s="11" t="s">
        <v>99</v>
      </c>
      <c r="B53" s="12" t="s">
        <v>100</v>
      </c>
      <c r="C53" s="44">
        <v>1125318.8</v>
      </c>
      <c r="D53" s="44">
        <v>1140731.3</v>
      </c>
      <c r="E53" s="44">
        <v>1125318.8</v>
      </c>
      <c r="F53" s="45">
        <f t="shared" si="0"/>
        <v>0.98648893039053109</v>
      </c>
      <c r="G53" s="44">
        <v>1030344.3</v>
      </c>
      <c r="H53" s="46">
        <f t="shared" si="1"/>
        <v>0.91560213870060647</v>
      </c>
      <c r="I53" s="34"/>
      <c r="J53" s="37" t="s">
        <v>264</v>
      </c>
    </row>
    <row r="54" spans="1:10" s="13" customFormat="1" ht="47.25" x14ac:dyDescent="0.25">
      <c r="A54" s="11" t="s">
        <v>101</v>
      </c>
      <c r="B54" s="12" t="s">
        <v>102</v>
      </c>
      <c r="C54" s="44">
        <v>2800</v>
      </c>
      <c r="D54" s="44">
        <v>5000</v>
      </c>
      <c r="E54" s="44">
        <v>2800</v>
      </c>
      <c r="F54" s="45">
        <f t="shared" si="0"/>
        <v>0.56000000000000005</v>
      </c>
      <c r="G54" s="44">
        <v>2800</v>
      </c>
      <c r="H54" s="46">
        <f t="shared" si="1"/>
        <v>1</v>
      </c>
      <c r="I54" s="37" t="s">
        <v>266</v>
      </c>
      <c r="J54" s="38"/>
    </row>
    <row r="55" spans="1:10" s="13" customFormat="1" ht="40.5" customHeight="1" x14ac:dyDescent="0.25">
      <c r="A55" s="11" t="s">
        <v>103</v>
      </c>
      <c r="B55" s="12" t="s">
        <v>104</v>
      </c>
      <c r="C55" s="44"/>
      <c r="D55" s="44"/>
      <c r="E55" s="44"/>
      <c r="F55" s="45"/>
      <c r="G55" s="44"/>
      <c r="H55" s="46"/>
      <c r="I55" s="34"/>
      <c r="J55" s="38"/>
    </row>
    <row r="56" spans="1:10" s="13" customFormat="1" ht="110.25" x14ac:dyDescent="0.25">
      <c r="A56" s="11" t="s">
        <v>105</v>
      </c>
      <c r="B56" s="12" t="s">
        <v>106</v>
      </c>
      <c r="C56" s="44">
        <v>199494.8</v>
      </c>
      <c r="D56" s="44">
        <v>243700.5</v>
      </c>
      <c r="E56" s="44">
        <v>199494.8</v>
      </c>
      <c r="F56" s="45">
        <f t="shared" si="0"/>
        <v>0.81860644520630854</v>
      </c>
      <c r="G56" s="44">
        <v>198675.5</v>
      </c>
      <c r="H56" s="46">
        <f t="shared" si="1"/>
        <v>0.99589312603636793</v>
      </c>
      <c r="I56" s="37" t="s">
        <v>265</v>
      </c>
      <c r="J56" s="38"/>
    </row>
    <row r="57" spans="1:10" s="10" customFormat="1" ht="55.5" customHeight="1" x14ac:dyDescent="0.25">
      <c r="A57" s="8" t="s">
        <v>107</v>
      </c>
      <c r="B57" s="16" t="s">
        <v>108</v>
      </c>
      <c r="C57" s="41">
        <f>SUM(C58:C61)</f>
        <v>2463849.2999999998</v>
      </c>
      <c r="D57" s="41">
        <f>SUM(D58:D61)</f>
        <v>2405671.7000000002</v>
      </c>
      <c r="E57" s="41">
        <f>SUM(E58:E61)</f>
        <v>2451097.9</v>
      </c>
      <c r="F57" s="42">
        <f t="shared" si="0"/>
        <v>1.0188829589673436</v>
      </c>
      <c r="G57" s="41">
        <f>SUM(G58:G61)</f>
        <v>2640276</v>
      </c>
      <c r="H57" s="43">
        <f t="shared" si="1"/>
        <v>1.0771809644975829</v>
      </c>
      <c r="I57" s="33"/>
      <c r="J57" s="35"/>
    </row>
    <row r="58" spans="1:10" s="13" customFormat="1" ht="122.25" customHeight="1" x14ac:dyDescent="0.25">
      <c r="A58" s="11" t="s">
        <v>109</v>
      </c>
      <c r="B58" s="12" t="s">
        <v>110</v>
      </c>
      <c r="C58" s="44">
        <v>1746448.5</v>
      </c>
      <c r="D58" s="44">
        <v>1715512.9</v>
      </c>
      <c r="E58" s="44">
        <v>1742394.9</v>
      </c>
      <c r="F58" s="45">
        <f t="shared" si="0"/>
        <v>1.0156699492029468</v>
      </c>
      <c r="G58" s="44">
        <v>1852502.7</v>
      </c>
      <c r="H58" s="46">
        <f t="shared" si="1"/>
        <v>1.0631933667849924</v>
      </c>
      <c r="I58" s="34"/>
      <c r="J58" s="37" t="s">
        <v>717</v>
      </c>
    </row>
    <row r="59" spans="1:10" s="13" customFormat="1" ht="78.75" x14ac:dyDescent="0.2">
      <c r="A59" s="11" t="s">
        <v>111</v>
      </c>
      <c r="B59" s="12" t="s">
        <v>112</v>
      </c>
      <c r="C59" s="44">
        <v>297042.8</v>
      </c>
      <c r="D59" s="44">
        <v>269468.59999999998</v>
      </c>
      <c r="E59" s="44">
        <v>288345</v>
      </c>
      <c r="F59" s="45">
        <f t="shared" si="0"/>
        <v>1.0700504622802065</v>
      </c>
      <c r="G59" s="44">
        <v>367415.8</v>
      </c>
      <c r="H59" s="46">
        <f t="shared" si="1"/>
        <v>1.2742228927153236</v>
      </c>
      <c r="I59" s="37" t="s">
        <v>716</v>
      </c>
      <c r="J59" s="37" t="s">
        <v>716</v>
      </c>
    </row>
    <row r="60" spans="1:10" s="13" customFormat="1" ht="23.25" customHeight="1" x14ac:dyDescent="0.25">
      <c r="A60" s="11" t="s">
        <v>113</v>
      </c>
      <c r="B60" s="12" t="s">
        <v>114</v>
      </c>
      <c r="C60" s="44">
        <v>0</v>
      </c>
      <c r="D60" s="44"/>
      <c r="E60" s="44"/>
      <c r="F60" s="45"/>
      <c r="G60" s="44"/>
      <c r="H60" s="46"/>
      <c r="I60" s="34"/>
      <c r="J60" s="38"/>
    </row>
    <row r="61" spans="1:10" s="13" customFormat="1" ht="51" customHeight="1" x14ac:dyDescent="0.25">
      <c r="A61" s="11" t="s">
        <v>115</v>
      </c>
      <c r="B61" s="12" t="s">
        <v>116</v>
      </c>
      <c r="C61" s="44">
        <v>420358</v>
      </c>
      <c r="D61" s="44">
        <v>420690.2</v>
      </c>
      <c r="E61" s="44">
        <v>420358</v>
      </c>
      <c r="F61" s="45">
        <f t="shared" si="0"/>
        <v>0.99921034528496266</v>
      </c>
      <c r="G61" s="44">
        <v>420357.5</v>
      </c>
      <c r="H61" s="46">
        <f t="shared" si="1"/>
        <v>0.99999881053768458</v>
      </c>
      <c r="I61" s="34"/>
      <c r="J61" s="38"/>
    </row>
    <row r="62" spans="1:10" s="10" customFormat="1" ht="35.25" customHeight="1" x14ac:dyDescent="0.25">
      <c r="A62" s="15" t="s">
        <v>117</v>
      </c>
      <c r="B62" s="16" t="s">
        <v>118</v>
      </c>
      <c r="C62" s="41">
        <f>SUM(C63:C65)</f>
        <v>31419532.699999999</v>
      </c>
      <c r="D62" s="41">
        <f>SUM(D63:D65)</f>
        <v>22617143.300000001</v>
      </c>
      <c r="E62" s="41">
        <f>SUM(E63:E65)</f>
        <v>31966963</v>
      </c>
      <c r="F62" s="42">
        <f t="shared" si="0"/>
        <v>1.4133952540328114</v>
      </c>
      <c r="G62" s="41">
        <f>SUM(G63:G65)</f>
        <v>30906008.400000002</v>
      </c>
      <c r="H62" s="43">
        <f t="shared" si="1"/>
        <v>0.96681090411998172</v>
      </c>
      <c r="I62" s="33"/>
      <c r="J62" s="35"/>
    </row>
    <row r="63" spans="1:10" s="13" customFormat="1" ht="109.5" customHeight="1" x14ac:dyDescent="0.25">
      <c r="A63" s="11" t="s">
        <v>119</v>
      </c>
      <c r="B63" s="12" t="s">
        <v>120</v>
      </c>
      <c r="C63" s="44">
        <v>30192660.300000001</v>
      </c>
      <c r="D63" s="44">
        <v>21379764.699999999</v>
      </c>
      <c r="E63" s="44">
        <v>30740090.600000001</v>
      </c>
      <c r="F63" s="45">
        <f t="shared" si="0"/>
        <v>1.4378123908912805</v>
      </c>
      <c r="G63" s="44">
        <v>29788093.300000001</v>
      </c>
      <c r="H63" s="46">
        <f t="shared" si="1"/>
        <v>0.96903075815918382</v>
      </c>
      <c r="I63" s="37" t="s">
        <v>267</v>
      </c>
      <c r="J63" s="38"/>
    </row>
    <row r="64" spans="1:10" s="13" customFormat="1" ht="218.25" customHeight="1" x14ac:dyDescent="0.25">
      <c r="A64" s="11" t="s">
        <v>121</v>
      </c>
      <c r="B64" s="12" t="s">
        <v>122</v>
      </c>
      <c r="C64" s="44">
        <v>287500.2</v>
      </c>
      <c r="D64" s="44">
        <v>289084</v>
      </c>
      <c r="E64" s="44">
        <v>287500.2</v>
      </c>
      <c r="F64" s="45">
        <f t="shared" si="0"/>
        <v>0.99452131560376922</v>
      </c>
      <c r="G64" s="44">
        <v>251733.1</v>
      </c>
      <c r="H64" s="46">
        <f t="shared" si="1"/>
        <v>0.87559278219632541</v>
      </c>
      <c r="I64" s="34"/>
      <c r="J64" s="37" t="s">
        <v>719</v>
      </c>
    </row>
    <row r="65" spans="1:10" s="13" customFormat="1" ht="122.25" customHeight="1" x14ac:dyDescent="0.25">
      <c r="A65" s="11" t="s">
        <v>123</v>
      </c>
      <c r="B65" s="12" t="s">
        <v>124</v>
      </c>
      <c r="C65" s="44">
        <v>939372.20000000007</v>
      </c>
      <c r="D65" s="44">
        <v>948294.6</v>
      </c>
      <c r="E65" s="44">
        <v>939372.2</v>
      </c>
      <c r="F65" s="45">
        <f t="shared" si="0"/>
        <v>0.9905911095560388</v>
      </c>
      <c r="G65" s="44">
        <v>866182</v>
      </c>
      <c r="H65" s="46">
        <f t="shared" si="1"/>
        <v>0.92208604853326515</v>
      </c>
      <c r="I65" s="34"/>
      <c r="J65" s="37" t="s">
        <v>720</v>
      </c>
    </row>
    <row r="66" spans="1:10" s="10" customFormat="1" ht="39.75" customHeight="1" x14ac:dyDescent="0.25">
      <c r="A66" s="8" t="s">
        <v>125</v>
      </c>
      <c r="B66" s="16" t="s">
        <v>126</v>
      </c>
      <c r="C66" s="41">
        <f>SUM(C67:C76)</f>
        <v>6108348</v>
      </c>
      <c r="D66" s="41">
        <f>SUM(D67:D76)</f>
        <v>3230638</v>
      </c>
      <c r="E66" s="41">
        <f>SUM(E67:E76)</f>
        <v>6108348</v>
      </c>
      <c r="F66" s="42">
        <f t="shared" si="0"/>
        <v>1.8907559435628505</v>
      </c>
      <c r="G66" s="41">
        <f>SUM(G67:G76)</f>
        <v>5404189.1999999993</v>
      </c>
      <c r="H66" s="43">
        <f t="shared" si="1"/>
        <v>0.8847218920729466</v>
      </c>
      <c r="I66" s="33"/>
      <c r="J66" s="35"/>
    </row>
    <row r="67" spans="1:10" s="13" customFormat="1" ht="128.25" customHeight="1" x14ac:dyDescent="0.2">
      <c r="A67" s="11" t="s">
        <v>127</v>
      </c>
      <c r="B67" s="12" t="s">
        <v>128</v>
      </c>
      <c r="C67" s="44">
        <v>1750365.7</v>
      </c>
      <c r="D67" s="44">
        <v>821468.2</v>
      </c>
      <c r="E67" s="44">
        <v>1750365.7</v>
      </c>
      <c r="F67" s="45">
        <f t="shared" si="0"/>
        <v>2.1307771865058198</v>
      </c>
      <c r="G67" s="44">
        <v>1552195.1</v>
      </c>
      <c r="H67" s="46">
        <f t="shared" si="1"/>
        <v>0.88678331619501005</v>
      </c>
      <c r="I67" s="37" t="s">
        <v>291</v>
      </c>
      <c r="J67" s="37" t="s">
        <v>721</v>
      </c>
    </row>
    <row r="68" spans="1:10" s="13" customFormat="1" ht="41.25" customHeight="1" x14ac:dyDescent="0.2">
      <c r="A68" s="11" t="s">
        <v>129</v>
      </c>
      <c r="B68" s="12" t="s">
        <v>130</v>
      </c>
      <c r="C68" s="44">
        <v>158097</v>
      </c>
      <c r="D68" s="44">
        <v>168097</v>
      </c>
      <c r="E68" s="44">
        <v>158097</v>
      </c>
      <c r="F68" s="45">
        <f t="shared" si="0"/>
        <v>0.94051053855809441</v>
      </c>
      <c r="G68" s="44">
        <v>135289.4</v>
      </c>
      <c r="H68" s="46">
        <f t="shared" si="1"/>
        <v>0.85573666799496506</v>
      </c>
      <c r="I68" s="37" t="s">
        <v>268</v>
      </c>
      <c r="J68" s="37" t="s">
        <v>268</v>
      </c>
    </row>
    <row r="69" spans="1:10" s="13" customFormat="1" ht="24" customHeight="1" x14ac:dyDescent="0.25">
      <c r="A69" s="11" t="s">
        <v>131</v>
      </c>
      <c r="B69" s="12" t="s">
        <v>132</v>
      </c>
      <c r="C69" s="44">
        <v>68893.7</v>
      </c>
      <c r="D69" s="44">
        <v>67282.399999999994</v>
      </c>
      <c r="E69" s="44">
        <v>68893.7</v>
      </c>
      <c r="F69" s="45">
        <f t="shared" si="0"/>
        <v>1.0239483133776441</v>
      </c>
      <c r="G69" s="44">
        <v>67179.3</v>
      </c>
      <c r="H69" s="46">
        <f t="shared" si="1"/>
        <v>0.97511528630339217</v>
      </c>
      <c r="I69" s="34"/>
      <c r="J69" s="38"/>
    </row>
    <row r="70" spans="1:10" s="13" customFormat="1" ht="31.5" x14ac:dyDescent="0.25">
      <c r="A70" s="11" t="s">
        <v>133</v>
      </c>
      <c r="B70" s="12" t="s">
        <v>134</v>
      </c>
      <c r="C70" s="44">
        <v>734208.2</v>
      </c>
      <c r="D70" s="44">
        <v>760589.5</v>
      </c>
      <c r="E70" s="44">
        <v>734208.2</v>
      </c>
      <c r="F70" s="45">
        <f t="shared" si="0"/>
        <v>0.96531466711018221</v>
      </c>
      <c r="G70" s="44">
        <v>709561.3</v>
      </c>
      <c r="H70" s="46">
        <f t="shared" si="1"/>
        <v>0.96643063915657723</v>
      </c>
      <c r="I70" s="34"/>
      <c r="J70" s="38"/>
    </row>
    <row r="71" spans="1:10" s="13" customFormat="1" ht="151.5" customHeight="1" x14ac:dyDescent="0.2">
      <c r="A71" s="11" t="s">
        <v>135</v>
      </c>
      <c r="B71" s="12" t="s">
        <v>136</v>
      </c>
      <c r="C71" s="44">
        <v>324246.39999999997</v>
      </c>
      <c r="D71" s="44">
        <v>140249.1</v>
      </c>
      <c r="E71" s="44">
        <v>324246.40000000002</v>
      </c>
      <c r="F71" s="45">
        <f t="shared" ref="F71:F122" si="2">E71/D71</f>
        <v>2.3119321264806691</v>
      </c>
      <c r="G71" s="44">
        <v>276703.8</v>
      </c>
      <c r="H71" s="46">
        <f t="shared" ref="H71:H122" si="3">G71/E71</f>
        <v>0.85337508758771097</v>
      </c>
      <c r="I71" s="37" t="s">
        <v>292</v>
      </c>
      <c r="J71" s="37" t="s">
        <v>722</v>
      </c>
    </row>
    <row r="72" spans="1:10" s="13" customFormat="1" ht="63" x14ac:dyDescent="0.25">
      <c r="A72" s="11" t="s">
        <v>137</v>
      </c>
      <c r="B72" s="12" t="s">
        <v>138</v>
      </c>
      <c r="C72" s="44">
        <v>139085.5</v>
      </c>
      <c r="D72" s="44">
        <v>287846.59999999998</v>
      </c>
      <c r="E72" s="44">
        <v>139085.5</v>
      </c>
      <c r="F72" s="45">
        <f t="shared" si="2"/>
        <v>0.48319313134148539</v>
      </c>
      <c r="G72" s="44">
        <v>138973.6</v>
      </c>
      <c r="H72" s="46">
        <f t="shared" si="3"/>
        <v>0.99919545890836936</v>
      </c>
      <c r="I72" s="37" t="s">
        <v>723</v>
      </c>
      <c r="J72" s="38"/>
    </row>
    <row r="73" spans="1:10" s="13" customFormat="1" ht="94.5" x14ac:dyDescent="0.2">
      <c r="A73" s="11" t="s">
        <v>139</v>
      </c>
      <c r="B73" s="12" t="s">
        <v>140</v>
      </c>
      <c r="C73" s="44">
        <v>33979.800000000003</v>
      </c>
      <c r="D73" s="44">
        <v>27800.7</v>
      </c>
      <c r="E73" s="44">
        <v>33979.800000000003</v>
      </c>
      <c r="F73" s="45">
        <f t="shared" si="2"/>
        <v>1.2222641875923987</v>
      </c>
      <c r="G73" s="44">
        <v>9700.7999999999993</v>
      </c>
      <c r="H73" s="46">
        <f t="shared" si="3"/>
        <v>0.28548726007804631</v>
      </c>
      <c r="I73" s="37" t="s">
        <v>293</v>
      </c>
      <c r="J73" s="37" t="s">
        <v>269</v>
      </c>
    </row>
    <row r="74" spans="1:10" s="13" customFormat="1" ht="25.5" customHeight="1" x14ac:dyDescent="0.25">
      <c r="A74" s="11" t="s">
        <v>141</v>
      </c>
      <c r="B74" s="12" t="s">
        <v>142</v>
      </c>
      <c r="C74" s="44">
        <v>278030.7</v>
      </c>
      <c r="D74" s="44">
        <v>286240.3</v>
      </c>
      <c r="E74" s="44">
        <v>278030.7</v>
      </c>
      <c r="F74" s="45">
        <f t="shared" si="2"/>
        <v>0.97131920278171879</v>
      </c>
      <c r="G74" s="44">
        <v>276907</v>
      </c>
      <c r="H74" s="46">
        <f t="shared" si="3"/>
        <v>0.99595835999405813</v>
      </c>
      <c r="I74" s="34"/>
      <c r="J74" s="38"/>
    </row>
    <row r="75" spans="1:10" s="13" customFormat="1" ht="63" x14ac:dyDescent="0.25">
      <c r="A75" s="11" t="s">
        <v>143</v>
      </c>
      <c r="B75" s="12" t="s">
        <v>144</v>
      </c>
      <c r="C75" s="44">
        <v>32004.5</v>
      </c>
      <c r="D75" s="44"/>
      <c r="E75" s="44">
        <v>32004.5</v>
      </c>
      <c r="F75" s="45"/>
      <c r="G75" s="44">
        <v>32004.400000000001</v>
      </c>
      <c r="H75" s="46">
        <f t="shared" si="3"/>
        <v>0.99999687543939142</v>
      </c>
      <c r="I75" s="37" t="s">
        <v>294</v>
      </c>
      <c r="J75" s="38"/>
    </row>
    <row r="76" spans="1:10" s="13" customFormat="1" ht="78.75" x14ac:dyDescent="0.2">
      <c r="A76" s="11" t="s">
        <v>145</v>
      </c>
      <c r="B76" s="12" t="s">
        <v>146</v>
      </c>
      <c r="C76" s="44">
        <v>2589436.5</v>
      </c>
      <c r="D76" s="44">
        <v>671064.19999999995</v>
      </c>
      <c r="E76" s="44">
        <v>2589436.5</v>
      </c>
      <c r="F76" s="45">
        <f t="shared" si="2"/>
        <v>3.8587015966579652</v>
      </c>
      <c r="G76" s="44">
        <v>2205674.5</v>
      </c>
      <c r="H76" s="46">
        <f t="shared" si="3"/>
        <v>0.85179709948477211</v>
      </c>
      <c r="I76" s="37" t="s">
        <v>724</v>
      </c>
      <c r="J76" s="37" t="s">
        <v>295</v>
      </c>
    </row>
    <row r="77" spans="1:10" s="10" customFormat="1" ht="31.5" customHeight="1" x14ac:dyDescent="0.25">
      <c r="A77" s="8" t="s">
        <v>147</v>
      </c>
      <c r="B77" s="17" t="s">
        <v>148</v>
      </c>
      <c r="C77" s="41">
        <f>SUM(C78:C81)</f>
        <v>13976980.799999999</v>
      </c>
      <c r="D77" s="41">
        <f>SUM(D78:D81)</f>
        <v>11935797.1</v>
      </c>
      <c r="E77" s="41">
        <f>SUM(E78:E81)</f>
        <v>13977939.4</v>
      </c>
      <c r="F77" s="42">
        <f t="shared" si="2"/>
        <v>1.1710939188133485</v>
      </c>
      <c r="G77" s="41">
        <f>SUM(G78:G81)</f>
        <v>13331709.000000002</v>
      </c>
      <c r="H77" s="43">
        <f t="shared" si="3"/>
        <v>0.95376783505013629</v>
      </c>
      <c r="I77" s="33"/>
      <c r="J77" s="35"/>
    </row>
    <row r="78" spans="1:10" s="13" customFormat="1" ht="118.5" customHeight="1" x14ac:dyDescent="0.25">
      <c r="A78" s="11" t="s">
        <v>149</v>
      </c>
      <c r="B78" s="12" t="s">
        <v>150</v>
      </c>
      <c r="C78" s="44">
        <v>975896.7</v>
      </c>
      <c r="D78" s="44">
        <v>276770</v>
      </c>
      <c r="E78" s="44">
        <v>976625.5</v>
      </c>
      <c r="F78" s="45">
        <f t="shared" si="2"/>
        <v>3.5286537558261371</v>
      </c>
      <c r="G78" s="44">
        <v>949261.3</v>
      </c>
      <c r="H78" s="46">
        <f t="shared" si="3"/>
        <v>0.97198086677032292</v>
      </c>
      <c r="I78" s="37" t="s">
        <v>271</v>
      </c>
      <c r="J78" s="38"/>
    </row>
    <row r="79" spans="1:10" s="13" customFormat="1" ht="31.5" x14ac:dyDescent="0.25">
      <c r="A79" s="11" t="s">
        <v>151</v>
      </c>
      <c r="B79" s="12" t="s">
        <v>152</v>
      </c>
      <c r="C79" s="44">
        <v>12621403.199999999</v>
      </c>
      <c r="D79" s="44">
        <v>11363381.5</v>
      </c>
      <c r="E79" s="44">
        <v>12621633</v>
      </c>
      <c r="F79" s="45">
        <f t="shared" si="2"/>
        <v>1.1107286154213867</v>
      </c>
      <c r="G79" s="44">
        <v>12053635.9</v>
      </c>
      <c r="H79" s="46">
        <f t="shared" si="3"/>
        <v>0.95499812900596937</v>
      </c>
      <c r="I79" s="37" t="s">
        <v>272</v>
      </c>
      <c r="J79" s="38"/>
    </row>
    <row r="80" spans="1:10" s="13" customFormat="1" ht="63" x14ac:dyDescent="0.25">
      <c r="A80" s="11" t="s">
        <v>153</v>
      </c>
      <c r="B80" s="12" t="s">
        <v>154</v>
      </c>
      <c r="C80" s="44">
        <v>285159.90000000002</v>
      </c>
      <c r="D80" s="44">
        <v>288445.59999999998</v>
      </c>
      <c r="E80" s="44">
        <v>285159.90000000002</v>
      </c>
      <c r="F80" s="45">
        <f t="shared" si="2"/>
        <v>0.98860894393951593</v>
      </c>
      <c r="G80" s="44">
        <v>234290.8</v>
      </c>
      <c r="H80" s="46">
        <f t="shared" si="3"/>
        <v>0.82161201487305879</v>
      </c>
      <c r="I80" s="34"/>
      <c r="J80" s="37" t="s">
        <v>273</v>
      </c>
    </row>
    <row r="81" spans="1:10" s="13" customFormat="1" ht="54" customHeight="1" x14ac:dyDescent="0.25">
      <c r="A81" s="11" t="s">
        <v>155</v>
      </c>
      <c r="B81" s="12" t="s">
        <v>156</v>
      </c>
      <c r="C81" s="44">
        <v>94521</v>
      </c>
      <c r="D81" s="44">
        <v>7200</v>
      </c>
      <c r="E81" s="44">
        <v>94521</v>
      </c>
      <c r="F81" s="45">
        <f t="shared" si="2"/>
        <v>13.127916666666666</v>
      </c>
      <c r="G81" s="44">
        <v>94521</v>
      </c>
      <c r="H81" s="46">
        <f t="shared" si="3"/>
        <v>1</v>
      </c>
      <c r="I81" s="165" t="s">
        <v>713</v>
      </c>
      <c r="J81" s="38"/>
    </row>
    <row r="82" spans="1:10" s="10" customFormat="1" ht="33" customHeight="1" x14ac:dyDescent="0.25">
      <c r="A82" s="8" t="s">
        <v>157</v>
      </c>
      <c r="B82" s="17" t="s">
        <v>158</v>
      </c>
      <c r="C82" s="41">
        <f>SUM(C83:C84)</f>
        <v>73673.2</v>
      </c>
      <c r="D82" s="41">
        <f>SUM(D83:D84)</f>
        <v>55894.7</v>
      </c>
      <c r="E82" s="41">
        <f>SUM(E83:E84)</f>
        <v>73673.2</v>
      </c>
      <c r="F82" s="42">
        <f t="shared" si="2"/>
        <v>1.3180713019302366</v>
      </c>
      <c r="G82" s="41">
        <f>SUM(G83:G84)</f>
        <v>71966.899999999994</v>
      </c>
      <c r="H82" s="43">
        <f t="shared" si="3"/>
        <v>0.97683961060467028</v>
      </c>
      <c r="I82" s="33"/>
      <c r="J82" s="35"/>
    </row>
    <row r="83" spans="1:10" s="13" customFormat="1" ht="29.25" customHeight="1" x14ac:dyDescent="0.25">
      <c r="A83" s="11" t="s">
        <v>159</v>
      </c>
      <c r="B83" s="12" t="s">
        <v>160</v>
      </c>
      <c r="C83" s="44">
        <v>42712.7</v>
      </c>
      <c r="D83" s="44">
        <v>42712.7</v>
      </c>
      <c r="E83" s="44">
        <v>42712.7</v>
      </c>
      <c r="F83" s="45">
        <f t="shared" si="2"/>
        <v>1</v>
      </c>
      <c r="G83" s="44">
        <v>42545.7</v>
      </c>
      <c r="H83" s="46">
        <f t="shared" si="3"/>
        <v>0.99609015585528426</v>
      </c>
      <c r="I83" s="34"/>
      <c r="J83" s="38"/>
    </row>
    <row r="84" spans="1:10" s="13" customFormat="1" ht="63" x14ac:dyDescent="0.25">
      <c r="A84" s="11" t="s">
        <v>161</v>
      </c>
      <c r="B84" s="12" t="s">
        <v>162</v>
      </c>
      <c r="C84" s="44">
        <v>30960.5</v>
      </c>
      <c r="D84" s="44">
        <v>13182</v>
      </c>
      <c r="E84" s="44">
        <v>30960.5</v>
      </c>
      <c r="F84" s="45">
        <f t="shared" si="2"/>
        <v>2.3486951904111666</v>
      </c>
      <c r="G84" s="44">
        <v>29421.200000000001</v>
      </c>
      <c r="H84" s="46">
        <f t="shared" si="3"/>
        <v>0.95028181069427176</v>
      </c>
      <c r="I84" s="37" t="s">
        <v>274</v>
      </c>
      <c r="J84" s="38"/>
    </row>
    <row r="85" spans="1:10" s="10" customFormat="1" ht="56.25" customHeight="1" x14ac:dyDescent="0.25">
      <c r="A85" s="8" t="s">
        <v>163</v>
      </c>
      <c r="B85" s="9" t="s">
        <v>164</v>
      </c>
      <c r="C85" s="41">
        <f>SUM(C86:C89)</f>
        <v>1131055.3999999999</v>
      </c>
      <c r="D85" s="41">
        <f>SUM(D86:D89)</f>
        <v>571490.4</v>
      </c>
      <c r="E85" s="41">
        <f>SUM(E86:E89)</f>
        <v>1131055.3999999999</v>
      </c>
      <c r="F85" s="42">
        <f t="shared" si="2"/>
        <v>1.9791328078301926</v>
      </c>
      <c r="G85" s="41">
        <f>SUM(G86:G89)</f>
        <v>1127818.3</v>
      </c>
      <c r="H85" s="43">
        <f t="shared" si="3"/>
        <v>0.99713798280791566</v>
      </c>
      <c r="I85" s="33"/>
      <c r="J85" s="35"/>
    </row>
    <row r="86" spans="1:10" s="13" customFormat="1" ht="37.5" customHeight="1" x14ac:dyDescent="0.25">
      <c r="A86" s="11" t="s">
        <v>165</v>
      </c>
      <c r="B86" s="18" t="s">
        <v>166</v>
      </c>
      <c r="C86" s="44">
        <v>65083</v>
      </c>
      <c r="D86" s="44">
        <v>61261.1</v>
      </c>
      <c r="E86" s="44">
        <v>65083</v>
      </c>
      <c r="F86" s="45">
        <f t="shared" si="2"/>
        <v>1.0623870612835877</v>
      </c>
      <c r="G86" s="44">
        <v>65083</v>
      </c>
      <c r="H86" s="46">
        <f t="shared" si="3"/>
        <v>1</v>
      </c>
      <c r="I86" s="37" t="s">
        <v>275</v>
      </c>
      <c r="J86" s="38"/>
    </row>
    <row r="87" spans="1:10" s="13" customFormat="1" ht="31.5" x14ac:dyDescent="0.25">
      <c r="A87" s="11" t="s">
        <v>167</v>
      </c>
      <c r="B87" s="18" t="s">
        <v>168</v>
      </c>
      <c r="C87" s="44">
        <v>636556.9</v>
      </c>
      <c r="D87" s="44">
        <v>194720.4</v>
      </c>
      <c r="E87" s="44">
        <v>636556.9</v>
      </c>
      <c r="F87" s="45">
        <f t="shared" si="2"/>
        <v>3.2690817192240775</v>
      </c>
      <c r="G87" s="44">
        <v>633496.4</v>
      </c>
      <c r="H87" s="46">
        <f t="shared" si="3"/>
        <v>0.99519210301545702</v>
      </c>
      <c r="I87" s="37" t="s">
        <v>726</v>
      </c>
      <c r="J87" s="38"/>
    </row>
    <row r="88" spans="1:10" s="13" customFormat="1" ht="27.75" customHeight="1" x14ac:dyDescent="0.25">
      <c r="A88" s="11" t="s">
        <v>169</v>
      </c>
      <c r="B88" s="18" t="s">
        <v>170</v>
      </c>
      <c r="C88" s="44">
        <v>318298.09999999998</v>
      </c>
      <c r="D88" s="44">
        <v>315408.90000000002</v>
      </c>
      <c r="E88" s="44">
        <v>318298.09999999998</v>
      </c>
      <c r="F88" s="45">
        <f t="shared" si="2"/>
        <v>1.0091601727154813</v>
      </c>
      <c r="G88" s="44">
        <v>318121.5</v>
      </c>
      <c r="H88" s="46">
        <f t="shared" si="3"/>
        <v>0.99944517419362544</v>
      </c>
      <c r="I88" s="34"/>
      <c r="J88" s="38"/>
    </row>
    <row r="89" spans="1:10" s="13" customFormat="1" ht="47.25" x14ac:dyDescent="0.25">
      <c r="A89" s="11" t="s">
        <v>171</v>
      </c>
      <c r="B89" s="18" t="s">
        <v>172</v>
      </c>
      <c r="C89" s="44">
        <v>111117.4</v>
      </c>
      <c r="D89" s="44">
        <v>100</v>
      </c>
      <c r="E89" s="44">
        <v>111117.4</v>
      </c>
      <c r="F89" s="45">
        <f t="shared" si="2"/>
        <v>1111.174</v>
      </c>
      <c r="G89" s="44">
        <v>111117.4</v>
      </c>
      <c r="H89" s="46">
        <f t="shared" si="3"/>
        <v>1</v>
      </c>
      <c r="I89" s="37" t="s">
        <v>296</v>
      </c>
      <c r="J89" s="38"/>
    </row>
    <row r="90" spans="1:10" s="10" customFormat="1" ht="45.75" customHeight="1" x14ac:dyDescent="0.25">
      <c r="A90" s="8" t="s">
        <v>173</v>
      </c>
      <c r="B90" s="16" t="s">
        <v>174</v>
      </c>
      <c r="C90" s="41">
        <f>SUM(C91:C92)</f>
        <v>108161.2</v>
      </c>
      <c r="D90" s="41">
        <f>SUM(D91:D92)</f>
        <v>109672</v>
      </c>
      <c r="E90" s="41">
        <f>SUM(E91:E92)</f>
        <v>108161.2</v>
      </c>
      <c r="F90" s="42">
        <f t="shared" si="2"/>
        <v>0.9862243781457436</v>
      </c>
      <c r="G90" s="41">
        <f>SUM(G91:G92)</f>
        <v>107911.5</v>
      </c>
      <c r="H90" s="43">
        <f t="shared" si="3"/>
        <v>0.99769140874916329</v>
      </c>
      <c r="I90" s="33"/>
      <c r="J90" s="35"/>
    </row>
    <row r="91" spans="1:10" s="13" customFormat="1" ht="47.25" x14ac:dyDescent="0.2">
      <c r="A91" s="11" t="s">
        <v>175</v>
      </c>
      <c r="B91" s="12" t="s">
        <v>176</v>
      </c>
      <c r="C91" s="44">
        <v>239.2</v>
      </c>
      <c r="D91" s="44">
        <v>1500</v>
      </c>
      <c r="E91" s="44">
        <v>239.2</v>
      </c>
      <c r="F91" s="45">
        <f t="shared" si="2"/>
        <v>0.15946666666666665</v>
      </c>
      <c r="G91" s="44"/>
      <c r="H91" s="46">
        <f t="shared" si="3"/>
        <v>0</v>
      </c>
      <c r="I91" s="37" t="s">
        <v>297</v>
      </c>
      <c r="J91" s="37" t="s">
        <v>297</v>
      </c>
    </row>
    <row r="92" spans="1:10" s="13" customFormat="1" ht="39" customHeight="1" x14ac:dyDescent="0.25">
      <c r="A92" s="11" t="s">
        <v>177</v>
      </c>
      <c r="B92" s="12" t="s">
        <v>178</v>
      </c>
      <c r="C92" s="44">
        <v>107922</v>
      </c>
      <c r="D92" s="44">
        <v>108172</v>
      </c>
      <c r="E92" s="44">
        <v>107922</v>
      </c>
      <c r="F92" s="45">
        <f t="shared" si="2"/>
        <v>0.99768886588026473</v>
      </c>
      <c r="G92" s="44">
        <v>107911.5</v>
      </c>
      <c r="H92" s="46">
        <f t="shared" si="3"/>
        <v>0.9999027075109802</v>
      </c>
      <c r="I92" s="34"/>
      <c r="J92" s="38"/>
    </row>
    <row r="93" spans="1:10" s="10" customFormat="1" ht="47.25" customHeight="1" x14ac:dyDescent="0.25">
      <c r="A93" s="8" t="s">
        <v>179</v>
      </c>
      <c r="B93" s="9" t="s">
        <v>180</v>
      </c>
      <c r="C93" s="41">
        <f>SUM(C94:C96)</f>
        <v>859037.50000000012</v>
      </c>
      <c r="D93" s="41">
        <f>SUM(D94:D96)</f>
        <v>669319.20000000007</v>
      </c>
      <c r="E93" s="41">
        <f>SUM(E94:E96)</f>
        <v>859037.50000000012</v>
      </c>
      <c r="F93" s="42">
        <f t="shared" si="2"/>
        <v>1.2834496604908392</v>
      </c>
      <c r="G93" s="41">
        <f>SUM(G94:G96)</f>
        <v>852633.20000000007</v>
      </c>
      <c r="H93" s="43">
        <f t="shared" si="3"/>
        <v>0.9925447957743404</v>
      </c>
      <c r="I93" s="33"/>
      <c r="J93" s="35"/>
    </row>
    <row r="94" spans="1:10" s="13" customFormat="1" ht="34.5" customHeight="1" x14ac:dyDescent="0.25">
      <c r="A94" s="11" t="s">
        <v>181</v>
      </c>
      <c r="B94" s="12" t="s">
        <v>182</v>
      </c>
      <c r="C94" s="44">
        <v>597917.80000000005</v>
      </c>
      <c r="D94" s="44">
        <v>502163.8</v>
      </c>
      <c r="E94" s="44">
        <v>597917.80000000005</v>
      </c>
      <c r="F94" s="45">
        <f t="shared" si="2"/>
        <v>1.1906828011099169</v>
      </c>
      <c r="G94" s="44">
        <v>597646</v>
      </c>
      <c r="H94" s="46">
        <f t="shared" si="3"/>
        <v>0.99954542246442568</v>
      </c>
      <c r="I94" s="37" t="s">
        <v>276</v>
      </c>
      <c r="J94" s="38"/>
    </row>
    <row r="95" spans="1:10" s="13" customFormat="1" ht="47.25" x14ac:dyDescent="0.25">
      <c r="A95" s="11" t="s">
        <v>183</v>
      </c>
      <c r="B95" s="12" t="s">
        <v>184</v>
      </c>
      <c r="C95" s="44">
        <v>230636.4</v>
      </c>
      <c r="D95" s="44">
        <v>163264.5</v>
      </c>
      <c r="E95" s="44">
        <v>230636.4</v>
      </c>
      <c r="F95" s="45">
        <f t="shared" si="2"/>
        <v>1.4126549249836922</v>
      </c>
      <c r="G95" s="44">
        <v>224503.9</v>
      </c>
      <c r="H95" s="46">
        <f t="shared" si="3"/>
        <v>0.97341052843349962</v>
      </c>
      <c r="I95" s="37" t="s">
        <v>277</v>
      </c>
      <c r="J95" s="38"/>
    </row>
    <row r="96" spans="1:10" s="13" customFormat="1" ht="40.5" customHeight="1" x14ac:dyDescent="0.25">
      <c r="A96" s="11" t="s">
        <v>185</v>
      </c>
      <c r="B96" s="12" t="s">
        <v>186</v>
      </c>
      <c r="C96" s="44">
        <v>30483.3</v>
      </c>
      <c r="D96" s="44">
        <v>3890.9</v>
      </c>
      <c r="E96" s="44">
        <v>30483.3</v>
      </c>
      <c r="F96" s="45">
        <f t="shared" si="2"/>
        <v>7.8345112955871388</v>
      </c>
      <c r="G96" s="44">
        <v>30483.3</v>
      </c>
      <c r="H96" s="46">
        <f t="shared" si="3"/>
        <v>1</v>
      </c>
      <c r="I96" s="37" t="s">
        <v>278</v>
      </c>
      <c r="J96" s="38"/>
    </row>
    <row r="97" spans="1:10" s="10" customFormat="1" ht="48" customHeight="1" x14ac:dyDescent="0.25">
      <c r="A97" s="8" t="s">
        <v>187</v>
      </c>
      <c r="B97" s="9" t="s">
        <v>188</v>
      </c>
      <c r="C97" s="41">
        <f>SUM(C98:C101)</f>
        <v>248058.3</v>
      </c>
      <c r="D97" s="41">
        <f>SUM(D98:D101)</f>
        <v>325491</v>
      </c>
      <c r="E97" s="41">
        <f>SUM(E98:E101)</f>
        <v>248058.3</v>
      </c>
      <c r="F97" s="42">
        <f t="shared" si="2"/>
        <v>0.76210494299381548</v>
      </c>
      <c r="G97" s="41">
        <f>SUM(G98:G101)</f>
        <v>241675.7</v>
      </c>
      <c r="H97" s="43">
        <f t="shared" si="3"/>
        <v>0.97426975835922447</v>
      </c>
      <c r="I97" s="33"/>
      <c r="J97" s="35"/>
    </row>
    <row r="98" spans="1:10" s="13" customFormat="1" ht="45" customHeight="1" x14ac:dyDescent="0.25">
      <c r="A98" s="11" t="s">
        <v>189</v>
      </c>
      <c r="B98" s="12" t="s">
        <v>190</v>
      </c>
      <c r="C98" s="44">
        <v>45441.7</v>
      </c>
      <c r="D98" s="44">
        <v>45441.7</v>
      </c>
      <c r="E98" s="44">
        <v>45441.7</v>
      </c>
      <c r="F98" s="45">
        <f t="shared" si="2"/>
        <v>1</v>
      </c>
      <c r="G98" s="44">
        <v>43736.6</v>
      </c>
      <c r="H98" s="46">
        <f t="shared" si="3"/>
        <v>0.96247719605560533</v>
      </c>
      <c r="I98" s="34"/>
      <c r="J98" s="38"/>
    </row>
    <row r="99" spans="1:10" s="13" customFormat="1" ht="31.5" x14ac:dyDescent="0.25">
      <c r="A99" s="11" t="s">
        <v>191</v>
      </c>
      <c r="B99" s="12" t="s">
        <v>192</v>
      </c>
      <c r="C99" s="44">
        <v>202142.3</v>
      </c>
      <c r="D99" s="44">
        <v>279690</v>
      </c>
      <c r="E99" s="44">
        <v>202142.3</v>
      </c>
      <c r="F99" s="45">
        <f t="shared" si="2"/>
        <v>0.72273695877578747</v>
      </c>
      <c r="G99" s="44">
        <v>197484.1</v>
      </c>
      <c r="H99" s="46">
        <f t="shared" si="3"/>
        <v>0.97695583754612481</v>
      </c>
      <c r="I99" s="37" t="s">
        <v>725</v>
      </c>
      <c r="J99" s="38"/>
    </row>
    <row r="100" spans="1:10" s="13" customFormat="1" ht="40.5" customHeight="1" x14ac:dyDescent="0.2">
      <c r="A100" s="11" t="s">
        <v>193</v>
      </c>
      <c r="B100" s="18" t="s">
        <v>194</v>
      </c>
      <c r="C100" s="44">
        <v>244.3</v>
      </c>
      <c r="D100" s="44">
        <v>264.3</v>
      </c>
      <c r="E100" s="44">
        <v>244.3</v>
      </c>
      <c r="F100" s="45">
        <f t="shared" si="2"/>
        <v>0.92432841468028759</v>
      </c>
      <c r="G100" s="44">
        <v>225</v>
      </c>
      <c r="H100" s="46">
        <f t="shared" si="3"/>
        <v>0.92099877200163727</v>
      </c>
      <c r="I100" s="165" t="s">
        <v>714</v>
      </c>
      <c r="J100" s="37" t="s">
        <v>279</v>
      </c>
    </row>
    <row r="101" spans="1:10" s="13" customFormat="1" ht="47.25" x14ac:dyDescent="0.25">
      <c r="A101" s="11" t="s">
        <v>195</v>
      </c>
      <c r="B101" s="12" t="s">
        <v>196</v>
      </c>
      <c r="C101" s="44">
        <v>230</v>
      </c>
      <c r="D101" s="44">
        <v>95</v>
      </c>
      <c r="E101" s="44">
        <v>230</v>
      </c>
      <c r="F101" s="45">
        <f t="shared" si="2"/>
        <v>2.4210526315789473</v>
      </c>
      <c r="G101" s="44">
        <v>230</v>
      </c>
      <c r="H101" s="46">
        <f t="shared" si="3"/>
        <v>1</v>
      </c>
      <c r="I101" s="37" t="s">
        <v>280</v>
      </c>
      <c r="J101" s="38"/>
    </row>
    <row r="102" spans="1:10" s="10" customFormat="1" ht="40.5" customHeight="1" x14ac:dyDescent="0.25">
      <c r="A102" s="8" t="s">
        <v>197</v>
      </c>
      <c r="B102" s="16" t="s">
        <v>198</v>
      </c>
      <c r="C102" s="41">
        <f>SUM(C103:C107)</f>
        <v>9815437.9000000004</v>
      </c>
      <c r="D102" s="41">
        <f>SUM(D103:D107)</f>
        <v>8687072.4000000004</v>
      </c>
      <c r="E102" s="41">
        <f>SUM(E103:E107)</f>
        <v>9815437.9000000004</v>
      </c>
      <c r="F102" s="42">
        <f t="shared" si="2"/>
        <v>1.1298901917750794</v>
      </c>
      <c r="G102" s="41">
        <f>SUM(G103:G107)</f>
        <v>9557256.8999999985</v>
      </c>
      <c r="H102" s="43">
        <f t="shared" si="3"/>
        <v>0.97369643589716948</v>
      </c>
      <c r="I102" s="33"/>
      <c r="J102" s="35"/>
    </row>
    <row r="103" spans="1:10" s="13" customFormat="1" ht="27.75" customHeight="1" x14ac:dyDescent="0.25">
      <c r="A103" s="11" t="s">
        <v>199</v>
      </c>
      <c r="B103" s="12" t="s">
        <v>200</v>
      </c>
      <c r="C103" s="44">
        <v>10304.5</v>
      </c>
      <c r="D103" s="44">
        <v>9473.9</v>
      </c>
      <c r="E103" s="44">
        <v>10304.5</v>
      </c>
      <c r="F103" s="45">
        <f t="shared" si="2"/>
        <v>1.087672447460919</v>
      </c>
      <c r="G103" s="44">
        <v>10287.4</v>
      </c>
      <c r="H103" s="46">
        <f t="shared" si="3"/>
        <v>0.99834053083604246</v>
      </c>
      <c r="I103" s="37" t="s">
        <v>298</v>
      </c>
      <c r="J103" s="38"/>
    </row>
    <row r="104" spans="1:10" s="13" customFormat="1" ht="47.25" x14ac:dyDescent="0.25">
      <c r="A104" s="11" t="s">
        <v>201</v>
      </c>
      <c r="B104" s="12" t="s">
        <v>202</v>
      </c>
      <c r="C104" s="44">
        <v>398920.4</v>
      </c>
      <c r="D104" s="44">
        <v>304919</v>
      </c>
      <c r="E104" s="44">
        <v>398920.4</v>
      </c>
      <c r="F104" s="45">
        <f t="shared" si="2"/>
        <v>1.3082831834028055</v>
      </c>
      <c r="G104" s="44">
        <v>391616.2</v>
      </c>
      <c r="H104" s="46">
        <f t="shared" si="3"/>
        <v>0.98169008153004955</v>
      </c>
      <c r="I104" s="37" t="s">
        <v>284</v>
      </c>
      <c r="J104" s="38"/>
    </row>
    <row r="105" spans="1:10" s="13" customFormat="1" ht="39" customHeight="1" x14ac:dyDescent="0.2">
      <c r="A105" s="11" t="s">
        <v>203</v>
      </c>
      <c r="B105" s="12" t="s">
        <v>204</v>
      </c>
      <c r="C105" s="44">
        <v>207.4</v>
      </c>
      <c r="D105" s="44">
        <v>230.4</v>
      </c>
      <c r="E105" s="44">
        <v>207.4</v>
      </c>
      <c r="F105" s="45">
        <f t="shared" si="2"/>
        <v>0.90017361111111116</v>
      </c>
      <c r="G105" s="44">
        <v>56</v>
      </c>
      <c r="H105" s="46">
        <f t="shared" si="3"/>
        <v>0.27000964320154291</v>
      </c>
      <c r="I105" s="37" t="s">
        <v>281</v>
      </c>
      <c r="J105" s="37" t="s">
        <v>279</v>
      </c>
    </row>
    <row r="106" spans="1:10" s="13" customFormat="1" ht="47.25" x14ac:dyDescent="0.25">
      <c r="A106" s="11" t="s">
        <v>205</v>
      </c>
      <c r="B106" s="12" t="s">
        <v>206</v>
      </c>
      <c r="C106" s="44">
        <v>9315059.9000000004</v>
      </c>
      <c r="D106" s="44">
        <v>8319083.4000000004</v>
      </c>
      <c r="E106" s="44">
        <v>9315059.9000000004</v>
      </c>
      <c r="F106" s="45">
        <f t="shared" si="2"/>
        <v>1.119721903497205</v>
      </c>
      <c r="G106" s="44">
        <v>9064354.6999999993</v>
      </c>
      <c r="H106" s="46">
        <f t="shared" si="3"/>
        <v>0.97308603458363152</v>
      </c>
      <c r="I106" s="37" t="s">
        <v>282</v>
      </c>
      <c r="J106" s="38"/>
    </row>
    <row r="107" spans="1:10" s="13" customFormat="1" ht="47.25" x14ac:dyDescent="0.25">
      <c r="A107" s="11" t="s">
        <v>207</v>
      </c>
      <c r="B107" s="12" t="s">
        <v>208</v>
      </c>
      <c r="C107" s="44">
        <v>90945.7</v>
      </c>
      <c r="D107" s="44">
        <v>53365.7</v>
      </c>
      <c r="E107" s="44">
        <v>90945.7</v>
      </c>
      <c r="F107" s="45">
        <f t="shared" si="2"/>
        <v>1.7041976400571903</v>
      </c>
      <c r="G107" s="44">
        <v>90942.6</v>
      </c>
      <c r="H107" s="46">
        <f t="shared" si="3"/>
        <v>0.99996591372654242</v>
      </c>
      <c r="I107" s="37" t="s">
        <v>283</v>
      </c>
      <c r="J107" s="38"/>
    </row>
    <row r="108" spans="1:10" s="10" customFormat="1" ht="41.25" customHeight="1" x14ac:dyDescent="0.25">
      <c r="A108" s="8" t="s">
        <v>209</v>
      </c>
      <c r="B108" s="16" t="s">
        <v>210</v>
      </c>
      <c r="C108" s="47">
        <f>SUM(C109)</f>
        <v>28597.5</v>
      </c>
      <c r="D108" s="47">
        <f>SUM(D109)</f>
        <v>17421.599999999999</v>
      </c>
      <c r="E108" s="47">
        <f>SUM(E109)</f>
        <v>28597.5</v>
      </c>
      <c r="F108" s="42">
        <f t="shared" si="2"/>
        <v>1.6414967626394821</v>
      </c>
      <c r="G108" s="47">
        <f>SUM(G109)</f>
        <v>28597.5</v>
      </c>
      <c r="H108" s="43">
        <f t="shared" si="3"/>
        <v>1</v>
      </c>
      <c r="I108" s="35"/>
      <c r="J108" s="35"/>
    </row>
    <row r="109" spans="1:10" s="13" customFormat="1" ht="72" customHeight="1" x14ac:dyDescent="0.25">
      <c r="A109" s="11" t="s">
        <v>211</v>
      </c>
      <c r="B109" s="12" t="s">
        <v>212</v>
      </c>
      <c r="C109" s="44">
        <v>28597.5</v>
      </c>
      <c r="D109" s="44">
        <v>17421.599999999999</v>
      </c>
      <c r="E109" s="44">
        <v>28597.5</v>
      </c>
      <c r="F109" s="45">
        <f t="shared" si="2"/>
        <v>1.6414967626394821</v>
      </c>
      <c r="G109" s="44">
        <v>28597.5</v>
      </c>
      <c r="H109" s="46">
        <f t="shared" si="3"/>
        <v>1</v>
      </c>
      <c r="I109" s="37" t="s">
        <v>299</v>
      </c>
      <c r="J109" s="38"/>
    </row>
    <row r="110" spans="1:10" s="10" customFormat="1" ht="34.5" customHeight="1" x14ac:dyDescent="0.25">
      <c r="A110" s="8" t="s">
        <v>213</v>
      </c>
      <c r="B110" s="16" t="s">
        <v>214</v>
      </c>
      <c r="C110" s="41">
        <f>SUM(C111:C112)</f>
        <v>417.9</v>
      </c>
      <c r="D110" s="41">
        <f>SUM(D111:D112)</f>
        <v>1140</v>
      </c>
      <c r="E110" s="41">
        <f>SUM(E111:E112)</f>
        <v>417.9</v>
      </c>
      <c r="F110" s="42">
        <f t="shared" si="2"/>
        <v>0.36657894736842106</v>
      </c>
      <c r="G110" s="41">
        <f>SUM(G111:G112)</f>
        <v>374.9</v>
      </c>
      <c r="H110" s="43">
        <f t="shared" si="3"/>
        <v>0.89710457047140468</v>
      </c>
      <c r="I110" s="33"/>
      <c r="J110" s="35"/>
    </row>
    <row r="111" spans="1:10" s="13" customFormat="1" ht="47.25" x14ac:dyDescent="0.2">
      <c r="A111" s="11" t="s">
        <v>215</v>
      </c>
      <c r="B111" s="12" t="s">
        <v>216</v>
      </c>
      <c r="C111" s="44">
        <v>132</v>
      </c>
      <c r="D111" s="44">
        <v>380</v>
      </c>
      <c r="E111" s="44">
        <v>132</v>
      </c>
      <c r="F111" s="45">
        <f t="shared" si="2"/>
        <v>0.3473684210526316</v>
      </c>
      <c r="G111" s="44">
        <v>121.5</v>
      </c>
      <c r="H111" s="46">
        <f t="shared" si="3"/>
        <v>0.92045454545454541</v>
      </c>
      <c r="I111" s="37" t="s">
        <v>727</v>
      </c>
      <c r="J111" s="37" t="s">
        <v>256</v>
      </c>
    </row>
    <row r="112" spans="1:10" s="13" customFormat="1" ht="47.25" x14ac:dyDescent="0.2">
      <c r="A112" s="11" t="s">
        <v>217</v>
      </c>
      <c r="B112" s="12" t="s">
        <v>218</v>
      </c>
      <c r="C112" s="44">
        <v>285.89999999999998</v>
      </c>
      <c r="D112" s="44">
        <v>760</v>
      </c>
      <c r="E112" s="44">
        <v>285.89999999999998</v>
      </c>
      <c r="F112" s="45">
        <f t="shared" si="2"/>
        <v>0.37618421052631573</v>
      </c>
      <c r="G112" s="44">
        <v>253.4</v>
      </c>
      <c r="H112" s="46">
        <f t="shared" si="3"/>
        <v>0.88632388947184337</v>
      </c>
      <c r="I112" s="37" t="s">
        <v>727</v>
      </c>
      <c r="J112" s="37" t="s">
        <v>256</v>
      </c>
    </row>
    <row r="113" spans="1:10" s="10" customFormat="1" ht="36" customHeight="1" x14ac:dyDescent="0.25">
      <c r="A113" s="8" t="s">
        <v>219</v>
      </c>
      <c r="B113" s="9" t="s">
        <v>220</v>
      </c>
      <c r="C113" s="41">
        <f>SUM(C114:C115)</f>
        <v>1687440.5</v>
      </c>
      <c r="D113" s="41">
        <f>SUM(D114:D115)</f>
        <v>747003.6</v>
      </c>
      <c r="E113" s="41">
        <f>SUM(E114:E115)</f>
        <v>1687440.5</v>
      </c>
      <c r="F113" s="42">
        <f t="shared" si="2"/>
        <v>2.2589456061523667</v>
      </c>
      <c r="G113" s="41">
        <f>SUM(G114:G115)</f>
        <v>1563040.9</v>
      </c>
      <c r="H113" s="43">
        <f t="shared" si="3"/>
        <v>0.9262791191748686</v>
      </c>
      <c r="I113" s="33"/>
      <c r="J113" s="35"/>
    </row>
    <row r="114" spans="1:10" s="13" customFormat="1" ht="20.25" customHeight="1" x14ac:dyDescent="0.25">
      <c r="A114" s="11" t="s">
        <v>221</v>
      </c>
      <c r="B114" s="12" t="s">
        <v>222</v>
      </c>
      <c r="C114" s="44">
        <v>839540.5</v>
      </c>
      <c r="D114" s="48">
        <v>747003.6</v>
      </c>
      <c r="E114" s="44">
        <v>839540.5</v>
      </c>
      <c r="F114" s="45">
        <f t="shared" si="2"/>
        <v>1.1238774485156431</v>
      </c>
      <c r="G114" s="44">
        <v>816052</v>
      </c>
      <c r="H114" s="46">
        <f t="shared" si="3"/>
        <v>0.97202219547478652</v>
      </c>
      <c r="I114" s="37" t="s">
        <v>300</v>
      </c>
      <c r="J114" s="38"/>
    </row>
    <row r="115" spans="1:10" s="13" customFormat="1" ht="83.25" customHeight="1" x14ac:dyDescent="0.2">
      <c r="A115" s="11" t="s">
        <v>223</v>
      </c>
      <c r="B115" s="12" t="s">
        <v>224</v>
      </c>
      <c r="C115" s="48">
        <v>847900</v>
      </c>
      <c r="D115" s="48"/>
      <c r="E115" s="44">
        <v>847900</v>
      </c>
      <c r="F115" s="45"/>
      <c r="G115" s="44">
        <v>746988.9</v>
      </c>
      <c r="H115" s="46">
        <f t="shared" si="3"/>
        <v>0.88098702677202501</v>
      </c>
      <c r="I115" s="37" t="s">
        <v>301</v>
      </c>
      <c r="J115" s="37" t="s">
        <v>270</v>
      </c>
    </row>
    <row r="116" spans="1:10" s="10" customFormat="1" ht="33" customHeight="1" x14ac:dyDescent="0.25">
      <c r="A116" s="8" t="s">
        <v>225</v>
      </c>
      <c r="B116" s="16" t="s">
        <v>226</v>
      </c>
      <c r="C116" s="47">
        <f>SUM(C117:C119)</f>
        <v>297371.5</v>
      </c>
      <c r="D116" s="47">
        <f>SUM(D117:D119)</f>
        <v>373173.89999999997</v>
      </c>
      <c r="E116" s="47">
        <f>SUM(E117:E119)</f>
        <v>297371.5</v>
      </c>
      <c r="F116" s="42">
        <f t="shared" si="2"/>
        <v>0.79687111022501844</v>
      </c>
      <c r="G116" s="47">
        <f>SUM(G117:G119)</f>
        <v>282269.90000000002</v>
      </c>
      <c r="H116" s="43">
        <f t="shared" si="3"/>
        <v>0.94921638421973864</v>
      </c>
      <c r="I116" s="35"/>
      <c r="J116" s="39"/>
    </row>
    <row r="117" spans="1:10" s="13" customFormat="1" ht="33" customHeight="1" x14ac:dyDescent="0.25">
      <c r="A117" s="11" t="s">
        <v>227</v>
      </c>
      <c r="B117" s="12" t="s">
        <v>228</v>
      </c>
      <c r="C117" s="48">
        <v>65949.100000000006</v>
      </c>
      <c r="D117" s="48">
        <v>54030.2</v>
      </c>
      <c r="E117" s="44">
        <v>65949.100000000006</v>
      </c>
      <c r="F117" s="45">
        <f t="shared" si="2"/>
        <v>1.2205969994558601</v>
      </c>
      <c r="G117" s="44">
        <v>65949.100000000006</v>
      </c>
      <c r="H117" s="46">
        <f t="shared" si="3"/>
        <v>1</v>
      </c>
      <c r="I117" s="37" t="s">
        <v>302</v>
      </c>
      <c r="J117" s="38"/>
    </row>
    <row r="118" spans="1:10" s="13" customFormat="1" ht="47.25" x14ac:dyDescent="0.2">
      <c r="A118" s="11" t="s">
        <v>229</v>
      </c>
      <c r="B118" s="12" t="s">
        <v>230</v>
      </c>
      <c r="C118" s="48">
        <v>0</v>
      </c>
      <c r="D118" s="48">
        <v>5072.8999999999996</v>
      </c>
      <c r="E118" s="44"/>
      <c r="F118" s="45">
        <f t="shared" si="2"/>
        <v>0</v>
      </c>
      <c r="G118" s="44"/>
      <c r="H118" s="46"/>
      <c r="I118" s="37" t="s">
        <v>285</v>
      </c>
      <c r="J118" s="37" t="s">
        <v>285</v>
      </c>
    </row>
    <row r="119" spans="1:10" s="13" customFormat="1" ht="31.5" x14ac:dyDescent="0.2">
      <c r="A119" s="11" t="s">
        <v>231</v>
      </c>
      <c r="B119" s="12" t="s">
        <v>232</v>
      </c>
      <c r="C119" s="48">
        <v>231422.40000000002</v>
      </c>
      <c r="D119" s="48">
        <v>314070.8</v>
      </c>
      <c r="E119" s="44">
        <v>231422.4</v>
      </c>
      <c r="F119" s="45">
        <f t="shared" si="2"/>
        <v>0.73684786997071994</v>
      </c>
      <c r="G119" s="44">
        <v>216320.8</v>
      </c>
      <c r="H119" s="46">
        <f t="shared" si="3"/>
        <v>0.93474443269104457</v>
      </c>
      <c r="I119" s="37" t="s">
        <v>285</v>
      </c>
      <c r="J119" s="37" t="s">
        <v>286</v>
      </c>
    </row>
    <row r="120" spans="1:10" s="21" customFormat="1" ht="18.75" customHeight="1" x14ac:dyDescent="0.25">
      <c r="A120" s="19"/>
      <c r="B120" s="20" t="s">
        <v>233</v>
      </c>
      <c r="C120" s="49">
        <f>SUM(C6+C15+C24+C38+C43+C48+C57+C62+C66+C77+C82+C85+C90+C93+C97+C102+C108+C110+C113+C116)</f>
        <v>130452023.20000002</v>
      </c>
      <c r="D120" s="49">
        <f>SUM(D6+D15+D24+D38+D43+D48+D57+D62+D66+D77+D82+D85+D90+D93+D97+D102+D108+D110+D113+D116)</f>
        <v>104968017.80000001</v>
      </c>
      <c r="E120" s="49">
        <f>SUM(E6+E15+E24+E38+E43+E48+E57+E62+E66+E77+E82+E85+E90+E93+E97+E102+E108+E110+E113+E116)</f>
        <v>131067660.70000003</v>
      </c>
      <c r="F120" s="50">
        <f t="shared" si="2"/>
        <v>1.2486437626147115</v>
      </c>
      <c r="G120" s="49">
        <f>SUM(G6+G15+G24+G38+G43+G48+G57+G62+G66+G77+G82+G85+G90+G93+G97+G102+G108+G110+G113+G116)</f>
        <v>127179437.20000002</v>
      </c>
      <c r="H120" s="51">
        <f t="shared" si="3"/>
        <v>0.97033422677086034</v>
      </c>
      <c r="I120" s="36"/>
      <c r="J120" s="40"/>
    </row>
    <row r="121" spans="1:10" s="21" customFormat="1" ht="20.25" customHeight="1" x14ac:dyDescent="0.25">
      <c r="A121" s="22"/>
      <c r="B121" s="23" t="s">
        <v>234</v>
      </c>
      <c r="C121" s="22"/>
      <c r="D121" s="52">
        <v>6429546.5999999996</v>
      </c>
      <c r="E121" s="52">
        <v>5559236.7000000002</v>
      </c>
      <c r="F121" s="50">
        <f t="shared" si="2"/>
        <v>0.86463899336230032</v>
      </c>
      <c r="G121" s="52">
        <v>5234574.0999999996</v>
      </c>
      <c r="H121" s="51">
        <f t="shared" si="3"/>
        <v>0.94159942856903345</v>
      </c>
      <c r="I121" s="36"/>
      <c r="J121" s="40"/>
    </row>
    <row r="122" spans="1:10" s="21" customFormat="1" x14ac:dyDescent="0.25">
      <c r="A122" s="22"/>
      <c r="B122" s="20" t="s">
        <v>235</v>
      </c>
      <c r="C122" s="52">
        <f>SUM(C120:C121)</f>
        <v>130452023.20000002</v>
      </c>
      <c r="D122" s="52">
        <f>SUM(D120:D121)</f>
        <v>111397564.40000001</v>
      </c>
      <c r="E122" s="52">
        <f>SUM(E120:E121)</f>
        <v>136626897.40000004</v>
      </c>
      <c r="F122" s="50">
        <f t="shared" si="2"/>
        <v>1.2264801132402499</v>
      </c>
      <c r="G122" s="52">
        <f>SUM(G120:G121)</f>
        <v>132414011.30000001</v>
      </c>
      <c r="H122" s="51">
        <f t="shared" si="3"/>
        <v>0.96916503133591603</v>
      </c>
      <c r="I122" s="36"/>
      <c r="J122" s="40"/>
    </row>
    <row r="124" spans="1:10" s="13" customFormat="1" ht="31.5" customHeight="1" x14ac:dyDescent="0.2">
      <c r="A124" s="173"/>
      <c r="B124" s="173"/>
      <c r="C124" s="173"/>
      <c r="D124" s="173"/>
      <c r="E124" s="173"/>
      <c r="F124" s="173"/>
      <c r="G124" s="173"/>
      <c r="H124" s="173"/>
      <c r="I124" s="173"/>
      <c r="J124" s="173"/>
    </row>
    <row r="133" spans="1:10" ht="21" customHeight="1" x14ac:dyDescent="0.2">
      <c r="A133" s="166"/>
      <c r="B133" s="166"/>
      <c r="C133" s="166"/>
      <c r="D133" s="166"/>
      <c r="E133" s="166"/>
      <c r="F133" s="166"/>
      <c r="G133" s="166"/>
      <c r="H133" s="166"/>
      <c r="I133" s="166"/>
      <c r="J133" s="166"/>
    </row>
    <row r="134" spans="1:10" ht="21" customHeight="1" x14ac:dyDescent="0.2">
      <c r="A134" s="167"/>
      <c r="B134" s="167"/>
      <c r="C134" s="167"/>
      <c r="D134" s="167"/>
      <c r="E134" s="167"/>
      <c r="F134" s="167"/>
      <c r="G134" s="167"/>
      <c r="H134" s="167"/>
      <c r="I134" s="167"/>
      <c r="J134" s="167"/>
    </row>
    <row r="137" spans="1:10" x14ac:dyDescent="0.25">
      <c r="E137" s="25"/>
      <c r="F137" s="25"/>
      <c r="G137" s="25"/>
      <c r="I137" s="25"/>
    </row>
    <row r="138" spans="1:10" x14ac:dyDescent="0.25">
      <c r="E138" s="25"/>
      <c r="F138" s="25"/>
      <c r="G138" s="25"/>
    </row>
    <row r="139" spans="1:10" x14ac:dyDescent="0.25">
      <c r="E139" s="25"/>
      <c r="F139" s="25"/>
      <c r="G139" s="25"/>
      <c r="I139" s="27"/>
    </row>
    <row r="143" spans="1:10" x14ac:dyDescent="0.25">
      <c r="E143" s="28"/>
      <c r="F143" s="28"/>
      <c r="G143" s="28"/>
    </row>
    <row r="145" spans="1:1" x14ac:dyDescent="0.25">
      <c r="A145" s="29"/>
    </row>
  </sheetData>
  <mergeCells count="11">
    <mergeCell ref="A133:J133"/>
    <mergeCell ref="A134:J134"/>
    <mergeCell ref="A1:J1"/>
    <mergeCell ref="A3:A4"/>
    <mergeCell ref="B3:B4"/>
    <mergeCell ref="A124:J124"/>
    <mergeCell ref="C3:C4"/>
    <mergeCell ref="D3:F3"/>
    <mergeCell ref="G3:G4"/>
    <mergeCell ref="H3:H4"/>
    <mergeCell ref="I3:J3"/>
  </mergeCells>
  <printOptions horizontalCentered="1"/>
  <pageMargins left="0.19685039370078741" right="0.19685039370078741" top="0.19685039370078741" bottom="0.19685039370078741" header="0" footer="0"/>
  <pageSetup paperSize="9" scale="40" fitToHeight="0" orientation="landscape" r:id="rId1"/>
  <headerFooter alignWithMargins="0">
    <oddFooter>&amp;C&amp;P</oddFooter>
  </headerFooter>
  <rowBreaks count="5" manualBreakCount="5">
    <brk id="14" max="9" man="1"/>
    <brk id="41" max="9" man="1"/>
    <brk id="61" max="9" man="1"/>
    <brk id="79" max="9" man="1"/>
    <brk id="109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2"/>
  <sheetViews>
    <sheetView view="pageBreakPreview" zoomScale="85" zoomScaleNormal="90" zoomScaleSheetLayoutView="85" workbookViewId="0">
      <selection activeCell="K8" sqref="K8"/>
    </sheetView>
  </sheetViews>
  <sheetFormatPr defaultColWidth="7.75" defaultRowHeight="15" x14ac:dyDescent="0.25"/>
  <cols>
    <col min="1" max="1" width="8" style="162" customWidth="1"/>
    <col min="2" max="2" width="36.125" style="163" customWidth="1"/>
    <col min="3" max="5" width="24.625" style="56" hidden="1" customWidth="1"/>
    <col min="6" max="6" width="66.375" style="155" customWidth="1"/>
    <col min="7" max="7" width="9.125" style="155" customWidth="1"/>
    <col min="8" max="8" width="14" style="164" hidden="1" customWidth="1"/>
    <col min="9" max="9" width="8.125" style="155" customWidth="1"/>
    <col min="10" max="10" width="11.875" style="155" customWidth="1"/>
    <col min="11" max="11" width="26.25" style="55" customWidth="1"/>
    <col min="12" max="16384" width="7.75" style="56"/>
  </cols>
  <sheetData>
    <row r="1" spans="1:11" ht="26.25" customHeight="1" x14ac:dyDescent="0.25">
      <c r="A1" s="189" t="s">
        <v>303</v>
      </c>
      <c r="B1" s="189"/>
      <c r="C1" s="189"/>
      <c r="D1" s="189"/>
      <c r="E1" s="189"/>
      <c r="F1" s="189"/>
      <c r="G1" s="189"/>
      <c r="H1" s="189"/>
      <c r="I1" s="189"/>
      <c r="J1" s="189"/>
    </row>
    <row r="2" spans="1:11" ht="17.25" customHeight="1" x14ac:dyDescent="0.25">
      <c r="A2" s="190" t="s">
        <v>304</v>
      </c>
      <c r="B2" s="190"/>
      <c r="C2" s="190"/>
      <c r="D2" s="190"/>
      <c r="E2" s="190"/>
      <c r="F2" s="190"/>
      <c r="G2" s="190"/>
      <c r="H2" s="190"/>
      <c r="I2" s="190"/>
      <c r="J2" s="190"/>
    </row>
    <row r="3" spans="1:11" ht="9.75" customHeight="1" x14ac:dyDescent="0.25">
      <c r="A3" s="57"/>
      <c r="B3" s="58"/>
      <c r="C3" s="58"/>
      <c r="D3" s="58"/>
      <c r="E3" s="58"/>
      <c r="F3" s="58"/>
      <c r="G3" s="58"/>
      <c r="H3" s="58"/>
      <c r="I3" s="58"/>
      <c r="J3" s="58"/>
    </row>
    <row r="4" spans="1:11" s="60" customFormat="1" x14ac:dyDescent="0.25">
      <c r="A4" s="191" t="s">
        <v>305</v>
      </c>
      <c r="B4" s="192" t="s">
        <v>306</v>
      </c>
      <c r="C4" s="192" t="s">
        <v>307</v>
      </c>
      <c r="D4" s="192"/>
      <c r="E4" s="192"/>
      <c r="F4" s="192" t="s">
        <v>308</v>
      </c>
      <c r="G4" s="192" t="s">
        <v>309</v>
      </c>
      <c r="H4" s="192"/>
      <c r="I4" s="192"/>
      <c r="J4" s="192"/>
      <c r="K4" s="59"/>
    </row>
    <row r="5" spans="1:11" s="60" customFormat="1" ht="28.5" x14ac:dyDescent="0.25">
      <c r="A5" s="191"/>
      <c r="B5" s="192"/>
      <c r="C5" s="61" t="s">
        <v>310</v>
      </c>
      <c r="D5" s="61" t="s">
        <v>311</v>
      </c>
      <c r="E5" s="61" t="s">
        <v>312</v>
      </c>
      <c r="F5" s="192"/>
      <c r="G5" s="61" t="s">
        <v>313</v>
      </c>
      <c r="H5" s="62"/>
      <c r="I5" s="61" t="s">
        <v>314</v>
      </c>
      <c r="J5" s="61" t="s">
        <v>315</v>
      </c>
      <c r="K5" s="59"/>
    </row>
    <row r="6" spans="1:11" x14ac:dyDescent="0.25">
      <c r="A6" s="178" t="s">
        <v>316</v>
      </c>
      <c r="B6" s="180" t="s">
        <v>118</v>
      </c>
      <c r="C6" s="182"/>
      <c r="D6" s="182"/>
      <c r="E6" s="182"/>
      <c r="F6" s="63" t="s">
        <v>317</v>
      </c>
      <c r="G6" s="64">
        <v>74.7</v>
      </c>
      <c r="H6" s="65"/>
      <c r="I6" s="64">
        <v>71.099999999999994</v>
      </c>
      <c r="J6" s="64">
        <f>I6/G6*100</f>
        <v>95.180722891566248</v>
      </c>
    </row>
    <row r="7" spans="1:11" s="60" customFormat="1" x14ac:dyDescent="0.25">
      <c r="A7" s="179"/>
      <c r="B7" s="181"/>
      <c r="C7" s="182"/>
      <c r="D7" s="182"/>
      <c r="E7" s="182"/>
      <c r="F7" s="63" t="s">
        <v>318</v>
      </c>
      <c r="G7" s="66">
        <v>4.8</v>
      </c>
      <c r="H7" s="67"/>
      <c r="I7" s="66">
        <v>3.6</v>
      </c>
      <c r="J7" s="64">
        <f>G7/I7*100</f>
        <v>133.33333333333331</v>
      </c>
      <c r="K7" s="59"/>
    </row>
    <row r="8" spans="1:11" x14ac:dyDescent="0.25">
      <c r="A8" s="183" t="s">
        <v>319</v>
      </c>
      <c r="B8" s="186" t="s">
        <v>120</v>
      </c>
      <c r="C8" s="68"/>
      <c r="D8" s="68"/>
      <c r="E8" s="68"/>
      <c r="F8" s="69" t="s">
        <v>320</v>
      </c>
      <c r="G8" s="70">
        <v>25</v>
      </c>
      <c r="H8" s="71"/>
      <c r="I8" s="70">
        <v>24.9</v>
      </c>
      <c r="J8" s="72">
        <f t="shared" ref="J8" si="0">I8/G8*100</f>
        <v>99.6</v>
      </c>
    </row>
    <row r="9" spans="1:11" ht="30" x14ac:dyDescent="0.25">
      <c r="A9" s="184"/>
      <c r="B9" s="187"/>
      <c r="C9" s="68"/>
      <c r="D9" s="68"/>
      <c r="E9" s="68"/>
      <c r="F9" s="73" t="s">
        <v>321</v>
      </c>
      <c r="G9" s="70">
        <v>15.5</v>
      </c>
      <c r="H9" s="71"/>
      <c r="I9" s="70">
        <v>16.399999999999999</v>
      </c>
      <c r="J9" s="72">
        <f>G9/I9*100</f>
        <v>94.512195121951223</v>
      </c>
    </row>
    <row r="10" spans="1:11" x14ac:dyDescent="0.25">
      <c r="A10" s="184"/>
      <c r="B10" s="187"/>
      <c r="C10" s="68"/>
      <c r="D10" s="68"/>
      <c r="E10" s="68"/>
      <c r="F10" s="69" t="s">
        <v>322</v>
      </c>
      <c r="G10" s="70">
        <v>6.1</v>
      </c>
      <c r="H10" s="71"/>
      <c r="I10" s="70">
        <v>5.0999999999999996</v>
      </c>
      <c r="J10" s="72">
        <f>G10/I10*100</f>
        <v>119.6078431372549</v>
      </c>
    </row>
    <row r="11" spans="1:11" ht="30" x14ac:dyDescent="0.25">
      <c r="A11" s="184"/>
      <c r="B11" s="187"/>
      <c r="C11" s="68"/>
      <c r="D11" s="68"/>
      <c r="E11" s="68"/>
      <c r="F11" s="69" t="s">
        <v>323</v>
      </c>
      <c r="G11" s="70">
        <v>34</v>
      </c>
      <c r="H11" s="71"/>
      <c r="I11" s="70">
        <v>34</v>
      </c>
      <c r="J11" s="72">
        <f>G11/I11*100</f>
        <v>100</v>
      </c>
    </row>
    <row r="12" spans="1:11" x14ac:dyDescent="0.25">
      <c r="A12" s="185"/>
      <c r="B12" s="188"/>
      <c r="C12" s="68"/>
      <c r="D12" s="68"/>
      <c r="E12" s="68"/>
      <c r="F12" s="69" t="s">
        <v>324</v>
      </c>
      <c r="G12" s="70">
        <v>4.5999999999999996</v>
      </c>
      <c r="H12" s="71"/>
      <c r="I12" s="70">
        <v>2.5</v>
      </c>
      <c r="J12" s="72">
        <f>G12/I12*100</f>
        <v>184</v>
      </c>
    </row>
    <row r="13" spans="1:11" s="60" customFormat="1" ht="30" x14ac:dyDescent="0.25">
      <c r="A13" s="195" t="s">
        <v>325</v>
      </c>
      <c r="B13" s="196" t="s">
        <v>122</v>
      </c>
      <c r="C13" s="197"/>
      <c r="D13" s="197"/>
      <c r="E13" s="197"/>
      <c r="F13" s="69" t="s">
        <v>326</v>
      </c>
      <c r="G13" s="70">
        <v>39.6</v>
      </c>
      <c r="H13" s="71"/>
      <c r="I13" s="70">
        <v>37.4</v>
      </c>
      <c r="J13" s="72">
        <f>I13/G13*100</f>
        <v>94.444444444444443</v>
      </c>
      <c r="K13" s="59"/>
    </row>
    <row r="14" spans="1:11" s="60" customFormat="1" ht="45" x14ac:dyDescent="0.25">
      <c r="A14" s="195"/>
      <c r="B14" s="196"/>
      <c r="C14" s="197"/>
      <c r="D14" s="197"/>
      <c r="E14" s="197"/>
      <c r="F14" s="69" t="s">
        <v>327</v>
      </c>
      <c r="G14" s="74" t="s">
        <v>328</v>
      </c>
      <c r="H14" s="71"/>
      <c r="I14" s="75">
        <v>2513</v>
      </c>
      <c r="J14" s="72">
        <v>100.5</v>
      </c>
      <c r="K14" s="59"/>
    </row>
    <row r="15" spans="1:11" ht="60" x14ac:dyDescent="0.25">
      <c r="A15" s="183" t="s">
        <v>329</v>
      </c>
      <c r="B15" s="186" t="s">
        <v>124</v>
      </c>
      <c r="C15" s="76"/>
      <c r="D15" s="76"/>
      <c r="E15" s="76"/>
      <c r="F15" s="69" t="s">
        <v>330</v>
      </c>
      <c r="G15" s="77">
        <v>23</v>
      </c>
      <c r="H15" s="78"/>
      <c r="I15" s="77">
        <v>28.2</v>
      </c>
      <c r="J15" s="72">
        <f>I15/G15*100</f>
        <v>122.60869565217392</v>
      </c>
    </row>
    <row r="16" spans="1:11" ht="75" x14ac:dyDescent="0.25">
      <c r="A16" s="185"/>
      <c r="B16" s="188"/>
      <c r="C16" s="76"/>
      <c r="D16" s="76"/>
      <c r="E16" s="76"/>
      <c r="F16" s="69" t="s">
        <v>331</v>
      </c>
      <c r="G16" s="77">
        <v>83</v>
      </c>
      <c r="H16" s="78"/>
      <c r="I16" s="77">
        <v>89.5</v>
      </c>
      <c r="J16" s="72">
        <f>I16/G16*100</f>
        <v>107.83132530120483</v>
      </c>
    </row>
    <row r="17" spans="1:11" ht="42.75" x14ac:dyDescent="0.25">
      <c r="A17" s="193" t="s">
        <v>332</v>
      </c>
      <c r="B17" s="180" t="s">
        <v>90</v>
      </c>
      <c r="C17" s="182"/>
      <c r="D17" s="182"/>
      <c r="E17" s="182"/>
      <c r="F17" s="63" t="s">
        <v>333</v>
      </c>
      <c r="G17" s="79">
        <v>4800</v>
      </c>
      <c r="H17" s="80"/>
      <c r="I17" s="79">
        <v>4800</v>
      </c>
      <c r="J17" s="64">
        <f>I17/G17*100</f>
        <v>100</v>
      </c>
    </row>
    <row r="18" spans="1:11" ht="42.75" x14ac:dyDescent="0.25">
      <c r="A18" s="194"/>
      <c r="B18" s="181"/>
      <c r="C18" s="182"/>
      <c r="D18" s="182"/>
      <c r="E18" s="182"/>
      <c r="F18" s="63" t="s">
        <v>334</v>
      </c>
      <c r="G18" s="81">
        <v>92.4</v>
      </c>
      <c r="H18" s="82"/>
      <c r="I18" s="81">
        <v>92.5</v>
      </c>
      <c r="J18" s="64">
        <f>I18/G18*100</f>
        <v>100.1082251082251</v>
      </c>
    </row>
    <row r="19" spans="1:11" ht="57" x14ac:dyDescent="0.25">
      <c r="A19" s="194"/>
      <c r="B19" s="181"/>
      <c r="C19" s="182"/>
      <c r="D19" s="182"/>
      <c r="E19" s="182"/>
      <c r="F19" s="63" t="s">
        <v>335</v>
      </c>
      <c r="G19" s="81">
        <v>60</v>
      </c>
      <c r="H19" s="82"/>
      <c r="I19" s="81">
        <v>60.6</v>
      </c>
      <c r="J19" s="64">
        <f>I19/G19*100</f>
        <v>101</v>
      </c>
    </row>
    <row r="20" spans="1:11" s="60" customFormat="1" ht="45" x14ac:dyDescent="0.25">
      <c r="A20" s="183" t="s">
        <v>336</v>
      </c>
      <c r="B20" s="186" t="s">
        <v>92</v>
      </c>
      <c r="C20" s="76"/>
      <c r="D20" s="76"/>
      <c r="E20" s="76"/>
      <c r="F20" s="69" t="s">
        <v>337</v>
      </c>
      <c r="G20" s="77">
        <v>100</v>
      </c>
      <c r="H20" s="78"/>
      <c r="I20" s="77">
        <v>100</v>
      </c>
      <c r="J20" s="72">
        <f t="shared" ref="J20:J63" si="1">I20/G20*100</f>
        <v>100</v>
      </c>
      <c r="K20" s="59"/>
    </row>
    <row r="21" spans="1:11" ht="45" x14ac:dyDescent="0.25">
      <c r="A21" s="185"/>
      <c r="B21" s="188"/>
      <c r="C21" s="68"/>
      <c r="D21" s="68"/>
      <c r="E21" s="68"/>
      <c r="F21" s="69" t="s">
        <v>338</v>
      </c>
      <c r="G21" s="77">
        <v>100</v>
      </c>
      <c r="H21" s="78"/>
      <c r="I21" s="77">
        <v>100</v>
      </c>
      <c r="J21" s="72">
        <f t="shared" si="1"/>
        <v>100</v>
      </c>
    </row>
    <row r="22" spans="1:11" ht="60" x14ac:dyDescent="0.25">
      <c r="A22" s="183" t="s">
        <v>339</v>
      </c>
      <c r="B22" s="186" t="s">
        <v>340</v>
      </c>
      <c r="C22" s="198"/>
      <c r="D22" s="198"/>
      <c r="E22" s="198"/>
      <c r="F22" s="69" t="s">
        <v>341</v>
      </c>
      <c r="G22" s="70">
        <v>107</v>
      </c>
      <c r="H22" s="71"/>
      <c r="I22" s="70">
        <v>107</v>
      </c>
      <c r="J22" s="72">
        <f t="shared" si="1"/>
        <v>100</v>
      </c>
    </row>
    <row r="23" spans="1:11" s="60" customFormat="1" ht="30" x14ac:dyDescent="0.25">
      <c r="A23" s="184"/>
      <c r="B23" s="187"/>
      <c r="C23" s="198"/>
      <c r="D23" s="198"/>
      <c r="E23" s="198"/>
      <c r="F23" s="69" t="s">
        <v>342</v>
      </c>
      <c r="G23" s="70">
        <v>30</v>
      </c>
      <c r="H23" s="71"/>
      <c r="I23" s="70">
        <v>30</v>
      </c>
      <c r="J23" s="72">
        <f t="shared" si="1"/>
        <v>100</v>
      </c>
      <c r="K23" s="59"/>
    </row>
    <row r="24" spans="1:11" s="60" customFormat="1" ht="30" x14ac:dyDescent="0.25">
      <c r="A24" s="184"/>
      <c r="B24" s="187"/>
      <c r="C24" s="198"/>
      <c r="D24" s="198"/>
      <c r="E24" s="198"/>
      <c r="F24" s="69" t="s">
        <v>343</v>
      </c>
      <c r="G24" s="77">
        <v>75</v>
      </c>
      <c r="H24" s="78"/>
      <c r="I24" s="77">
        <v>75.2</v>
      </c>
      <c r="J24" s="72">
        <f t="shared" si="1"/>
        <v>100.26666666666667</v>
      </c>
      <c r="K24" s="59"/>
    </row>
    <row r="25" spans="1:11" s="60" customFormat="1" ht="45" x14ac:dyDescent="0.25">
      <c r="A25" s="185"/>
      <c r="B25" s="188"/>
      <c r="C25" s="76"/>
      <c r="D25" s="76"/>
      <c r="E25" s="76"/>
      <c r="F25" s="69" t="s">
        <v>344</v>
      </c>
      <c r="G25" s="77">
        <v>22.9</v>
      </c>
      <c r="H25" s="78"/>
      <c r="I25" s="77">
        <v>23</v>
      </c>
      <c r="J25" s="72">
        <f t="shared" si="1"/>
        <v>100.43668122270743</v>
      </c>
      <c r="K25" s="59"/>
    </row>
    <row r="26" spans="1:11" s="60" customFormat="1" ht="30" x14ac:dyDescent="0.25">
      <c r="A26" s="183" t="s">
        <v>345</v>
      </c>
      <c r="B26" s="186" t="s">
        <v>346</v>
      </c>
      <c r="C26" s="76"/>
      <c r="D26" s="76"/>
      <c r="E26" s="76"/>
      <c r="F26" s="69" t="s">
        <v>347</v>
      </c>
      <c r="G26" s="70">
        <v>26</v>
      </c>
      <c r="H26" s="71"/>
      <c r="I26" s="70">
        <v>26</v>
      </c>
      <c r="J26" s="72">
        <f t="shared" si="1"/>
        <v>100</v>
      </c>
      <c r="K26" s="59"/>
    </row>
    <row r="27" spans="1:11" s="60" customFormat="1" ht="45" x14ac:dyDescent="0.25">
      <c r="A27" s="185"/>
      <c r="B27" s="188"/>
      <c r="C27" s="76"/>
      <c r="D27" s="76"/>
      <c r="E27" s="76"/>
      <c r="F27" s="69" t="s">
        <v>348</v>
      </c>
      <c r="G27" s="75">
        <v>27100</v>
      </c>
      <c r="H27" s="83"/>
      <c r="I27" s="75">
        <v>28251</v>
      </c>
      <c r="J27" s="72">
        <f t="shared" si="1"/>
        <v>104.24723247232473</v>
      </c>
      <c r="K27" s="59"/>
    </row>
    <row r="28" spans="1:11" s="60" customFormat="1" ht="45" x14ac:dyDescent="0.25">
      <c r="A28" s="195" t="s">
        <v>349</v>
      </c>
      <c r="B28" s="196" t="s">
        <v>98</v>
      </c>
      <c r="C28" s="197"/>
      <c r="D28" s="197"/>
      <c r="E28" s="197"/>
      <c r="F28" s="69" t="s">
        <v>350</v>
      </c>
      <c r="G28" s="77">
        <v>43</v>
      </c>
      <c r="H28" s="77"/>
      <c r="I28" s="77">
        <v>43</v>
      </c>
      <c r="J28" s="72">
        <f t="shared" si="1"/>
        <v>100</v>
      </c>
      <c r="K28" s="59"/>
    </row>
    <row r="29" spans="1:11" s="60" customFormat="1" ht="60" x14ac:dyDescent="0.25">
      <c r="A29" s="195"/>
      <c r="B29" s="196"/>
      <c r="C29" s="197"/>
      <c r="D29" s="197"/>
      <c r="E29" s="197"/>
      <c r="F29" s="73" t="s">
        <v>351</v>
      </c>
      <c r="G29" s="77">
        <v>25</v>
      </c>
      <c r="H29" s="77"/>
      <c r="I29" s="77">
        <v>25.5</v>
      </c>
      <c r="J29" s="72">
        <f t="shared" si="1"/>
        <v>102</v>
      </c>
      <c r="K29" s="59"/>
    </row>
    <row r="30" spans="1:11" s="60" customFormat="1" ht="45" x14ac:dyDescent="0.25">
      <c r="A30" s="195"/>
      <c r="B30" s="196"/>
      <c r="C30" s="197"/>
      <c r="D30" s="197"/>
      <c r="E30" s="197"/>
      <c r="F30" s="69" t="s">
        <v>352</v>
      </c>
      <c r="G30" s="70">
        <v>542</v>
      </c>
      <c r="H30" s="71"/>
      <c r="I30" s="70">
        <v>542</v>
      </c>
      <c r="J30" s="72">
        <f t="shared" si="1"/>
        <v>100</v>
      </c>
      <c r="K30" s="59"/>
    </row>
    <row r="31" spans="1:11" s="60" customFormat="1" ht="75" x14ac:dyDescent="0.25">
      <c r="A31" s="84" t="s">
        <v>353</v>
      </c>
      <c r="B31" s="186" t="s">
        <v>100</v>
      </c>
      <c r="C31" s="198"/>
      <c r="D31" s="198"/>
      <c r="E31" s="198"/>
      <c r="F31" s="69" t="s">
        <v>354</v>
      </c>
      <c r="G31" s="77">
        <v>86</v>
      </c>
      <c r="H31" s="77"/>
      <c r="I31" s="77">
        <v>86</v>
      </c>
      <c r="J31" s="72">
        <f t="shared" si="1"/>
        <v>100</v>
      </c>
      <c r="K31" s="59"/>
    </row>
    <row r="32" spans="1:11" s="60" customFormat="1" ht="60" x14ac:dyDescent="0.25">
      <c r="A32" s="85"/>
      <c r="B32" s="188"/>
      <c r="C32" s="198"/>
      <c r="D32" s="198"/>
      <c r="E32" s="198"/>
      <c r="F32" s="69" t="s">
        <v>355</v>
      </c>
      <c r="G32" s="77">
        <v>75</v>
      </c>
      <c r="H32" s="77"/>
      <c r="I32" s="77">
        <v>75</v>
      </c>
      <c r="J32" s="72">
        <f t="shared" si="1"/>
        <v>100</v>
      </c>
      <c r="K32" s="59"/>
    </row>
    <row r="33" spans="1:11" s="60" customFormat="1" ht="30" x14ac:dyDescent="0.25">
      <c r="A33" s="86" t="s">
        <v>356</v>
      </c>
      <c r="B33" s="87" t="s">
        <v>102</v>
      </c>
      <c r="C33" s="76"/>
      <c r="D33" s="76"/>
      <c r="E33" s="76"/>
      <c r="F33" s="69" t="s">
        <v>357</v>
      </c>
      <c r="G33" s="77">
        <v>45</v>
      </c>
      <c r="H33" s="77"/>
      <c r="I33" s="77">
        <v>54</v>
      </c>
      <c r="J33" s="72">
        <f t="shared" si="1"/>
        <v>120</v>
      </c>
      <c r="K33" s="59"/>
    </row>
    <row r="34" spans="1:11" s="60" customFormat="1" ht="60" x14ac:dyDescent="0.25">
      <c r="A34" s="183" t="s">
        <v>358</v>
      </c>
      <c r="B34" s="186" t="s">
        <v>106</v>
      </c>
      <c r="C34" s="76"/>
      <c r="D34" s="76"/>
      <c r="E34" s="76"/>
      <c r="F34" s="69" t="s">
        <v>359</v>
      </c>
      <c r="G34" s="77">
        <v>40</v>
      </c>
      <c r="H34" s="77"/>
      <c r="I34" s="77">
        <v>40</v>
      </c>
      <c r="J34" s="72">
        <f t="shared" si="1"/>
        <v>100</v>
      </c>
      <c r="K34" s="59"/>
    </row>
    <row r="35" spans="1:11" s="60" customFormat="1" ht="30" x14ac:dyDescent="0.25">
      <c r="A35" s="185"/>
      <c r="B35" s="188"/>
      <c r="C35" s="76"/>
      <c r="D35" s="76"/>
      <c r="E35" s="76"/>
      <c r="F35" s="69" t="s">
        <v>360</v>
      </c>
      <c r="G35" s="70">
        <v>400</v>
      </c>
      <c r="H35" s="71"/>
      <c r="I35" s="70">
        <v>400</v>
      </c>
      <c r="J35" s="72">
        <f t="shared" si="1"/>
        <v>100</v>
      </c>
      <c r="K35" s="59"/>
    </row>
    <row r="36" spans="1:11" ht="42.75" x14ac:dyDescent="0.25">
      <c r="A36" s="199" t="s">
        <v>361</v>
      </c>
      <c r="B36" s="200" t="s">
        <v>362</v>
      </c>
      <c r="C36" s="201"/>
      <c r="D36" s="201"/>
      <c r="E36" s="201"/>
      <c r="F36" s="63" t="s">
        <v>363</v>
      </c>
      <c r="G36" s="79">
        <v>36000</v>
      </c>
      <c r="H36" s="80"/>
      <c r="I36" s="79">
        <v>97065</v>
      </c>
      <c r="J36" s="64">
        <f t="shared" si="1"/>
        <v>269.625</v>
      </c>
    </row>
    <row r="37" spans="1:11" ht="57" x14ac:dyDescent="0.25">
      <c r="A37" s="199"/>
      <c r="B37" s="200"/>
      <c r="C37" s="201"/>
      <c r="D37" s="201"/>
      <c r="E37" s="201"/>
      <c r="F37" s="63" t="s">
        <v>364</v>
      </c>
      <c r="G37" s="81">
        <v>100</v>
      </c>
      <c r="H37" s="81">
        <v>100</v>
      </c>
      <c r="I37" s="81">
        <v>100</v>
      </c>
      <c r="J37" s="64">
        <f t="shared" si="1"/>
        <v>100</v>
      </c>
    </row>
    <row r="38" spans="1:11" s="60" customFormat="1" ht="30" x14ac:dyDescent="0.25">
      <c r="A38" s="86" t="s">
        <v>365</v>
      </c>
      <c r="B38" s="87" t="s">
        <v>366</v>
      </c>
      <c r="C38" s="76"/>
      <c r="D38" s="76"/>
      <c r="E38" s="76"/>
      <c r="F38" s="69" t="s">
        <v>367</v>
      </c>
      <c r="G38" s="75">
        <v>70643</v>
      </c>
      <c r="H38" s="75">
        <v>71473</v>
      </c>
      <c r="I38" s="75">
        <v>74005</v>
      </c>
      <c r="J38" s="88">
        <f t="shared" si="1"/>
        <v>104.75914103308183</v>
      </c>
      <c r="K38" s="59"/>
    </row>
    <row r="39" spans="1:11" s="60" customFormat="1" ht="30" x14ac:dyDescent="0.25">
      <c r="A39" s="195" t="s">
        <v>368</v>
      </c>
      <c r="B39" s="196" t="s">
        <v>11</v>
      </c>
      <c r="C39" s="197"/>
      <c r="D39" s="197"/>
      <c r="E39" s="197"/>
      <c r="F39" s="69" t="s">
        <v>369</v>
      </c>
      <c r="G39" s="77">
        <v>100</v>
      </c>
      <c r="H39" s="77"/>
      <c r="I39" s="77">
        <v>100</v>
      </c>
      <c r="J39" s="88">
        <f t="shared" si="1"/>
        <v>100</v>
      </c>
      <c r="K39" s="59"/>
    </row>
    <row r="40" spans="1:11" s="60" customFormat="1" ht="45" x14ac:dyDescent="0.25">
      <c r="A40" s="195"/>
      <c r="B40" s="196"/>
      <c r="C40" s="197"/>
      <c r="D40" s="197"/>
      <c r="E40" s="197"/>
      <c r="F40" s="69" t="s">
        <v>370</v>
      </c>
      <c r="G40" s="77">
        <v>18</v>
      </c>
      <c r="H40" s="78"/>
      <c r="I40" s="77">
        <v>18</v>
      </c>
      <c r="J40" s="88">
        <f t="shared" si="1"/>
        <v>100</v>
      </c>
      <c r="K40" s="59"/>
    </row>
    <row r="41" spans="1:11" s="60" customFormat="1" ht="45" x14ac:dyDescent="0.25">
      <c r="A41" s="195" t="s">
        <v>371</v>
      </c>
      <c r="B41" s="196" t="s">
        <v>13</v>
      </c>
      <c r="C41" s="198"/>
      <c r="D41" s="198"/>
      <c r="E41" s="198"/>
      <c r="F41" s="69" t="s">
        <v>372</v>
      </c>
      <c r="G41" s="77">
        <v>90.1</v>
      </c>
      <c r="H41" s="77"/>
      <c r="I41" s="77">
        <v>90.1</v>
      </c>
      <c r="J41" s="88">
        <f t="shared" si="1"/>
        <v>100</v>
      </c>
      <c r="K41" s="89"/>
    </row>
    <row r="42" spans="1:11" s="60" customFormat="1" ht="45" x14ac:dyDescent="0.25">
      <c r="A42" s="195"/>
      <c r="B42" s="196"/>
      <c r="C42" s="198"/>
      <c r="D42" s="198"/>
      <c r="E42" s="198"/>
      <c r="F42" s="69" t="s">
        <v>373</v>
      </c>
      <c r="G42" s="77">
        <v>79.599999999999994</v>
      </c>
      <c r="H42" s="78"/>
      <c r="I42" s="77">
        <v>79.599999999999994</v>
      </c>
      <c r="J42" s="88">
        <f t="shared" si="1"/>
        <v>100</v>
      </c>
      <c r="K42" s="59"/>
    </row>
    <row r="43" spans="1:11" s="60" customFormat="1" ht="30" x14ac:dyDescent="0.25">
      <c r="A43" s="86" t="s">
        <v>374</v>
      </c>
      <c r="B43" s="87" t="s">
        <v>375</v>
      </c>
      <c r="C43" s="76"/>
      <c r="D43" s="76"/>
      <c r="E43" s="76"/>
      <c r="F43" s="69" t="s">
        <v>376</v>
      </c>
      <c r="G43" s="77">
        <v>20.6</v>
      </c>
      <c r="H43" s="78"/>
      <c r="I43" s="77">
        <v>20.6</v>
      </c>
      <c r="J43" s="72">
        <f t="shared" si="1"/>
        <v>100</v>
      </c>
      <c r="K43" s="59"/>
    </row>
    <row r="44" spans="1:11" ht="45" x14ac:dyDescent="0.25">
      <c r="A44" s="183" t="s">
        <v>377</v>
      </c>
      <c r="B44" s="186" t="s">
        <v>17</v>
      </c>
      <c r="C44" s="76"/>
      <c r="D44" s="76"/>
      <c r="E44" s="76"/>
      <c r="F44" s="73" t="s">
        <v>378</v>
      </c>
      <c r="G44" s="75">
        <v>30</v>
      </c>
      <c r="H44" s="83"/>
      <c r="I44" s="75">
        <v>82</v>
      </c>
      <c r="J44" s="72">
        <f t="shared" si="1"/>
        <v>273.33333333333331</v>
      </c>
    </row>
    <row r="45" spans="1:11" ht="45" x14ac:dyDescent="0.25">
      <c r="A45" s="185"/>
      <c r="B45" s="188"/>
      <c r="C45" s="76"/>
      <c r="D45" s="76"/>
      <c r="E45" s="76"/>
      <c r="F45" s="69" t="s">
        <v>379</v>
      </c>
      <c r="G45" s="75">
        <v>40</v>
      </c>
      <c r="H45" s="83"/>
      <c r="I45" s="75">
        <v>48</v>
      </c>
      <c r="J45" s="72">
        <v>120</v>
      </c>
    </row>
    <row r="46" spans="1:11" ht="60" x14ac:dyDescent="0.25">
      <c r="A46" s="195" t="s">
        <v>380</v>
      </c>
      <c r="B46" s="202" t="s">
        <v>23</v>
      </c>
      <c r="C46" s="90"/>
      <c r="D46" s="90"/>
      <c r="E46" s="90"/>
      <c r="F46" s="73" t="s">
        <v>381</v>
      </c>
      <c r="G46" s="77">
        <v>71.900000000000006</v>
      </c>
      <c r="H46" s="78"/>
      <c r="I46" s="77">
        <v>74.099999999999994</v>
      </c>
      <c r="J46" s="72">
        <f t="shared" si="1"/>
        <v>103.0598052851182</v>
      </c>
    </row>
    <row r="47" spans="1:11" ht="60" x14ac:dyDescent="0.25">
      <c r="A47" s="195"/>
      <c r="B47" s="202"/>
      <c r="C47" s="90"/>
      <c r="D47" s="90"/>
      <c r="E47" s="90"/>
      <c r="F47" s="73" t="s">
        <v>382</v>
      </c>
      <c r="G47" s="77">
        <v>73.8</v>
      </c>
      <c r="H47" s="78"/>
      <c r="I47" s="77">
        <v>88.5</v>
      </c>
      <c r="J47" s="72">
        <f t="shared" si="1"/>
        <v>119.91869918699187</v>
      </c>
    </row>
    <row r="48" spans="1:11" x14ac:dyDescent="0.25">
      <c r="A48" s="178" t="s">
        <v>383</v>
      </c>
      <c r="B48" s="180" t="s">
        <v>126</v>
      </c>
      <c r="C48" s="182"/>
      <c r="D48" s="182"/>
      <c r="E48" s="182"/>
      <c r="F48" s="63" t="s">
        <v>384</v>
      </c>
      <c r="G48" s="79">
        <v>1121</v>
      </c>
      <c r="H48" s="80"/>
      <c r="I48" s="79">
        <v>1159</v>
      </c>
      <c r="J48" s="64">
        <f t="shared" si="1"/>
        <v>103.38983050847457</v>
      </c>
    </row>
    <row r="49" spans="1:11" ht="28.5" x14ac:dyDescent="0.25">
      <c r="A49" s="179"/>
      <c r="B49" s="181"/>
      <c r="C49" s="182"/>
      <c r="D49" s="182"/>
      <c r="E49" s="182"/>
      <c r="F49" s="63" t="s">
        <v>385</v>
      </c>
      <c r="G49" s="91">
        <v>16.78</v>
      </c>
      <c r="H49" s="92"/>
      <c r="I49" s="91">
        <v>18.77</v>
      </c>
      <c r="J49" s="64">
        <f t="shared" si="1"/>
        <v>111.85935637663884</v>
      </c>
    </row>
    <row r="50" spans="1:11" ht="28.5" x14ac:dyDescent="0.25">
      <c r="A50" s="203"/>
      <c r="B50" s="204"/>
      <c r="C50" s="93"/>
      <c r="D50" s="93"/>
      <c r="E50" s="93"/>
      <c r="F50" s="63" t="s">
        <v>386</v>
      </c>
      <c r="G50" s="81">
        <v>19</v>
      </c>
      <c r="H50" s="82"/>
      <c r="I50" s="81">
        <v>26.3</v>
      </c>
      <c r="J50" s="64">
        <f>I50/G50*100</f>
        <v>138.42105263157896</v>
      </c>
    </row>
    <row r="51" spans="1:11" s="97" customFormat="1" ht="45" x14ac:dyDescent="0.25">
      <c r="A51" s="86" t="s">
        <v>387</v>
      </c>
      <c r="B51" s="87" t="s">
        <v>128</v>
      </c>
      <c r="C51" s="76"/>
      <c r="D51" s="76"/>
      <c r="E51" s="76"/>
      <c r="F51" s="73" t="s">
        <v>388</v>
      </c>
      <c r="G51" s="94">
        <v>63.5</v>
      </c>
      <c r="H51" s="94"/>
      <c r="I51" s="94">
        <v>65.400000000000006</v>
      </c>
      <c r="J51" s="95">
        <f t="shared" si="1"/>
        <v>102.99212598425198</v>
      </c>
      <c r="K51" s="96"/>
    </row>
    <row r="52" spans="1:11" s="100" customFormat="1" ht="45" x14ac:dyDescent="0.25">
      <c r="A52" s="183" t="s">
        <v>389</v>
      </c>
      <c r="B52" s="186" t="s">
        <v>144</v>
      </c>
      <c r="C52" s="76"/>
      <c r="D52" s="76"/>
      <c r="E52" s="76"/>
      <c r="F52" s="98" t="s">
        <v>390</v>
      </c>
      <c r="G52" s="94">
        <v>90</v>
      </c>
      <c r="H52" s="94"/>
      <c r="I52" s="94">
        <v>98</v>
      </c>
      <c r="J52" s="95">
        <f t="shared" si="1"/>
        <v>108.88888888888889</v>
      </c>
      <c r="K52" s="99"/>
    </row>
    <row r="53" spans="1:11" s="100" customFormat="1" ht="30" x14ac:dyDescent="0.25">
      <c r="A53" s="185"/>
      <c r="B53" s="188"/>
      <c r="C53" s="76"/>
      <c r="D53" s="76"/>
      <c r="E53" s="76"/>
      <c r="F53" s="98" t="s">
        <v>391</v>
      </c>
      <c r="G53" s="94">
        <v>50</v>
      </c>
      <c r="H53" s="101"/>
      <c r="I53" s="94">
        <v>54</v>
      </c>
      <c r="J53" s="95">
        <f>I53/G53*100</f>
        <v>108</v>
      </c>
      <c r="K53" s="99"/>
    </row>
    <row r="54" spans="1:11" s="60" customFormat="1" ht="45" x14ac:dyDescent="0.25">
      <c r="A54" s="86" t="s">
        <v>392</v>
      </c>
      <c r="B54" s="87" t="s">
        <v>130</v>
      </c>
      <c r="C54" s="76"/>
      <c r="D54" s="76"/>
      <c r="E54" s="76"/>
      <c r="F54" s="69" t="s">
        <v>393</v>
      </c>
      <c r="G54" s="75">
        <v>500</v>
      </c>
      <c r="H54" s="83" t="s">
        <v>394</v>
      </c>
      <c r="I54" s="75">
        <v>914</v>
      </c>
      <c r="J54" s="95">
        <f t="shared" ref="J54:J58" si="2">I54/G54*100</f>
        <v>182.8</v>
      </c>
      <c r="K54" s="59"/>
    </row>
    <row r="55" spans="1:11" s="60" customFormat="1" ht="45" x14ac:dyDescent="0.25">
      <c r="A55" s="86" t="s">
        <v>395</v>
      </c>
      <c r="B55" s="87" t="s">
        <v>396</v>
      </c>
      <c r="C55" s="76"/>
      <c r="D55" s="76"/>
      <c r="E55" s="76"/>
      <c r="F55" s="73" t="s">
        <v>397</v>
      </c>
      <c r="G55" s="102">
        <v>112</v>
      </c>
      <c r="H55" s="103"/>
      <c r="I55" s="102">
        <v>114</v>
      </c>
      <c r="J55" s="95">
        <f t="shared" si="2"/>
        <v>101.78571428571428</v>
      </c>
      <c r="K55" s="59"/>
    </row>
    <row r="56" spans="1:11" s="60" customFormat="1" ht="45" x14ac:dyDescent="0.25">
      <c r="A56" s="104" t="s">
        <v>398</v>
      </c>
      <c r="B56" s="105" t="s">
        <v>134</v>
      </c>
      <c r="C56" s="68"/>
      <c r="D56" s="68"/>
      <c r="E56" s="68"/>
      <c r="F56" s="69" t="s">
        <v>399</v>
      </c>
      <c r="G56" s="75">
        <v>578</v>
      </c>
      <c r="H56" s="75" t="s">
        <v>394</v>
      </c>
      <c r="I56" s="75">
        <v>484</v>
      </c>
      <c r="J56" s="95">
        <f t="shared" si="2"/>
        <v>83.737024221453282</v>
      </c>
      <c r="K56" s="59"/>
    </row>
    <row r="57" spans="1:11" s="60" customFormat="1" ht="30" x14ac:dyDescent="0.25">
      <c r="A57" s="183" t="s">
        <v>400</v>
      </c>
      <c r="B57" s="186" t="s">
        <v>136</v>
      </c>
      <c r="C57" s="76"/>
      <c r="D57" s="76"/>
      <c r="E57" s="76"/>
      <c r="F57" s="69" t="s">
        <v>401</v>
      </c>
      <c r="G57" s="75">
        <v>48</v>
      </c>
      <c r="H57" s="83" t="s">
        <v>394</v>
      </c>
      <c r="I57" s="75">
        <v>66</v>
      </c>
      <c r="J57" s="95">
        <f t="shared" si="2"/>
        <v>137.5</v>
      </c>
      <c r="K57" s="59"/>
    </row>
    <row r="58" spans="1:11" s="60" customFormat="1" ht="45" x14ac:dyDescent="0.25">
      <c r="A58" s="185"/>
      <c r="B58" s="188"/>
      <c r="C58" s="76"/>
      <c r="D58" s="76"/>
      <c r="E58" s="76"/>
      <c r="F58" s="69" t="s">
        <v>402</v>
      </c>
      <c r="G58" s="75">
        <v>51</v>
      </c>
      <c r="H58" s="83"/>
      <c r="I58" s="75">
        <v>92</v>
      </c>
      <c r="J58" s="95">
        <f t="shared" si="2"/>
        <v>180.39215686274511</v>
      </c>
      <c r="K58" s="59"/>
    </row>
    <row r="59" spans="1:11" s="60" customFormat="1" ht="120" x14ac:dyDescent="0.25">
      <c r="A59" s="85" t="s">
        <v>403</v>
      </c>
      <c r="B59" s="106" t="s">
        <v>404</v>
      </c>
      <c r="C59" s="76"/>
      <c r="D59" s="76"/>
      <c r="E59" s="76"/>
      <c r="F59" s="69" t="s">
        <v>405</v>
      </c>
      <c r="G59" s="75">
        <v>32</v>
      </c>
      <c r="H59" s="83"/>
      <c r="I59" s="75">
        <v>32</v>
      </c>
      <c r="J59" s="72">
        <f t="shared" si="1"/>
        <v>100</v>
      </c>
      <c r="K59" s="59"/>
    </row>
    <row r="60" spans="1:11" s="60" customFormat="1" ht="75" x14ac:dyDescent="0.25">
      <c r="A60" s="183" t="s">
        <v>406</v>
      </c>
      <c r="B60" s="186" t="s">
        <v>407</v>
      </c>
      <c r="C60" s="76"/>
      <c r="D60" s="76"/>
      <c r="E60" s="76"/>
      <c r="F60" s="69" t="s">
        <v>408</v>
      </c>
      <c r="G60" s="75">
        <v>18</v>
      </c>
      <c r="H60" s="83"/>
      <c r="I60" s="75">
        <v>17</v>
      </c>
      <c r="J60" s="72">
        <f t="shared" si="1"/>
        <v>94.444444444444443</v>
      </c>
      <c r="K60" s="59"/>
    </row>
    <row r="61" spans="1:11" s="60" customFormat="1" ht="75" x14ac:dyDescent="0.25">
      <c r="A61" s="185"/>
      <c r="B61" s="188"/>
      <c r="C61" s="76"/>
      <c r="D61" s="76"/>
      <c r="E61" s="76"/>
      <c r="F61" s="69" t="s">
        <v>409</v>
      </c>
      <c r="G61" s="75">
        <v>5</v>
      </c>
      <c r="H61" s="83"/>
      <c r="I61" s="75">
        <v>5</v>
      </c>
      <c r="J61" s="72">
        <f t="shared" si="1"/>
        <v>100</v>
      </c>
      <c r="K61" s="59"/>
    </row>
    <row r="62" spans="1:11" s="60" customFormat="1" ht="30" x14ac:dyDescent="0.25">
      <c r="A62" s="86" t="s">
        <v>410</v>
      </c>
      <c r="B62" s="87" t="s">
        <v>142</v>
      </c>
      <c r="C62" s="76"/>
      <c r="D62" s="76"/>
      <c r="E62" s="76"/>
      <c r="F62" s="69" t="s">
        <v>411</v>
      </c>
      <c r="G62" s="70">
        <v>3.0000000000000001E-3</v>
      </c>
      <c r="H62" s="71"/>
      <c r="I62" s="70">
        <v>3.0000000000000001E-3</v>
      </c>
      <c r="J62" s="72">
        <f t="shared" si="1"/>
        <v>100</v>
      </c>
      <c r="K62" s="59"/>
    </row>
    <row r="63" spans="1:11" s="60" customFormat="1" ht="45" x14ac:dyDescent="0.25">
      <c r="A63" s="104" t="s">
        <v>412</v>
      </c>
      <c r="B63" s="105" t="s">
        <v>146</v>
      </c>
      <c r="C63" s="76"/>
      <c r="D63" s="76"/>
      <c r="E63" s="76"/>
      <c r="F63" s="69" t="s">
        <v>413</v>
      </c>
      <c r="G63" s="70">
        <v>1.1100000000000001</v>
      </c>
      <c r="H63" s="71"/>
      <c r="I63" s="70">
        <v>1.198</v>
      </c>
      <c r="J63" s="72">
        <f t="shared" si="1"/>
        <v>107.92792792792791</v>
      </c>
      <c r="K63" s="59"/>
    </row>
    <row r="64" spans="1:11" ht="28.5" x14ac:dyDescent="0.25">
      <c r="A64" s="199" t="s">
        <v>414</v>
      </c>
      <c r="B64" s="200" t="s">
        <v>415</v>
      </c>
      <c r="C64" s="182"/>
      <c r="D64" s="182"/>
      <c r="E64" s="182"/>
      <c r="F64" s="63" t="s">
        <v>416</v>
      </c>
      <c r="G64" s="81">
        <v>3.9</v>
      </c>
      <c r="H64" s="81"/>
      <c r="I64" s="81">
        <v>3</v>
      </c>
      <c r="J64" s="64">
        <f>G64/I64*100</f>
        <v>130</v>
      </c>
    </row>
    <row r="65" spans="1:11" s="60" customFormat="1" ht="42.75" x14ac:dyDescent="0.25">
      <c r="A65" s="199"/>
      <c r="B65" s="200"/>
      <c r="C65" s="182"/>
      <c r="D65" s="182"/>
      <c r="E65" s="182"/>
      <c r="F65" s="63" t="s">
        <v>417</v>
      </c>
      <c r="G65" s="81">
        <v>70</v>
      </c>
      <c r="H65" s="81">
        <v>70</v>
      </c>
      <c r="I65" s="81">
        <v>70</v>
      </c>
      <c r="J65" s="64">
        <f>I65/G65*100</f>
        <v>100</v>
      </c>
      <c r="K65" s="59"/>
    </row>
    <row r="66" spans="1:11" s="100" customFormat="1" ht="60" x14ac:dyDescent="0.25">
      <c r="A66" s="183" t="s">
        <v>418</v>
      </c>
      <c r="B66" s="186" t="s">
        <v>419</v>
      </c>
      <c r="C66" s="205"/>
      <c r="D66" s="205"/>
      <c r="E66" s="205"/>
      <c r="F66" s="98" t="s">
        <v>420</v>
      </c>
      <c r="G66" s="107">
        <v>606</v>
      </c>
      <c r="H66" s="107"/>
      <c r="I66" s="107">
        <v>710</v>
      </c>
      <c r="J66" s="108">
        <f>I66/G66*100</f>
        <v>117.16171617161717</v>
      </c>
      <c r="K66" s="99"/>
    </row>
    <row r="67" spans="1:11" s="60" customFormat="1" ht="45" x14ac:dyDescent="0.25">
      <c r="A67" s="184"/>
      <c r="B67" s="187"/>
      <c r="C67" s="205"/>
      <c r="D67" s="205"/>
      <c r="E67" s="205"/>
      <c r="F67" s="69" t="s">
        <v>421</v>
      </c>
      <c r="G67" s="72">
        <v>30</v>
      </c>
      <c r="H67" s="70">
        <v>75</v>
      </c>
      <c r="I67" s="70">
        <v>28.9</v>
      </c>
      <c r="J67" s="95">
        <f t="shared" ref="J67:J74" si="3">I67/G67*100</f>
        <v>96.333333333333329</v>
      </c>
      <c r="K67" s="59"/>
    </row>
    <row r="68" spans="1:11" s="60" customFormat="1" ht="45" x14ac:dyDescent="0.25">
      <c r="A68" s="185"/>
      <c r="B68" s="188"/>
      <c r="C68" s="109"/>
      <c r="D68" s="109"/>
      <c r="E68" s="109"/>
      <c r="F68" s="69" t="s">
        <v>422</v>
      </c>
      <c r="G68" s="70">
        <v>310</v>
      </c>
      <c r="H68" s="70"/>
      <c r="I68" s="70">
        <v>416</v>
      </c>
      <c r="J68" s="95">
        <f t="shared" si="3"/>
        <v>134.1935483870968</v>
      </c>
      <c r="K68" s="59"/>
    </row>
    <row r="69" spans="1:11" s="60" customFormat="1" ht="30" x14ac:dyDescent="0.25">
      <c r="A69" s="86" t="s">
        <v>423</v>
      </c>
      <c r="B69" s="87" t="s">
        <v>29</v>
      </c>
      <c r="C69" s="76"/>
      <c r="D69" s="76"/>
      <c r="E69" s="76"/>
      <c r="F69" s="69" t="s">
        <v>424</v>
      </c>
      <c r="G69" s="77">
        <v>90</v>
      </c>
      <c r="H69" s="78"/>
      <c r="I69" s="77">
        <v>90.1</v>
      </c>
      <c r="J69" s="95">
        <f t="shared" si="3"/>
        <v>100.1111111111111</v>
      </c>
      <c r="K69" s="59"/>
    </row>
    <row r="70" spans="1:11" ht="30" x14ac:dyDescent="0.25">
      <c r="A70" s="195" t="s">
        <v>425</v>
      </c>
      <c r="B70" s="196" t="s">
        <v>426</v>
      </c>
      <c r="C70" s="197"/>
      <c r="D70" s="197"/>
      <c r="E70" s="206"/>
      <c r="F70" s="69" t="s">
        <v>427</v>
      </c>
      <c r="G70" s="77">
        <v>70</v>
      </c>
      <c r="H70" s="77">
        <v>70</v>
      </c>
      <c r="I70" s="77">
        <v>70</v>
      </c>
      <c r="J70" s="95">
        <f t="shared" si="3"/>
        <v>100</v>
      </c>
    </row>
    <row r="71" spans="1:11" ht="45" x14ac:dyDescent="0.25">
      <c r="A71" s="195"/>
      <c r="B71" s="196"/>
      <c r="C71" s="197"/>
      <c r="D71" s="197"/>
      <c r="E71" s="206"/>
      <c r="F71" s="69" t="s">
        <v>428</v>
      </c>
      <c r="G71" s="77">
        <v>20</v>
      </c>
      <c r="H71" s="77">
        <v>20</v>
      </c>
      <c r="I71" s="77">
        <v>20</v>
      </c>
      <c r="J71" s="72">
        <f t="shared" si="3"/>
        <v>100</v>
      </c>
    </row>
    <row r="72" spans="1:11" ht="30" x14ac:dyDescent="0.25">
      <c r="A72" s="195" t="s">
        <v>429</v>
      </c>
      <c r="B72" s="202" t="s">
        <v>430</v>
      </c>
      <c r="C72" s="207"/>
      <c r="D72" s="207"/>
      <c r="E72" s="208"/>
      <c r="F72" s="73" t="s">
        <v>431</v>
      </c>
      <c r="G72" s="110">
        <v>900</v>
      </c>
      <c r="H72" s="110"/>
      <c r="I72" s="110">
        <v>925</v>
      </c>
      <c r="J72" s="108">
        <f t="shared" si="3"/>
        <v>102.77777777777777</v>
      </c>
    </row>
    <row r="73" spans="1:11" ht="30" x14ac:dyDescent="0.25">
      <c r="A73" s="195"/>
      <c r="B73" s="202"/>
      <c r="C73" s="207"/>
      <c r="D73" s="207"/>
      <c r="E73" s="208"/>
      <c r="F73" s="73" t="s">
        <v>432</v>
      </c>
      <c r="G73" s="110">
        <v>408</v>
      </c>
      <c r="H73" s="110"/>
      <c r="I73" s="110">
        <v>550</v>
      </c>
      <c r="J73" s="108">
        <f t="shared" si="3"/>
        <v>134.80392156862746</v>
      </c>
    </row>
    <row r="74" spans="1:11" ht="45" x14ac:dyDescent="0.25">
      <c r="A74" s="86" t="s">
        <v>433</v>
      </c>
      <c r="B74" s="87" t="s">
        <v>434</v>
      </c>
      <c r="C74" s="76"/>
      <c r="D74" s="76"/>
      <c r="E74" s="76"/>
      <c r="F74" s="69" t="s">
        <v>435</v>
      </c>
      <c r="G74" s="77">
        <v>50</v>
      </c>
      <c r="H74" s="78"/>
      <c r="I74" s="77">
        <v>95.2</v>
      </c>
      <c r="J74" s="108">
        <f t="shared" si="3"/>
        <v>190.4</v>
      </c>
    </row>
    <row r="75" spans="1:11" s="60" customFormat="1" ht="30" x14ac:dyDescent="0.25">
      <c r="A75" s="86" t="s">
        <v>436</v>
      </c>
      <c r="B75" s="87" t="s">
        <v>36</v>
      </c>
      <c r="C75" s="76"/>
      <c r="D75" s="76"/>
      <c r="E75" s="76"/>
      <c r="F75" s="73" t="s">
        <v>437</v>
      </c>
      <c r="G75" s="110">
        <v>34</v>
      </c>
      <c r="H75" s="111"/>
      <c r="I75" s="110">
        <v>34</v>
      </c>
      <c r="J75" s="108">
        <v>100</v>
      </c>
      <c r="K75" s="59"/>
    </row>
    <row r="76" spans="1:11" s="60" customFormat="1" ht="45" x14ac:dyDescent="0.25">
      <c r="A76" s="86" t="s">
        <v>438</v>
      </c>
      <c r="B76" s="87" t="s">
        <v>38</v>
      </c>
      <c r="C76" s="76"/>
      <c r="D76" s="76"/>
      <c r="E76" s="76"/>
      <c r="F76" s="73" t="s">
        <v>439</v>
      </c>
      <c r="G76" s="112">
        <v>50</v>
      </c>
      <c r="H76" s="113"/>
      <c r="I76" s="112">
        <v>42.6</v>
      </c>
      <c r="J76" s="108">
        <f>I76/G76*100</f>
        <v>85.2</v>
      </c>
      <c r="K76" s="59"/>
    </row>
    <row r="77" spans="1:11" s="60" customFormat="1" ht="60" x14ac:dyDescent="0.25">
      <c r="A77" s="86" t="s">
        <v>440</v>
      </c>
      <c r="B77" s="87" t="s">
        <v>40</v>
      </c>
      <c r="C77" s="76"/>
      <c r="D77" s="76"/>
      <c r="E77" s="76"/>
      <c r="F77" s="73" t="s">
        <v>441</v>
      </c>
      <c r="G77" s="102">
        <v>130000</v>
      </c>
      <c r="H77" s="103"/>
      <c r="I77" s="102">
        <v>136200</v>
      </c>
      <c r="J77" s="108">
        <f>I77/G77*100</f>
        <v>104.76923076923077</v>
      </c>
      <c r="K77" s="59"/>
    </row>
    <row r="78" spans="1:11" ht="28.5" x14ac:dyDescent="0.25">
      <c r="A78" s="199" t="s">
        <v>442</v>
      </c>
      <c r="B78" s="209" t="s">
        <v>443</v>
      </c>
      <c r="C78" s="182"/>
      <c r="D78" s="182"/>
      <c r="E78" s="182"/>
      <c r="F78" s="63" t="s">
        <v>444</v>
      </c>
      <c r="G78" s="64">
        <v>91</v>
      </c>
      <c r="H78" s="64"/>
      <c r="I78" s="64">
        <v>90</v>
      </c>
      <c r="J78" s="64">
        <f t="shared" ref="J78:J106" si="4">I78/G78*100</f>
        <v>98.901098901098905</v>
      </c>
    </row>
    <row r="79" spans="1:11" x14ac:dyDescent="0.25">
      <c r="A79" s="199"/>
      <c r="B79" s="210"/>
      <c r="C79" s="182"/>
      <c r="D79" s="182"/>
      <c r="E79" s="182"/>
      <c r="F79" s="63" t="s">
        <v>445</v>
      </c>
      <c r="G79" s="64">
        <v>10</v>
      </c>
      <c r="H79" s="64"/>
      <c r="I79" s="64">
        <v>10</v>
      </c>
      <c r="J79" s="64">
        <f t="shared" si="4"/>
        <v>100</v>
      </c>
    </row>
    <row r="80" spans="1:11" s="60" customFormat="1" ht="30" x14ac:dyDescent="0.25">
      <c r="A80" s="195" t="s">
        <v>446</v>
      </c>
      <c r="B80" s="196" t="s">
        <v>447</v>
      </c>
      <c r="C80" s="76"/>
      <c r="D80" s="76"/>
      <c r="E80" s="76"/>
      <c r="F80" s="69" t="s">
        <v>448</v>
      </c>
      <c r="G80" s="70">
        <v>95</v>
      </c>
      <c r="H80" s="71"/>
      <c r="I80" s="70">
        <v>100</v>
      </c>
      <c r="J80" s="72">
        <f t="shared" si="4"/>
        <v>105.26315789473684</v>
      </c>
      <c r="K80" s="59"/>
    </row>
    <row r="81" spans="1:11" s="60" customFormat="1" ht="30" x14ac:dyDescent="0.25">
      <c r="A81" s="195"/>
      <c r="B81" s="196"/>
      <c r="C81" s="76"/>
      <c r="D81" s="76"/>
      <c r="E81" s="76"/>
      <c r="F81" s="69" t="s">
        <v>449</v>
      </c>
      <c r="G81" s="70">
        <v>470</v>
      </c>
      <c r="H81" s="71"/>
      <c r="I81" s="70">
        <v>373</v>
      </c>
      <c r="J81" s="72">
        <f t="shared" si="4"/>
        <v>79.361702127659569</v>
      </c>
      <c r="K81" s="59"/>
    </row>
    <row r="82" spans="1:11" s="60" customFormat="1" x14ac:dyDescent="0.25">
      <c r="A82" s="183" t="s">
        <v>450</v>
      </c>
      <c r="B82" s="186" t="s">
        <v>451</v>
      </c>
      <c r="C82" s="76"/>
      <c r="D82" s="76"/>
      <c r="E82" s="76"/>
      <c r="F82" s="69" t="s">
        <v>452</v>
      </c>
      <c r="G82" s="70">
        <v>36</v>
      </c>
      <c r="H82" s="71" t="s">
        <v>394</v>
      </c>
      <c r="I82" s="70">
        <v>42</v>
      </c>
      <c r="J82" s="72">
        <f t="shared" si="4"/>
        <v>116.66666666666667</v>
      </c>
      <c r="K82" s="59"/>
    </row>
    <row r="83" spans="1:11" s="60" customFormat="1" x14ac:dyDescent="0.25">
      <c r="A83" s="184"/>
      <c r="B83" s="187"/>
      <c r="C83" s="76"/>
      <c r="D83" s="76"/>
      <c r="E83" s="76"/>
      <c r="F83" s="73" t="s">
        <v>453</v>
      </c>
      <c r="G83" s="70">
        <v>166</v>
      </c>
      <c r="H83" s="71"/>
      <c r="I83" s="70">
        <v>216.7</v>
      </c>
      <c r="J83" s="72">
        <f t="shared" si="4"/>
        <v>130.54216867469879</v>
      </c>
      <c r="K83" s="59"/>
    </row>
    <row r="84" spans="1:11" s="60" customFormat="1" ht="30" x14ac:dyDescent="0.25">
      <c r="A84" s="86" t="s">
        <v>454</v>
      </c>
      <c r="B84" s="87" t="s">
        <v>48</v>
      </c>
      <c r="C84" s="76"/>
      <c r="D84" s="76"/>
      <c r="E84" s="76"/>
      <c r="F84" s="73" t="s">
        <v>455</v>
      </c>
      <c r="G84" s="70">
        <v>32.799999999999997</v>
      </c>
      <c r="H84" s="71" t="s">
        <v>456</v>
      </c>
      <c r="I84" s="70">
        <v>32.799999999999997</v>
      </c>
      <c r="J84" s="72">
        <f t="shared" si="4"/>
        <v>100</v>
      </c>
      <c r="K84" s="59"/>
    </row>
    <row r="85" spans="1:11" s="60" customFormat="1" ht="30" x14ac:dyDescent="0.25">
      <c r="A85" s="183" t="s">
        <v>457</v>
      </c>
      <c r="B85" s="186" t="s">
        <v>458</v>
      </c>
      <c r="C85" s="76"/>
      <c r="D85" s="76"/>
      <c r="E85" s="76"/>
      <c r="F85" s="69" t="s">
        <v>459</v>
      </c>
      <c r="G85" s="77">
        <v>42.4</v>
      </c>
      <c r="H85" s="77">
        <v>8398.2999999999993</v>
      </c>
      <c r="I85" s="77">
        <v>81</v>
      </c>
      <c r="J85" s="72">
        <f t="shared" si="4"/>
        <v>191.03773584905662</v>
      </c>
      <c r="K85" s="59"/>
    </row>
    <row r="86" spans="1:11" s="60" customFormat="1" ht="45" x14ac:dyDescent="0.25">
      <c r="A86" s="185"/>
      <c r="B86" s="188"/>
      <c r="C86" s="76"/>
      <c r="D86" s="76"/>
      <c r="E86" s="76"/>
      <c r="F86" s="69" t="s">
        <v>460</v>
      </c>
      <c r="G86" s="77">
        <v>4067.1</v>
      </c>
      <c r="H86" s="77"/>
      <c r="I86" s="77">
        <v>6966.8</v>
      </c>
      <c r="J86" s="72">
        <f t="shared" si="4"/>
        <v>171.2965011924959</v>
      </c>
      <c r="K86" s="59"/>
    </row>
    <row r="87" spans="1:11" s="60" customFormat="1" ht="30" x14ac:dyDescent="0.25">
      <c r="A87" s="195" t="s">
        <v>461</v>
      </c>
      <c r="B87" s="196" t="s">
        <v>462</v>
      </c>
      <c r="C87" s="76"/>
      <c r="D87" s="76"/>
      <c r="E87" s="76"/>
      <c r="F87" s="69" t="s">
        <v>463</v>
      </c>
      <c r="G87" s="70">
        <v>385</v>
      </c>
      <c r="H87" s="71"/>
      <c r="I87" s="70">
        <v>385</v>
      </c>
      <c r="J87" s="72">
        <f t="shared" si="4"/>
        <v>100</v>
      </c>
      <c r="K87" s="59"/>
    </row>
    <row r="88" spans="1:11" s="60" customFormat="1" ht="45" x14ac:dyDescent="0.25">
      <c r="A88" s="195"/>
      <c r="B88" s="196"/>
      <c r="C88" s="76"/>
      <c r="D88" s="76"/>
      <c r="E88" s="76"/>
      <c r="F88" s="69" t="s">
        <v>464</v>
      </c>
      <c r="G88" s="77">
        <v>64</v>
      </c>
      <c r="H88" s="77"/>
      <c r="I88" s="77">
        <v>64</v>
      </c>
      <c r="J88" s="72">
        <f t="shared" si="4"/>
        <v>100</v>
      </c>
      <c r="K88" s="59"/>
    </row>
    <row r="89" spans="1:11" s="60" customFormat="1" ht="30" x14ac:dyDescent="0.25">
      <c r="A89" s="183" t="s">
        <v>465</v>
      </c>
      <c r="B89" s="186" t="s">
        <v>466</v>
      </c>
      <c r="C89" s="76"/>
      <c r="D89" s="76"/>
      <c r="E89" s="76"/>
      <c r="F89" s="69" t="s">
        <v>467</v>
      </c>
      <c r="G89" s="70">
        <v>7000</v>
      </c>
      <c r="H89" s="70">
        <v>257132</v>
      </c>
      <c r="I89" s="70">
        <v>7904</v>
      </c>
      <c r="J89" s="72">
        <f t="shared" si="4"/>
        <v>112.91428571428573</v>
      </c>
      <c r="K89" s="59"/>
    </row>
    <row r="90" spans="1:11" s="60" customFormat="1" ht="45" x14ac:dyDescent="0.25">
      <c r="A90" s="185"/>
      <c r="B90" s="188"/>
      <c r="C90" s="76"/>
      <c r="D90" s="76"/>
      <c r="E90" s="76"/>
      <c r="F90" s="69" t="s">
        <v>468</v>
      </c>
      <c r="G90" s="70">
        <v>1800</v>
      </c>
      <c r="H90" s="70"/>
      <c r="I90" s="70">
        <v>2437.6</v>
      </c>
      <c r="J90" s="72">
        <f t="shared" si="4"/>
        <v>135.42222222222222</v>
      </c>
      <c r="K90" s="59"/>
    </row>
    <row r="91" spans="1:11" s="60" customFormat="1" ht="45" x14ac:dyDescent="0.25">
      <c r="A91" s="86" t="s">
        <v>469</v>
      </c>
      <c r="B91" s="87" t="s">
        <v>470</v>
      </c>
      <c r="C91" s="76"/>
      <c r="D91" s="76"/>
      <c r="E91" s="76"/>
      <c r="F91" s="69" t="s">
        <v>471</v>
      </c>
      <c r="G91" s="70">
        <v>8</v>
      </c>
      <c r="H91" s="71"/>
      <c r="I91" s="70">
        <v>12</v>
      </c>
      <c r="J91" s="72">
        <f t="shared" si="4"/>
        <v>150</v>
      </c>
      <c r="K91" s="59"/>
    </row>
    <row r="92" spans="1:11" s="60" customFormat="1" ht="30" x14ac:dyDescent="0.25">
      <c r="A92" s="195" t="s">
        <v>472</v>
      </c>
      <c r="B92" s="196" t="s">
        <v>473</v>
      </c>
      <c r="C92" s="76"/>
      <c r="D92" s="76"/>
      <c r="E92" s="76"/>
      <c r="F92" s="69" t="s">
        <v>474</v>
      </c>
      <c r="G92" s="77">
        <v>97</v>
      </c>
      <c r="H92" s="77"/>
      <c r="I92" s="77">
        <v>97</v>
      </c>
      <c r="J92" s="72">
        <f t="shared" si="4"/>
        <v>100</v>
      </c>
      <c r="K92" s="59"/>
    </row>
    <row r="93" spans="1:11" s="60" customFormat="1" x14ac:dyDescent="0.25">
      <c r="A93" s="195"/>
      <c r="B93" s="196"/>
      <c r="C93" s="76"/>
      <c r="D93" s="76"/>
      <c r="E93" s="76"/>
      <c r="F93" s="69" t="s">
        <v>475</v>
      </c>
      <c r="G93" s="70">
        <v>85</v>
      </c>
      <c r="H93" s="71"/>
      <c r="I93" s="70">
        <v>88</v>
      </c>
      <c r="J93" s="72">
        <f t="shared" si="4"/>
        <v>103.5294117647059</v>
      </c>
      <c r="K93" s="59"/>
    </row>
    <row r="94" spans="1:11" s="60" customFormat="1" ht="45" x14ac:dyDescent="0.25">
      <c r="A94" s="195" t="s">
        <v>476</v>
      </c>
      <c r="B94" s="196" t="s">
        <v>477</v>
      </c>
      <c r="C94" s="76"/>
      <c r="D94" s="76"/>
      <c r="E94" s="76"/>
      <c r="F94" s="73" t="s">
        <v>478</v>
      </c>
      <c r="G94" s="70">
        <v>4448</v>
      </c>
      <c r="H94" s="70">
        <v>14440</v>
      </c>
      <c r="I94" s="70">
        <v>4448</v>
      </c>
      <c r="J94" s="72">
        <f t="shared" si="4"/>
        <v>100</v>
      </c>
      <c r="K94" s="59"/>
    </row>
    <row r="95" spans="1:11" s="60" customFormat="1" ht="45" x14ac:dyDescent="0.25">
      <c r="A95" s="195"/>
      <c r="B95" s="196"/>
      <c r="C95" s="76"/>
      <c r="D95" s="76"/>
      <c r="E95" s="76"/>
      <c r="F95" s="69" t="s">
        <v>479</v>
      </c>
      <c r="G95" s="70">
        <v>1774</v>
      </c>
      <c r="H95" s="70"/>
      <c r="I95" s="70">
        <v>1774</v>
      </c>
      <c r="J95" s="72">
        <f t="shared" si="4"/>
        <v>100</v>
      </c>
      <c r="K95" s="59"/>
    </row>
    <row r="96" spans="1:11" s="60" customFormat="1" ht="60" x14ac:dyDescent="0.25">
      <c r="A96" s="86" t="s">
        <v>480</v>
      </c>
      <c r="B96" s="87" t="s">
        <v>481</v>
      </c>
      <c r="C96" s="76"/>
      <c r="D96" s="76"/>
      <c r="E96" s="76"/>
      <c r="F96" s="69" t="s">
        <v>482</v>
      </c>
      <c r="G96" s="70">
        <v>24</v>
      </c>
      <c r="H96" s="70">
        <v>10</v>
      </c>
      <c r="I96" s="70">
        <v>28</v>
      </c>
      <c r="J96" s="72">
        <f t="shared" si="4"/>
        <v>116.66666666666667</v>
      </c>
      <c r="K96" s="59"/>
    </row>
    <row r="97" spans="1:11" s="60" customFormat="1" ht="30" x14ac:dyDescent="0.25">
      <c r="A97" s="195" t="s">
        <v>483</v>
      </c>
      <c r="B97" s="196" t="s">
        <v>484</v>
      </c>
      <c r="C97" s="76"/>
      <c r="D97" s="76"/>
      <c r="E97" s="76"/>
      <c r="F97" s="98" t="s">
        <v>485</v>
      </c>
      <c r="G97" s="107">
        <v>25</v>
      </c>
      <c r="H97" s="114"/>
      <c r="I97" s="107">
        <v>20</v>
      </c>
      <c r="J97" s="95">
        <f>I97/G97*100</f>
        <v>80</v>
      </c>
      <c r="K97" s="59"/>
    </row>
    <row r="98" spans="1:11" s="60" customFormat="1" ht="30" x14ac:dyDescent="0.25">
      <c r="A98" s="195"/>
      <c r="B98" s="196"/>
      <c r="C98" s="76"/>
      <c r="D98" s="76"/>
      <c r="E98" s="76"/>
      <c r="F98" s="98" t="s">
        <v>486</v>
      </c>
      <c r="G98" s="107">
        <v>720</v>
      </c>
      <c r="H98" s="107">
        <v>8103</v>
      </c>
      <c r="I98" s="107">
        <v>683</v>
      </c>
      <c r="J98" s="95">
        <f>I98/G98*100</f>
        <v>94.861111111111114</v>
      </c>
      <c r="K98" s="59"/>
    </row>
    <row r="99" spans="1:11" s="60" customFormat="1" ht="45" x14ac:dyDescent="0.25">
      <c r="A99" s="86" t="s">
        <v>487</v>
      </c>
      <c r="B99" s="87" t="s">
        <v>488</v>
      </c>
      <c r="C99" s="76"/>
      <c r="D99" s="76"/>
      <c r="E99" s="76"/>
      <c r="F99" s="69" t="s">
        <v>489</v>
      </c>
      <c r="G99" s="70">
        <v>7</v>
      </c>
      <c r="H99" s="70">
        <v>26</v>
      </c>
      <c r="I99" s="70">
        <v>7</v>
      </c>
      <c r="J99" s="72">
        <f t="shared" si="4"/>
        <v>100</v>
      </c>
      <c r="K99" s="59"/>
    </row>
    <row r="100" spans="1:11" s="60" customFormat="1" ht="30" x14ac:dyDescent="0.25">
      <c r="A100" s="183" t="s">
        <v>490</v>
      </c>
      <c r="B100" s="186" t="s">
        <v>491</v>
      </c>
      <c r="C100" s="76"/>
      <c r="D100" s="76"/>
      <c r="E100" s="76"/>
      <c r="F100" s="69" t="s">
        <v>492</v>
      </c>
      <c r="G100" s="75">
        <v>75000</v>
      </c>
      <c r="H100" s="83"/>
      <c r="I100" s="75">
        <v>75080</v>
      </c>
      <c r="J100" s="72">
        <f t="shared" si="4"/>
        <v>100.10666666666668</v>
      </c>
      <c r="K100" s="59"/>
    </row>
    <row r="101" spans="1:11" s="60" customFormat="1" ht="30" x14ac:dyDescent="0.25">
      <c r="A101" s="185"/>
      <c r="B101" s="188"/>
      <c r="C101" s="76"/>
      <c r="D101" s="76"/>
      <c r="E101" s="76"/>
      <c r="F101" s="69" t="s">
        <v>493</v>
      </c>
      <c r="G101" s="75">
        <v>1200</v>
      </c>
      <c r="H101" s="83"/>
      <c r="I101" s="75">
        <v>1138</v>
      </c>
      <c r="J101" s="72">
        <f t="shared" si="4"/>
        <v>94.833333333333343</v>
      </c>
      <c r="K101" s="59"/>
    </row>
    <row r="102" spans="1:11" s="60" customFormat="1" ht="42.75" x14ac:dyDescent="0.25">
      <c r="A102" s="211" t="s">
        <v>494</v>
      </c>
      <c r="B102" s="212" t="s">
        <v>495</v>
      </c>
      <c r="C102" s="201"/>
      <c r="D102" s="201"/>
      <c r="E102" s="201"/>
      <c r="F102" s="63" t="s">
        <v>496</v>
      </c>
      <c r="G102" s="66">
        <v>62.4</v>
      </c>
      <c r="H102" s="67"/>
      <c r="I102" s="66">
        <v>66.599999999999994</v>
      </c>
      <c r="J102" s="64">
        <f t="shared" si="4"/>
        <v>106.73076923076923</v>
      </c>
      <c r="K102" s="59"/>
    </row>
    <row r="103" spans="1:11" s="60" customFormat="1" ht="28.5" x14ac:dyDescent="0.25">
      <c r="A103" s="211"/>
      <c r="B103" s="212"/>
      <c r="C103" s="201"/>
      <c r="D103" s="201"/>
      <c r="E103" s="201"/>
      <c r="F103" s="63" t="s">
        <v>497</v>
      </c>
      <c r="G103" s="81">
        <v>30</v>
      </c>
      <c r="H103" s="81"/>
      <c r="I103" s="81">
        <v>30</v>
      </c>
      <c r="J103" s="64">
        <f t="shared" si="4"/>
        <v>100</v>
      </c>
      <c r="K103" s="59"/>
    </row>
    <row r="104" spans="1:11" s="60" customFormat="1" ht="45" x14ac:dyDescent="0.25">
      <c r="A104" s="195" t="s">
        <v>498</v>
      </c>
      <c r="B104" s="196" t="s">
        <v>72</v>
      </c>
      <c r="C104" s="76"/>
      <c r="D104" s="76"/>
      <c r="E104" s="76"/>
      <c r="F104" s="69" t="s">
        <v>499</v>
      </c>
      <c r="G104" s="77">
        <v>20</v>
      </c>
      <c r="H104" s="78"/>
      <c r="I104" s="77">
        <v>20</v>
      </c>
      <c r="J104" s="72">
        <f t="shared" si="4"/>
        <v>100</v>
      </c>
      <c r="K104" s="59"/>
    </row>
    <row r="105" spans="1:11" s="60" customFormat="1" ht="30" x14ac:dyDescent="0.25">
      <c r="A105" s="195"/>
      <c r="B105" s="196"/>
      <c r="C105" s="76"/>
      <c r="D105" s="76"/>
      <c r="E105" s="76"/>
      <c r="F105" s="69" t="s">
        <v>500</v>
      </c>
      <c r="G105" s="77">
        <v>92.8</v>
      </c>
      <c r="H105" s="78"/>
      <c r="I105" s="77">
        <v>92.8</v>
      </c>
      <c r="J105" s="72">
        <f t="shared" si="4"/>
        <v>100</v>
      </c>
      <c r="K105" s="59"/>
    </row>
    <row r="106" spans="1:11" s="60" customFormat="1" x14ac:dyDescent="0.25">
      <c r="A106" s="86" t="s">
        <v>501</v>
      </c>
      <c r="B106" s="87" t="s">
        <v>502</v>
      </c>
      <c r="C106" s="76"/>
      <c r="D106" s="76"/>
      <c r="E106" s="76"/>
      <c r="F106" s="73" t="s">
        <v>503</v>
      </c>
      <c r="G106" s="112">
        <v>20</v>
      </c>
      <c r="H106" s="113"/>
      <c r="I106" s="112">
        <v>51.5</v>
      </c>
      <c r="J106" s="72">
        <f t="shared" si="4"/>
        <v>257.5</v>
      </c>
      <c r="K106" s="59"/>
    </row>
    <row r="107" spans="1:11" s="60" customFormat="1" ht="45" x14ac:dyDescent="0.25">
      <c r="A107" s="195" t="s">
        <v>504</v>
      </c>
      <c r="B107" s="196" t="s">
        <v>505</v>
      </c>
      <c r="C107" s="197"/>
      <c r="D107" s="197"/>
      <c r="E107" s="197"/>
      <c r="F107" s="73" t="s">
        <v>506</v>
      </c>
      <c r="G107" s="70">
        <v>479</v>
      </c>
      <c r="H107" s="71"/>
      <c r="I107" s="70">
        <v>479</v>
      </c>
      <c r="J107" s="72">
        <f>I107/G107*100</f>
        <v>100</v>
      </c>
      <c r="K107" s="59"/>
    </row>
    <row r="108" spans="1:11" s="60" customFormat="1" ht="45" x14ac:dyDescent="0.25">
      <c r="A108" s="195"/>
      <c r="B108" s="196"/>
      <c r="C108" s="197"/>
      <c r="D108" s="197"/>
      <c r="E108" s="197"/>
      <c r="F108" s="69" t="s">
        <v>507</v>
      </c>
      <c r="G108" s="77">
        <v>15.2</v>
      </c>
      <c r="H108" s="78"/>
      <c r="I108" s="77">
        <v>15.2</v>
      </c>
      <c r="J108" s="72">
        <f>I108/G108*100</f>
        <v>100</v>
      </c>
      <c r="K108" s="59"/>
    </row>
    <row r="109" spans="1:11" s="60" customFormat="1" ht="30" x14ac:dyDescent="0.25">
      <c r="A109" s="86" t="s">
        <v>508</v>
      </c>
      <c r="B109" s="87" t="s">
        <v>78</v>
      </c>
      <c r="C109" s="76"/>
      <c r="D109" s="76"/>
      <c r="E109" s="76"/>
      <c r="F109" s="69" t="s">
        <v>509</v>
      </c>
      <c r="G109" s="77">
        <v>68.3</v>
      </c>
      <c r="H109" s="78"/>
      <c r="I109" s="77">
        <v>68.3</v>
      </c>
      <c r="J109" s="72">
        <f>I109/G109*100</f>
        <v>100</v>
      </c>
      <c r="K109" s="59"/>
    </row>
    <row r="110" spans="1:11" s="60" customFormat="1" ht="42.75" x14ac:dyDescent="0.25">
      <c r="A110" s="211" t="s">
        <v>510</v>
      </c>
      <c r="B110" s="213" t="s">
        <v>511</v>
      </c>
      <c r="C110" s="201"/>
      <c r="D110" s="201"/>
      <c r="E110" s="201"/>
      <c r="F110" s="63" t="s">
        <v>512</v>
      </c>
      <c r="G110" s="81">
        <v>34.200000000000003</v>
      </c>
      <c r="H110" s="81"/>
      <c r="I110" s="81">
        <v>34.200000000000003</v>
      </c>
      <c r="J110" s="64">
        <f t="shared" ref="J110:J142" si="5">I110/G110*100</f>
        <v>100</v>
      </c>
      <c r="K110" s="59"/>
    </row>
    <row r="111" spans="1:11" s="60" customFormat="1" ht="28.5" x14ac:dyDescent="0.25">
      <c r="A111" s="211"/>
      <c r="B111" s="213"/>
      <c r="C111" s="201"/>
      <c r="D111" s="201"/>
      <c r="E111" s="201"/>
      <c r="F111" s="63" t="s">
        <v>513</v>
      </c>
      <c r="G111" s="81">
        <v>13</v>
      </c>
      <c r="H111" s="81"/>
      <c r="I111" s="81">
        <v>13</v>
      </c>
      <c r="J111" s="64">
        <f t="shared" si="5"/>
        <v>100</v>
      </c>
      <c r="K111" s="59"/>
    </row>
    <row r="112" spans="1:11" s="60" customFormat="1" ht="28.5" x14ac:dyDescent="0.25">
      <c r="A112" s="211"/>
      <c r="B112" s="213"/>
      <c r="C112" s="115"/>
      <c r="D112" s="115"/>
      <c r="E112" s="115"/>
      <c r="F112" s="63" t="s">
        <v>514</v>
      </c>
      <c r="G112" s="81">
        <v>21.2</v>
      </c>
      <c r="H112" s="81"/>
      <c r="I112" s="81">
        <v>22.2</v>
      </c>
      <c r="J112" s="64">
        <f t="shared" si="5"/>
        <v>104.71698113207549</v>
      </c>
      <c r="K112" s="59"/>
    </row>
    <row r="113" spans="1:11" x14ac:dyDescent="0.25">
      <c r="A113" s="195" t="s">
        <v>515</v>
      </c>
      <c r="B113" s="214" t="s">
        <v>82</v>
      </c>
      <c r="C113" s="76"/>
      <c r="D113" s="76"/>
      <c r="E113" s="76"/>
      <c r="F113" s="69" t="s">
        <v>516</v>
      </c>
      <c r="G113" s="77">
        <v>96</v>
      </c>
      <c r="H113" s="78"/>
      <c r="I113" s="77">
        <v>96</v>
      </c>
      <c r="J113" s="72">
        <f t="shared" si="5"/>
        <v>100</v>
      </c>
    </row>
    <row r="114" spans="1:11" x14ac:dyDescent="0.25">
      <c r="A114" s="195"/>
      <c r="B114" s="214"/>
      <c r="C114" s="76"/>
      <c r="D114" s="76"/>
      <c r="E114" s="76"/>
      <c r="F114" s="69" t="s">
        <v>517</v>
      </c>
      <c r="G114" s="77">
        <v>90</v>
      </c>
      <c r="H114" s="78"/>
      <c r="I114" s="77">
        <v>95.2</v>
      </c>
      <c r="J114" s="72">
        <f t="shared" si="5"/>
        <v>105.77777777777777</v>
      </c>
    </row>
    <row r="115" spans="1:11" x14ac:dyDescent="0.25">
      <c r="A115" s="183" t="s">
        <v>518</v>
      </c>
      <c r="B115" s="186" t="s">
        <v>84</v>
      </c>
      <c r="C115" s="76"/>
      <c r="D115" s="76"/>
      <c r="E115" s="76"/>
      <c r="F115" s="69" t="s">
        <v>519</v>
      </c>
      <c r="G115" s="70">
        <v>24</v>
      </c>
      <c r="H115" s="71"/>
      <c r="I115" s="70">
        <v>24</v>
      </c>
      <c r="J115" s="72">
        <f t="shared" si="5"/>
        <v>100</v>
      </c>
    </row>
    <row r="116" spans="1:11" x14ac:dyDescent="0.25">
      <c r="A116" s="184"/>
      <c r="B116" s="187"/>
      <c r="C116" s="76"/>
      <c r="D116" s="76"/>
      <c r="E116" s="76"/>
      <c r="F116" s="69" t="s">
        <v>520</v>
      </c>
      <c r="G116" s="70">
        <v>9</v>
      </c>
      <c r="H116" s="71"/>
      <c r="I116" s="70">
        <v>9</v>
      </c>
      <c r="J116" s="72">
        <f t="shared" si="5"/>
        <v>100</v>
      </c>
    </row>
    <row r="117" spans="1:11" ht="45" x14ac:dyDescent="0.25">
      <c r="A117" s="185"/>
      <c r="B117" s="188"/>
      <c r="C117" s="76"/>
      <c r="D117" s="76"/>
      <c r="E117" s="76"/>
      <c r="F117" s="69" t="s">
        <v>521</v>
      </c>
      <c r="G117" s="75">
        <v>2933755</v>
      </c>
      <c r="H117" s="83"/>
      <c r="I117" s="75">
        <v>2933755</v>
      </c>
      <c r="J117" s="72">
        <f t="shared" si="5"/>
        <v>100</v>
      </c>
    </row>
    <row r="118" spans="1:11" s="60" customFormat="1" ht="30" x14ac:dyDescent="0.25">
      <c r="A118" s="195" t="s">
        <v>522</v>
      </c>
      <c r="B118" s="196" t="s">
        <v>523</v>
      </c>
      <c r="C118" s="197"/>
      <c r="D118" s="197"/>
      <c r="E118" s="197"/>
      <c r="F118" s="73" t="s">
        <v>524</v>
      </c>
      <c r="G118" s="75">
        <v>2641</v>
      </c>
      <c r="H118" s="83"/>
      <c r="I118" s="75">
        <v>4191</v>
      </c>
      <c r="J118" s="72">
        <f t="shared" si="5"/>
        <v>158.68989019310865</v>
      </c>
      <c r="K118" s="59"/>
    </row>
    <row r="119" spans="1:11" s="60" customFormat="1" ht="30" x14ac:dyDescent="0.25">
      <c r="A119" s="195"/>
      <c r="B119" s="196"/>
      <c r="C119" s="197"/>
      <c r="D119" s="197"/>
      <c r="E119" s="197"/>
      <c r="F119" s="69" t="s">
        <v>525</v>
      </c>
      <c r="G119" s="70">
        <v>0.373</v>
      </c>
      <c r="H119" s="71" t="s">
        <v>394</v>
      </c>
      <c r="I119" s="70">
        <v>0.46899999999999997</v>
      </c>
      <c r="J119" s="72">
        <f t="shared" si="5"/>
        <v>125.73726541554959</v>
      </c>
      <c r="K119" s="59"/>
    </row>
    <row r="120" spans="1:11" s="60" customFormat="1" ht="60" x14ac:dyDescent="0.25">
      <c r="A120" s="86" t="s">
        <v>526</v>
      </c>
      <c r="B120" s="87" t="s">
        <v>527</v>
      </c>
      <c r="C120" s="76"/>
      <c r="D120" s="76"/>
      <c r="E120" s="76"/>
      <c r="F120" s="69" t="s">
        <v>528</v>
      </c>
      <c r="G120" s="77">
        <v>65</v>
      </c>
      <c r="H120" s="77"/>
      <c r="I120" s="77">
        <v>70</v>
      </c>
      <c r="J120" s="72">
        <f t="shared" si="5"/>
        <v>107.69230769230769</v>
      </c>
      <c r="K120" s="59"/>
    </row>
    <row r="121" spans="1:11" s="60" customFormat="1" x14ac:dyDescent="0.25">
      <c r="A121" s="183" t="s">
        <v>529</v>
      </c>
      <c r="B121" s="186" t="s">
        <v>530</v>
      </c>
      <c r="C121" s="76"/>
      <c r="D121" s="76"/>
      <c r="E121" s="76"/>
      <c r="F121" s="69" t="s">
        <v>531</v>
      </c>
      <c r="G121" s="77">
        <v>98</v>
      </c>
      <c r="H121" s="77"/>
      <c r="I121" s="77">
        <v>98.6</v>
      </c>
      <c r="J121" s="72">
        <f t="shared" si="5"/>
        <v>100.61224489795917</v>
      </c>
      <c r="K121" s="59"/>
    </row>
    <row r="122" spans="1:11" s="60" customFormat="1" ht="45" x14ac:dyDescent="0.25">
      <c r="A122" s="185"/>
      <c r="B122" s="188"/>
      <c r="C122" s="76"/>
      <c r="D122" s="76"/>
      <c r="E122" s="76"/>
      <c r="F122" s="69" t="s">
        <v>532</v>
      </c>
      <c r="G122" s="77">
        <v>95</v>
      </c>
      <c r="H122" s="77"/>
      <c r="I122" s="77">
        <v>99.6</v>
      </c>
      <c r="J122" s="72">
        <f t="shared" si="5"/>
        <v>104.84210526315789</v>
      </c>
      <c r="K122" s="59"/>
    </row>
    <row r="123" spans="1:11" s="60" customFormat="1" ht="69" customHeight="1" x14ac:dyDescent="0.25">
      <c r="A123" s="86" t="s">
        <v>533</v>
      </c>
      <c r="B123" s="87" t="s">
        <v>534</v>
      </c>
      <c r="C123" s="76"/>
      <c r="D123" s="76"/>
      <c r="E123" s="76"/>
      <c r="F123" s="69" t="s">
        <v>535</v>
      </c>
      <c r="G123" s="70">
        <v>3.3</v>
      </c>
      <c r="H123" s="71"/>
      <c r="I123" s="70">
        <v>3.5</v>
      </c>
      <c r="J123" s="72">
        <f t="shared" si="5"/>
        <v>106.06060606060606</v>
      </c>
      <c r="K123" s="59"/>
    </row>
    <row r="124" spans="1:11" s="60" customFormat="1" x14ac:dyDescent="0.25">
      <c r="A124" s="215" t="s">
        <v>536</v>
      </c>
      <c r="B124" s="218" t="s">
        <v>148</v>
      </c>
      <c r="C124" s="115"/>
      <c r="D124" s="115"/>
      <c r="E124" s="115"/>
      <c r="F124" s="63" t="s">
        <v>537</v>
      </c>
      <c r="G124" s="81">
        <v>53466.5</v>
      </c>
      <c r="H124" s="82"/>
      <c r="I124" s="81">
        <v>54800</v>
      </c>
      <c r="J124" s="64">
        <f t="shared" si="5"/>
        <v>102.49408508131259</v>
      </c>
      <c r="K124" s="59"/>
    </row>
    <row r="125" spans="1:11" s="60" customFormat="1" ht="57" x14ac:dyDescent="0.25">
      <c r="A125" s="216"/>
      <c r="B125" s="219"/>
      <c r="C125" s="115"/>
      <c r="D125" s="115"/>
      <c r="E125" s="115"/>
      <c r="F125" s="63" t="s">
        <v>538</v>
      </c>
      <c r="G125" s="81">
        <v>15.4</v>
      </c>
      <c r="H125" s="82"/>
      <c r="I125" s="81">
        <v>15.4</v>
      </c>
      <c r="J125" s="64">
        <f t="shared" si="5"/>
        <v>100</v>
      </c>
      <c r="K125" s="59"/>
    </row>
    <row r="126" spans="1:11" s="60" customFormat="1" ht="48.75" customHeight="1" x14ac:dyDescent="0.25">
      <c r="A126" s="217"/>
      <c r="B126" s="220"/>
      <c r="C126" s="115"/>
      <c r="D126" s="115"/>
      <c r="E126" s="115"/>
      <c r="F126" s="63" t="s">
        <v>539</v>
      </c>
      <c r="G126" s="81">
        <v>95</v>
      </c>
      <c r="H126" s="82"/>
      <c r="I126" s="81">
        <v>98</v>
      </c>
      <c r="J126" s="64">
        <f t="shared" si="5"/>
        <v>103.15789473684211</v>
      </c>
      <c r="K126" s="59"/>
    </row>
    <row r="127" spans="1:11" s="60" customFormat="1" ht="30" x14ac:dyDescent="0.25">
      <c r="A127" s="183" t="s">
        <v>540</v>
      </c>
      <c r="B127" s="186" t="s">
        <v>541</v>
      </c>
      <c r="C127" s="76"/>
      <c r="D127" s="76"/>
      <c r="E127" s="76"/>
      <c r="F127" s="69" t="s">
        <v>542</v>
      </c>
      <c r="G127" s="70">
        <v>131.19999999999999</v>
      </c>
      <c r="H127" s="71" t="s">
        <v>394</v>
      </c>
      <c r="I127" s="70">
        <v>149.4</v>
      </c>
      <c r="J127" s="72">
        <f t="shared" si="5"/>
        <v>113.87195121951221</v>
      </c>
      <c r="K127" s="59"/>
    </row>
    <row r="128" spans="1:11" s="60" customFormat="1" ht="30" x14ac:dyDescent="0.25">
      <c r="A128" s="185"/>
      <c r="B128" s="188"/>
      <c r="C128" s="76"/>
      <c r="D128" s="76"/>
      <c r="E128" s="76"/>
      <c r="F128" s="69" t="s">
        <v>543</v>
      </c>
      <c r="G128" s="70">
        <v>54</v>
      </c>
      <c r="H128" s="71"/>
      <c r="I128" s="70">
        <v>55</v>
      </c>
      <c r="J128" s="72">
        <f t="shared" si="5"/>
        <v>101.85185185185186</v>
      </c>
      <c r="K128" s="59"/>
    </row>
    <row r="129" spans="1:11" s="60" customFormat="1" ht="45" x14ac:dyDescent="0.25">
      <c r="A129" s="183" t="s">
        <v>544</v>
      </c>
      <c r="B129" s="186" t="s">
        <v>545</v>
      </c>
      <c r="C129" s="76"/>
      <c r="D129" s="76"/>
      <c r="E129" s="76"/>
      <c r="F129" s="69" t="s">
        <v>546</v>
      </c>
      <c r="G129" s="74">
        <v>71.7</v>
      </c>
      <c r="H129" s="74" t="s">
        <v>547</v>
      </c>
      <c r="I129" s="74">
        <v>71.7</v>
      </c>
      <c r="J129" s="72">
        <f t="shared" si="5"/>
        <v>100</v>
      </c>
      <c r="K129" s="59"/>
    </row>
    <row r="130" spans="1:11" s="60" customFormat="1" ht="30" x14ac:dyDescent="0.25">
      <c r="A130" s="185"/>
      <c r="B130" s="188"/>
      <c r="C130" s="76"/>
      <c r="D130" s="76"/>
      <c r="E130" s="76"/>
      <c r="F130" s="73" t="s">
        <v>548</v>
      </c>
      <c r="G130" s="74">
        <v>0.14000000000000001</v>
      </c>
      <c r="H130" s="74"/>
      <c r="I130" s="74">
        <v>0.14000000000000001</v>
      </c>
      <c r="J130" s="72">
        <f t="shared" si="5"/>
        <v>100</v>
      </c>
      <c r="K130" s="59"/>
    </row>
    <row r="131" spans="1:11" s="60" customFormat="1" ht="45" x14ac:dyDescent="0.25">
      <c r="A131" s="86" t="s">
        <v>549</v>
      </c>
      <c r="B131" s="87" t="s">
        <v>550</v>
      </c>
      <c r="C131" s="76"/>
      <c r="D131" s="76"/>
      <c r="E131" s="76"/>
      <c r="F131" s="69" t="s">
        <v>551</v>
      </c>
      <c r="G131" s="70">
        <v>343</v>
      </c>
      <c r="H131" s="71"/>
      <c r="I131" s="70">
        <v>319</v>
      </c>
      <c r="J131" s="72">
        <f>G131/I131*100</f>
        <v>107.52351097178683</v>
      </c>
      <c r="K131" s="59"/>
    </row>
    <row r="132" spans="1:11" s="60" customFormat="1" ht="96" customHeight="1" x14ac:dyDescent="0.25">
      <c r="A132" s="86" t="s">
        <v>552</v>
      </c>
      <c r="B132" s="87" t="s">
        <v>553</v>
      </c>
      <c r="C132" s="76"/>
      <c r="D132" s="76"/>
      <c r="E132" s="76"/>
      <c r="F132" s="69" t="s">
        <v>554</v>
      </c>
      <c r="G132" s="70">
        <v>15.5</v>
      </c>
      <c r="H132" s="71"/>
      <c r="I132" s="70">
        <v>15.5</v>
      </c>
      <c r="J132" s="72">
        <f t="shared" si="5"/>
        <v>100</v>
      </c>
      <c r="K132" s="59"/>
    </row>
    <row r="133" spans="1:11" s="60" customFormat="1" ht="30" x14ac:dyDescent="0.25">
      <c r="A133" s="86" t="s">
        <v>555</v>
      </c>
      <c r="B133" s="87" t="s">
        <v>556</v>
      </c>
      <c r="C133" s="76"/>
      <c r="D133" s="76"/>
      <c r="E133" s="76"/>
      <c r="F133" s="69" t="s">
        <v>557</v>
      </c>
      <c r="G133" s="70">
        <v>12</v>
      </c>
      <c r="H133" s="71"/>
      <c r="I133" s="70">
        <v>12</v>
      </c>
      <c r="J133" s="72">
        <f t="shared" si="5"/>
        <v>100</v>
      </c>
      <c r="K133" s="59"/>
    </row>
    <row r="134" spans="1:11" s="60" customFormat="1" ht="33" customHeight="1" x14ac:dyDescent="0.25">
      <c r="A134" s="224" t="s">
        <v>558</v>
      </c>
      <c r="B134" s="227" t="s">
        <v>108</v>
      </c>
      <c r="C134" s="201"/>
      <c r="D134" s="201"/>
      <c r="E134" s="201"/>
      <c r="F134" s="63" t="s">
        <v>559</v>
      </c>
      <c r="G134" s="116">
        <v>99.4</v>
      </c>
      <c r="H134" s="67"/>
      <c r="I134" s="116">
        <v>109.3</v>
      </c>
      <c r="J134" s="116">
        <f t="shared" si="5"/>
        <v>109.95975855130784</v>
      </c>
      <c r="K134" s="59"/>
    </row>
    <row r="135" spans="1:11" s="60" customFormat="1" ht="28.5" x14ac:dyDescent="0.25">
      <c r="A135" s="225"/>
      <c r="B135" s="228"/>
      <c r="C135" s="201"/>
      <c r="D135" s="201"/>
      <c r="E135" s="201"/>
      <c r="F135" s="63" t="s">
        <v>560</v>
      </c>
      <c r="G135" s="116">
        <v>106.8</v>
      </c>
      <c r="H135" s="67"/>
      <c r="I135" s="116">
        <v>108.5</v>
      </c>
      <c r="J135" s="116">
        <f t="shared" si="5"/>
        <v>101.59176029962546</v>
      </c>
      <c r="K135" s="59"/>
    </row>
    <row r="136" spans="1:11" s="60" customFormat="1" x14ac:dyDescent="0.25">
      <c r="A136" s="226"/>
      <c r="B136" s="229"/>
      <c r="C136" s="115"/>
      <c r="D136" s="115"/>
      <c r="E136" s="115"/>
      <c r="F136" s="63" t="s">
        <v>561</v>
      </c>
      <c r="G136" s="116">
        <v>101.5</v>
      </c>
      <c r="H136" s="65"/>
      <c r="I136" s="116">
        <v>101.5</v>
      </c>
      <c r="J136" s="116">
        <f t="shared" si="5"/>
        <v>100</v>
      </c>
      <c r="K136" s="59"/>
    </row>
    <row r="137" spans="1:11" s="60" customFormat="1" ht="30" x14ac:dyDescent="0.25">
      <c r="A137" s="183" t="s">
        <v>562</v>
      </c>
      <c r="B137" s="221" t="s">
        <v>110</v>
      </c>
      <c r="C137" s="198"/>
      <c r="D137" s="198"/>
      <c r="E137" s="198"/>
      <c r="F137" s="69" t="s">
        <v>563</v>
      </c>
      <c r="G137" s="117">
        <v>98</v>
      </c>
      <c r="H137" s="118" t="s">
        <v>394</v>
      </c>
      <c r="I137" s="117">
        <v>113.6</v>
      </c>
      <c r="J137" s="117">
        <f t="shared" si="5"/>
        <v>115.91836734693877</v>
      </c>
      <c r="K137" s="59"/>
    </row>
    <row r="138" spans="1:11" s="60" customFormat="1" ht="30" x14ac:dyDescent="0.25">
      <c r="A138" s="184"/>
      <c r="B138" s="222"/>
      <c r="C138" s="198"/>
      <c r="D138" s="198"/>
      <c r="E138" s="198"/>
      <c r="F138" s="69" t="s">
        <v>564</v>
      </c>
      <c r="G138" s="117">
        <v>102.3</v>
      </c>
      <c r="H138" s="117">
        <v>400</v>
      </c>
      <c r="I138" s="117">
        <v>99.1</v>
      </c>
      <c r="J138" s="117">
        <f t="shared" si="5"/>
        <v>96.871945259042022</v>
      </c>
      <c r="K138" s="59"/>
    </row>
    <row r="139" spans="1:11" s="60" customFormat="1" x14ac:dyDescent="0.25">
      <c r="A139" s="185"/>
      <c r="B139" s="223"/>
      <c r="C139" s="68"/>
      <c r="D139" s="68"/>
      <c r="E139" s="68"/>
      <c r="F139" s="69" t="s">
        <v>565</v>
      </c>
      <c r="G139" s="119">
        <v>9020</v>
      </c>
      <c r="H139" s="119"/>
      <c r="I139" s="119">
        <v>9020</v>
      </c>
      <c r="J139" s="117">
        <f t="shared" si="5"/>
        <v>100</v>
      </c>
      <c r="K139" s="59"/>
    </row>
    <row r="140" spans="1:11" s="60" customFormat="1" ht="45" x14ac:dyDescent="0.25">
      <c r="A140" s="104" t="s">
        <v>566</v>
      </c>
      <c r="B140" s="120" t="s">
        <v>567</v>
      </c>
      <c r="C140" s="76"/>
      <c r="D140" s="76"/>
      <c r="E140" s="76"/>
      <c r="F140" s="69" t="s">
        <v>568</v>
      </c>
      <c r="G140" s="121">
        <v>5000</v>
      </c>
      <c r="H140" s="78" t="s">
        <v>394</v>
      </c>
      <c r="I140" s="121">
        <v>7667.78</v>
      </c>
      <c r="J140" s="117">
        <f t="shared" si="5"/>
        <v>153.35559999999998</v>
      </c>
      <c r="K140" s="59"/>
    </row>
    <row r="141" spans="1:11" s="60" customFormat="1" ht="30" x14ac:dyDescent="0.25">
      <c r="A141" s="195" t="s">
        <v>569</v>
      </c>
      <c r="B141" s="230" t="s">
        <v>116</v>
      </c>
      <c r="C141" s="197"/>
      <c r="D141" s="197"/>
      <c r="E141" s="197"/>
      <c r="F141" s="69" t="s">
        <v>570</v>
      </c>
      <c r="G141" s="122">
        <v>50</v>
      </c>
      <c r="H141" s="71"/>
      <c r="I141" s="122">
        <v>61</v>
      </c>
      <c r="J141" s="117">
        <f t="shared" si="5"/>
        <v>122</v>
      </c>
      <c r="K141" s="59"/>
    </row>
    <row r="142" spans="1:11" s="60" customFormat="1" ht="45" x14ac:dyDescent="0.25">
      <c r="A142" s="195"/>
      <c r="B142" s="230"/>
      <c r="C142" s="197"/>
      <c r="D142" s="197"/>
      <c r="E142" s="197"/>
      <c r="F142" s="69" t="s">
        <v>571</v>
      </c>
      <c r="G142" s="122">
        <v>550</v>
      </c>
      <c r="H142" s="122">
        <v>135</v>
      </c>
      <c r="I142" s="122">
        <v>550</v>
      </c>
      <c r="J142" s="117">
        <f t="shared" si="5"/>
        <v>100</v>
      </c>
      <c r="K142" s="59"/>
    </row>
    <row r="143" spans="1:11" s="60" customFormat="1" ht="75.75" customHeight="1" x14ac:dyDescent="0.25">
      <c r="A143" s="123" t="s">
        <v>572</v>
      </c>
      <c r="B143" s="124" t="s">
        <v>573</v>
      </c>
      <c r="C143" s="115"/>
      <c r="D143" s="115"/>
      <c r="E143" s="115"/>
      <c r="F143" s="63" t="s">
        <v>574</v>
      </c>
      <c r="G143" s="125">
        <v>6.3</v>
      </c>
      <c r="H143" s="67"/>
      <c r="I143" s="125">
        <v>6.3</v>
      </c>
      <c r="J143" s="116">
        <f>I143/G143*100</f>
        <v>100</v>
      </c>
      <c r="K143" s="59"/>
    </row>
    <row r="144" spans="1:11" s="60" customFormat="1" x14ac:dyDescent="0.25">
      <c r="A144" s="195" t="s">
        <v>575</v>
      </c>
      <c r="B144" s="196" t="s">
        <v>576</v>
      </c>
      <c r="C144" s="197"/>
      <c r="D144" s="197"/>
      <c r="E144" s="197"/>
      <c r="F144" s="69" t="s">
        <v>577</v>
      </c>
      <c r="G144" s="70">
        <v>76.3</v>
      </c>
      <c r="H144" s="71"/>
      <c r="I144" s="70">
        <v>76.3</v>
      </c>
      <c r="J144" s="72">
        <f t="shared" ref="J144:J148" si="6">I144/G144*100</f>
        <v>100</v>
      </c>
      <c r="K144" s="59"/>
    </row>
    <row r="145" spans="1:11" s="60" customFormat="1" x14ac:dyDescent="0.25">
      <c r="A145" s="195"/>
      <c r="B145" s="196"/>
      <c r="C145" s="197"/>
      <c r="D145" s="197"/>
      <c r="E145" s="197"/>
      <c r="F145" s="73" t="s">
        <v>578</v>
      </c>
      <c r="G145" s="121">
        <v>4519.3999999999996</v>
      </c>
      <c r="H145" s="121"/>
      <c r="I145" s="121">
        <v>4519.3999999999996</v>
      </c>
      <c r="J145" s="72">
        <f t="shared" si="6"/>
        <v>100</v>
      </c>
      <c r="K145" s="59"/>
    </row>
    <row r="146" spans="1:11" s="60" customFormat="1" ht="45" x14ac:dyDescent="0.25">
      <c r="A146" s="86" t="s">
        <v>579</v>
      </c>
      <c r="B146" s="87" t="s">
        <v>580</v>
      </c>
      <c r="C146" s="76"/>
      <c r="D146" s="76"/>
      <c r="E146" s="76"/>
      <c r="F146" s="69" t="s">
        <v>581</v>
      </c>
      <c r="G146" s="70">
        <v>200.7</v>
      </c>
      <c r="H146" s="71"/>
      <c r="I146" s="70">
        <v>200.7</v>
      </c>
      <c r="J146" s="72">
        <f t="shared" si="6"/>
        <v>100</v>
      </c>
      <c r="K146" s="59"/>
    </row>
    <row r="147" spans="1:11" s="60" customFormat="1" ht="30" x14ac:dyDescent="0.25">
      <c r="A147" s="86" t="s">
        <v>582</v>
      </c>
      <c r="B147" s="87" t="s">
        <v>583</v>
      </c>
      <c r="C147" s="76"/>
      <c r="D147" s="76"/>
      <c r="E147" s="76"/>
      <c r="F147" s="69" t="s">
        <v>584</v>
      </c>
      <c r="G147" s="88">
        <v>87.3</v>
      </c>
      <c r="H147" s="88" t="s">
        <v>585</v>
      </c>
      <c r="I147" s="88">
        <v>87.3</v>
      </c>
      <c r="J147" s="88">
        <f t="shared" si="6"/>
        <v>100</v>
      </c>
      <c r="K147" s="59"/>
    </row>
    <row r="148" spans="1:11" s="60" customFormat="1" ht="60" x14ac:dyDescent="0.25">
      <c r="A148" s="104" t="s">
        <v>586</v>
      </c>
      <c r="B148" s="105" t="s">
        <v>587</v>
      </c>
      <c r="C148" s="76"/>
      <c r="D148" s="76"/>
      <c r="E148" s="76"/>
      <c r="F148" s="73" t="s">
        <v>588</v>
      </c>
      <c r="G148" s="70">
        <v>29.5</v>
      </c>
      <c r="H148" s="71"/>
      <c r="I148" s="70">
        <v>29.5</v>
      </c>
      <c r="J148" s="72">
        <f t="shared" si="6"/>
        <v>100</v>
      </c>
      <c r="K148" s="59"/>
    </row>
    <row r="149" spans="1:11" s="60" customFormat="1" ht="56.25" customHeight="1" x14ac:dyDescent="0.25">
      <c r="A149" s="126" t="s">
        <v>589</v>
      </c>
      <c r="B149" s="127" t="s">
        <v>174</v>
      </c>
      <c r="C149" s="115"/>
      <c r="D149" s="115"/>
      <c r="E149" s="115"/>
      <c r="F149" s="63" t="s">
        <v>590</v>
      </c>
      <c r="G149" s="128">
        <v>29.1</v>
      </c>
      <c r="H149" s="67" t="s">
        <v>394</v>
      </c>
      <c r="I149" s="128">
        <v>29.1</v>
      </c>
      <c r="J149" s="116">
        <f>G149/I149*100</f>
        <v>100</v>
      </c>
      <c r="K149" s="59"/>
    </row>
    <row r="150" spans="1:11" s="60" customFormat="1" ht="30" x14ac:dyDescent="0.25">
      <c r="A150" s="129" t="s">
        <v>591</v>
      </c>
      <c r="B150" s="130" t="s">
        <v>176</v>
      </c>
      <c r="C150" s="131"/>
      <c r="D150" s="131"/>
      <c r="E150" s="131"/>
      <c r="F150" s="73" t="s">
        <v>592</v>
      </c>
      <c r="G150" s="132">
        <v>250</v>
      </c>
      <c r="H150" s="111"/>
      <c r="I150" s="132">
        <v>0</v>
      </c>
      <c r="J150" s="117">
        <v>0</v>
      </c>
      <c r="K150" s="133"/>
    </row>
    <row r="151" spans="1:11" s="60" customFormat="1" ht="45" x14ac:dyDescent="0.25">
      <c r="A151" s="195" t="s">
        <v>593</v>
      </c>
      <c r="B151" s="230" t="s">
        <v>178</v>
      </c>
      <c r="C151" s="197"/>
      <c r="D151" s="197"/>
      <c r="E151" s="197"/>
      <c r="F151" s="98" t="s">
        <v>594</v>
      </c>
      <c r="G151" s="134" t="s">
        <v>595</v>
      </c>
      <c r="H151" s="71"/>
      <c r="I151" s="134" t="s">
        <v>595</v>
      </c>
      <c r="J151" s="134" t="s">
        <v>596</v>
      </c>
      <c r="K151" s="133"/>
    </row>
    <row r="152" spans="1:11" s="60" customFormat="1" ht="45" x14ac:dyDescent="0.25">
      <c r="A152" s="195"/>
      <c r="B152" s="231"/>
      <c r="C152" s="197"/>
      <c r="D152" s="197"/>
      <c r="E152" s="197"/>
      <c r="F152" s="98" t="s">
        <v>597</v>
      </c>
      <c r="G152" s="117">
        <v>40</v>
      </c>
      <c r="H152" s="71"/>
      <c r="I152" s="117">
        <v>40</v>
      </c>
      <c r="J152" s="117">
        <f>I152/G152*100</f>
        <v>100</v>
      </c>
      <c r="K152" s="135"/>
    </row>
    <row r="153" spans="1:11" s="60" customFormat="1" ht="28.5" x14ac:dyDescent="0.25">
      <c r="A153" s="232" t="s">
        <v>598</v>
      </c>
      <c r="B153" s="233" t="s">
        <v>599</v>
      </c>
      <c r="C153" s="201"/>
      <c r="D153" s="201"/>
      <c r="E153" s="201"/>
      <c r="F153" s="63" t="s">
        <v>600</v>
      </c>
      <c r="G153" s="136">
        <v>91</v>
      </c>
      <c r="H153" s="136">
        <v>91</v>
      </c>
      <c r="I153" s="136">
        <v>91</v>
      </c>
      <c r="J153" s="116">
        <f>I153/G153*100</f>
        <v>100</v>
      </c>
      <c r="K153" s="59"/>
    </row>
    <row r="154" spans="1:11" s="60" customFormat="1" ht="28.5" x14ac:dyDescent="0.25">
      <c r="A154" s="232"/>
      <c r="B154" s="233"/>
      <c r="C154" s="201"/>
      <c r="D154" s="201"/>
      <c r="E154" s="201"/>
      <c r="F154" s="63" t="s">
        <v>601</v>
      </c>
      <c r="G154" s="125" t="s">
        <v>602</v>
      </c>
      <c r="H154" s="67"/>
      <c r="I154" s="125" t="s">
        <v>602</v>
      </c>
      <c r="J154" s="116" t="s">
        <v>603</v>
      </c>
      <c r="K154" s="59"/>
    </row>
    <row r="155" spans="1:11" s="60" customFormat="1" x14ac:dyDescent="0.25">
      <c r="A155" s="183" t="s">
        <v>604</v>
      </c>
      <c r="B155" s="221" t="s">
        <v>182</v>
      </c>
      <c r="C155" s="137"/>
      <c r="D155" s="137"/>
      <c r="E155" s="137"/>
      <c r="F155" s="98" t="s">
        <v>605</v>
      </c>
      <c r="G155" s="134">
        <v>14</v>
      </c>
      <c r="H155" s="134" t="s">
        <v>606</v>
      </c>
      <c r="I155" s="134">
        <v>0</v>
      </c>
      <c r="J155" s="117">
        <v>0</v>
      </c>
      <c r="K155" s="59"/>
    </row>
    <row r="156" spans="1:11" s="60" customFormat="1" ht="30" x14ac:dyDescent="0.25">
      <c r="A156" s="185"/>
      <c r="B156" s="223"/>
      <c r="C156" s="137"/>
      <c r="D156" s="137"/>
      <c r="E156" s="137"/>
      <c r="F156" s="98" t="s">
        <v>607</v>
      </c>
      <c r="G156" s="117">
        <v>53</v>
      </c>
      <c r="H156" s="117" t="s">
        <v>606</v>
      </c>
      <c r="I156" s="117">
        <v>53</v>
      </c>
      <c r="J156" s="117">
        <f>G156/I156*100</f>
        <v>100</v>
      </c>
      <c r="K156" s="59"/>
    </row>
    <row r="157" spans="1:11" s="60" customFormat="1" ht="30" x14ac:dyDescent="0.25">
      <c r="A157" s="195" t="s">
        <v>608</v>
      </c>
      <c r="B157" s="230" t="s">
        <v>184</v>
      </c>
      <c r="C157" s="234"/>
      <c r="D157" s="234"/>
      <c r="E157" s="234"/>
      <c r="F157" s="98" t="s">
        <v>609</v>
      </c>
      <c r="G157" s="134" t="s">
        <v>610</v>
      </c>
      <c r="H157" s="134" t="s">
        <v>611</v>
      </c>
      <c r="I157" s="134" t="s">
        <v>610</v>
      </c>
      <c r="J157" s="134" t="s">
        <v>603</v>
      </c>
      <c r="K157" s="59"/>
    </row>
    <row r="158" spans="1:11" s="60" customFormat="1" ht="30" x14ac:dyDescent="0.25">
      <c r="A158" s="195"/>
      <c r="B158" s="231"/>
      <c r="C158" s="234"/>
      <c r="D158" s="234"/>
      <c r="E158" s="234"/>
      <c r="F158" s="98" t="s">
        <v>612</v>
      </c>
      <c r="G158" s="138" t="s">
        <v>613</v>
      </c>
      <c r="H158" s="71"/>
      <c r="I158" s="138" t="s">
        <v>613</v>
      </c>
      <c r="J158" s="138" t="s">
        <v>603</v>
      </c>
      <c r="K158" s="59"/>
    </row>
    <row r="159" spans="1:11" s="60" customFormat="1" ht="60" x14ac:dyDescent="0.25">
      <c r="A159" s="86" t="s">
        <v>614</v>
      </c>
      <c r="B159" s="120" t="s">
        <v>186</v>
      </c>
      <c r="C159" s="137"/>
      <c r="D159" s="137"/>
      <c r="E159" s="137"/>
      <c r="F159" s="98" t="s">
        <v>615</v>
      </c>
      <c r="G159" s="117">
        <v>90</v>
      </c>
      <c r="H159" s="117"/>
      <c r="I159" s="117">
        <v>90</v>
      </c>
      <c r="J159" s="117">
        <f>I159/G159*100</f>
        <v>100</v>
      </c>
      <c r="K159" s="59"/>
    </row>
    <row r="160" spans="1:11" ht="28.5" x14ac:dyDescent="0.25">
      <c r="A160" s="232" t="s">
        <v>616</v>
      </c>
      <c r="B160" s="233" t="s">
        <v>617</v>
      </c>
      <c r="C160" s="182"/>
      <c r="D160" s="182"/>
      <c r="E160" s="182"/>
      <c r="F160" s="63" t="s">
        <v>618</v>
      </c>
      <c r="G160" s="125" t="s">
        <v>619</v>
      </c>
      <c r="H160" s="125"/>
      <c r="I160" s="125" t="s">
        <v>619</v>
      </c>
      <c r="J160" s="125" t="s">
        <v>603</v>
      </c>
    </row>
    <row r="161" spans="1:11" ht="28.5" x14ac:dyDescent="0.25">
      <c r="A161" s="232"/>
      <c r="B161" s="233"/>
      <c r="C161" s="182"/>
      <c r="D161" s="182"/>
      <c r="E161" s="182"/>
      <c r="F161" s="63" t="s">
        <v>620</v>
      </c>
      <c r="G161" s="125" t="s">
        <v>621</v>
      </c>
      <c r="H161" s="67"/>
      <c r="I161" s="125" t="s">
        <v>621</v>
      </c>
      <c r="J161" s="125" t="s">
        <v>603</v>
      </c>
    </row>
    <row r="162" spans="1:11" s="60" customFormat="1" ht="60" x14ac:dyDescent="0.25">
      <c r="A162" s="86" t="s">
        <v>622</v>
      </c>
      <c r="B162" s="139" t="s">
        <v>190</v>
      </c>
      <c r="C162" s="137"/>
      <c r="D162" s="137"/>
      <c r="E162" s="137"/>
      <c r="F162" s="98" t="s">
        <v>623</v>
      </c>
      <c r="G162" s="119">
        <v>2900</v>
      </c>
      <c r="H162" s="83"/>
      <c r="I162" s="119">
        <v>2510</v>
      </c>
      <c r="J162" s="117">
        <f>I162/G162*100</f>
        <v>86.551724137931032</v>
      </c>
      <c r="K162" s="59"/>
    </row>
    <row r="163" spans="1:11" s="60" customFormat="1" ht="30" x14ac:dyDescent="0.25">
      <c r="A163" s="195" t="s">
        <v>624</v>
      </c>
      <c r="B163" s="230" t="s">
        <v>625</v>
      </c>
      <c r="C163" s="234"/>
      <c r="D163" s="234"/>
      <c r="E163" s="234"/>
      <c r="F163" s="98" t="s">
        <v>626</v>
      </c>
      <c r="G163" s="134" t="s">
        <v>627</v>
      </c>
      <c r="H163" s="71"/>
      <c r="I163" s="134" t="s">
        <v>627</v>
      </c>
      <c r="J163" s="134" t="s">
        <v>603</v>
      </c>
      <c r="K163" s="59"/>
    </row>
    <row r="164" spans="1:11" s="60" customFormat="1" ht="30" x14ac:dyDescent="0.25">
      <c r="A164" s="195"/>
      <c r="B164" s="230"/>
      <c r="C164" s="234"/>
      <c r="D164" s="234"/>
      <c r="E164" s="234"/>
      <c r="F164" s="98" t="s">
        <v>628</v>
      </c>
      <c r="G164" s="134" t="s">
        <v>610</v>
      </c>
      <c r="H164" s="71" t="s">
        <v>394</v>
      </c>
      <c r="I164" s="134" t="s">
        <v>610</v>
      </c>
      <c r="J164" s="134" t="s">
        <v>603</v>
      </c>
      <c r="K164" s="59"/>
    </row>
    <row r="165" spans="1:11" s="60" customFormat="1" ht="60" x14ac:dyDescent="0.25">
      <c r="A165" s="86" t="s">
        <v>629</v>
      </c>
      <c r="B165" s="139" t="s">
        <v>630</v>
      </c>
      <c r="C165" s="137"/>
      <c r="D165" s="137"/>
      <c r="E165" s="137"/>
      <c r="F165" s="98" t="s">
        <v>631</v>
      </c>
      <c r="G165" s="119">
        <v>30000</v>
      </c>
      <c r="H165" s="119"/>
      <c r="I165" s="119">
        <v>79380</v>
      </c>
      <c r="J165" s="117">
        <f t="shared" ref="J165:J186" si="7">I165/G165*100</f>
        <v>264.59999999999997</v>
      </c>
      <c r="K165" s="59"/>
    </row>
    <row r="166" spans="1:11" s="60" customFormat="1" ht="30" x14ac:dyDescent="0.25">
      <c r="A166" s="86" t="s">
        <v>632</v>
      </c>
      <c r="B166" s="139" t="s">
        <v>196</v>
      </c>
      <c r="C166" s="137"/>
      <c r="D166" s="137"/>
      <c r="E166" s="137"/>
      <c r="F166" s="98" t="s">
        <v>633</v>
      </c>
      <c r="G166" s="119">
        <v>1550</v>
      </c>
      <c r="H166" s="83"/>
      <c r="I166" s="119">
        <v>1601</v>
      </c>
      <c r="J166" s="117">
        <f t="shared" si="7"/>
        <v>103.29032258064517</v>
      </c>
      <c r="K166" s="59"/>
    </row>
    <row r="167" spans="1:11" s="60" customFormat="1" ht="45" x14ac:dyDescent="0.25">
      <c r="A167" s="86" t="s">
        <v>634</v>
      </c>
      <c r="B167" s="139" t="s">
        <v>635</v>
      </c>
      <c r="C167" s="137"/>
      <c r="D167" s="137"/>
      <c r="E167" s="137"/>
      <c r="F167" s="98" t="s">
        <v>636</v>
      </c>
      <c r="G167" s="134">
        <v>3.6</v>
      </c>
      <c r="H167" s="71"/>
      <c r="I167" s="134">
        <v>3.1</v>
      </c>
      <c r="J167" s="117">
        <f>G167/I167*100</f>
        <v>116.12903225806453</v>
      </c>
      <c r="K167" s="59"/>
    </row>
    <row r="168" spans="1:11" s="60" customFormat="1" ht="42.75" x14ac:dyDescent="0.25">
      <c r="A168" s="224" t="s">
        <v>637</v>
      </c>
      <c r="B168" s="227" t="s">
        <v>638</v>
      </c>
      <c r="C168" s="115"/>
      <c r="D168" s="115"/>
      <c r="E168" s="115"/>
      <c r="F168" s="63" t="s">
        <v>639</v>
      </c>
      <c r="G168" s="136">
        <v>100</v>
      </c>
      <c r="H168" s="136">
        <v>100</v>
      </c>
      <c r="I168" s="136">
        <v>100</v>
      </c>
      <c r="J168" s="116">
        <f t="shared" si="7"/>
        <v>100</v>
      </c>
      <c r="K168" s="59"/>
    </row>
    <row r="169" spans="1:11" s="60" customFormat="1" ht="42.75" x14ac:dyDescent="0.25">
      <c r="A169" s="226"/>
      <c r="B169" s="229"/>
      <c r="C169" s="115"/>
      <c r="D169" s="115"/>
      <c r="E169" s="115"/>
      <c r="F169" s="63" t="s">
        <v>640</v>
      </c>
      <c r="G169" s="125" t="s">
        <v>641</v>
      </c>
      <c r="H169" s="125"/>
      <c r="I169" s="125">
        <v>76.099999999999994</v>
      </c>
      <c r="J169" s="116">
        <v>97.240473061760852</v>
      </c>
      <c r="K169" s="59"/>
    </row>
    <row r="170" spans="1:11" s="60" customFormat="1" ht="30" x14ac:dyDescent="0.25">
      <c r="A170" s="86" t="s">
        <v>642</v>
      </c>
      <c r="B170" s="139" t="s">
        <v>200</v>
      </c>
      <c r="C170" s="137"/>
      <c r="D170" s="137"/>
      <c r="E170" s="137"/>
      <c r="F170" s="98" t="s">
        <v>643</v>
      </c>
      <c r="G170" s="94">
        <v>100</v>
      </c>
      <c r="H170" s="94">
        <v>100</v>
      </c>
      <c r="I170" s="94">
        <v>100</v>
      </c>
      <c r="J170" s="95">
        <f t="shared" si="7"/>
        <v>100</v>
      </c>
      <c r="K170" s="59"/>
    </row>
    <row r="171" spans="1:11" s="60" customFormat="1" ht="45" x14ac:dyDescent="0.25">
      <c r="A171" s="195" t="s">
        <v>644</v>
      </c>
      <c r="B171" s="230" t="s">
        <v>202</v>
      </c>
      <c r="C171" s="234"/>
      <c r="D171" s="234"/>
      <c r="E171" s="234"/>
      <c r="F171" s="98" t="s">
        <v>645</v>
      </c>
      <c r="G171" s="94">
        <v>100</v>
      </c>
      <c r="H171" s="94">
        <v>100</v>
      </c>
      <c r="I171" s="94">
        <v>100</v>
      </c>
      <c r="J171" s="95">
        <f t="shared" si="7"/>
        <v>100</v>
      </c>
      <c r="K171" s="59"/>
    </row>
    <row r="172" spans="1:11" s="60" customFormat="1" ht="30" x14ac:dyDescent="0.25">
      <c r="A172" s="195"/>
      <c r="B172" s="230"/>
      <c r="C172" s="234"/>
      <c r="D172" s="234"/>
      <c r="E172" s="234"/>
      <c r="F172" s="98" t="s">
        <v>646</v>
      </c>
      <c r="G172" s="94">
        <v>99.25</v>
      </c>
      <c r="H172" s="94">
        <v>100</v>
      </c>
      <c r="I172" s="94">
        <v>99.25</v>
      </c>
      <c r="J172" s="95">
        <f t="shared" si="7"/>
        <v>100</v>
      </c>
      <c r="K172" s="59"/>
    </row>
    <row r="173" spans="1:11" s="60" customFormat="1" ht="60" x14ac:dyDescent="0.25">
      <c r="A173" s="86" t="s">
        <v>647</v>
      </c>
      <c r="B173" s="139" t="s">
        <v>204</v>
      </c>
      <c r="C173" s="137"/>
      <c r="D173" s="137"/>
      <c r="E173" s="137"/>
      <c r="F173" s="98" t="s">
        <v>648</v>
      </c>
      <c r="G173" s="94">
        <v>33.299999999999997</v>
      </c>
      <c r="H173" s="78"/>
      <c r="I173" s="94">
        <v>50.85</v>
      </c>
      <c r="J173" s="95">
        <f t="shared" si="7"/>
        <v>152.70270270270271</v>
      </c>
      <c r="K173" s="59"/>
    </row>
    <row r="174" spans="1:11" s="60" customFormat="1" ht="30" x14ac:dyDescent="0.25">
      <c r="A174" s="183" t="s">
        <v>649</v>
      </c>
      <c r="B174" s="221" t="s">
        <v>206</v>
      </c>
      <c r="C174" s="137"/>
      <c r="D174" s="137"/>
      <c r="E174" s="137"/>
      <c r="F174" s="98" t="s">
        <v>650</v>
      </c>
      <c r="G174" s="107">
        <v>165</v>
      </c>
      <c r="H174" s="71"/>
      <c r="I174" s="107">
        <v>208</v>
      </c>
      <c r="J174" s="95">
        <f t="shared" si="7"/>
        <v>126.06060606060605</v>
      </c>
      <c r="K174" s="59"/>
    </row>
    <row r="175" spans="1:11" s="60" customFormat="1" ht="45" x14ac:dyDescent="0.25">
      <c r="A175" s="185"/>
      <c r="B175" s="223"/>
      <c r="C175" s="137"/>
      <c r="D175" s="137"/>
      <c r="E175" s="137"/>
      <c r="F175" s="98" t="s">
        <v>651</v>
      </c>
      <c r="G175" s="107">
        <v>100</v>
      </c>
      <c r="H175" s="71"/>
      <c r="I175" s="107">
        <v>152</v>
      </c>
      <c r="J175" s="95">
        <f t="shared" si="7"/>
        <v>152</v>
      </c>
      <c r="K175" s="59"/>
    </row>
    <row r="176" spans="1:11" s="60" customFormat="1" ht="45" x14ac:dyDescent="0.25">
      <c r="A176" s="86" t="s">
        <v>652</v>
      </c>
      <c r="B176" s="139" t="s">
        <v>653</v>
      </c>
      <c r="C176" s="137"/>
      <c r="D176" s="137"/>
      <c r="E176" s="137"/>
      <c r="F176" s="98" t="s">
        <v>654</v>
      </c>
      <c r="G176" s="107">
        <v>66</v>
      </c>
      <c r="H176" s="71"/>
      <c r="I176" s="107">
        <v>66</v>
      </c>
      <c r="J176" s="95">
        <f t="shared" si="7"/>
        <v>100</v>
      </c>
      <c r="K176" s="59"/>
    </row>
    <row r="177" spans="1:11" s="60" customFormat="1" ht="57" x14ac:dyDescent="0.25">
      <c r="A177" s="126" t="s">
        <v>655</v>
      </c>
      <c r="B177" s="127" t="s">
        <v>210</v>
      </c>
      <c r="C177" s="115"/>
      <c r="D177" s="115"/>
      <c r="E177" s="115"/>
      <c r="F177" s="63" t="s">
        <v>656</v>
      </c>
      <c r="G177" s="136">
        <v>530</v>
      </c>
      <c r="H177" s="136">
        <v>460</v>
      </c>
      <c r="I177" s="136">
        <v>560.4</v>
      </c>
      <c r="J177" s="116">
        <f t="shared" si="7"/>
        <v>105.73584905660375</v>
      </c>
      <c r="K177" s="59"/>
    </row>
    <row r="178" spans="1:11" s="60" customFormat="1" ht="30" x14ac:dyDescent="0.25">
      <c r="A178" s="86" t="s">
        <v>657</v>
      </c>
      <c r="B178" s="140" t="s">
        <v>658</v>
      </c>
      <c r="C178" s="141"/>
      <c r="D178" s="141"/>
      <c r="E178" s="141"/>
      <c r="F178" s="98" t="s">
        <v>659</v>
      </c>
      <c r="G178" s="121">
        <v>95</v>
      </c>
      <c r="H178" s="121">
        <v>110</v>
      </c>
      <c r="I178" s="121">
        <v>93.3</v>
      </c>
      <c r="J178" s="117">
        <f t="shared" si="7"/>
        <v>98.210526315789465</v>
      </c>
      <c r="K178" s="59"/>
    </row>
    <row r="179" spans="1:11" s="60" customFormat="1" ht="45" x14ac:dyDescent="0.25">
      <c r="A179" s="86" t="s">
        <v>660</v>
      </c>
      <c r="B179" s="140" t="s">
        <v>661</v>
      </c>
      <c r="C179" s="141"/>
      <c r="D179" s="141"/>
      <c r="E179" s="141"/>
      <c r="F179" s="98" t="s">
        <v>662</v>
      </c>
      <c r="G179" s="121">
        <v>21.5</v>
      </c>
      <c r="H179" s="121"/>
      <c r="I179" s="121">
        <v>22.3</v>
      </c>
      <c r="J179" s="117">
        <f t="shared" si="7"/>
        <v>103.72093023255815</v>
      </c>
      <c r="K179" s="59"/>
    </row>
    <row r="180" spans="1:11" s="60" customFormat="1" ht="45" x14ac:dyDescent="0.25">
      <c r="A180" s="86" t="s">
        <v>663</v>
      </c>
      <c r="B180" s="140" t="s">
        <v>664</v>
      </c>
      <c r="C180" s="141"/>
      <c r="D180" s="141"/>
      <c r="E180" s="141"/>
      <c r="F180" s="98" t="s">
        <v>665</v>
      </c>
      <c r="G180" s="121">
        <v>8.5</v>
      </c>
      <c r="H180" s="121"/>
      <c r="I180" s="121">
        <v>8.8000000000000007</v>
      </c>
      <c r="J180" s="117">
        <f t="shared" si="7"/>
        <v>103.5294117647059</v>
      </c>
      <c r="K180" s="59"/>
    </row>
    <row r="181" spans="1:11" s="60" customFormat="1" ht="30" x14ac:dyDescent="0.25">
      <c r="A181" s="86" t="s">
        <v>666</v>
      </c>
      <c r="B181" s="140" t="s">
        <v>667</v>
      </c>
      <c r="C181" s="141"/>
      <c r="D181" s="141"/>
      <c r="E181" s="141"/>
      <c r="F181" s="98" t="s">
        <v>668</v>
      </c>
      <c r="G181" s="119">
        <v>2750</v>
      </c>
      <c r="H181" s="119"/>
      <c r="I181" s="119">
        <v>2812</v>
      </c>
      <c r="J181" s="117">
        <f t="shared" si="7"/>
        <v>102.25454545454546</v>
      </c>
      <c r="K181" s="59"/>
    </row>
    <row r="182" spans="1:11" s="60" customFormat="1" ht="60" x14ac:dyDescent="0.25">
      <c r="A182" s="86" t="s">
        <v>669</v>
      </c>
      <c r="B182" s="140" t="s">
        <v>670</v>
      </c>
      <c r="C182" s="141"/>
      <c r="D182" s="141"/>
      <c r="E182" s="141"/>
      <c r="F182" s="98" t="s">
        <v>671</v>
      </c>
      <c r="G182" s="121">
        <v>3.5</v>
      </c>
      <c r="H182" s="121"/>
      <c r="I182" s="121">
        <v>3.2</v>
      </c>
      <c r="J182" s="117">
        <f>I182/G182*100</f>
        <v>91.428571428571431</v>
      </c>
      <c r="K182" s="59"/>
    </row>
    <row r="183" spans="1:11" s="60" customFormat="1" ht="45" x14ac:dyDescent="0.25">
      <c r="A183" s="86" t="s">
        <v>672</v>
      </c>
      <c r="B183" s="140" t="s">
        <v>673</v>
      </c>
      <c r="C183" s="141"/>
      <c r="D183" s="141"/>
      <c r="E183" s="141"/>
      <c r="F183" s="98" t="s">
        <v>674</v>
      </c>
      <c r="G183" s="121">
        <v>15</v>
      </c>
      <c r="H183" s="121"/>
      <c r="I183" s="121">
        <v>16.5</v>
      </c>
      <c r="J183" s="117">
        <f t="shared" si="7"/>
        <v>110.00000000000001</v>
      </c>
      <c r="K183" s="59"/>
    </row>
    <row r="184" spans="1:11" s="60" customFormat="1" ht="60" x14ac:dyDescent="0.25">
      <c r="A184" s="86" t="s">
        <v>675</v>
      </c>
      <c r="B184" s="140" t="s">
        <v>676</v>
      </c>
      <c r="C184" s="141"/>
      <c r="D184" s="141"/>
      <c r="E184" s="141"/>
      <c r="F184" s="98" t="s">
        <v>677</v>
      </c>
      <c r="G184" s="121">
        <v>2800</v>
      </c>
      <c r="H184" s="121"/>
      <c r="I184" s="121">
        <v>3279.1</v>
      </c>
      <c r="J184" s="117">
        <f t="shared" si="7"/>
        <v>117.11071428571429</v>
      </c>
      <c r="K184" s="59"/>
    </row>
    <row r="185" spans="1:11" s="60" customFormat="1" ht="30" x14ac:dyDescent="0.25">
      <c r="A185" s="195" t="s">
        <v>678</v>
      </c>
      <c r="B185" s="230" t="s">
        <v>212</v>
      </c>
      <c r="C185" s="234"/>
      <c r="D185" s="234"/>
      <c r="E185" s="234"/>
      <c r="F185" s="98" t="s">
        <v>679</v>
      </c>
      <c r="G185" s="94">
        <v>50</v>
      </c>
      <c r="H185" s="78"/>
      <c r="I185" s="94">
        <v>50.4</v>
      </c>
      <c r="J185" s="95">
        <f t="shared" si="7"/>
        <v>100.8</v>
      </c>
      <c r="K185" s="59"/>
    </row>
    <row r="186" spans="1:11" s="60" customFormat="1" ht="45" x14ac:dyDescent="0.25">
      <c r="A186" s="195"/>
      <c r="B186" s="230"/>
      <c r="C186" s="234"/>
      <c r="D186" s="234"/>
      <c r="E186" s="234"/>
      <c r="F186" s="98" t="s">
        <v>680</v>
      </c>
      <c r="G186" s="142">
        <v>550</v>
      </c>
      <c r="H186" s="118"/>
      <c r="I186" s="142">
        <v>714</v>
      </c>
      <c r="J186" s="95">
        <f t="shared" si="7"/>
        <v>129.81818181818181</v>
      </c>
      <c r="K186" s="59"/>
    </row>
    <row r="187" spans="1:11" s="60" customFormat="1" ht="57" x14ac:dyDescent="0.25">
      <c r="A187" s="126" t="s">
        <v>681</v>
      </c>
      <c r="B187" s="127" t="s">
        <v>682</v>
      </c>
      <c r="C187" s="115"/>
      <c r="D187" s="115"/>
      <c r="E187" s="115"/>
      <c r="F187" s="63" t="s">
        <v>683</v>
      </c>
      <c r="G187" s="116">
        <v>13.4</v>
      </c>
      <c r="H187" s="125">
        <v>460</v>
      </c>
      <c r="I187" s="116">
        <v>52.1</v>
      </c>
      <c r="J187" s="116">
        <f>I187/G187*100</f>
        <v>388.80597014925371</v>
      </c>
      <c r="K187" s="59"/>
    </row>
    <row r="188" spans="1:11" s="60" customFormat="1" ht="30" x14ac:dyDescent="0.25">
      <c r="A188" s="86" t="s">
        <v>684</v>
      </c>
      <c r="B188" s="140" t="s">
        <v>216</v>
      </c>
      <c r="C188" s="141"/>
      <c r="D188" s="141"/>
      <c r="E188" s="141"/>
      <c r="F188" s="98" t="s">
        <v>685</v>
      </c>
      <c r="G188" s="117">
        <v>8.9</v>
      </c>
      <c r="H188" s="134">
        <v>110</v>
      </c>
      <c r="I188" s="134">
        <v>42.9</v>
      </c>
      <c r="J188" s="117">
        <f>I188/G188*100</f>
        <v>482.0224719101123</v>
      </c>
      <c r="K188" s="59"/>
    </row>
    <row r="189" spans="1:11" s="60" customFormat="1" ht="30" x14ac:dyDescent="0.25">
      <c r="A189" s="86" t="s">
        <v>686</v>
      </c>
      <c r="B189" s="140" t="s">
        <v>218</v>
      </c>
      <c r="C189" s="141"/>
      <c r="D189" s="141"/>
      <c r="E189" s="141"/>
      <c r="F189" s="98" t="s">
        <v>687</v>
      </c>
      <c r="G189" s="134">
        <v>4.5</v>
      </c>
      <c r="H189" s="134"/>
      <c r="I189" s="134">
        <v>9.1</v>
      </c>
      <c r="J189" s="117">
        <f>I189/G189*100</f>
        <v>202.22222222222223</v>
      </c>
      <c r="K189" s="59"/>
    </row>
    <row r="190" spans="1:11" s="60" customFormat="1" ht="57" x14ac:dyDescent="0.25">
      <c r="A190" s="126" t="s">
        <v>688</v>
      </c>
      <c r="B190" s="127" t="s">
        <v>689</v>
      </c>
      <c r="C190" s="115"/>
      <c r="D190" s="115"/>
      <c r="E190" s="115"/>
      <c r="F190" s="63" t="s">
        <v>690</v>
      </c>
      <c r="G190" s="116">
        <v>12</v>
      </c>
      <c r="H190" s="125">
        <v>460</v>
      </c>
      <c r="I190" s="116">
        <v>12.4</v>
      </c>
      <c r="J190" s="116">
        <f t="shared" ref="J190:J202" si="8">I190/G190*100</f>
        <v>103.33333333333334</v>
      </c>
      <c r="K190" s="59"/>
    </row>
    <row r="191" spans="1:11" s="60" customFormat="1" ht="30" x14ac:dyDescent="0.25">
      <c r="A191" s="183" t="s">
        <v>691</v>
      </c>
      <c r="B191" s="238" t="s">
        <v>222</v>
      </c>
      <c r="C191" s="141"/>
      <c r="D191" s="141"/>
      <c r="E191" s="141"/>
      <c r="F191" s="98" t="s">
        <v>692</v>
      </c>
      <c r="G191" s="119">
        <v>123</v>
      </c>
      <c r="H191" s="119">
        <v>110</v>
      </c>
      <c r="I191" s="119">
        <v>123</v>
      </c>
      <c r="J191" s="117">
        <f t="shared" si="8"/>
        <v>100</v>
      </c>
      <c r="K191" s="59"/>
    </row>
    <row r="192" spans="1:11" s="60" customFormat="1" ht="30" x14ac:dyDescent="0.25">
      <c r="A192" s="185"/>
      <c r="B192" s="240"/>
      <c r="C192" s="141"/>
      <c r="D192" s="141"/>
      <c r="E192" s="141"/>
      <c r="F192" s="98" t="s">
        <v>693</v>
      </c>
      <c r="G192" s="119">
        <v>110</v>
      </c>
      <c r="H192" s="119"/>
      <c r="I192" s="119">
        <v>110</v>
      </c>
      <c r="J192" s="117">
        <f t="shared" si="8"/>
        <v>100</v>
      </c>
      <c r="K192" s="59"/>
    </row>
    <row r="193" spans="1:11" s="60" customFormat="1" ht="30" x14ac:dyDescent="0.25">
      <c r="A193" s="86" t="s">
        <v>694</v>
      </c>
      <c r="B193" s="140" t="s">
        <v>224</v>
      </c>
      <c r="C193" s="141"/>
      <c r="D193" s="141"/>
      <c r="E193" s="141"/>
      <c r="F193" s="98" t="s">
        <v>695</v>
      </c>
      <c r="G193" s="119">
        <v>7</v>
      </c>
      <c r="H193" s="119"/>
      <c r="I193" s="119">
        <v>7</v>
      </c>
      <c r="J193" s="117">
        <f t="shared" si="8"/>
        <v>100</v>
      </c>
      <c r="K193" s="59"/>
    </row>
    <row r="194" spans="1:11" s="60" customFormat="1" ht="42.75" x14ac:dyDescent="0.25">
      <c r="A194" s="143" t="s">
        <v>696</v>
      </c>
      <c r="B194" s="144" t="s">
        <v>158</v>
      </c>
      <c r="C194" s="145"/>
      <c r="D194" s="145"/>
      <c r="E194" s="145"/>
      <c r="F194" s="146" t="s">
        <v>697</v>
      </c>
      <c r="G194" s="147">
        <v>90</v>
      </c>
      <c r="H194" s="148">
        <v>460</v>
      </c>
      <c r="I194" s="149">
        <v>99.96</v>
      </c>
      <c r="J194" s="147">
        <f t="shared" si="8"/>
        <v>111.06666666666666</v>
      </c>
      <c r="K194" s="59"/>
    </row>
    <row r="195" spans="1:11" s="60" customFormat="1" ht="30" x14ac:dyDescent="0.25">
      <c r="A195" s="86" t="s">
        <v>698</v>
      </c>
      <c r="B195" s="140" t="s">
        <v>160</v>
      </c>
      <c r="C195" s="141"/>
      <c r="D195" s="141"/>
      <c r="E195" s="141"/>
      <c r="F195" s="87" t="s">
        <v>699</v>
      </c>
      <c r="G195" s="121">
        <v>95</v>
      </c>
      <c r="H195" s="121">
        <v>110</v>
      </c>
      <c r="I195" s="121">
        <v>95</v>
      </c>
      <c r="J195" s="117">
        <f t="shared" si="8"/>
        <v>100</v>
      </c>
      <c r="K195" s="59"/>
    </row>
    <row r="196" spans="1:11" s="155" customFormat="1" ht="60" x14ac:dyDescent="0.25">
      <c r="A196" s="235" t="s">
        <v>700</v>
      </c>
      <c r="B196" s="238" t="s">
        <v>162</v>
      </c>
      <c r="C196" s="150"/>
      <c r="D196" s="150"/>
      <c r="E196" s="150"/>
      <c r="F196" s="151" t="s">
        <v>701</v>
      </c>
      <c r="G196" s="152">
        <v>80</v>
      </c>
      <c r="H196" s="152"/>
      <c r="I196" s="152">
        <v>95</v>
      </c>
      <c r="J196" s="153">
        <f t="shared" si="8"/>
        <v>118.75</v>
      </c>
      <c r="K196" s="154"/>
    </row>
    <row r="197" spans="1:11" s="155" customFormat="1" ht="45" x14ac:dyDescent="0.25">
      <c r="A197" s="236"/>
      <c r="B197" s="239"/>
      <c r="C197" s="150"/>
      <c r="D197" s="150"/>
      <c r="E197" s="150"/>
      <c r="F197" s="151" t="s">
        <v>702</v>
      </c>
      <c r="G197" s="152">
        <v>40</v>
      </c>
      <c r="H197" s="152"/>
      <c r="I197" s="152">
        <v>40</v>
      </c>
      <c r="J197" s="153">
        <f t="shared" si="8"/>
        <v>100</v>
      </c>
      <c r="K197" s="154"/>
    </row>
    <row r="198" spans="1:11" s="155" customFormat="1" ht="30" x14ac:dyDescent="0.25">
      <c r="A198" s="237"/>
      <c r="B198" s="240"/>
      <c r="C198" s="150"/>
      <c r="D198" s="150"/>
      <c r="E198" s="150"/>
      <c r="F198" s="151" t="s">
        <v>703</v>
      </c>
      <c r="G198" s="152">
        <v>40</v>
      </c>
      <c r="H198" s="152"/>
      <c r="I198" s="152">
        <v>57</v>
      </c>
      <c r="J198" s="153">
        <f t="shared" si="8"/>
        <v>142.5</v>
      </c>
      <c r="K198" s="154"/>
    </row>
    <row r="199" spans="1:11" s="60" customFormat="1" ht="42.75" x14ac:dyDescent="0.25">
      <c r="A199" s="143" t="s">
        <v>704</v>
      </c>
      <c r="B199" s="144" t="s">
        <v>226</v>
      </c>
      <c r="C199" s="145"/>
      <c r="D199" s="145"/>
      <c r="E199" s="145"/>
      <c r="F199" s="146" t="s">
        <v>705</v>
      </c>
      <c r="G199" s="147">
        <v>22.8</v>
      </c>
      <c r="H199" s="148">
        <v>460</v>
      </c>
      <c r="I199" s="147">
        <v>22.8</v>
      </c>
      <c r="J199" s="147">
        <f t="shared" si="8"/>
        <v>100</v>
      </c>
      <c r="K199" s="59"/>
    </row>
    <row r="200" spans="1:11" s="60" customFormat="1" ht="45" x14ac:dyDescent="0.25">
      <c r="A200" s="156" t="s">
        <v>706</v>
      </c>
      <c r="B200" s="157" t="s">
        <v>707</v>
      </c>
      <c r="C200" s="158"/>
      <c r="D200" s="158"/>
      <c r="E200" s="158"/>
      <c r="F200" s="157" t="s">
        <v>708</v>
      </c>
      <c r="G200" s="159">
        <v>10</v>
      </c>
      <c r="H200" s="132">
        <v>110</v>
      </c>
      <c r="I200" s="132">
        <v>10</v>
      </c>
      <c r="J200" s="160">
        <f t="shared" si="8"/>
        <v>100</v>
      </c>
      <c r="K200" s="59"/>
    </row>
    <row r="201" spans="1:11" s="155" customFormat="1" ht="30" x14ac:dyDescent="0.25">
      <c r="A201" s="241" t="s">
        <v>709</v>
      </c>
      <c r="B201" s="242" t="s">
        <v>710</v>
      </c>
      <c r="C201" s="161"/>
      <c r="D201" s="161"/>
      <c r="E201" s="161"/>
      <c r="F201" s="73" t="s">
        <v>711</v>
      </c>
      <c r="G201" s="132">
        <v>71</v>
      </c>
      <c r="H201" s="132"/>
      <c r="I201" s="132">
        <v>71</v>
      </c>
      <c r="J201" s="160">
        <f t="shared" si="8"/>
        <v>100</v>
      </c>
      <c r="K201" s="154"/>
    </row>
    <row r="202" spans="1:11" s="155" customFormat="1" x14ac:dyDescent="0.25">
      <c r="A202" s="241"/>
      <c r="B202" s="242"/>
      <c r="C202" s="161"/>
      <c r="D202" s="161"/>
      <c r="E202" s="161"/>
      <c r="F202" s="73" t="s">
        <v>712</v>
      </c>
      <c r="G202" s="132">
        <v>14.6</v>
      </c>
      <c r="H202" s="132"/>
      <c r="I202" s="132">
        <v>14.68</v>
      </c>
      <c r="J202" s="160">
        <f t="shared" si="8"/>
        <v>100.54794520547945</v>
      </c>
      <c r="K202" s="154"/>
    </row>
  </sheetData>
  <mergeCells count="220">
    <mergeCell ref="A196:A198"/>
    <mergeCell ref="B196:B198"/>
    <mergeCell ref="A201:A202"/>
    <mergeCell ref="B201:B202"/>
    <mergeCell ref="A185:A186"/>
    <mergeCell ref="B185:B186"/>
    <mergeCell ref="C185:C186"/>
    <mergeCell ref="D185:D186"/>
    <mergeCell ref="E185:E186"/>
    <mergeCell ref="A191:A192"/>
    <mergeCell ref="B191:B192"/>
    <mergeCell ref="A171:A172"/>
    <mergeCell ref="B171:B172"/>
    <mergeCell ref="C171:C172"/>
    <mergeCell ref="D171:D172"/>
    <mergeCell ref="E171:E172"/>
    <mergeCell ref="A174:A175"/>
    <mergeCell ref="B174:B175"/>
    <mergeCell ref="A163:A164"/>
    <mergeCell ref="B163:B164"/>
    <mergeCell ref="C163:C164"/>
    <mergeCell ref="D163:D164"/>
    <mergeCell ref="E163:E164"/>
    <mergeCell ref="A168:A169"/>
    <mergeCell ref="B168:B169"/>
    <mergeCell ref="E157:E158"/>
    <mergeCell ref="A160:A161"/>
    <mergeCell ref="B160:B161"/>
    <mergeCell ref="C160:C161"/>
    <mergeCell ref="D160:D161"/>
    <mergeCell ref="E160:E161"/>
    <mergeCell ref="A155:A156"/>
    <mergeCell ref="B155:B156"/>
    <mergeCell ref="A157:A158"/>
    <mergeCell ref="B157:B158"/>
    <mergeCell ref="C157:C158"/>
    <mergeCell ref="D157:D158"/>
    <mergeCell ref="A151:A152"/>
    <mergeCell ref="B151:B152"/>
    <mergeCell ref="C151:C152"/>
    <mergeCell ref="D151:D152"/>
    <mergeCell ref="E151:E152"/>
    <mergeCell ref="A153:A154"/>
    <mergeCell ref="B153:B154"/>
    <mergeCell ref="C153:C154"/>
    <mergeCell ref="D153:D154"/>
    <mergeCell ref="E153:E154"/>
    <mergeCell ref="A141:A142"/>
    <mergeCell ref="B141:B142"/>
    <mergeCell ref="C141:C142"/>
    <mergeCell ref="D141:D142"/>
    <mergeCell ref="E141:E142"/>
    <mergeCell ref="A144:A145"/>
    <mergeCell ref="B144:B145"/>
    <mergeCell ref="C144:C145"/>
    <mergeCell ref="D144:D145"/>
    <mergeCell ref="E144:E145"/>
    <mergeCell ref="E134:E135"/>
    <mergeCell ref="A137:A139"/>
    <mergeCell ref="B137:B139"/>
    <mergeCell ref="C137:C138"/>
    <mergeCell ref="D137:D138"/>
    <mergeCell ref="E137:E138"/>
    <mergeCell ref="A129:A130"/>
    <mergeCell ref="B129:B130"/>
    <mergeCell ref="A134:A136"/>
    <mergeCell ref="B134:B136"/>
    <mergeCell ref="C134:C135"/>
    <mergeCell ref="D134:D135"/>
    <mergeCell ref="E118:E119"/>
    <mergeCell ref="A121:A122"/>
    <mergeCell ref="B121:B122"/>
    <mergeCell ref="A124:A126"/>
    <mergeCell ref="B124:B126"/>
    <mergeCell ref="A127:A128"/>
    <mergeCell ref="B127:B128"/>
    <mergeCell ref="A115:A117"/>
    <mergeCell ref="B115:B117"/>
    <mergeCell ref="A118:A119"/>
    <mergeCell ref="B118:B119"/>
    <mergeCell ref="C118:C119"/>
    <mergeCell ref="D118:D119"/>
    <mergeCell ref="A110:A112"/>
    <mergeCell ref="B110:B112"/>
    <mergeCell ref="C110:C111"/>
    <mergeCell ref="D110:D111"/>
    <mergeCell ref="E110:E111"/>
    <mergeCell ref="A113:A114"/>
    <mergeCell ref="B113:B114"/>
    <mergeCell ref="C102:C103"/>
    <mergeCell ref="D102:D103"/>
    <mergeCell ref="E102:E103"/>
    <mergeCell ref="A104:A105"/>
    <mergeCell ref="B104:B105"/>
    <mergeCell ref="A107:A108"/>
    <mergeCell ref="B107:B108"/>
    <mergeCell ref="C107:C108"/>
    <mergeCell ref="D107:D108"/>
    <mergeCell ref="E107:E108"/>
    <mergeCell ref="A97:A98"/>
    <mergeCell ref="B97:B98"/>
    <mergeCell ref="A100:A101"/>
    <mergeCell ref="B100:B101"/>
    <mergeCell ref="A102:A103"/>
    <mergeCell ref="B102:B103"/>
    <mergeCell ref="A89:A90"/>
    <mergeCell ref="B89:B90"/>
    <mergeCell ref="A92:A93"/>
    <mergeCell ref="B92:B93"/>
    <mergeCell ref="A94:A95"/>
    <mergeCell ref="B94:B95"/>
    <mergeCell ref="A82:A83"/>
    <mergeCell ref="B82:B83"/>
    <mergeCell ref="A85:A86"/>
    <mergeCell ref="B85:B86"/>
    <mergeCell ref="A87:A88"/>
    <mergeCell ref="B87:B88"/>
    <mergeCell ref="A78:A79"/>
    <mergeCell ref="B78:B79"/>
    <mergeCell ref="C78:C79"/>
    <mergeCell ref="D78:D79"/>
    <mergeCell ref="E78:E79"/>
    <mergeCell ref="A80:A81"/>
    <mergeCell ref="B80:B81"/>
    <mergeCell ref="A70:A71"/>
    <mergeCell ref="B70:B71"/>
    <mergeCell ref="C70:C71"/>
    <mergeCell ref="D70:D71"/>
    <mergeCell ref="E70:E71"/>
    <mergeCell ref="A72:A73"/>
    <mergeCell ref="B72:B73"/>
    <mergeCell ref="C72:C73"/>
    <mergeCell ref="D72:D73"/>
    <mergeCell ref="E72:E73"/>
    <mergeCell ref="A64:A65"/>
    <mergeCell ref="B64:B65"/>
    <mergeCell ref="C64:C65"/>
    <mergeCell ref="D64:D65"/>
    <mergeCell ref="E64:E65"/>
    <mergeCell ref="A66:A68"/>
    <mergeCell ref="B66:B68"/>
    <mergeCell ref="C66:C67"/>
    <mergeCell ref="D66:D67"/>
    <mergeCell ref="E66:E67"/>
    <mergeCell ref="E48:E49"/>
    <mergeCell ref="A52:A53"/>
    <mergeCell ref="B52:B53"/>
    <mergeCell ref="A57:A58"/>
    <mergeCell ref="B57:B58"/>
    <mergeCell ref="A60:A61"/>
    <mergeCell ref="B60:B61"/>
    <mergeCell ref="A46:A47"/>
    <mergeCell ref="B46:B47"/>
    <mergeCell ref="A48:A50"/>
    <mergeCell ref="B48:B50"/>
    <mergeCell ref="C48:C49"/>
    <mergeCell ref="D48:D49"/>
    <mergeCell ref="A41:A42"/>
    <mergeCell ref="B41:B42"/>
    <mergeCell ref="C41:C42"/>
    <mergeCell ref="D41:D42"/>
    <mergeCell ref="E41:E42"/>
    <mergeCell ref="A44:A45"/>
    <mergeCell ref="B44:B45"/>
    <mergeCell ref="E36:E37"/>
    <mergeCell ref="A39:A40"/>
    <mergeCell ref="B39:B40"/>
    <mergeCell ref="C39:C40"/>
    <mergeCell ref="D39:D40"/>
    <mergeCell ref="E39:E40"/>
    <mergeCell ref="A34:A35"/>
    <mergeCell ref="B34:B35"/>
    <mergeCell ref="A36:A37"/>
    <mergeCell ref="B36:B37"/>
    <mergeCell ref="C36:C37"/>
    <mergeCell ref="D36:D37"/>
    <mergeCell ref="A28:A30"/>
    <mergeCell ref="B28:B30"/>
    <mergeCell ref="C28:C30"/>
    <mergeCell ref="D28:D30"/>
    <mergeCell ref="E28:E30"/>
    <mergeCell ref="B31:B32"/>
    <mergeCell ref="C31:C32"/>
    <mergeCell ref="D31:D32"/>
    <mergeCell ref="E31:E32"/>
    <mergeCell ref="A22:A25"/>
    <mergeCell ref="B22:B25"/>
    <mergeCell ref="C22:C24"/>
    <mergeCell ref="D22:D24"/>
    <mergeCell ref="E22:E24"/>
    <mergeCell ref="A26:A27"/>
    <mergeCell ref="B26:B27"/>
    <mergeCell ref="A17:A19"/>
    <mergeCell ref="B17:B19"/>
    <mergeCell ref="C17:C19"/>
    <mergeCell ref="D17:D19"/>
    <mergeCell ref="E17:E19"/>
    <mergeCell ref="A20:A21"/>
    <mergeCell ref="B20:B21"/>
    <mergeCell ref="A13:A14"/>
    <mergeCell ref="B13:B14"/>
    <mergeCell ref="C13:C14"/>
    <mergeCell ref="D13:D14"/>
    <mergeCell ref="E13:E14"/>
    <mergeCell ref="A15:A16"/>
    <mergeCell ref="B15:B16"/>
    <mergeCell ref="A6:A7"/>
    <mergeCell ref="B6:B7"/>
    <mergeCell ref="C6:C7"/>
    <mergeCell ref="D6:D7"/>
    <mergeCell ref="E6:E7"/>
    <mergeCell ref="A8:A12"/>
    <mergeCell ref="B8:B12"/>
    <mergeCell ref="A1:J1"/>
    <mergeCell ref="A2:J2"/>
    <mergeCell ref="A4:A5"/>
    <mergeCell ref="B4:B5"/>
    <mergeCell ref="C4:E4"/>
    <mergeCell ref="F4:F5"/>
    <mergeCell ref="G4:J4"/>
  </mergeCells>
  <printOptions horizontalCentered="1"/>
  <pageMargins left="0.31496062992125984" right="0.31496062992125984" top="0.35433070866141736" bottom="0.35433070866141736" header="0.11811023622047245" footer="0.11811023622047245"/>
  <pageSetup paperSize="9" scale="65" fitToHeight="0" orientation="portrait" r:id="rId1"/>
  <rowBreaks count="4" manualBreakCount="4">
    <brk id="35" max="9" man="1"/>
    <brk id="63" max="9" man="1"/>
    <brk id="133" max="9" man="1"/>
    <brk id="17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Финансирование</vt:lpstr>
      <vt:lpstr>Результаты</vt:lpstr>
      <vt:lpstr>Финансирование!Заголовки_для_печати</vt:lpstr>
      <vt:lpstr>Результаты!Область_печати</vt:lpstr>
      <vt:lpstr>Финансирование!Область_печати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2021-05-13T14:54:04Z</cp:lastPrinted>
  <dcterms:created xsi:type="dcterms:W3CDTF">2021-01-29T07:43:13Z</dcterms:created>
  <dcterms:modified xsi:type="dcterms:W3CDTF">2021-05-13T15:03:15Z</dcterms:modified>
</cp:coreProperties>
</file>