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2020 год" sheetId="1" r:id="rId1"/>
  </sheets>
  <definedNames>
    <definedName name="_xlnm._FilterDatabase" localSheetId="0" hidden="1">'2020 год'!$B$5:$H$104</definedName>
    <definedName name="Z_2505F84B_EDD5_43D7_8CE7_AFF925DFBFF7_.wvu.Cols" localSheetId="0" hidden="1">'2020 год'!#REF!</definedName>
    <definedName name="Z_2505F84B_EDD5_43D7_8CE7_AFF925DFBFF7_.wvu.PrintArea" localSheetId="0" hidden="1">'2020 год'!$B$1:$H$104</definedName>
    <definedName name="Z_2505F84B_EDD5_43D7_8CE7_AFF925DFBFF7_.wvu.PrintTitles" localSheetId="0" hidden="1">'2020 год'!$B:$B,'2020 год'!$3:$5</definedName>
    <definedName name="Z_2505F84B_EDD5_43D7_8CE7_AFF925DFBFF7_.wvu.Rows" localSheetId="0" hidden="1">'2020 год'!#REF!,'2020 год'!$5:$5,'2020 год'!#REF!,'2020 год'!#REF!,'2020 год'!#REF!,'2020 год'!#REF!</definedName>
    <definedName name="Z_9D015A7B_71BF_4A38_92C8_CCD8973F5CA0_.wvu.Cols" localSheetId="0" hidden="1">'2020 год'!#REF!,'2020 год'!#REF!</definedName>
    <definedName name="Z_9D015A7B_71BF_4A38_92C8_CCD8973F5CA0_.wvu.FilterData" localSheetId="0" hidden="1">'2020 год'!$B$5:$H$104</definedName>
    <definedName name="Z_9D015A7B_71BF_4A38_92C8_CCD8973F5CA0_.wvu.PrintArea" localSheetId="0" hidden="1">'2020 год'!#REF!</definedName>
    <definedName name="Z_9D015A7B_71BF_4A38_92C8_CCD8973F5CA0_.wvu.PrintTitles" localSheetId="0" hidden="1">'2020 год'!$B:$B,'2020 год'!$3:$5</definedName>
    <definedName name="Z_9D015A7B_71BF_4A38_92C8_CCD8973F5CA0_.wvu.Rows" localSheetId="0" hidden="1">'2020 год'!#REF!</definedName>
    <definedName name="_xlnm.Print_Titles" localSheetId="0">'2020 год'!$B:$B,'2020 год'!$3:$4</definedName>
    <definedName name="_xlnm.Print_Area" localSheetId="0">'2020 год'!$A$1:$H$124</definedName>
  </definedNames>
  <calcPr calcId="145621" fullCalcOnLoad="1"/>
</workbook>
</file>

<file path=xl/calcChain.xml><?xml version="1.0" encoding="utf-8"?>
<calcChain xmlns="http://schemas.openxmlformats.org/spreadsheetml/2006/main">
  <c r="H121" i="1" l="1"/>
  <c r="F121" i="1"/>
  <c r="H119" i="1"/>
  <c r="F119" i="1"/>
  <c r="H118" i="1"/>
  <c r="F118" i="1"/>
  <c r="H117" i="1"/>
  <c r="F117" i="1"/>
  <c r="G116" i="1"/>
  <c r="E116" i="1"/>
  <c r="F116" i="1" s="1"/>
  <c r="D116" i="1"/>
  <c r="C116" i="1"/>
  <c r="H115" i="1"/>
  <c r="F115" i="1"/>
  <c r="H114" i="1"/>
  <c r="F114" i="1"/>
  <c r="G113" i="1"/>
  <c r="E113" i="1"/>
  <c r="H113" i="1" s="1"/>
  <c r="D113" i="1"/>
  <c r="C113" i="1"/>
  <c r="H112" i="1"/>
  <c r="F112" i="1"/>
  <c r="H111" i="1"/>
  <c r="F111" i="1"/>
  <c r="G110" i="1"/>
  <c r="E110" i="1"/>
  <c r="F110" i="1" s="1"/>
  <c r="D110" i="1"/>
  <c r="C110" i="1"/>
  <c r="H109" i="1"/>
  <c r="F109" i="1"/>
  <c r="G108" i="1"/>
  <c r="E108" i="1"/>
  <c r="F108" i="1" s="1"/>
  <c r="D108" i="1"/>
  <c r="C108" i="1"/>
  <c r="H107" i="1"/>
  <c r="F107" i="1"/>
  <c r="H106" i="1"/>
  <c r="F106" i="1"/>
  <c r="H105" i="1"/>
  <c r="F105" i="1"/>
  <c r="H104" i="1"/>
  <c r="F104" i="1"/>
  <c r="H103" i="1"/>
  <c r="F103" i="1"/>
  <c r="G102" i="1"/>
  <c r="E102" i="1"/>
  <c r="F102" i="1" s="1"/>
  <c r="D102" i="1"/>
  <c r="C102" i="1"/>
  <c r="H101" i="1"/>
  <c r="F101" i="1"/>
  <c r="H100" i="1"/>
  <c r="F100" i="1"/>
  <c r="H99" i="1"/>
  <c r="F99" i="1"/>
  <c r="H98" i="1"/>
  <c r="F98" i="1"/>
  <c r="G97" i="1"/>
  <c r="H97" i="1" s="1"/>
  <c r="E97" i="1"/>
  <c r="F97" i="1" s="1"/>
  <c r="D97" i="1"/>
  <c r="C97" i="1"/>
  <c r="H96" i="1"/>
  <c r="F96" i="1"/>
  <c r="H95" i="1"/>
  <c r="F95" i="1"/>
  <c r="H94" i="1"/>
  <c r="F94" i="1"/>
  <c r="G93" i="1"/>
  <c r="H93" i="1" s="1"/>
  <c r="E93" i="1"/>
  <c r="F93" i="1" s="1"/>
  <c r="D93" i="1"/>
  <c r="C93" i="1"/>
  <c r="H92" i="1"/>
  <c r="F92" i="1"/>
  <c r="H91" i="1"/>
  <c r="F91" i="1"/>
  <c r="G90" i="1"/>
  <c r="E90" i="1"/>
  <c r="H90" i="1" s="1"/>
  <c r="D90" i="1"/>
  <c r="C90" i="1"/>
  <c r="H89" i="1"/>
  <c r="F89" i="1"/>
  <c r="H88" i="1"/>
  <c r="F88" i="1"/>
  <c r="H87" i="1"/>
  <c r="F87" i="1"/>
  <c r="H86" i="1"/>
  <c r="F86" i="1"/>
  <c r="G85" i="1"/>
  <c r="H85" i="1" s="1"/>
  <c r="E85" i="1"/>
  <c r="F85" i="1" s="1"/>
  <c r="D85" i="1"/>
  <c r="C85" i="1"/>
  <c r="H84" i="1"/>
  <c r="F84" i="1"/>
  <c r="H83" i="1"/>
  <c r="F83" i="1"/>
  <c r="G82" i="1"/>
  <c r="E82" i="1"/>
  <c r="H82" i="1" s="1"/>
  <c r="D82" i="1"/>
  <c r="C82" i="1"/>
  <c r="H81" i="1"/>
  <c r="F81" i="1"/>
  <c r="H80" i="1"/>
  <c r="F80" i="1"/>
  <c r="H79" i="1"/>
  <c r="F79" i="1"/>
  <c r="H78" i="1"/>
  <c r="F78" i="1"/>
  <c r="G77" i="1"/>
  <c r="H77" i="1" s="1"/>
  <c r="E77" i="1"/>
  <c r="F77" i="1" s="1"/>
  <c r="D77" i="1"/>
  <c r="C77" i="1"/>
  <c r="H76" i="1"/>
  <c r="F76" i="1"/>
  <c r="H75" i="1"/>
  <c r="F75" i="1"/>
  <c r="H74" i="1"/>
  <c r="F74" i="1"/>
  <c r="H73" i="1"/>
  <c r="F73" i="1"/>
  <c r="H72" i="1"/>
  <c r="F72" i="1"/>
  <c r="H71" i="1"/>
  <c r="F71" i="1"/>
  <c r="H70" i="1"/>
  <c r="F70" i="1"/>
  <c r="H69" i="1"/>
  <c r="F69" i="1"/>
  <c r="H68" i="1"/>
  <c r="F68" i="1"/>
  <c r="H67" i="1"/>
  <c r="F67" i="1"/>
  <c r="G66" i="1"/>
  <c r="E66" i="1"/>
  <c r="H66" i="1" s="1"/>
  <c r="D66" i="1"/>
  <c r="C66" i="1"/>
  <c r="H65" i="1"/>
  <c r="F65" i="1"/>
  <c r="H64" i="1"/>
  <c r="F64" i="1"/>
  <c r="H63" i="1"/>
  <c r="F63" i="1"/>
  <c r="G62" i="1"/>
  <c r="E62" i="1"/>
  <c r="F62" i="1" s="1"/>
  <c r="D62" i="1"/>
  <c r="C62" i="1"/>
  <c r="H61" i="1"/>
  <c r="F61" i="1"/>
  <c r="H60" i="1"/>
  <c r="F60" i="1"/>
  <c r="H59" i="1"/>
  <c r="F59" i="1"/>
  <c r="H58" i="1"/>
  <c r="F58" i="1"/>
  <c r="G57" i="1"/>
  <c r="H57" i="1" s="1"/>
  <c r="E57" i="1"/>
  <c r="F57" i="1" s="1"/>
  <c r="D57" i="1"/>
  <c r="C57" i="1"/>
  <c r="H56" i="1"/>
  <c r="F56" i="1"/>
  <c r="H55" i="1"/>
  <c r="F55" i="1"/>
  <c r="H54" i="1"/>
  <c r="F54" i="1"/>
  <c r="H53" i="1"/>
  <c r="F53" i="1"/>
  <c r="H52" i="1"/>
  <c r="F52" i="1"/>
  <c r="H51" i="1"/>
  <c r="F51" i="1"/>
  <c r="H50" i="1"/>
  <c r="F50" i="1"/>
  <c r="H49" i="1"/>
  <c r="F49" i="1"/>
  <c r="G48" i="1"/>
  <c r="E48" i="1"/>
  <c r="H48" i="1" s="1"/>
  <c r="D48" i="1"/>
  <c r="C48" i="1"/>
  <c r="H47" i="1"/>
  <c r="F47" i="1"/>
  <c r="H46" i="1"/>
  <c r="F46" i="1"/>
  <c r="H45" i="1"/>
  <c r="F45" i="1"/>
  <c r="H44" i="1"/>
  <c r="F44" i="1"/>
  <c r="G43" i="1"/>
  <c r="H43" i="1" s="1"/>
  <c r="E43" i="1"/>
  <c r="F43" i="1" s="1"/>
  <c r="D43" i="1"/>
  <c r="C43" i="1"/>
  <c r="H42" i="1"/>
  <c r="F42" i="1"/>
  <c r="H41" i="1"/>
  <c r="F41" i="1"/>
  <c r="H40" i="1"/>
  <c r="F40" i="1"/>
  <c r="H39" i="1"/>
  <c r="F39" i="1"/>
  <c r="G38" i="1"/>
  <c r="E38" i="1"/>
  <c r="F38" i="1" s="1"/>
  <c r="D38" i="1"/>
  <c r="C38" i="1"/>
  <c r="H37" i="1"/>
  <c r="F37" i="1"/>
  <c r="H36" i="1"/>
  <c r="F36" i="1"/>
  <c r="H35" i="1"/>
  <c r="F35" i="1"/>
  <c r="H34" i="1"/>
  <c r="F34" i="1"/>
  <c r="H33" i="1"/>
  <c r="F33" i="1"/>
  <c r="H32" i="1"/>
  <c r="F32" i="1"/>
  <c r="H31" i="1"/>
  <c r="F31" i="1"/>
  <c r="H30" i="1"/>
  <c r="F30" i="1"/>
  <c r="H29" i="1"/>
  <c r="F29" i="1"/>
  <c r="H28" i="1"/>
  <c r="F28" i="1"/>
  <c r="H27" i="1"/>
  <c r="F27" i="1"/>
  <c r="H26" i="1"/>
  <c r="F26" i="1"/>
  <c r="H25" i="1"/>
  <c r="F25" i="1"/>
  <c r="G24" i="1"/>
  <c r="E24" i="1"/>
  <c r="F24" i="1" s="1"/>
  <c r="D24" i="1"/>
  <c r="C24" i="1"/>
  <c r="H23" i="1"/>
  <c r="F23" i="1"/>
  <c r="H22" i="1"/>
  <c r="F22" i="1"/>
  <c r="H21" i="1"/>
  <c r="F21" i="1"/>
  <c r="H20" i="1"/>
  <c r="F20" i="1"/>
  <c r="H19" i="1"/>
  <c r="F19" i="1"/>
  <c r="H18" i="1"/>
  <c r="F18" i="1"/>
  <c r="H17" i="1"/>
  <c r="F17" i="1"/>
  <c r="H16" i="1"/>
  <c r="F16" i="1"/>
  <c r="G15" i="1"/>
  <c r="E15" i="1"/>
  <c r="H15" i="1" s="1"/>
  <c r="D15" i="1"/>
  <c r="C15" i="1"/>
  <c r="H14" i="1"/>
  <c r="F14" i="1"/>
  <c r="H13" i="1"/>
  <c r="F13" i="1"/>
  <c r="H12" i="1"/>
  <c r="F12" i="1"/>
  <c r="H11" i="1"/>
  <c r="F11" i="1"/>
  <c r="H10" i="1"/>
  <c r="F10" i="1"/>
  <c r="H9" i="1"/>
  <c r="F9" i="1"/>
  <c r="H8" i="1"/>
  <c r="F8" i="1"/>
  <c r="H7" i="1"/>
  <c r="F7" i="1"/>
  <c r="G6" i="1"/>
  <c r="G120" i="1" s="1"/>
  <c r="G122" i="1" s="1"/>
  <c r="E6" i="1"/>
  <c r="E120" i="1" s="1"/>
  <c r="D6" i="1"/>
  <c r="D120" i="1" s="1"/>
  <c r="D122" i="1" s="1"/>
  <c r="C6" i="1"/>
  <c r="C120" i="1" s="1"/>
  <c r="C122" i="1" s="1"/>
  <c r="H120" i="1" l="1"/>
  <c r="F120" i="1"/>
  <c r="E122" i="1"/>
  <c r="F15" i="1"/>
  <c r="H24" i="1"/>
  <c r="H38" i="1"/>
  <c r="H62" i="1"/>
  <c r="H102" i="1"/>
  <c r="H108" i="1"/>
  <c r="H110" i="1"/>
  <c r="F113" i="1"/>
  <c r="F6" i="1"/>
  <c r="F48" i="1"/>
  <c r="F66" i="1"/>
  <c r="F90" i="1"/>
  <c r="F82" i="1"/>
  <c r="H6" i="1"/>
  <c r="H122" i="1" l="1"/>
  <c r="F122" i="1"/>
</calcChain>
</file>

<file path=xl/sharedStrings.xml><?xml version="1.0" encoding="utf-8"?>
<sst xmlns="http://schemas.openxmlformats.org/spreadsheetml/2006/main" count="244" uniqueCount="243">
  <si>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</si>
  <si>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</si>
  <si>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</si>
  <si>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</si>
  <si>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на 1 января 2021 года</t>
  </si>
  <si>
    <t>на 1 января 2020 года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</si>
  <si>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</si>
  <si>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</si>
  <si>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</si>
  <si>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</si>
  <si>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</si>
  <si>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</si>
  <si>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</t>
    </r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</si>
  <si>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</si>
  <si>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</si>
  <si>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</si>
  <si>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</si>
  <si>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</si>
  <si>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</si>
  <si>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</si>
  <si>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</si>
  <si>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</si>
  <si>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</si>
  <si>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</si>
  <si>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</si>
  <si>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</si>
  <si>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</si>
  <si>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</si>
  <si>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</si>
  <si>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54 0 00 00000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</si>
  <si>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</si>
  <si>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</si>
  <si>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</si>
  <si>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</si>
  <si>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Подпрограмма «Регулирование трудовой миграции»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</si>
  <si>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</si>
  <si>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</si>
  <si>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54 5 00 00000</t>
  </si>
  <si>
    <t>Подпрограмма «Подпрограмма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</si>
  <si>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54 6 00 00000</t>
  </si>
  <si>
    <t>Подпрограмма «Совершенствование социального партнерства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</si>
  <si>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</si>
  <si>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</si>
  <si>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</si>
  <si>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</si>
  <si>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54 9 00 00000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</si>
  <si>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</si>
  <si>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</si>
  <si>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</si>
  <si>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</si>
  <si>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</si>
  <si>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</si>
  <si>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</si>
  <si>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</si>
  <si>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</si>
  <si>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</si>
  <si>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</si>
  <si>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</si>
  <si>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</si>
  <si>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</si>
  <si>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</si>
  <si>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</si>
  <si>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</si>
  <si>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</si>
  <si>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</si>
  <si>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</si>
  <si>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</si>
  <si>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</si>
  <si>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</si>
  <si>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</si>
  <si>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</si>
  <si>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</si>
  <si>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</si>
  <si>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</si>
  <si>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</si>
  <si>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</si>
  <si>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</t>
    </r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</si>
  <si>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</si>
  <si>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</si>
  <si>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</si>
  <si>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</si>
  <si>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</si>
  <si>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</si>
  <si>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</si>
  <si>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</si>
  <si>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</si>
  <si>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</t>
    </r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</si>
  <si>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</si>
  <si>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</si>
  <si>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</si>
  <si>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</si>
  <si>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</si>
  <si>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</si>
  <si>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</si>
  <si>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</si>
  <si>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</si>
  <si>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</si>
  <si>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</si>
  <si>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</si>
  <si>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</si>
  <si>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</si>
  <si>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</si>
  <si>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</si>
  <si>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</si>
  <si>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</si>
  <si>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</si>
  <si>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</si>
  <si>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</si>
  <si>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</si>
  <si>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</si>
  <si>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</si>
  <si>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</si>
  <si>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</si>
  <si>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</si>
  <si>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</si>
  <si>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</si>
  <si>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</si>
  <si>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</si>
  <si>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</si>
  <si>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</si>
  <si>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</si>
  <si>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</si>
  <si>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</si>
  <si>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</si>
  <si>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</si>
  <si>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</si>
  <si>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</si>
  <si>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</si>
  <si>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</si>
  <si>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</si>
  <si>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</si>
  <si>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</si>
  <si>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</si>
  <si>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</si>
  <si>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</si>
  <si>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</si>
  <si>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</si>
  <si>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</si>
  <si>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</si>
  <si>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</si>
  <si>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</si>
  <si>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</si>
  <si>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</si>
  <si>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</si>
  <si>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</si>
  <si>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</si>
  <si>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</si>
  <si>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</si>
  <si>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</si>
  <si>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</si>
  <si>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</si>
  <si>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</si>
  <si>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</si>
  <si>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</si>
  <si>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</si>
  <si>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</si>
  <si>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</si>
  <si>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</si>
  <si>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</si>
  <si>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</si>
  <si>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</si>
  <si>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</si>
  <si>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</si>
  <si>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</si>
  <si>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</si>
  <si>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</si>
  <si>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</si>
  <si>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</si>
  <si>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</si>
  <si>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</si>
  <si>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</si>
  <si>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62 1 00 00000</t>
  </si>
  <si>
    <r>
      <rPr>
        <sz val="12"/>
        <rFont val="Times New Roman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</si>
  <si>
    <t>62 2 00 00000</t>
  </si>
  <si>
    <r>
      <rPr>
        <sz val="12"/>
        <rFont val="Times New Roman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</si>
  <si>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t>62 3 00 00000</t>
  </si>
  <si>
    <r>
      <rPr>
        <sz val="12"/>
        <rFont val="Times New Roman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</si>
  <si>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t>62 4 00 00000</t>
  </si>
  <si>
    <r>
      <rPr>
        <sz val="12"/>
        <rFont val="Times New Roman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</t>
    </r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</si>
  <si>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</si>
  <si>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</si>
  <si>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</si>
  <si>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</si>
  <si>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</si>
  <si>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</si>
  <si>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</si>
  <si>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</si>
  <si>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</si>
  <si>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</si>
  <si>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</si>
  <si>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</si>
  <si>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</si>
  <si>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</si>
  <si>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</si>
  <si>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</si>
  <si>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</si>
  <si>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</si>
  <si>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</si>
  <si>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</si>
  <si>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</si>
  <si>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r>
      <rPr>
        <sz val="12"/>
        <rFont val="Times New Roman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</t>
    </r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</si>
  <si>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</si>
  <si>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</si>
  <si>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</si>
  <si>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</si>
  <si>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</si>
  <si>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</si>
  <si>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</si>
  <si>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</si>
  <si>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</si>
  <si>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</si>
  <si>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</si>
  <si>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</si>
  <si>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</si>
  <si>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</si>
  <si>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</si>
  <si>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</si>
  <si>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</si>
  <si>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</si>
  <si>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</si>
  <si>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</si>
  <si>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</si>
  <si>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</si>
  <si>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</si>
  <si>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</si>
  <si>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</si>
  <si>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Times New Roman"/>
        <family val="1"/>
        <charset val="204"/>
      </rPr>
      <t xml:space="preserve"> </t>
    </r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</si>
  <si>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</si>
  <si>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</si>
  <si>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</si>
  <si>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</si>
  <si>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</si>
  <si>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</si>
  <si>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</si>
  <si>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</si>
  <si>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</si>
  <si>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</si>
  <si>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</si>
  <si>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</si>
  <si>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</si>
  <si>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</si>
  <si>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</si>
  <si>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>*  в соответствии с Законом Саратовской области «Об областном бюджете на 2020 год и на плановый период 2021 и 2022 годов» в редакции от 23.12.2020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</si>
</sst>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23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Cambria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Cambria"/>
      <family val="1"/>
      <charset val="204"/>
    </font>
    <font>
      <sz val="12"/>
      <color theme="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3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164" fontId="7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164" fontId="9" fillId="2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9" fillId="0" borderId="2" xfId="1" applyFont="1" applyFill="1" applyBorder="1" applyAlignment="1">
      <alignment horizontal="center"/>
    </xf>
    <xf numFmtId="166" fontId="9" fillId="3" borderId="2" xfId="1" applyNumberFormat="1" applyFont="1" applyFill="1" applyBorder="1" applyAlignment="1" applyProtection="1">
      <alignment horizontal="center" vertical="center"/>
      <protection hidden="1"/>
    </xf>
    <xf numFmtId="166" fontId="11" fillId="3" borderId="2" xfId="1" applyNumberFormat="1" applyFont="1" applyFill="1" applyBorder="1" applyAlignment="1" applyProtection="1">
      <alignment vertical="center" wrapText="1"/>
      <protection hidden="1"/>
    </xf>
    <xf numFmtId="164" fontId="9" fillId="3" borderId="2" xfId="1" applyNumberFormat="1" applyFont="1" applyFill="1" applyBorder="1" applyAlignment="1">
      <alignment horizontal="right"/>
    </xf>
    <xf numFmtId="165" fontId="13" fillId="3" borderId="2" xfId="1" applyNumberFormat="1" applyFont="1" applyFill="1" applyBorder="1" applyAlignment="1">
      <alignment horizontal="right"/>
    </xf>
    <xf numFmtId="0" fontId="14" fillId="0" borderId="0" xfId="1" applyFont="1" applyFill="1"/>
    <xf numFmtId="166" fontId="15" fillId="4" borderId="2" xfId="1" applyNumberFormat="1" applyFont="1" applyFill="1" applyBorder="1" applyAlignment="1" applyProtection="1">
      <alignment horizontal="center" vertical="center"/>
      <protection hidden="1"/>
    </xf>
    <xf numFmtId="166" fontId="15" fillId="4" borderId="2" xfId="1" applyNumberFormat="1" applyFont="1" applyFill="1" applyBorder="1" applyAlignment="1" applyProtection="1">
      <alignment horizontal="left" vertical="center" wrapText="1"/>
      <protection hidden="1"/>
    </xf>
    <xf numFmtId="165" fontId="15" fillId="0" borderId="2" xfId="1" applyNumberFormat="1" applyFont="1" applyFill="1" applyBorder="1" applyAlignment="1">
      <alignment horizontal="right"/>
    </xf>
    <xf numFmtId="165" fontId="16" fillId="0" borderId="2" xfId="1" applyNumberFormat="1" applyFont="1" applyFill="1" applyBorder="1" applyAlignment="1">
      <alignment horizontal="right"/>
    </xf>
    <xf numFmtId="164" fontId="15" fillId="4" borderId="2" xfId="1" applyNumberFormat="1" applyFont="1" applyFill="1" applyBorder="1" applyAlignment="1">
      <alignment horizontal="right"/>
    </xf>
    <xf numFmtId="165" fontId="16" fillId="4" borderId="2" xfId="1" applyNumberFormat="1" applyFont="1" applyFill="1" applyBorder="1" applyAlignment="1">
      <alignment horizontal="right"/>
    </xf>
    <xf numFmtId="0" fontId="17" fillId="0" borderId="0" xfId="1" applyFont="1" applyFill="1"/>
    <xf numFmtId="165" fontId="18" fillId="0" borderId="2" xfId="1" applyNumberFormat="1" applyFont="1" applyFill="1" applyBorder="1" applyAlignment="1">
      <alignment horizontal="right"/>
    </xf>
    <xf numFmtId="165" fontId="18" fillId="4" borderId="2" xfId="1" applyNumberFormat="1" applyFont="1" applyFill="1" applyBorder="1" applyAlignment="1">
      <alignment horizontal="right"/>
    </xf>
    <xf numFmtId="0" fontId="11" fillId="3" borderId="2" xfId="1" applyNumberFormat="1" applyFont="1" applyFill="1" applyBorder="1" applyAlignment="1" applyProtection="1">
      <alignment vertical="center" wrapText="1"/>
      <protection hidden="1"/>
    </xf>
    <xf numFmtId="166" fontId="9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9" fillId="3" borderId="2" xfId="1" applyNumberFormat="1" applyFont="1" applyFill="1" applyBorder="1" applyAlignment="1" applyProtection="1">
      <alignment vertical="center" wrapText="1"/>
      <protection hidden="1"/>
    </xf>
    <xf numFmtId="0" fontId="9" fillId="3" borderId="2" xfId="1" applyNumberFormat="1" applyFont="1" applyFill="1" applyBorder="1" applyAlignment="1" applyProtection="1">
      <alignment vertical="center" wrapText="1"/>
      <protection hidden="1"/>
    </xf>
    <xf numFmtId="166" fontId="19" fillId="4" borderId="2" xfId="1" applyNumberFormat="1" applyFont="1" applyFill="1" applyBorder="1" applyAlignment="1" applyProtection="1">
      <alignment horizontal="left" vertical="center" wrapText="1"/>
      <protection hidden="1"/>
    </xf>
    <xf numFmtId="165" fontId="9" fillId="3" borderId="2" xfId="1" applyNumberFormat="1" applyFont="1" applyFill="1" applyBorder="1" applyAlignment="1">
      <alignment horizontal="right"/>
    </xf>
    <xf numFmtId="164" fontId="15" fillId="4" borderId="2" xfId="1" applyNumberFormat="1" applyFont="1" applyFill="1" applyBorder="1" applyAlignment="1" applyProtection="1">
      <alignment horizontal="right"/>
      <protection hidden="1"/>
    </xf>
    <xf numFmtId="165" fontId="18" fillId="3" borderId="2" xfId="1" applyNumberFormat="1" applyFont="1" applyFill="1" applyBorder="1" applyAlignment="1">
      <alignment horizontal="right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164" fontId="9" fillId="0" borderId="2" xfId="1" applyNumberFormat="1" applyFont="1" applyFill="1" applyBorder="1" applyAlignment="1">
      <alignment horizontal="right"/>
    </xf>
    <xf numFmtId="165" fontId="13" fillId="0" borderId="2" xfId="1" applyNumberFormat="1" applyFont="1" applyFill="1" applyBorder="1" applyAlignment="1">
      <alignment horizontal="right"/>
    </xf>
    <xf numFmtId="0" fontId="21" fillId="0" borderId="0" xfId="1" applyFont="1" applyFill="1"/>
    <xf numFmtId="0" fontId="21" fillId="0" borderId="2" xfId="1" applyFont="1" applyFill="1" applyBorder="1" applyAlignment="1">
      <alignment vertical="center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21" fillId="0" borderId="2" xfId="1" applyFont="1" applyFill="1" applyBorder="1"/>
    <xf numFmtId="164" fontId="9" fillId="0" borderId="2" xfId="1" applyNumberFormat="1" applyFont="1" applyFill="1" applyBorder="1"/>
    <xf numFmtId="0" fontId="15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center"/>
    </xf>
    <xf numFmtId="0" fontId="7" fillId="0" borderId="0" xfId="1" applyFont="1" applyFill="1"/>
    <xf numFmtId="164" fontId="9" fillId="0" borderId="0" xfId="1" applyNumberFormat="1" applyFont="1" applyFill="1"/>
    <xf numFmtId="164" fontId="5" fillId="0" borderId="0" xfId="1" applyNumberFormat="1" applyFont="1" applyFill="1" applyAlignment="1">
      <alignment horizontal="right"/>
    </xf>
    <xf numFmtId="164" fontId="9" fillId="0" borderId="0" xfId="1" applyNumberFormat="1" applyFont="1" applyFill="1" applyAlignment="1">
      <alignment horizontal="right"/>
    </xf>
    <xf numFmtId="164" fontId="5" fillId="0" borderId="0" xfId="1" applyNumberFormat="1" applyFont="1" applyFill="1"/>
    <xf numFmtId="0" fontId="13" fillId="0" borderId="0" xfId="0" applyFont="1" applyProtection="1">
      <protection locked="0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5"/>
  <sheetViews>
    <sheetView showZeros="0" tabSelected="1" view="pageBreakPreview" zoomScale="70" zoomScaleNormal="70" zoomScaleSheetLayoutView="7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H86" sqref="H86"/>
    </sheetView>
  </sheetViews>
  <sheetFormatPr defaultRowHeight="15.75" x14ac:dyDescent="0.25"/>
  <cols>
    <col min="1" max="1" width="16" style="4" customWidth="1"/>
    <col min="2" max="2" width="78.5" style="52" customWidth="1"/>
    <col min="3" max="3" width="16.375" style="4" customWidth="1"/>
    <col min="4" max="4" width="16.75" style="4" customWidth="1"/>
    <col min="5" max="5" width="14.375" style="4" customWidth="1"/>
    <col min="6" max="6" width="16.5" style="4" customWidth="1"/>
    <col min="7" max="7" width="13.625" style="54" customWidth="1"/>
    <col min="8" max="8" width="19.125" style="4" customWidth="1"/>
    <col min="9" max="16384" width="9" style="4"/>
  </cols>
  <sheetData>
    <row r="1" spans="1:17" s="3" customFormat="1" ht="20.25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17" ht="24" customHeight="1" x14ac:dyDescent="0.3">
      <c r="B2" s="5"/>
      <c r="C2" s="6"/>
      <c r="D2" s="6"/>
      <c r="E2" s="6"/>
      <c r="F2" s="6"/>
      <c r="G2" s="7"/>
      <c r="H2" s="8" t="s">
        <v>1</v>
      </c>
    </row>
    <row r="3" spans="1:17" s="13" customFormat="1" ht="31.5" customHeight="1" x14ac:dyDescent="0.25">
      <c r="A3" s="9" t="s">
        <v>2</v>
      </c>
      <c r="B3" s="10" t="s">
        <v>3</v>
      </c>
      <c r="C3" s="11" t="s">
        <v>4</v>
      </c>
      <c r="D3" s="11"/>
      <c r="E3" s="11"/>
      <c r="F3" s="11"/>
      <c r="G3" s="12" t="s">
        <v>5</v>
      </c>
      <c r="H3" s="11" t="s">
        <v>6</v>
      </c>
    </row>
    <row r="4" spans="1:17" s="13" customFormat="1" ht="74.25" customHeight="1" x14ac:dyDescent="0.25">
      <c r="A4" s="14"/>
      <c r="B4" s="10"/>
      <c r="C4" s="15" t="s">
        <v>7</v>
      </c>
      <c r="D4" s="15" t="s">
        <v>8</v>
      </c>
      <c r="E4" s="15" t="s">
        <v>9</v>
      </c>
      <c r="F4" s="15" t="s">
        <v>10</v>
      </c>
      <c r="G4" s="12" t="s">
        <v>9</v>
      </c>
      <c r="H4" s="11"/>
      <c r="J4" s="16"/>
      <c r="K4" s="16"/>
      <c r="L4" s="16"/>
      <c r="M4" s="16"/>
      <c r="N4" s="16"/>
      <c r="O4" s="16"/>
      <c r="P4" s="16"/>
      <c r="Q4" s="16"/>
    </row>
    <row r="5" spans="1:17" ht="18" customHeight="1" x14ac:dyDescent="0.25">
      <c r="A5" s="17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J5" s="16"/>
      <c r="K5" s="16"/>
      <c r="L5" s="16"/>
      <c r="M5" s="16"/>
      <c r="N5" s="16"/>
      <c r="O5" s="16"/>
      <c r="P5" s="16"/>
      <c r="Q5" s="16"/>
    </row>
    <row r="6" spans="1:17" s="22" customFormat="1" ht="45" customHeight="1" x14ac:dyDescent="0.25">
      <c r="A6" s="18" t="s">
        <v>11</v>
      </c>
      <c r="B6" s="19" t="s">
        <v>12</v>
      </c>
      <c r="C6" s="20">
        <f>SUM(C7:C14)</f>
        <v>25390653.600000001</v>
      </c>
      <c r="D6" s="20">
        <f>SUM(D7:D14)</f>
        <v>25430653.600000001</v>
      </c>
      <c r="E6" s="20">
        <f>SUM(E7:E14)</f>
        <v>24774386.199999996</v>
      </c>
      <c r="F6" s="21">
        <f>E6/D6*100</f>
        <v>97.419384454987011</v>
      </c>
      <c r="G6" s="20">
        <f>SUM(G7:G14)</f>
        <v>17702996.900000002</v>
      </c>
      <c r="H6" s="21">
        <f>E6/G6*100</f>
        <v>139.94458870407414</v>
      </c>
    </row>
    <row r="7" spans="1:17" s="29" customFormat="1" ht="24.75" customHeight="1" x14ac:dyDescent="0.25">
      <c r="A7" s="23" t="s">
        <v>13</v>
      </c>
      <c r="B7" s="24" t="s">
        <v>14</v>
      </c>
      <c r="C7" s="25">
        <v>18737093</v>
      </c>
      <c r="D7" s="25">
        <v>18737093</v>
      </c>
      <c r="E7" s="25">
        <v>18080964.699999999</v>
      </c>
      <c r="F7" s="26">
        <f>E7/D7*100</f>
        <v>96.498238547463046</v>
      </c>
      <c r="G7" s="27">
        <v>12069620</v>
      </c>
      <c r="H7" s="28">
        <f>E7/G7*100</f>
        <v>149.80558377148577</v>
      </c>
    </row>
    <row r="8" spans="1:17" s="29" customFormat="1" ht="25.5" customHeight="1" x14ac:dyDescent="0.25">
      <c r="A8" s="23" t="s">
        <v>15</v>
      </c>
      <c r="B8" s="24" t="s">
        <v>16</v>
      </c>
      <c r="C8" s="25">
        <v>6328740.0999999996</v>
      </c>
      <c r="D8" s="25">
        <v>6328740.0999999996</v>
      </c>
      <c r="E8" s="25">
        <v>6336329</v>
      </c>
      <c r="F8" s="26">
        <f t="shared" ref="F8:F71" si="0">E8/D8*100</f>
        <v>100.11991170248878</v>
      </c>
      <c r="G8" s="27">
        <v>5009501.5999999996</v>
      </c>
      <c r="H8" s="28">
        <f t="shared" ref="H8:H71" si="1">E8/G8*100</f>
        <v>126.48621571455332</v>
      </c>
    </row>
    <row r="9" spans="1:17" s="29" customFormat="1" ht="27.75" customHeight="1" x14ac:dyDescent="0.25">
      <c r="A9" s="23" t="s">
        <v>17</v>
      </c>
      <c r="B9" s="24" t="s">
        <v>18</v>
      </c>
      <c r="C9" s="25">
        <v>200865.9</v>
      </c>
      <c r="D9" s="25">
        <v>200865.9</v>
      </c>
      <c r="E9" s="25">
        <v>193327.4</v>
      </c>
      <c r="F9" s="26">
        <f t="shared" si="0"/>
        <v>96.246998619476969</v>
      </c>
      <c r="G9" s="27">
        <v>396497.5</v>
      </c>
      <c r="H9" s="28">
        <f t="shared" si="1"/>
        <v>48.758794191640554</v>
      </c>
    </row>
    <row r="10" spans="1:17" s="29" customFormat="1" ht="24" customHeight="1" x14ac:dyDescent="0.25">
      <c r="A10" s="23" t="s">
        <v>19</v>
      </c>
      <c r="B10" s="24" t="s">
        <v>20</v>
      </c>
      <c r="C10" s="25">
        <v>89618.1</v>
      </c>
      <c r="D10" s="25">
        <v>129618.1</v>
      </c>
      <c r="E10" s="25">
        <v>129518.7</v>
      </c>
      <c r="F10" s="26">
        <f t="shared" si="0"/>
        <v>99.923313179255047</v>
      </c>
      <c r="G10" s="27">
        <v>168441.8</v>
      </c>
      <c r="H10" s="28">
        <f t="shared" si="1"/>
        <v>76.892255960218904</v>
      </c>
    </row>
    <row r="11" spans="1:17" s="29" customFormat="1" ht="39.75" customHeight="1" x14ac:dyDescent="0.25">
      <c r="A11" s="23" t="s">
        <v>21</v>
      </c>
      <c r="B11" s="24" t="s">
        <v>22</v>
      </c>
      <c r="C11" s="25">
        <v>15625.6</v>
      </c>
      <c r="D11" s="25">
        <v>15625.6</v>
      </c>
      <c r="E11" s="25">
        <v>15536.2</v>
      </c>
      <c r="F11" s="26">
        <f t="shared" si="0"/>
        <v>99.427861970100352</v>
      </c>
      <c r="G11" s="27">
        <v>10347.5</v>
      </c>
      <c r="H11" s="28">
        <f t="shared" si="1"/>
        <v>150.14447934283643</v>
      </c>
    </row>
    <row r="12" spans="1:17" s="29" customFormat="1" ht="85.5" customHeight="1" x14ac:dyDescent="0.25">
      <c r="A12" s="23" t="s">
        <v>23</v>
      </c>
      <c r="B12" s="24" t="s">
        <v>24</v>
      </c>
      <c r="C12" s="25"/>
      <c r="D12" s="25"/>
      <c r="E12" s="25"/>
      <c r="F12" s="30" t="e">
        <f t="shared" si="0"/>
        <v>#DIV/0!</v>
      </c>
      <c r="G12" s="27"/>
      <c r="H12" s="31" t="e">
        <f t="shared" si="1"/>
        <v>#DIV/0!</v>
      </c>
    </row>
    <row r="13" spans="1:17" s="29" customFormat="1" ht="150" customHeight="1" x14ac:dyDescent="0.25">
      <c r="A13" s="23" t="s">
        <v>25</v>
      </c>
      <c r="B13" s="24" t="s">
        <v>26</v>
      </c>
      <c r="C13" s="25"/>
      <c r="D13" s="25"/>
      <c r="E13" s="25"/>
      <c r="F13" s="30" t="e">
        <f t="shared" si="0"/>
        <v>#DIV/0!</v>
      </c>
      <c r="G13" s="27">
        <v>48588.5</v>
      </c>
      <c r="H13" s="28">
        <f t="shared" si="1"/>
        <v>0</v>
      </c>
    </row>
    <row r="14" spans="1:17" s="29" customFormat="1" ht="39.75" customHeight="1" x14ac:dyDescent="0.25">
      <c r="A14" s="23" t="s">
        <v>27</v>
      </c>
      <c r="B14" s="24" t="s">
        <v>28</v>
      </c>
      <c r="C14" s="25">
        <v>18710.900000000001</v>
      </c>
      <c r="D14" s="25">
        <v>18710.900000000001</v>
      </c>
      <c r="E14" s="25">
        <v>18710.2</v>
      </c>
      <c r="F14" s="26">
        <f t="shared" si="0"/>
        <v>99.996258865153465</v>
      </c>
      <c r="G14" s="27"/>
      <c r="H14" s="31" t="e">
        <f t="shared" si="1"/>
        <v>#DIV/0!</v>
      </c>
    </row>
    <row r="15" spans="1:17" s="22" customFormat="1" ht="50.25" customHeight="1" x14ac:dyDescent="0.25">
      <c r="A15" s="18" t="s">
        <v>29</v>
      </c>
      <c r="B15" s="19" t="s">
        <v>30</v>
      </c>
      <c r="C15" s="20">
        <f>SUM(C16:C23)</f>
        <v>3429767.8000000003</v>
      </c>
      <c r="D15" s="20">
        <f>SUM(D16:D23)</f>
        <v>3429767.8000000003</v>
      </c>
      <c r="E15" s="20">
        <f>SUM(E16:E23)</f>
        <v>3294665</v>
      </c>
      <c r="F15" s="21">
        <f t="shared" si="0"/>
        <v>96.06087619109374</v>
      </c>
      <c r="G15" s="20">
        <f>SUM(G16:G23)</f>
        <v>1091758.3999999999</v>
      </c>
      <c r="H15" s="21">
        <f t="shared" si="1"/>
        <v>301.77601564595244</v>
      </c>
    </row>
    <row r="16" spans="1:17" s="29" customFormat="1" ht="38.25" customHeight="1" x14ac:dyDescent="0.25">
      <c r="A16" s="23" t="s">
        <v>31</v>
      </c>
      <c r="B16" s="24" t="s">
        <v>32</v>
      </c>
      <c r="C16" s="25">
        <v>3333812.2</v>
      </c>
      <c r="D16" s="25">
        <v>3333812.2</v>
      </c>
      <c r="E16" s="25">
        <v>3203746.4</v>
      </c>
      <c r="F16" s="26">
        <f t="shared" si="0"/>
        <v>96.098586477066689</v>
      </c>
      <c r="G16" s="27">
        <v>1048192.8</v>
      </c>
      <c r="H16" s="28">
        <f t="shared" si="1"/>
        <v>305.64476306267318</v>
      </c>
    </row>
    <row r="17" spans="1:8" s="29" customFormat="1" ht="30" customHeight="1" x14ac:dyDescent="0.25">
      <c r="A17" s="23" t="s">
        <v>33</v>
      </c>
      <c r="B17" s="24" t="s">
        <v>34</v>
      </c>
      <c r="C17" s="25">
        <v>569</v>
      </c>
      <c r="D17" s="25">
        <v>569</v>
      </c>
      <c r="E17" s="25">
        <v>551.70000000000005</v>
      </c>
      <c r="F17" s="26">
        <f t="shared" si="0"/>
        <v>96.959578207381384</v>
      </c>
      <c r="G17" s="27">
        <v>967.5</v>
      </c>
      <c r="H17" s="28">
        <f t="shared" si="1"/>
        <v>57.02325581395349</v>
      </c>
    </row>
    <row r="18" spans="1:8" s="29" customFormat="1" ht="43.5" customHeight="1" x14ac:dyDescent="0.25">
      <c r="A18" s="23" t="s">
        <v>35</v>
      </c>
      <c r="B18" s="24" t="s">
        <v>36</v>
      </c>
      <c r="C18" s="25">
        <v>13500</v>
      </c>
      <c r="D18" s="25">
        <v>13500</v>
      </c>
      <c r="E18" s="25">
        <v>9842.2999999999993</v>
      </c>
      <c r="F18" s="26">
        <f t="shared" si="0"/>
        <v>72.905925925925914</v>
      </c>
      <c r="G18" s="27">
        <v>9557.7999999999993</v>
      </c>
      <c r="H18" s="28">
        <f t="shared" si="1"/>
        <v>102.97662642030593</v>
      </c>
    </row>
    <row r="19" spans="1:8" s="29" customFormat="1" ht="53.25" customHeight="1" x14ac:dyDescent="0.25">
      <c r="A19" s="23" t="s">
        <v>37</v>
      </c>
      <c r="B19" s="24" t="s">
        <v>38</v>
      </c>
      <c r="C19" s="25">
        <v>67006.399999999994</v>
      </c>
      <c r="D19" s="25">
        <v>67006.399999999994</v>
      </c>
      <c r="E19" s="25">
        <v>67006.399999999994</v>
      </c>
      <c r="F19" s="26">
        <f t="shared" si="0"/>
        <v>100</v>
      </c>
      <c r="G19" s="27"/>
      <c r="H19" s="31" t="e">
        <f t="shared" si="1"/>
        <v>#DIV/0!</v>
      </c>
    </row>
    <row r="20" spans="1:8" s="29" customFormat="1" ht="29.25" customHeight="1" x14ac:dyDescent="0.25">
      <c r="A20" s="23" t="s">
        <v>39</v>
      </c>
      <c r="B20" s="24" t="s">
        <v>40</v>
      </c>
      <c r="C20" s="25">
        <v>79.8</v>
      </c>
      <c r="D20" s="25">
        <v>79.8</v>
      </c>
      <c r="E20" s="25">
        <v>63.6</v>
      </c>
      <c r="F20" s="26">
        <f t="shared" si="0"/>
        <v>79.699248120300751</v>
      </c>
      <c r="G20" s="27">
        <v>8.6999999999999993</v>
      </c>
      <c r="H20" s="28">
        <f t="shared" si="1"/>
        <v>731.0344827586207</v>
      </c>
    </row>
    <row r="21" spans="1:8" s="29" customFormat="1" ht="29.25" customHeight="1" x14ac:dyDescent="0.25">
      <c r="A21" s="23" t="s">
        <v>41</v>
      </c>
      <c r="B21" s="24" t="s">
        <v>42</v>
      </c>
      <c r="C21" s="25">
        <v>1221.2</v>
      </c>
      <c r="D21" s="25">
        <v>1221.2</v>
      </c>
      <c r="E21" s="25">
        <v>804.1</v>
      </c>
      <c r="F21" s="26">
        <f t="shared" si="0"/>
        <v>65.845070422535215</v>
      </c>
      <c r="G21" s="27">
        <v>1471.9</v>
      </c>
      <c r="H21" s="28">
        <f t="shared" si="1"/>
        <v>54.63006997758</v>
      </c>
    </row>
    <row r="22" spans="1:8" s="29" customFormat="1" ht="33" customHeight="1" x14ac:dyDescent="0.25">
      <c r="A22" s="23" t="s">
        <v>43</v>
      </c>
      <c r="B22" s="24" t="s">
        <v>44</v>
      </c>
      <c r="C22" s="25">
        <v>691.6</v>
      </c>
      <c r="D22" s="25">
        <v>691.6</v>
      </c>
      <c r="E22" s="25">
        <v>690.6</v>
      </c>
      <c r="F22" s="26">
        <f t="shared" si="0"/>
        <v>99.855407750144593</v>
      </c>
      <c r="G22" s="27">
        <v>1703.8</v>
      </c>
      <c r="H22" s="28">
        <f t="shared" si="1"/>
        <v>40.532926399812183</v>
      </c>
    </row>
    <row r="23" spans="1:8" s="29" customFormat="1" ht="42" customHeight="1" x14ac:dyDescent="0.25">
      <c r="A23" s="23" t="s">
        <v>45</v>
      </c>
      <c r="B23" s="24" t="s">
        <v>46</v>
      </c>
      <c r="C23" s="25">
        <v>12887.6</v>
      </c>
      <c r="D23" s="25">
        <v>12887.6</v>
      </c>
      <c r="E23" s="25">
        <v>11959.9</v>
      </c>
      <c r="F23" s="26">
        <f t="shared" si="0"/>
        <v>92.801607746981588</v>
      </c>
      <c r="G23" s="27">
        <v>29855.9</v>
      </c>
      <c r="H23" s="28">
        <f t="shared" si="1"/>
        <v>40.058748857009832</v>
      </c>
    </row>
    <row r="24" spans="1:8" s="22" customFormat="1" ht="39.75" customHeight="1" x14ac:dyDescent="0.25">
      <c r="A24" s="18" t="s">
        <v>47</v>
      </c>
      <c r="B24" s="19" t="s">
        <v>48</v>
      </c>
      <c r="C24" s="20">
        <f>SUM(C25:C37)</f>
        <v>2255959.5999999996</v>
      </c>
      <c r="D24" s="20">
        <f>SUM(D25:D37)</f>
        <v>2255959.5999999996</v>
      </c>
      <c r="E24" s="20">
        <f>SUM(E25:E37)</f>
        <v>2238022.9</v>
      </c>
      <c r="F24" s="21">
        <f t="shared" si="0"/>
        <v>99.204919272490528</v>
      </c>
      <c r="G24" s="20">
        <f>SUM(G25:G37)</f>
        <v>1938505.8000000003</v>
      </c>
      <c r="H24" s="21">
        <f t="shared" si="1"/>
        <v>115.45092617210635</v>
      </c>
    </row>
    <row r="25" spans="1:8" s="29" customFormat="1" ht="30" customHeight="1" x14ac:dyDescent="0.25">
      <c r="A25" s="23" t="s">
        <v>49</v>
      </c>
      <c r="B25" s="24" t="s">
        <v>50</v>
      </c>
      <c r="C25" s="25">
        <v>151943.20000000001</v>
      </c>
      <c r="D25" s="25">
        <v>151943.20000000001</v>
      </c>
      <c r="E25" s="25">
        <v>151943.20000000001</v>
      </c>
      <c r="F25" s="26">
        <f t="shared" si="0"/>
        <v>100</v>
      </c>
      <c r="G25" s="27">
        <v>159758.5</v>
      </c>
      <c r="H25" s="28">
        <f t="shared" si="1"/>
        <v>95.108053718581488</v>
      </c>
    </row>
    <row r="26" spans="1:8" s="29" customFormat="1" x14ac:dyDescent="0.25">
      <c r="A26" s="23" t="s">
        <v>51</v>
      </c>
      <c r="B26" s="24" t="s">
        <v>52</v>
      </c>
      <c r="C26" s="25">
        <v>510646</v>
      </c>
      <c r="D26" s="25">
        <v>510646</v>
      </c>
      <c r="E26" s="25">
        <v>510646</v>
      </c>
      <c r="F26" s="26">
        <f t="shared" si="0"/>
        <v>100</v>
      </c>
      <c r="G26" s="27">
        <v>497927.2</v>
      </c>
      <c r="H26" s="28">
        <f t="shared" si="1"/>
        <v>102.55434931050161</v>
      </c>
    </row>
    <row r="27" spans="1:8" s="29" customFormat="1" x14ac:dyDescent="0.25">
      <c r="A27" s="23" t="s">
        <v>53</v>
      </c>
      <c r="B27" s="24" t="s">
        <v>54</v>
      </c>
      <c r="C27" s="25">
        <v>125196</v>
      </c>
      <c r="D27" s="25">
        <v>125196</v>
      </c>
      <c r="E27" s="25">
        <v>125196</v>
      </c>
      <c r="F27" s="26">
        <f t="shared" si="0"/>
        <v>100</v>
      </c>
      <c r="G27" s="27">
        <v>116155.1</v>
      </c>
      <c r="H27" s="28">
        <f t="shared" si="1"/>
        <v>107.78347227112712</v>
      </c>
    </row>
    <row r="28" spans="1:8" s="29" customFormat="1" x14ac:dyDescent="0.25">
      <c r="A28" s="23" t="s">
        <v>55</v>
      </c>
      <c r="B28" s="24" t="s">
        <v>56</v>
      </c>
      <c r="C28" s="25">
        <v>106589.1</v>
      </c>
      <c r="D28" s="25">
        <v>106589.1</v>
      </c>
      <c r="E28" s="25">
        <v>106589.1</v>
      </c>
      <c r="F28" s="26">
        <f t="shared" si="0"/>
        <v>100</v>
      </c>
      <c r="G28" s="27">
        <v>101302.7</v>
      </c>
      <c r="H28" s="28">
        <f t="shared" si="1"/>
        <v>105.21841964725522</v>
      </c>
    </row>
    <row r="29" spans="1:8" s="29" customFormat="1" x14ac:dyDescent="0.25">
      <c r="A29" s="23" t="s">
        <v>57</v>
      </c>
      <c r="B29" s="24" t="s">
        <v>58</v>
      </c>
      <c r="C29" s="25">
        <v>480964.1</v>
      </c>
      <c r="D29" s="25">
        <v>480964.1</v>
      </c>
      <c r="E29" s="25">
        <v>476931.9</v>
      </c>
      <c r="F29" s="26">
        <f t="shared" si="0"/>
        <v>99.161642209886352</v>
      </c>
      <c r="G29" s="27">
        <v>333770.5</v>
      </c>
      <c r="H29" s="28">
        <f t="shared" si="1"/>
        <v>142.89216692308037</v>
      </c>
    </row>
    <row r="30" spans="1:8" s="29" customFormat="1" x14ac:dyDescent="0.25">
      <c r="A30" s="23" t="s">
        <v>59</v>
      </c>
      <c r="B30" s="24" t="s">
        <v>60</v>
      </c>
      <c r="C30" s="25">
        <v>133296.20000000001</v>
      </c>
      <c r="D30" s="25">
        <v>133296.20000000001</v>
      </c>
      <c r="E30" s="25">
        <v>132695.6</v>
      </c>
      <c r="F30" s="26">
        <f t="shared" si="0"/>
        <v>99.549424514727349</v>
      </c>
      <c r="G30" s="27">
        <v>128522.1</v>
      </c>
      <c r="H30" s="28">
        <f t="shared" si="1"/>
        <v>103.2473014368735</v>
      </c>
    </row>
    <row r="31" spans="1:8" s="29" customFormat="1" ht="31.5" x14ac:dyDescent="0.25">
      <c r="A31" s="23" t="s">
        <v>61</v>
      </c>
      <c r="B31" s="24" t="s">
        <v>62</v>
      </c>
      <c r="C31" s="25">
        <v>23177.5</v>
      </c>
      <c r="D31" s="25">
        <v>23177.5</v>
      </c>
      <c r="E31" s="25">
        <v>22426.3</v>
      </c>
      <c r="F31" s="26">
        <f t="shared" si="0"/>
        <v>96.758925682234917</v>
      </c>
      <c r="G31" s="27">
        <v>32560.6</v>
      </c>
      <c r="H31" s="28">
        <f t="shared" si="1"/>
        <v>68.875573545942032</v>
      </c>
    </row>
    <row r="32" spans="1:8" s="29" customFormat="1" x14ac:dyDescent="0.25">
      <c r="A32" s="23" t="s">
        <v>63</v>
      </c>
      <c r="B32" s="24" t="s">
        <v>64</v>
      </c>
      <c r="C32" s="25">
        <v>85668.3</v>
      </c>
      <c r="D32" s="25">
        <v>85668.3</v>
      </c>
      <c r="E32" s="25">
        <v>85668.3</v>
      </c>
      <c r="F32" s="26">
        <f t="shared" si="0"/>
        <v>100</v>
      </c>
      <c r="G32" s="27">
        <v>68432.399999999994</v>
      </c>
      <c r="H32" s="28">
        <f t="shared" si="1"/>
        <v>125.18675364301122</v>
      </c>
    </row>
    <row r="33" spans="1:8" s="29" customFormat="1" ht="21" customHeight="1" x14ac:dyDescent="0.25">
      <c r="A33" s="23" t="s">
        <v>65</v>
      </c>
      <c r="B33" s="24" t="s">
        <v>66</v>
      </c>
      <c r="C33" s="25">
        <v>4638.5</v>
      </c>
      <c r="D33" s="25">
        <v>4638.5</v>
      </c>
      <c r="E33" s="25">
        <v>4638.5</v>
      </c>
      <c r="F33" s="26">
        <f t="shared" si="0"/>
        <v>100</v>
      </c>
      <c r="G33" s="27">
        <v>5106.1000000000004</v>
      </c>
      <c r="H33" s="28">
        <f t="shared" si="1"/>
        <v>90.842325845557269</v>
      </c>
    </row>
    <row r="34" spans="1:8" s="29" customFormat="1" ht="32.25" customHeight="1" x14ac:dyDescent="0.25">
      <c r="A34" s="23" t="s">
        <v>67</v>
      </c>
      <c r="B34" s="24" t="s">
        <v>68</v>
      </c>
      <c r="C34" s="25">
        <v>621024.6</v>
      </c>
      <c r="D34" s="25">
        <v>621024.6</v>
      </c>
      <c r="E34" s="25">
        <v>609425.1</v>
      </c>
      <c r="F34" s="26">
        <f t="shared" si="0"/>
        <v>98.132199594025749</v>
      </c>
      <c r="G34" s="27">
        <v>478485.6</v>
      </c>
      <c r="H34" s="28">
        <f t="shared" si="1"/>
        <v>127.36540033806661</v>
      </c>
    </row>
    <row r="35" spans="1:8" s="29" customFormat="1" ht="20.25" customHeight="1" x14ac:dyDescent="0.25">
      <c r="A35" s="23" t="s">
        <v>69</v>
      </c>
      <c r="B35" s="24" t="s">
        <v>70</v>
      </c>
      <c r="C35" s="25">
        <v>7788.8</v>
      </c>
      <c r="D35" s="25">
        <v>7788.8</v>
      </c>
      <c r="E35" s="25">
        <v>7721.1</v>
      </c>
      <c r="F35" s="26">
        <f t="shared" si="0"/>
        <v>99.130803204601477</v>
      </c>
      <c r="G35" s="27">
        <v>6893.7</v>
      </c>
      <c r="H35" s="28">
        <f t="shared" si="1"/>
        <v>112.00226293572393</v>
      </c>
    </row>
    <row r="36" spans="1:8" s="29" customFormat="1" ht="27" customHeight="1" x14ac:dyDescent="0.25">
      <c r="A36" s="23" t="s">
        <v>71</v>
      </c>
      <c r="B36" s="24" t="s">
        <v>72</v>
      </c>
      <c r="C36" s="25">
        <v>2568.4</v>
      </c>
      <c r="D36" s="25">
        <v>2568.4</v>
      </c>
      <c r="E36" s="25">
        <v>1739</v>
      </c>
      <c r="F36" s="26">
        <f t="shared" si="0"/>
        <v>67.707522192804859</v>
      </c>
      <c r="G36" s="27">
        <v>6989.1</v>
      </c>
      <c r="H36" s="28">
        <f t="shared" si="1"/>
        <v>24.881601350674622</v>
      </c>
    </row>
    <row r="37" spans="1:8" s="29" customFormat="1" ht="36.75" customHeight="1" x14ac:dyDescent="0.25">
      <c r="A37" s="23" t="s">
        <v>73</v>
      </c>
      <c r="B37" s="24" t="s">
        <v>74</v>
      </c>
      <c r="C37" s="25">
        <v>2458.9</v>
      </c>
      <c r="D37" s="25">
        <v>2458.9</v>
      </c>
      <c r="E37" s="25">
        <v>2402.8000000000002</v>
      </c>
      <c r="F37" s="26">
        <f t="shared" si="0"/>
        <v>97.718492008621752</v>
      </c>
      <c r="G37" s="27">
        <v>2602.1999999999998</v>
      </c>
      <c r="H37" s="28">
        <f t="shared" si="1"/>
        <v>92.337253093536248</v>
      </c>
    </row>
    <row r="38" spans="1:8" s="22" customFormat="1" ht="46.5" customHeight="1" x14ac:dyDescent="0.25">
      <c r="A38" s="18" t="s">
        <v>75</v>
      </c>
      <c r="B38" s="32" t="s">
        <v>76</v>
      </c>
      <c r="C38" s="20">
        <f>SUM(C39:C42)</f>
        <v>2420361.5</v>
      </c>
      <c r="D38" s="20">
        <f>SUM(D39:D42)</f>
        <v>2420361.5</v>
      </c>
      <c r="E38" s="20">
        <f>SUM(E39:E42)</f>
        <v>2376519.9</v>
      </c>
      <c r="F38" s="21">
        <f t="shared" si="0"/>
        <v>98.188634218483472</v>
      </c>
      <c r="G38" s="20">
        <f>SUM(G39:G42)</f>
        <v>1668539</v>
      </c>
      <c r="H38" s="21">
        <f t="shared" si="1"/>
        <v>142.43118680474353</v>
      </c>
    </row>
    <row r="39" spans="1:8" s="29" customFormat="1" ht="25.5" customHeight="1" x14ac:dyDescent="0.25">
      <c r="A39" s="23" t="s">
        <v>77</v>
      </c>
      <c r="B39" s="24" t="s">
        <v>78</v>
      </c>
      <c r="C39" s="25">
        <v>1083662.8999999999</v>
      </c>
      <c r="D39" s="25">
        <v>1083662.8999999999</v>
      </c>
      <c r="E39" s="25">
        <v>1082010</v>
      </c>
      <c r="F39" s="26">
        <f t="shared" si="0"/>
        <v>99.847471017047837</v>
      </c>
      <c r="G39" s="27">
        <v>1153922.3999999999</v>
      </c>
      <c r="H39" s="28">
        <f t="shared" si="1"/>
        <v>93.768003810308215</v>
      </c>
    </row>
    <row r="40" spans="1:8" s="29" customFormat="1" ht="26.25" customHeight="1" x14ac:dyDescent="0.25">
      <c r="A40" s="23" t="s">
        <v>79</v>
      </c>
      <c r="B40" s="24" t="s">
        <v>80</v>
      </c>
      <c r="C40" s="25">
        <v>3542.8</v>
      </c>
      <c r="D40" s="25">
        <v>3542.8</v>
      </c>
      <c r="E40" s="25">
        <v>3542.7</v>
      </c>
      <c r="F40" s="26">
        <f t="shared" si="0"/>
        <v>99.997177373828606</v>
      </c>
      <c r="G40" s="27">
        <v>3552.8</v>
      </c>
      <c r="H40" s="28">
        <f t="shared" si="1"/>
        <v>99.715717180815119</v>
      </c>
    </row>
    <row r="41" spans="1:8" s="29" customFormat="1" ht="25.5" customHeight="1" x14ac:dyDescent="0.25">
      <c r="A41" s="23" t="s">
        <v>81</v>
      </c>
      <c r="B41" s="24" t="s">
        <v>82</v>
      </c>
      <c r="C41" s="25">
        <v>33873.4</v>
      </c>
      <c r="D41" s="25">
        <v>33873.4</v>
      </c>
      <c r="E41" s="25">
        <v>33858.400000000001</v>
      </c>
      <c r="F41" s="26">
        <f t="shared" si="0"/>
        <v>99.955717465622001</v>
      </c>
      <c r="G41" s="27">
        <v>33407.800000000003</v>
      </c>
      <c r="H41" s="28">
        <f t="shared" si="1"/>
        <v>101.34878681026586</v>
      </c>
    </row>
    <row r="42" spans="1:8" s="29" customFormat="1" ht="27" customHeight="1" x14ac:dyDescent="0.25">
      <c r="A42" s="23" t="s">
        <v>83</v>
      </c>
      <c r="B42" s="24" t="s">
        <v>84</v>
      </c>
      <c r="C42" s="25">
        <v>1299282.4000000001</v>
      </c>
      <c r="D42" s="25">
        <v>1299282.3999999999</v>
      </c>
      <c r="E42" s="25">
        <v>1257108.8</v>
      </c>
      <c r="F42" s="26">
        <f t="shared" si="0"/>
        <v>96.754085178095238</v>
      </c>
      <c r="G42" s="27">
        <v>477656</v>
      </c>
      <c r="H42" s="28">
        <f t="shared" si="1"/>
        <v>263.18287637965398</v>
      </c>
    </row>
    <row r="43" spans="1:8" s="22" customFormat="1" ht="44.25" customHeight="1" x14ac:dyDescent="0.25">
      <c r="A43" s="18" t="s">
        <v>85</v>
      </c>
      <c r="B43" s="32" t="s">
        <v>86</v>
      </c>
      <c r="C43" s="20">
        <f>SUM(C44:C47)</f>
        <v>968900.4</v>
      </c>
      <c r="D43" s="20">
        <f>SUM(D44:D47)</f>
        <v>968900.4</v>
      </c>
      <c r="E43" s="20">
        <f>SUM(E44:E47)</f>
        <v>965295.6</v>
      </c>
      <c r="F43" s="21">
        <f t="shared" si="0"/>
        <v>99.627949374362927</v>
      </c>
      <c r="G43" s="20">
        <f>SUM(G44:G47)</f>
        <v>835678.5</v>
      </c>
      <c r="H43" s="21">
        <f t="shared" si="1"/>
        <v>115.51040262493291</v>
      </c>
    </row>
    <row r="44" spans="1:8" s="29" customFormat="1" ht="32.25" customHeight="1" x14ac:dyDescent="0.25">
      <c r="A44" s="23" t="s">
        <v>87</v>
      </c>
      <c r="B44" s="24" t="s">
        <v>88</v>
      </c>
      <c r="C44" s="25">
        <v>1772.6</v>
      </c>
      <c r="D44" s="25">
        <v>1772.6</v>
      </c>
      <c r="E44" s="25">
        <v>1772.3</v>
      </c>
      <c r="F44" s="26">
        <f t="shared" si="0"/>
        <v>99.983075707999546</v>
      </c>
      <c r="G44" s="27">
        <v>1597.9</v>
      </c>
      <c r="H44" s="28">
        <f t="shared" si="1"/>
        <v>110.91432505163026</v>
      </c>
    </row>
    <row r="45" spans="1:8" s="29" customFormat="1" ht="36" customHeight="1" x14ac:dyDescent="0.25">
      <c r="A45" s="23" t="s">
        <v>89</v>
      </c>
      <c r="B45" s="24" t="s">
        <v>90</v>
      </c>
      <c r="C45" s="25">
        <v>75940.399999999994</v>
      </c>
      <c r="D45" s="25">
        <v>75940.399999999994</v>
      </c>
      <c r="E45" s="25">
        <v>73402.5</v>
      </c>
      <c r="F45" s="26">
        <f t="shared" si="0"/>
        <v>96.658037092246033</v>
      </c>
      <c r="G45" s="27">
        <v>142513.1</v>
      </c>
      <c r="H45" s="28">
        <f t="shared" si="1"/>
        <v>51.505791397422406</v>
      </c>
    </row>
    <row r="46" spans="1:8" s="29" customFormat="1" ht="34.5" customHeight="1" x14ac:dyDescent="0.25">
      <c r="A46" s="23" t="s">
        <v>91</v>
      </c>
      <c r="B46" s="24" t="s">
        <v>92</v>
      </c>
      <c r="C46" s="25">
        <v>422882.4</v>
      </c>
      <c r="D46" s="25">
        <v>422882.4</v>
      </c>
      <c r="E46" s="25">
        <v>421815.8</v>
      </c>
      <c r="F46" s="26">
        <f t="shared" si="0"/>
        <v>99.747778578630829</v>
      </c>
      <c r="G46" s="27">
        <v>226435.5</v>
      </c>
      <c r="H46" s="28">
        <f t="shared" si="1"/>
        <v>186.28518938064042</v>
      </c>
    </row>
    <row r="47" spans="1:8" s="29" customFormat="1" ht="30" customHeight="1" x14ac:dyDescent="0.25">
      <c r="A47" s="23" t="s">
        <v>93</v>
      </c>
      <c r="B47" s="24" t="s">
        <v>94</v>
      </c>
      <c r="C47" s="25">
        <v>468305</v>
      </c>
      <c r="D47" s="25">
        <v>468305</v>
      </c>
      <c r="E47" s="25">
        <v>468305</v>
      </c>
      <c r="F47" s="26">
        <f t="shared" si="0"/>
        <v>100</v>
      </c>
      <c r="G47" s="27">
        <v>465132</v>
      </c>
      <c r="H47" s="28">
        <f t="shared" si="1"/>
        <v>100.68217194258835</v>
      </c>
    </row>
    <row r="48" spans="1:8" s="22" customFormat="1" ht="49.5" customHeight="1" x14ac:dyDescent="0.25">
      <c r="A48" s="33" t="s">
        <v>95</v>
      </c>
      <c r="B48" s="34" t="s">
        <v>96</v>
      </c>
      <c r="C48" s="20">
        <f>SUM(C49:C56)</f>
        <v>27768418.600000001</v>
      </c>
      <c r="D48" s="20">
        <f>SUM(D49:D56)</f>
        <v>27808418.600000001</v>
      </c>
      <c r="E48" s="20">
        <f>SUM(E49:E56)</f>
        <v>27414819.300000001</v>
      </c>
      <c r="F48" s="21">
        <f t="shared" si="0"/>
        <v>98.584603800519602</v>
      </c>
      <c r="G48" s="20">
        <f>SUM(G49:G56)</f>
        <v>27383281.199999999</v>
      </c>
      <c r="H48" s="21">
        <f t="shared" si="1"/>
        <v>100.1151728303473</v>
      </c>
    </row>
    <row r="49" spans="1:8" s="29" customFormat="1" x14ac:dyDescent="0.25">
      <c r="A49" s="23" t="s">
        <v>97</v>
      </c>
      <c r="B49" s="24" t="s">
        <v>98</v>
      </c>
      <c r="C49" s="25">
        <v>6322091.4000000004</v>
      </c>
      <c r="D49" s="25">
        <v>6322091.4000000004</v>
      </c>
      <c r="E49" s="25">
        <v>6276250.5999999996</v>
      </c>
      <c r="F49" s="26">
        <f t="shared" si="0"/>
        <v>99.27491083093166</v>
      </c>
      <c r="G49" s="27">
        <v>7813113.7999999998</v>
      </c>
      <c r="H49" s="28">
        <f t="shared" si="1"/>
        <v>80.329696464935651</v>
      </c>
    </row>
    <row r="50" spans="1:8" s="29" customFormat="1" x14ac:dyDescent="0.25">
      <c r="A50" s="23" t="s">
        <v>99</v>
      </c>
      <c r="B50" s="24" t="s">
        <v>100</v>
      </c>
      <c r="C50" s="25">
        <v>17780594.700000003</v>
      </c>
      <c r="D50" s="25">
        <v>17820594.699999999</v>
      </c>
      <c r="E50" s="25">
        <v>17596992</v>
      </c>
      <c r="F50" s="26">
        <f t="shared" si="0"/>
        <v>98.745256801110017</v>
      </c>
      <c r="G50" s="27">
        <v>16371402.199999999</v>
      </c>
      <c r="H50" s="28">
        <f t="shared" si="1"/>
        <v>107.48616266968263</v>
      </c>
    </row>
    <row r="51" spans="1:8" s="29" customFormat="1" ht="20.25" customHeight="1" x14ac:dyDescent="0.25">
      <c r="A51" s="23" t="s">
        <v>101</v>
      </c>
      <c r="B51" s="24" t="s">
        <v>102</v>
      </c>
      <c r="C51" s="25">
        <v>4662.3999999999996</v>
      </c>
      <c r="D51" s="25">
        <v>4662.3999999999996</v>
      </c>
      <c r="E51" s="25">
        <v>3683.4</v>
      </c>
      <c r="F51" s="26">
        <f t="shared" si="0"/>
        <v>79.002230610844208</v>
      </c>
      <c r="G51" s="27">
        <v>7328.8</v>
      </c>
      <c r="H51" s="28">
        <f t="shared" si="1"/>
        <v>50.259251173452682</v>
      </c>
    </row>
    <row r="52" spans="1:8" s="29" customFormat="1" ht="21" customHeight="1" x14ac:dyDescent="0.25">
      <c r="A52" s="23" t="s">
        <v>103</v>
      </c>
      <c r="B52" s="24" t="s">
        <v>104</v>
      </c>
      <c r="C52" s="25">
        <v>2333456.5</v>
      </c>
      <c r="D52" s="25">
        <v>2333456.5</v>
      </c>
      <c r="E52" s="25">
        <v>2306073.5</v>
      </c>
      <c r="F52" s="26">
        <f t="shared" si="0"/>
        <v>98.82650480092515</v>
      </c>
      <c r="G52" s="27">
        <v>2187897.9</v>
      </c>
      <c r="H52" s="28">
        <f t="shared" si="1"/>
        <v>105.40133065624315</v>
      </c>
    </row>
    <row r="53" spans="1:8" s="29" customFormat="1" ht="37.5" customHeight="1" x14ac:dyDescent="0.25">
      <c r="A53" s="23" t="s">
        <v>105</v>
      </c>
      <c r="B53" s="24" t="s">
        <v>106</v>
      </c>
      <c r="C53" s="25">
        <v>1125318.8</v>
      </c>
      <c r="D53" s="25">
        <v>1125318.8</v>
      </c>
      <c r="E53" s="25">
        <v>1030344.3</v>
      </c>
      <c r="F53" s="26">
        <f t="shared" si="0"/>
        <v>91.56021387006065</v>
      </c>
      <c r="G53" s="27">
        <v>998538.5</v>
      </c>
      <c r="H53" s="28">
        <f t="shared" si="1"/>
        <v>103.18523522127589</v>
      </c>
    </row>
    <row r="54" spans="1:8" s="29" customFormat="1" ht="26.25" customHeight="1" x14ac:dyDescent="0.25">
      <c r="A54" s="23" t="s">
        <v>107</v>
      </c>
      <c r="B54" s="24" t="s">
        <v>108</v>
      </c>
      <c r="C54" s="25">
        <v>2800</v>
      </c>
      <c r="D54" s="25">
        <v>2800</v>
      </c>
      <c r="E54" s="25">
        <v>2800</v>
      </c>
      <c r="F54" s="26">
        <f t="shared" si="0"/>
        <v>100</v>
      </c>
      <c r="G54" s="27">
        <v>5000</v>
      </c>
      <c r="H54" s="28">
        <f t="shared" si="1"/>
        <v>56.000000000000007</v>
      </c>
    </row>
    <row r="55" spans="1:8" s="29" customFormat="1" ht="40.5" customHeight="1" x14ac:dyDescent="0.25">
      <c r="A55" s="23" t="s">
        <v>109</v>
      </c>
      <c r="B55" s="24" t="s">
        <v>110</v>
      </c>
      <c r="C55" s="25"/>
      <c r="D55" s="25"/>
      <c r="E55" s="25"/>
      <c r="F55" s="30" t="e">
        <f t="shared" si="0"/>
        <v>#DIV/0!</v>
      </c>
      <c r="G55" s="27"/>
      <c r="H55" s="31" t="e">
        <f t="shared" si="1"/>
        <v>#DIV/0!</v>
      </c>
    </row>
    <row r="56" spans="1:8" s="29" customFormat="1" ht="25.5" customHeight="1" x14ac:dyDescent="0.25">
      <c r="A56" s="23" t="s">
        <v>111</v>
      </c>
      <c r="B56" s="24" t="s">
        <v>112</v>
      </c>
      <c r="C56" s="25">
        <v>199494.8</v>
      </c>
      <c r="D56" s="25">
        <v>199494.8</v>
      </c>
      <c r="E56" s="25">
        <v>198675.5</v>
      </c>
      <c r="F56" s="26">
        <f t="shared" si="0"/>
        <v>99.589312603636799</v>
      </c>
      <c r="G56" s="27"/>
      <c r="H56" s="31" t="e">
        <f t="shared" si="1"/>
        <v>#DIV/0!</v>
      </c>
    </row>
    <row r="57" spans="1:8" s="22" customFormat="1" ht="55.5" customHeight="1" x14ac:dyDescent="0.25">
      <c r="A57" s="18" t="s">
        <v>113</v>
      </c>
      <c r="B57" s="34" t="s">
        <v>114</v>
      </c>
      <c r="C57" s="20">
        <f>SUM(C58:C61)</f>
        <v>2463849.2999999998</v>
      </c>
      <c r="D57" s="20">
        <f>SUM(D58:D61)</f>
        <v>2451097.9</v>
      </c>
      <c r="E57" s="20">
        <f>SUM(E58:E61)</f>
        <v>2640276</v>
      </c>
      <c r="F57" s="21">
        <f t="shared" si="0"/>
        <v>107.71809644975829</v>
      </c>
      <c r="G57" s="20">
        <f>SUM(G58:G61)</f>
        <v>2663441.3999999994</v>
      </c>
      <c r="H57" s="21">
        <f t="shared" si="1"/>
        <v>99.130245553741133</v>
      </c>
    </row>
    <row r="58" spans="1:8" s="29" customFormat="1" ht="51" customHeight="1" x14ac:dyDescent="0.25">
      <c r="A58" s="23" t="s">
        <v>115</v>
      </c>
      <c r="B58" s="24" t="s">
        <v>116</v>
      </c>
      <c r="C58" s="25">
        <v>1746448.5</v>
      </c>
      <c r="D58" s="25">
        <v>1742394.9</v>
      </c>
      <c r="E58" s="25">
        <v>1852502.7</v>
      </c>
      <c r="F58" s="26">
        <f t="shared" si="0"/>
        <v>106.31933667849924</v>
      </c>
      <c r="G58" s="27">
        <v>1781618.9</v>
      </c>
      <c r="H58" s="28">
        <f t="shared" si="1"/>
        <v>103.97861742486005</v>
      </c>
    </row>
    <row r="59" spans="1:8" s="29" customFormat="1" ht="33.75" customHeight="1" x14ac:dyDescent="0.25">
      <c r="A59" s="23" t="s">
        <v>117</v>
      </c>
      <c r="B59" s="24" t="s">
        <v>118</v>
      </c>
      <c r="C59" s="25">
        <v>297042.8</v>
      </c>
      <c r="D59" s="25">
        <v>288345</v>
      </c>
      <c r="E59" s="25">
        <v>367415.8</v>
      </c>
      <c r="F59" s="26">
        <f t="shared" si="0"/>
        <v>127.42228927153236</v>
      </c>
      <c r="G59" s="27">
        <v>427739.9</v>
      </c>
      <c r="H59" s="28">
        <f t="shared" si="1"/>
        <v>85.897013582319531</v>
      </c>
    </row>
    <row r="60" spans="1:8" s="29" customFormat="1" ht="23.25" customHeight="1" x14ac:dyDescent="0.25">
      <c r="A60" s="23" t="s">
        <v>119</v>
      </c>
      <c r="B60" s="24" t="s">
        <v>120</v>
      </c>
      <c r="C60" s="25">
        <v>0</v>
      </c>
      <c r="D60" s="25"/>
      <c r="E60" s="25"/>
      <c r="F60" s="30" t="e">
        <f t="shared" si="0"/>
        <v>#DIV/0!</v>
      </c>
      <c r="G60" s="27">
        <v>67697.3</v>
      </c>
      <c r="H60" s="28">
        <f t="shared" si="1"/>
        <v>0</v>
      </c>
    </row>
    <row r="61" spans="1:8" s="29" customFormat="1" ht="51" customHeight="1" x14ac:dyDescent="0.25">
      <c r="A61" s="23" t="s">
        <v>121</v>
      </c>
      <c r="B61" s="24" t="s">
        <v>122</v>
      </c>
      <c r="C61" s="25">
        <v>420358</v>
      </c>
      <c r="D61" s="25">
        <v>420358</v>
      </c>
      <c r="E61" s="25">
        <v>420357.5</v>
      </c>
      <c r="F61" s="26">
        <f t="shared" si="0"/>
        <v>99.999881053768462</v>
      </c>
      <c r="G61" s="27">
        <v>386385.3</v>
      </c>
      <c r="H61" s="28">
        <f t="shared" si="1"/>
        <v>108.79231171579251</v>
      </c>
    </row>
    <row r="62" spans="1:8" s="22" customFormat="1" ht="35.25" customHeight="1" x14ac:dyDescent="0.25">
      <c r="A62" s="33" t="s">
        <v>123</v>
      </c>
      <c r="B62" s="34" t="s">
        <v>124</v>
      </c>
      <c r="C62" s="20">
        <f>SUM(C63:C65)</f>
        <v>31419532.699999999</v>
      </c>
      <c r="D62" s="20">
        <f>SUM(D63:D65)</f>
        <v>31966963</v>
      </c>
      <c r="E62" s="20">
        <f>SUM(E63:E65)</f>
        <v>30906008.400000002</v>
      </c>
      <c r="F62" s="21">
        <f t="shared" si="0"/>
        <v>96.68109041199817</v>
      </c>
      <c r="G62" s="20">
        <f>SUM(G63:G65)</f>
        <v>19327784.899999999</v>
      </c>
      <c r="H62" s="21">
        <f t="shared" si="1"/>
        <v>159.90455481528048</v>
      </c>
    </row>
    <row r="63" spans="1:8" s="29" customFormat="1" ht="34.5" customHeight="1" x14ac:dyDescent="0.25">
      <c r="A63" s="23" t="s">
        <v>125</v>
      </c>
      <c r="B63" s="24" t="s">
        <v>126</v>
      </c>
      <c r="C63" s="25">
        <v>30192660.300000001</v>
      </c>
      <c r="D63" s="25">
        <v>30740090.600000001</v>
      </c>
      <c r="E63" s="25">
        <v>29788093.300000001</v>
      </c>
      <c r="F63" s="26">
        <f t="shared" si="0"/>
        <v>96.903075815918385</v>
      </c>
      <c r="G63" s="27">
        <v>18719126.899999999</v>
      </c>
      <c r="H63" s="28">
        <f t="shared" si="1"/>
        <v>159.13185192414076</v>
      </c>
    </row>
    <row r="64" spans="1:8" s="29" customFormat="1" ht="25.5" customHeight="1" x14ac:dyDescent="0.25">
      <c r="A64" s="23" t="s">
        <v>127</v>
      </c>
      <c r="B64" s="24" t="s">
        <v>128</v>
      </c>
      <c r="C64" s="25">
        <v>287500.2</v>
      </c>
      <c r="D64" s="25">
        <v>287500.2</v>
      </c>
      <c r="E64" s="25">
        <v>251733.1</v>
      </c>
      <c r="F64" s="26">
        <f t="shared" si="0"/>
        <v>87.559278219632546</v>
      </c>
      <c r="G64" s="27">
        <v>238458.2</v>
      </c>
      <c r="H64" s="28">
        <f t="shared" si="1"/>
        <v>105.56697148598791</v>
      </c>
    </row>
    <row r="65" spans="1:8" s="29" customFormat="1" ht="27" customHeight="1" x14ac:dyDescent="0.25">
      <c r="A65" s="23" t="s">
        <v>129</v>
      </c>
      <c r="B65" s="24" t="s">
        <v>130</v>
      </c>
      <c r="C65" s="25">
        <v>939372.20000000007</v>
      </c>
      <c r="D65" s="25">
        <v>939372.2</v>
      </c>
      <c r="E65" s="25">
        <v>866182</v>
      </c>
      <c r="F65" s="26">
        <f t="shared" si="0"/>
        <v>92.20860485332652</v>
      </c>
      <c r="G65" s="27">
        <v>370199.8</v>
      </c>
      <c r="H65" s="28">
        <f t="shared" si="1"/>
        <v>233.9768957195547</v>
      </c>
    </row>
    <row r="66" spans="1:8" s="22" customFormat="1" ht="39.75" customHeight="1" x14ac:dyDescent="0.25">
      <c r="A66" s="18" t="s">
        <v>131</v>
      </c>
      <c r="B66" s="34" t="s">
        <v>132</v>
      </c>
      <c r="C66" s="20">
        <f>SUM(C67:C76)</f>
        <v>6108348</v>
      </c>
      <c r="D66" s="20">
        <f>SUM(D67:D76)</f>
        <v>6108348</v>
      </c>
      <c r="E66" s="20">
        <f>SUM(E67:E76)</f>
        <v>5404189.1999999993</v>
      </c>
      <c r="F66" s="21">
        <f t="shared" si="0"/>
        <v>88.472189207294662</v>
      </c>
      <c r="G66" s="20">
        <f>SUM(G67:G76)</f>
        <v>2030059.8999999997</v>
      </c>
      <c r="H66" s="21">
        <f t="shared" si="1"/>
        <v>266.20836163504339</v>
      </c>
    </row>
    <row r="67" spans="1:8" s="29" customFormat="1" ht="31.5" x14ac:dyDescent="0.25">
      <c r="A67" s="23" t="s">
        <v>133</v>
      </c>
      <c r="B67" s="24" t="s">
        <v>134</v>
      </c>
      <c r="C67" s="25">
        <v>1750365.7</v>
      </c>
      <c r="D67" s="25">
        <v>1750365.7</v>
      </c>
      <c r="E67" s="25">
        <v>1552195.1</v>
      </c>
      <c r="F67" s="26">
        <f t="shared" si="0"/>
        <v>88.678331619501009</v>
      </c>
      <c r="G67" s="27">
        <v>782346.2</v>
      </c>
      <c r="H67" s="28">
        <f t="shared" si="1"/>
        <v>198.40258698770447</v>
      </c>
    </row>
    <row r="68" spans="1:8" s="29" customFormat="1" ht="31.5" x14ac:dyDescent="0.25">
      <c r="A68" s="23" t="s">
        <v>135</v>
      </c>
      <c r="B68" s="24" t="s">
        <v>136</v>
      </c>
      <c r="C68" s="25">
        <v>158097</v>
      </c>
      <c r="D68" s="25">
        <v>158097</v>
      </c>
      <c r="E68" s="25">
        <v>135289.4</v>
      </c>
      <c r="F68" s="26">
        <f t="shared" si="0"/>
        <v>85.573666799496507</v>
      </c>
      <c r="G68" s="27">
        <v>162014</v>
      </c>
      <c r="H68" s="28">
        <f t="shared" si="1"/>
        <v>83.504758848000776</v>
      </c>
    </row>
    <row r="69" spans="1:8" s="29" customFormat="1" ht="24" customHeight="1" x14ac:dyDescent="0.25">
      <c r="A69" s="23" t="s">
        <v>137</v>
      </c>
      <c r="B69" s="24" t="s">
        <v>138</v>
      </c>
      <c r="C69" s="25">
        <v>68893.7</v>
      </c>
      <c r="D69" s="25">
        <v>68893.7</v>
      </c>
      <c r="E69" s="25">
        <v>67179.3</v>
      </c>
      <c r="F69" s="26">
        <f t="shared" si="0"/>
        <v>97.511528630339214</v>
      </c>
      <c r="G69" s="27">
        <v>77979.7</v>
      </c>
      <c r="H69" s="28">
        <f t="shared" si="1"/>
        <v>86.149728711446699</v>
      </c>
    </row>
    <row r="70" spans="1:8" s="29" customFormat="1" ht="31.5" x14ac:dyDescent="0.25">
      <c r="A70" s="23" t="s">
        <v>139</v>
      </c>
      <c r="B70" s="24" t="s">
        <v>140</v>
      </c>
      <c r="C70" s="25">
        <v>734208.2</v>
      </c>
      <c r="D70" s="25">
        <v>734208.2</v>
      </c>
      <c r="E70" s="25">
        <v>709561.3</v>
      </c>
      <c r="F70" s="26">
        <f t="shared" si="0"/>
        <v>96.64306391565772</v>
      </c>
      <c r="G70" s="27">
        <v>308220.2</v>
      </c>
      <c r="H70" s="28">
        <f t="shared" si="1"/>
        <v>230.21245849558207</v>
      </c>
    </row>
    <row r="71" spans="1:8" s="29" customFormat="1" ht="31.5" x14ac:dyDescent="0.25">
      <c r="A71" s="23" t="s">
        <v>141</v>
      </c>
      <c r="B71" s="24" t="s">
        <v>142</v>
      </c>
      <c r="C71" s="25">
        <v>324246.39999999997</v>
      </c>
      <c r="D71" s="25">
        <v>324246.40000000002</v>
      </c>
      <c r="E71" s="25">
        <v>276703.8</v>
      </c>
      <c r="F71" s="26">
        <f t="shared" si="0"/>
        <v>85.337508758771094</v>
      </c>
      <c r="G71" s="27">
        <v>112047.8</v>
      </c>
      <c r="H71" s="28">
        <f t="shared" si="1"/>
        <v>246.95156888399416</v>
      </c>
    </row>
    <row r="72" spans="1:8" s="29" customFormat="1" ht="23.25" customHeight="1" x14ac:dyDescent="0.25">
      <c r="A72" s="23" t="s">
        <v>143</v>
      </c>
      <c r="B72" s="24" t="s">
        <v>144</v>
      </c>
      <c r="C72" s="25">
        <v>139085.5</v>
      </c>
      <c r="D72" s="25">
        <v>139085.5</v>
      </c>
      <c r="E72" s="25">
        <v>138973.6</v>
      </c>
      <c r="F72" s="26">
        <f t="shared" ref="F72:F122" si="2">E72/D72*100</f>
        <v>99.919545890836929</v>
      </c>
      <c r="G72" s="27">
        <v>205354.5</v>
      </c>
      <c r="H72" s="28">
        <f t="shared" ref="H72:H122" si="3">E72/G72*100</f>
        <v>67.674971817028606</v>
      </c>
    </row>
    <row r="73" spans="1:8" s="29" customFormat="1" ht="31.5" x14ac:dyDescent="0.25">
      <c r="A73" s="23" t="s">
        <v>145</v>
      </c>
      <c r="B73" s="24" t="s">
        <v>146</v>
      </c>
      <c r="C73" s="25">
        <v>33979.800000000003</v>
      </c>
      <c r="D73" s="25">
        <v>33979.800000000003</v>
      </c>
      <c r="E73" s="25">
        <v>9700.7999999999993</v>
      </c>
      <c r="F73" s="26">
        <f t="shared" si="2"/>
        <v>28.548726007804632</v>
      </c>
      <c r="G73" s="27">
        <v>42047.4</v>
      </c>
      <c r="H73" s="28">
        <f t="shared" si="3"/>
        <v>23.071105466687595</v>
      </c>
    </row>
    <row r="74" spans="1:8" s="29" customFormat="1" ht="25.5" customHeight="1" x14ac:dyDescent="0.25">
      <c r="A74" s="23" t="s">
        <v>147</v>
      </c>
      <c r="B74" s="24" t="s">
        <v>148</v>
      </c>
      <c r="C74" s="25">
        <v>278030.7</v>
      </c>
      <c r="D74" s="25">
        <v>278030.7</v>
      </c>
      <c r="E74" s="25">
        <v>276907</v>
      </c>
      <c r="F74" s="26">
        <f t="shared" si="2"/>
        <v>99.595835999405807</v>
      </c>
      <c r="G74" s="27">
        <v>168618.2</v>
      </c>
      <c r="H74" s="28">
        <f t="shared" si="3"/>
        <v>164.22129995457192</v>
      </c>
    </row>
    <row r="75" spans="1:8" s="29" customFormat="1" ht="31.5" x14ac:dyDescent="0.25">
      <c r="A75" s="23" t="s">
        <v>149</v>
      </c>
      <c r="B75" s="24" t="s">
        <v>150</v>
      </c>
      <c r="C75" s="25">
        <v>32004.5</v>
      </c>
      <c r="D75" s="25">
        <v>32004.5</v>
      </c>
      <c r="E75" s="25">
        <v>32004.400000000001</v>
      </c>
      <c r="F75" s="26">
        <f t="shared" si="2"/>
        <v>99.999687543939146</v>
      </c>
      <c r="G75" s="27">
        <v>15000</v>
      </c>
      <c r="H75" s="28">
        <f t="shared" si="3"/>
        <v>213.36266666666668</v>
      </c>
    </row>
    <row r="76" spans="1:8" s="29" customFormat="1" ht="31.5" x14ac:dyDescent="0.25">
      <c r="A76" s="23" t="s">
        <v>151</v>
      </c>
      <c r="B76" s="24" t="s">
        <v>152</v>
      </c>
      <c r="C76" s="25">
        <v>2589436.5</v>
      </c>
      <c r="D76" s="25">
        <v>2589436.5</v>
      </c>
      <c r="E76" s="25">
        <v>2205674.5</v>
      </c>
      <c r="F76" s="26">
        <f t="shared" si="2"/>
        <v>85.17970994847721</v>
      </c>
      <c r="G76" s="27">
        <v>156431.9</v>
      </c>
      <c r="H76" s="28">
        <f t="shared" si="3"/>
        <v>1409.9902257787573</v>
      </c>
    </row>
    <row r="77" spans="1:8" s="22" customFormat="1" ht="31.5" customHeight="1" x14ac:dyDescent="0.25">
      <c r="A77" s="18" t="s">
        <v>153</v>
      </c>
      <c r="B77" s="35" t="s">
        <v>154</v>
      </c>
      <c r="C77" s="20">
        <f>SUM(C78:C81)</f>
        <v>13976980.799999999</v>
      </c>
      <c r="D77" s="20">
        <f>SUM(D78:D81)</f>
        <v>13977939.4</v>
      </c>
      <c r="E77" s="20">
        <f>SUM(E78:E81)</f>
        <v>13331709.000000002</v>
      </c>
      <c r="F77" s="21">
        <f t="shared" si="2"/>
        <v>95.376783505013634</v>
      </c>
      <c r="G77" s="20">
        <f>SUM(G78:G81)</f>
        <v>13188524.4</v>
      </c>
      <c r="H77" s="21">
        <f t="shared" si="3"/>
        <v>101.08567566512599</v>
      </c>
    </row>
    <row r="78" spans="1:8" s="29" customFormat="1" ht="33" customHeight="1" x14ac:dyDescent="0.25">
      <c r="A78" s="23" t="s">
        <v>155</v>
      </c>
      <c r="B78" s="24" t="s">
        <v>156</v>
      </c>
      <c r="C78" s="25">
        <v>975896.7</v>
      </c>
      <c r="D78" s="25">
        <v>976625.5</v>
      </c>
      <c r="E78" s="25">
        <v>949261.3</v>
      </c>
      <c r="F78" s="26">
        <f t="shared" si="2"/>
        <v>97.198086677032293</v>
      </c>
      <c r="G78" s="27">
        <v>470455.3</v>
      </c>
      <c r="H78" s="28">
        <f t="shared" si="3"/>
        <v>201.77502517242343</v>
      </c>
    </row>
    <row r="79" spans="1:8" s="29" customFormat="1" ht="30.75" customHeight="1" x14ac:dyDescent="0.25">
      <c r="A79" s="23" t="s">
        <v>157</v>
      </c>
      <c r="B79" s="24" t="s">
        <v>158</v>
      </c>
      <c r="C79" s="25">
        <v>12621403.199999999</v>
      </c>
      <c r="D79" s="25">
        <v>12621633</v>
      </c>
      <c r="E79" s="25">
        <v>12053635.9</v>
      </c>
      <c r="F79" s="26">
        <f t="shared" si="2"/>
        <v>95.499812900596936</v>
      </c>
      <c r="G79" s="27">
        <v>12410610.4</v>
      </c>
      <c r="H79" s="28">
        <f t="shared" si="3"/>
        <v>97.123634627995415</v>
      </c>
    </row>
    <row r="80" spans="1:8" s="29" customFormat="1" ht="25.5" customHeight="1" x14ac:dyDescent="0.25">
      <c r="A80" s="23" t="s">
        <v>159</v>
      </c>
      <c r="B80" s="24" t="s">
        <v>160</v>
      </c>
      <c r="C80" s="25">
        <v>285159.90000000002</v>
      </c>
      <c r="D80" s="25">
        <v>285159.90000000002</v>
      </c>
      <c r="E80" s="25">
        <v>234290.8</v>
      </c>
      <c r="F80" s="26">
        <f t="shared" si="2"/>
        <v>82.161201487305874</v>
      </c>
      <c r="G80" s="27">
        <v>227458.7</v>
      </c>
      <c r="H80" s="28">
        <f t="shared" si="3"/>
        <v>103.00366616005454</v>
      </c>
    </row>
    <row r="81" spans="1:8" s="29" customFormat="1" ht="21" customHeight="1" x14ac:dyDescent="0.25">
      <c r="A81" s="23" t="s">
        <v>161</v>
      </c>
      <c r="B81" s="24" t="s">
        <v>162</v>
      </c>
      <c r="C81" s="25">
        <v>94521</v>
      </c>
      <c r="D81" s="25">
        <v>94521</v>
      </c>
      <c r="E81" s="25">
        <v>94521</v>
      </c>
      <c r="F81" s="26">
        <f t="shared" si="2"/>
        <v>100</v>
      </c>
      <c r="G81" s="27">
        <v>80000</v>
      </c>
      <c r="H81" s="28">
        <f t="shared" si="3"/>
        <v>118.15124999999999</v>
      </c>
    </row>
    <row r="82" spans="1:8" s="22" customFormat="1" ht="33" customHeight="1" x14ac:dyDescent="0.25">
      <c r="A82" s="18" t="s">
        <v>163</v>
      </c>
      <c r="B82" s="35" t="s">
        <v>164</v>
      </c>
      <c r="C82" s="20">
        <f>SUM(C83:C84)</f>
        <v>73673.2</v>
      </c>
      <c r="D82" s="20">
        <f>SUM(D83:D84)</f>
        <v>73673.2</v>
      </c>
      <c r="E82" s="20">
        <f>SUM(E83:E84)</f>
        <v>71966.899999999994</v>
      </c>
      <c r="F82" s="21">
        <f t="shared" si="2"/>
        <v>97.683961060467027</v>
      </c>
      <c r="G82" s="20">
        <f>SUM(G83:G84)</f>
        <v>78135.899999999994</v>
      </c>
      <c r="H82" s="21">
        <f t="shared" si="3"/>
        <v>92.104781540879415</v>
      </c>
    </row>
    <row r="83" spans="1:8" s="29" customFormat="1" ht="29.25" customHeight="1" x14ac:dyDescent="0.25">
      <c r="A83" s="23" t="s">
        <v>165</v>
      </c>
      <c r="B83" s="24" t="s">
        <v>166</v>
      </c>
      <c r="C83" s="25">
        <v>42712.7</v>
      </c>
      <c r="D83" s="25">
        <v>42712.7</v>
      </c>
      <c r="E83" s="25">
        <v>42545.7</v>
      </c>
      <c r="F83" s="26">
        <f t="shared" si="2"/>
        <v>99.609015585528425</v>
      </c>
      <c r="G83" s="27">
        <v>37614.9</v>
      </c>
      <c r="H83" s="28">
        <f t="shared" si="3"/>
        <v>113.10863514192513</v>
      </c>
    </row>
    <row r="84" spans="1:8" s="29" customFormat="1" ht="50.25" customHeight="1" x14ac:dyDescent="0.25">
      <c r="A84" s="23" t="s">
        <v>167</v>
      </c>
      <c r="B84" s="24" t="s">
        <v>168</v>
      </c>
      <c r="C84" s="25">
        <v>30960.5</v>
      </c>
      <c r="D84" s="25">
        <v>30960.5</v>
      </c>
      <c r="E84" s="25">
        <v>29421.200000000001</v>
      </c>
      <c r="F84" s="26">
        <f t="shared" si="2"/>
        <v>95.028181069427177</v>
      </c>
      <c r="G84" s="27">
        <v>40521</v>
      </c>
      <c r="H84" s="28">
        <f t="shared" si="3"/>
        <v>72.607290047136047</v>
      </c>
    </row>
    <row r="85" spans="1:8" s="22" customFormat="1" ht="56.25" customHeight="1" x14ac:dyDescent="0.25">
      <c r="A85" s="18" t="s">
        <v>169</v>
      </c>
      <c r="B85" s="19" t="s">
        <v>170</v>
      </c>
      <c r="C85" s="20">
        <f>SUM(C86:C89)</f>
        <v>1131055.3999999999</v>
      </c>
      <c r="D85" s="20">
        <f>SUM(D86:D89)</f>
        <v>1131055.3999999999</v>
      </c>
      <c r="E85" s="20">
        <f>SUM(E86:E89)</f>
        <v>1127818.3</v>
      </c>
      <c r="F85" s="21">
        <f t="shared" si="2"/>
        <v>99.713798280791565</v>
      </c>
      <c r="G85" s="20">
        <f>SUM(G86:G89)</f>
        <v>559048.69999999995</v>
      </c>
      <c r="H85" s="21">
        <f t="shared" si="3"/>
        <v>201.7388288354843</v>
      </c>
    </row>
    <row r="86" spans="1:8" s="29" customFormat="1" ht="37.5" customHeight="1" x14ac:dyDescent="0.25">
      <c r="A86" s="23" t="s">
        <v>171</v>
      </c>
      <c r="B86" s="36" t="s">
        <v>172</v>
      </c>
      <c r="C86" s="25">
        <v>65083</v>
      </c>
      <c r="D86" s="25">
        <v>65083</v>
      </c>
      <c r="E86" s="25">
        <v>65083</v>
      </c>
      <c r="F86" s="26">
        <f t="shared" si="2"/>
        <v>100</v>
      </c>
      <c r="G86" s="27">
        <v>37054.800000000003</v>
      </c>
      <c r="H86" s="28">
        <f t="shared" si="3"/>
        <v>175.63986312164687</v>
      </c>
    </row>
    <row r="87" spans="1:8" s="29" customFormat="1" ht="26.25" customHeight="1" x14ac:dyDescent="0.25">
      <c r="A87" s="23" t="s">
        <v>173</v>
      </c>
      <c r="B87" s="36" t="s">
        <v>174</v>
      </c>
      <c r="C87" s="25">
        <v>636556.9</v>
      </c>
      <c r="D87" s="25">
        <v>636556.9</v>
      </c>
      <c r="E87" s="25">
        <v>633496.4</v>
      </c>
      <c r="F87" s="26">
        <f t="shared" si="2"/>
        <v>99.519210301545698</v>
      </c>
      <c r="G87" s="27">
        <v>136581.5</v>
      </c>
      <c r="H87" s="28">
        <f t="shared" si="3"/>
        <v>463.82299213290236</v>
      </c>
    </row>
    <row r="88" spans="1:8" s="29" customFormat="1" ht="27.75" customHeight="1" x14ac:dyDescent="0.25">
      <c r="A88" s="23" t="s">
        <v>175</v>
      </c>
      <c r="B88" s="36" t="s">
        <v>176</v>
      </c>
      <c r="C88" s="25">
        <v>318298.09999999998</v>
      </c>
      <c r="D88" s="25">
        <v>318298.09999999998</v>
      </c>
      <c r="E88" s="25">
        <v>318121.5</v>
      </c>
      <c r="F88" s="26">
        <f t="shared" si="2"/>
        <v>99.944517419362541</v>
      </c>
      <c r="G88" s="27">
        <v>376412.4</v>
      </c>
      <c r="H88" s="28">
        <f t="shared" si="3"/>
        <v>84.514086145939928</v>
      </c>
    </row>
    <row r="89" spans="1:8" s="29" customFormat="1" ht="39.75" customHeight="1" x14ac:dyDescent="0.25">
      <c r="A89" s="23" t="s">
        <v>177</v>
      </c>
      <c r="B89" s="36" t="s">
        <v>178</v>
      </c>
      <c r="C89" s="25">
        <v>111117.4</v>
      </c>
      <c r="D89" s="25">
        <v>111117.4</v>
      </c>
      <c r="E89" s="25">
        <v>111117.4</v>
      </c>
      <c r="F89" s="26">
        <f t="shared" si="2"/>
        <v>100</v>
      </c>
      <c r="G89" s="27">
        <v>9000</v>
      </c>
      <c r="H89" s="28">
        <f t="shared" si="3"/>
        <v>1234.6377777777777</v>
      </c>
    </row>
    <row r="90" spans="1:8" s="22" customFormat="1" ht="45.75" customHeight="1" x14ac:dyDescent="0.25">
      <c r="A90" s="18" t="s">
        <v>179</v>
      </c>
      <c r="B90" s="34" t="s">
        <v>180</v>
      </c>
      <c r="C90" s="20">
        <f>SUM(C91:C92)</f>
        <v>108161.2</v>
      </c>
      <c r="D90" s="20">
        <f>SUM(D91:D92)</f>
        <v>108161.2</v>
      </c>
      <c r="E90" s="20">
        <f>SUM(E91:E92)</f>
        <v>107911.5</v>
      </c>
      <c r="F90" s="21">
        <f t="shared" si="2"/>
        <v>99.769140874916332</v>
      </c>
      <c r="G90" s="20">
        <f>SUM(G91:G92)</f>
        <v>108048.7</v>
      </c>
      <c r="H90" s="21">
        <f t="shared" si="3"/>
        <v>99.873020221437187</v>
      </c>
    </row>
    <row r="91" spans="1:8" s="29" customFormat="1" ht="26.25" customHeight="1" x14ac:dyDescent="0.25">
      <c r="A91" s="23" t="s">
        <v>181</v>
      </c>
      <c r="B91" s="24" t="s">
        <v>182</v>
      </c>
      <c r="C91" s="25">
        <v>239.2</v>
      </c>
      <c r="D91" s="25">
        <v>239.2</v>
      </c>
      <c r="E91" s="25"/>
      <c r="F91" s="26">
        <f t="shared" si="2"/>
        <v>0</v>
      </c>
      <c r="G91" s="27"/>
      <c r="H91" s="31" t="e">
        <f t="shared" si="3"/>
        <v>#DIV/0!</v>
      </c>
    </row>
    <row r="92" spans="1:8" s="29" customFormat="1" ht="39" customHeight="1" x14ac:dyDescent="0.25">
      <c r="A92" s="23" t="s">
        <v>183</v>
      </c>
      <c r="B92" s="24" t="s">
        <v>184</v>
      </c>
      <c r="C92" s="25">
        <v>107922</v>
      </c>
      <c r="D92" s="25">
        <v>107922</v>
      </c>
      <c r="E92" s="25">
        <v>107911.5</v>
      </c>
      <c r="F92" s="26">
        <f t="shared" si="2"/>
        <v>99.990270751098024</v>
      </c>
      <c r="G92" s="27">
        <v>108048.7</v>
      </c>
      <c r="H92" s="28">
        <f t="shared" si="3"/>
        <v>99.873020221437187</v>
      </c>
    </row>
    <row r="93" spans="1:8" s="22" customFormat="1" ht="47.25" customHeight="1" x14ac:dyDescent="0.25">
      <c r="A93" s="18" t="s">
        <v>185</v>
      </c>
      <c r="B93" s="19" t="s">
        <v>186</v>
      </c>
      <c r="C93" s="20">
        <f>SUM(C94:C96)</f>
        <v>859037.50000000012</v>
      </c>
      <c r="D93" s="20">
        <f>SUM(D94:D96)</f>
        <v>859037.50000000012</v>
      </c>
      <c r="E93" s="20">
        <f>SUM(E94:E96)</f>
        <v>852633.20000000007</v>
      </c>
      <c r="F93" s="21">
        <f t="shared" si="2"/>
        <v>99.25447957743404</v>
      </c>
      <c r="G93" s="20">
        <f>SUM(G94:G96)</f>
        <v>470652.4</v>
      </c>
      <c r="H93" s="21">
        <f t="shared" si="3"/>
        <v>181.15985385392705</v>
      </c>
    </row>
    <row r="94" spans="1:8" s="29" customFormat="1" ht="34.5" customHeight="1" x14ac:dyDescent="0.25">
      <c r="A94" s="23" t="s">
        <v>187</v>
      </c>
      <c r="B94" s="24" t="s">
        <v>188</v>
      </c>
      <c r="C94" s="25">
        <v>597917.80000000005</v>
      </c>
      <c r="D94" s="25">
        <v>597917.80000000005</v>
      </c>
      <c r="E94" s="25">
        <v>597646</v>
      </c>
      <c r="F94" s="26">
        <f t="shared" si="2"/>
        <v>99.954542246442571</v>
      </c>
      <c r="G94" s="27">
        <v>380946.2</v>
      </c>
      <c r="H94" s="28">
        <f t="shared" si="3"/>
        <v>156.88462045296686</v>
      </c>
    </row>
    <row r="95" spans="1:8" s="29" customFormat="1" ht="25.5" customHeight="1" x14ac:dyDescent="0.25">
      <c r="A95" s="23" t="s">
        <v>189</v>
      </c>
      <c r="B95" s="24" t="s">
        <v>190</v>
      </c>
      <c r="C95" s="25">
        <v>230636.4</v>
      </c>
      <c r="D95" s="25">
        <v>230636.4</v>
      </c>
      <c r="E95" s="25">
        <v>224503.9</v>
      </c>
      <c r="F95" s="26">
        <f t="shared" si="2"/>
        <v>97.341052843349956</v>
      </c>
      <c r="G95" s="27">
        <v>64384.7</v>
      </c>
      <c r="H95" s="28">
        <f t="shared" si="3"/>
        <v>348.69138164812449</v>
      </c>
    </row>
    <row r="96" spans="1:8" s="29" customFormat="1" ht="40.5" customHeight="1" x14ac:dyDescent="0.25">
      <c r="A96" s="23" t="s">
        <v>191</v>
      </c>
      <c r="B96" s="24" t="s">
        <v>192</v>
      </c>
      <c r="C96" s="25">
        <v>30483.3</v>
      </c>
      <c r="D96" s="25">
        <v>30483.3</v>
      </c>
      <c r="E96" s="25">
        <v>30483.3</v>
      </c>
      <c r="F96" s="26">
        <f t="shared" si="2"/>
        <v>100</v>
      </c>
      <c r="G96" s="27">
        <v>25321.5</v>
      </c>
      <c r="H96" s="28">
        <f t="shared" si="3"/>
        <v>120.38504827913039</v>
      </c>
    </row>
    <row r="97" spans="1:8" s="22" customFormat="1" ht="48" customHeight="1" x14ac:dyDescent="0.25">
      <c r="A97" s="18" t="s">
        <v>193</v>
      </c>
      <c r="B97" s="19" t="s">
        <v>194</v>
      </c>
      <c r="C97" s="20">
        <f>SUM(C98:C101)</f>
        <v>248058.3</v>
      </c>
      <c r="D97" s="20">
        <f>SUM(D98:D101)</f>
        <v>248058.3</v>
      </c>
      <c r="E97" s="20">
        <f>SUM(E98:E101)</f>
        <v>241675.7</v>
      </c>
      <c r="F97" s="21">
        <f t="shared" si="2"/>
        <v>97.426975835922448</v>
      </c>
      <c r="G97" s="20">
        <f>SUM(G98:G101)</f>
        <v>85329.299999999988</v>
      </c>
      <c r="H97" s="21">
        <f t="shared" si="3"/>
        <v>283.22709784329658</v>
      </c>
    </row>
    <row r="98" spans="1:8" s="29" customFormat="1" ht="45" customHeight="1" x14ac:dyDescent="0.25">
      <c r="A98" s="23" t="s">
        <v>195</v>
      </c>
      <c r="B98" s="24" t="s">
        <v>196</v>
      </c>
      <c r="C98" s="25">
        <v>45441.7</v>
      </c>
      <c r="D98" s="25">
        <v>45441.7</v>
      </c>
      <c r="E98" s="25">
        <v>43736.6</v>
      </c>
      <c r="F98" s="26">
        <f t="shared" si="2"/>
        <v>96.247719605560533</v>
      </c>
      <c r="G98" s="27">
        <v>30389.1</v>
      </c>
      <c r="H98" s="28">
        <f t="shared" si="3"/>
        <v>143.9219983480919</v>
      </c>
    </row>
    <row r="99" spans="1:8" s="29" customFormat="1" ht="33" customHeight="1" x14ac:dyDescent="0.25">
      <c r="A99" s="23" t="s">
        <v>197</v>
      </c>
      <c r="B99" s="24" t="s">
        <v>198</v>
      </c>
      <c r="C99" s="25">
        <v>202142.3</v>
      </c>
      <c r="D99" s="25">
        <v>202142.3</v>
      </c>
      <c r="E99" s="25">
        <v>197484.1</v>
      </c>
      <c r="F99" s="26">
        <f t="shared" si="2"/>
        <v>97.695583754612485</v>
      </c>
      <c r="G99" s="27">
        <v>54823.7</v>
      </c>
      <c r="H99" s="28">
        <f t="shared" si="3"/>
        <v>360.21665812413249</v>
      </c>
    </row>
    <row r="100" spans="1:8" s="29" customFormat="1" ht="40.5" customHeight="1" x14ac:dyDescent="0.25">
      <c r="A100" s="23" t="s">
        <v>199</v>
      </c>
      <c r="B100" s="36" t="s">
        <v>200</v>
      </c>
      <c r="C100" s="25">
        <v>244.3</v>
      </c>
      <c r="D100" s="25">
        <v>244.3</v>
      </c>
      <c r="E100" s="25">
        <v>225</v>
      </c>
      <c r="F100" s="26">
        <f t="shared" si="2"/>
        <v>92.099877200163732</v>
      </c>
      <c r="G100" s="27">
        <v>116.5</v>
      </c>
      <c r="H100" s="28">
        <f t="shared" si="3"/>
        <v>193.13304721030042</v>
      </c>
    </row>
    <row r="101" spans="1:8" s="29" customFormat="1" ht="26.25" customHeight="1" x14ac:dyDescent="0.25">
      <c r="A101" s="23" t="s">
        <v>201</v>
      </c>
      <c r="B101" s="24" t="s">
        <v>202</v>
      </c>
      <c r="C101" s="25">
        <v>230</v>
      </c>
      <c r="D101" s="25">
        <v>230</v>
      </c>
      <c r="E101" s="25">
        <v>230</v>
      </c>
      <c r="F101" s="26">
        <f t="shared" si="2"/>
        <v>100</v>
      </c>
      <c r="G101" s="27"/>
      <c r="H101" s="31" t="e">
        <f t="shared" si="3"/>
        <v>#DIV/0!</v>
      </c>
    </row>
    <row r="102" spans="1:8" s="22" customFormat="1" ht="40.5" customHeight="1" x14ac:dyDescent="0.25">
      <c r="A102" s="18" t="s">
        <v>203</v>
      </c>
      <c r="B102" s="34" t="s">
        <v>204</v>
      </c>
      <c r="C102" s="20">
        <f>SUM(C103:C107)</f>
        <v>9815437.9000000004</v>
      </c>
      <c r="D102" s="20">
        <f>SUM(D103:D107)</f>
        <v>9815437.9000000004</v>
      </c>
      <c r="E102" s="20">
        <f>SUM(E103:E107)</f>
        <v>9557256.8999999985</v>
      </c>
      <c r="F102" s="21">
        <f t="shared" si="2"/>
        <v>97.369643589716944</v>
      </c>
      <c r="G102" s="20">
        <f>SUM(G103:G107)</f>
        <v>9447963.8000000007</v>
      </c>
      <c r="H102" s="21">
        <f t="shared" si="3"/>
        <v>101.15678999532152</v>
      </c>
    </row>
    <row r="103" spans="1:8" s="29" customFormat="1" ht="27.75" customHeight="1" x14ac:dyDescent="0.25">
      <c r="A103" s="23" t="s">
        <v>205</v>
      </c>
      <c r="B103" s="24" t="s">
        <v>206</v>
      </c>
      <c r="C103" s="25">
        <v>10304.5</v>
      </c>
      <c r="D103" s="25">
        <v>10304.5</v>
      </c>
      <c r="E103" s="25">
        <v>10287.4</v>
      </c>
      <c r="F103" s="26">
        <f t="shared" si="2"/>
        <v>99.834053083604246</v>
      </c>
      <c r="G103" s="27">
        <v>23376.7</v>
      </c>
      <c r="H103" s="28">
        <f t="shared" si="3"/>
        <v>44.007066865725271</v>
      </c>
    </row>
    <row r="104" spans="1:8" s="29" customFormat="1" ht="42.75" customHeight="1" x14ac:dyDescent="0.25">
      <c r="A104" s="23" t="s">
        <v>207</v>
      </c>
      <c r="B104" s="24" t="s">
        <v>208</v>
      </c>
      <c r="C104" s="25">
        <v>398920.4</v>
      </c>
      <c r="D104" s="25">
        <v>398920.4</v>
      </c>
      <c r="E104" s="25">
        <v>391616.2</v>
      </c>
      <c r="F104" s="26">
        <f t="shared" si="2"/>
        <v>98.169008153004953</v>
      </c>
      <c r="G104" s="27">
        <v>334192.90000000002</v>
      </c>
      <c r="H104" s="28">
        <f t="shared" si="3"/>
        <v>117.18268102045255</v>
      </c>
    </row>
    <row r="105" spans="1:8" s="29" customFormat="1" ht="39" customHeight="1" x14ac:dyDescent="0.25">
      <c r="A105" s="23" t="s">
        <v>209</v>
      </c>
      <c r="B105" s="24" t="s">
        <v>210</v>
      </c>
      <c r="C105" s="25">
        <v>207.4</v>
      </c>
      <c r="D105" s="25">
        <v>207.4</v>
      </c>
      <c r="E105" s="25">
        <v>56</v>
      </c>
      <c r="F105" s="26">
        <f t="shared" si="2"/>
        <v>27.000964320154292</v>
      </c>
      <c r="G105" s="27">
        <v>71.3</v>
      </c>
      <c r="H105" s="28">
        <f t="shared" si="3"/>
        <v>78.541374474053299</v>
      </c>
    </row>
    <row r="106" spans="1:8" s="29" customFormat="1" ht="30" customHeight="1" x14ac:dyDescent="0.25">
      <c r="A106" s="23" t="s">
        <v>211</v>
      </c>
      <c r="B106" s="24" t="s">
        <v>212</v>
      </c>
      <c r="C106" s="25">
        <v>9315059.9000000004</v>
      </c>
      <c r="D106" s="25">
        <v>9315059.9000000004</v>
      </c>
      <c r="E106" s="25">
        <v>9064354.6999999993</v>
      </c>
      <c r="F106" s="26">
        <f t="shared" si="2"/>
        <v>97.308603458363152</v>
      </c>
      <c r="G106" s="27">
        <v>9010620.9000000004</v>
      </c>
      <c r="H106" s="28">
        <f t="shared" si="3"/>
        <v>100.59633848317822</v>
      </c>
    </row>
    <row r="107" spans="1:8" s="29" customFormat="1" ht="36.75" customHeight="1" x14ac:dyDescent="0.25">
      <c r="A107" s="23" t="s">
        <v>213</v>
      </c>
      <c r="B107" s="24" t="s">
        <v>214</v>
      </c>
      <c r="C107" s="25">
        <v>90945.7</v>
      </c>
      <c r="D107" s="25">
        <v>90945.7</v>
      </c>
      <c r="E107" s="25">
        <v>90942.6</v>
      </c>
      <c r="F107" s="26">
        <f t="shared" si="2"/>
        <v>99.996591372654237</v>
      </c>
      <c r="G107" s="27">
        <v>79702</v>
      </c>
      <c r="H107" s="28">
        <f t="shared" si="3"/>
        <v>114.10328473564026</v>
      </c>
    </row>
    <row r="108" spans="1:8" s="22" customFormat="1" ht="41.25" customHeight="1" x14ac:dyDescent="0.25">
      <c r="A108" s="18" t="s">
        <v>215</v>
      </c>
      <c r="B108" s="34" t="s">
        <v>216</v>
      </c>
      <c r="C108" s="37">
        <f>SUM(C109)</f>
        <v>28597.5</v>
      </c>
      <c r="D108" s="37">
        <f>SUM(D109)</f>
        <v>28597.5</v>
      </c>
      <c r="E108" s="37">
        <f>SUM(E109)</f>
        <v>28597.5</v>
      </c>
      <c r="F108" s="21">
        <f t="shared" si="2"/>
        <v>100</v>
      </c>
      <c r="G108" s="37">
        <f>SUM(G109)</f>
        <v>13170.9</v>
      </c>
      <c r="H108" s="21">
        <f t="shared" si="3"/>
        <v>217.12639227387652</v>
      </c>
    </row>
    <row r="109" spans="1:8" s="29" customFormat="1" ht="35.25" customHeight="1" x14ac:dyDescent="0.25">
      <c r="A109" s="23" t="s">
        <v>217</v>
      </c>
      <c r="B109" s="24" t="s">
        <v>218</v>
      </c>
      <c r="C109" s="25">
        <v>28597.5</v>
      </c>
      <c r="D109" s="25">
        <v>28597.5</v>
      </c>
      <c r="E109" s="25">
        <v>28597.5</v>
      </c>
      <c r="F109" s="26">
        <f t="shared" si="2"/>
        <v>100</v>
      </c>
      <c r="G109" s="27">
        <v>13170.9</v>
      </c>
      <c r="H109" s="28">
        <f t="shared" si="3"/>
        <v>217.12639227387652</v>
      </c>
    </row>
    <row r="110" spans="1:8" s="22" customFormat="1" ht="34.5" customHeight="1" x14ac:dyDescent="0.25">
      <c r="A110" s="18" t="s">
        <v>219</v>
      </c>
      <c r="B110" s="34" t="s">
        <v>220</v>
      </c>
      <c r="C110" s="20">
        <f>SUM(C111:C112)</f>
        <v>417.9</v>
      </c>
      <c r="D110" s="20">
        <f>SUM(D111:D112)</f>
        <v>417.9</v>
      </c>
      <c r="E110" s="20">
        <f>SUM(E111:E112)</f>
        <v>374.9</v>
      </c>
      <c r="F110" s="21">
        <f t="shared" si="2"/>
        <v>89.710457047140466</v>
      </c>
      <c r="G110" s="20">
        <f>SUM(G111:G112)</f>
        <v>779.7</v>
      </c>
      <c r="H110" s="21">
        <f t="shared" si="3"/>
        <v>48.082595870206482</v>
      </c>
    </row>
    <row r="111" spans="1:8" s="29" customFormat="1" ht="35.25" customHeight="1" x14ac:dyDescent="0.25">
      <c r="A111" s="23" t="s">
        <v>221</v>
      </c>
      <c r="B111" s="24" t="s">
        <v>222</v>
      </c>
      <c r="C111" s="25">
        <v>132</v>
      </c>
      <c r="D111" s="25">
        <v>132</v>
      </c>
      <c r="E111" s="25">
        <v>121.5</v>
      </c>
      <c r="F111" s="26">
        <f t="shared" si="2"/>
        <v>92.045454545454547</v>
      </c>
      <c r="G111" s="27">
        <v>239.7</v>
      </c>
      <c r="H111" s="28">
        <f t="shared" si="3"/>
        <v>50.688360450563209</v>
      </c>
    </row>
    <row r="112" spans="1:8" s="29" customFormat="1" ht="30.75" customHeight="1" x14ac:dyDescent="0.25">
      <c r="A112" s="23" t="s">
        <v>223</v>
      </c>
      <c r="B112" s="24" t="s">
        <v>224</v>
      </c>
      <c r="C112" s="25">
        <v>285.89999999999998</v>
      </c>
      <c r="D112" s="25">
        <v>285.89999999999998</v>
      </c>
      <c r="E112" s="25">
        <v>253.4</v>
      </c>
      <c r="F112" s="26">
        <f t="shared" si="2"/>
        <v>88.632388947184339</v>
      </c>
      <c r="G112" s="27">
        <v>540</v>
      </c>
      <c r="H112" s="28">
        <f t="shared" si="3"/>
        <v>46.925925925925924</v>
      </c>
    </row>
    <row r="113" spans="1:8" s="22" customFormat="1" ht="36" customHeight="1" x14ac:dyDescent="0.25">
      <c r="A113" s="18" t="s">
        <v>225</v>
      </c>
      <c r="B113" s="19" t="s">
        <v>226</v>
      </c>
      <c r="C113" s="20">
        <f>SUM(C114:C115)</f>
        <v>1687440.5</v>
      </c>
      <c r="D113" s="20">
        <f>SUM(D114:D115)</f>
        <v>1687440.5</v>
      </c>
      <c r="E113" s="20">
        <f>SUM(E114:E115)</f>
        <v>1563040.9</v>
      </c>
      <c r="F113" s="21">
        <f t="shared" si="2"/>
        <v>92.627911917486855</v>
      </c>
      <c r="G113" s="20">
        <f>SUM(G114:G115)</f>
        <v>978468.9</v>
      </c>
      <c r="H113" s="21">
        <f t="shared" si="3"/>
        <v>159.74354422506428</v>
      </c>
    </row>
    <row r="114" spans="1:8" s="29" customFormat="1" ht="20.25" customHeight="1" x14ac:dyDescent="0.25">
      <c r="A114" s="23" t="s">
        <v>227</v>
      </c>
      <c r="B114" s="24" t="s">
        <v>228</v>
      </c>
      <c r="C114" s="25">
        <v>839540.5</v>
      </c>
      <c r="D114" s="25">
        <v>839540.5</v>
      </c>
      <c r="E114" s="25">
        <v>816052</v>
      </c>
      <c r="F114" s="26">
        <f t="shared" si="2"/>
        <v>97.202219547478649</v>
      </c>
      <c r="G114" s="27">
        <v>794902.5</v>
      </c>
      <c r="H114" s="28">
        <f t="shared" si="3"/>
        <v>102.66064077040895</v>
      </c>
    </row>
    <row r="115" spans="1:8" s="29" customFormat="1" ht="20.25" customHeight="1" x14ac:dyDescent="0.25">
      <c r="A115" s="23" t="s">
        <v>229</v>
      </c>
      <c r="B115" s="24" t="s">
        <v>230</v>
      </c>
      <c r="C115" s="38">
        <v>847900</v>
      </c>
      <c r="D115" s="25">
        <v>847900</v>
      </c>
      <c r="E115" s="25">
        <v>746988.9</v>
      </c>
      <c r="F115" s="26">
        <f t="shared" si="2"/>
        <v>88.098702677202496</v>
      </c>
      <c r="G115" s="27">
        <v>183566.4</v>
      </c>
      <c r="H115" s="28">
        <f t="shared" si="3"/>
        <v>406.93117041027119</v>
      </c>
    </row>
    <row r="116" spans="1:8" s="22" customFormat="1" ht="33" customHeight="1" x14ac:dyDescent="0.25">
      <c r="A116" s="18" t="s">
        <v>231</v>
      </c>
      <c r="B116" s="34" t="s">
        <v>232</v>
      </c>
      <c r="C116" s="37">
        <f>SUM(C117:C119)</f>
        <v>297371.5</v>
      </c>
      <c r="D116" s="37">
        <f>SUM(D117:D119)</f>
        <v>297371.5</v>
      </c>
      <c r="E116" s="37">
        <f>SUM(E117:E119)</f>
        <v>282269.90000000002</v>
      </c>
      <c r="F116" s="21">
        <f t="shared" si="2"/>
        <v>94.921638421973867</v>
      </c>
      <c r="G116" s="37">
        <f>SUM(G117:G119)</f>
        <v>0</v>
      </c>
      <c r="H116" s="39"/>
    </row>
    <row r="117" spans="1:8" s="29" customFormat="1" ht="27.75" customHeight="1" x14ac:dyDescent="0.25">
      <c r="A117" s="23" t="s">
        <v>233</v>
      </c>
      <c r="B117" s="24" t="s">
        <v>234</v>
      </c>
      <c r="C117" s="38">
        <v>65949.100000000006</v>
      </c>
      <c r="D117" s="25">
        <v>65949.100000000006</v>
      </c>
      <c r="E117" s="25">
        <v>65949.100000000006</v>
      </c>
      <c r="F117" s="26">
        <f t="shared" si="2"/>
        <v>100</v>
      </c>
      <c r="G117" s="27"/>
      <c r="H117" s="31" t="e">
        <f t="shared" si="3"/>
        <v>#DIV/0!</v>
      </c>
    </row>
    <row r="118" spans="1:8" s="29" customFormat="1" ht="24.75" customHeight="1" x14ac:dyDescent="0.25">
      <c r="A118" s="23" t="s">
        <v>235</v>
      </c>
      <c r="B118" s="24" t="s">
        <v>236</v>
      </c>
      <c r="C118" s="38">
        <v>0</v>
      </c>
      <c r="D118" s="25"/>
      <c r="E118" s="25"/>
      <c r="F118" s="30" t="e">
        <f t="shared" si="2"/>
        <v>#DIV/0!</v>
      </c>
      <c r="G118" s="27"/>
      <c r="H118" s="31" t="e">
        <f t="shared" si="3"/>
        <v>#DIV/0!</v>
      </c>
    </row>
    <row r="119" spans="1:8" s="29" customFormat="1" ht="24.75" customHeight="1" x14ac:dyDescent="0.25">
      <c r="A119" s="23" t="s">
        <v>237</v>
      </c>
      <c r="B119" s="24" t="s">
        <v>238</v>
      </c>
      <c r="C119" s="38">
        <v>231422.40000000002</v>
      </c>
      <c r="D119" s="25">
        <v>231422.4</v>
      </c>
      <c r="E119" s="25">
        <v>216320.8</v>
      </c>
      <c r="F119" s="26">
        <f t="shared" si="2"/>
        <v>93.474443269104455</v>
      </c>
      <c r="G119" s="27"/>
      <c r="H119" s="31" t="e">
        <f t="shared" si="3"/>
        <v>#DIV/0!</v>
      </c>
    </row>
    <row r="120" spans="1:8" s="44" customFormat="1" ht="18.75" customHeight="1" x14ac:dyDescent="0.25">
      <c r="A120" s="40"/>
      <c r="B120" s="41" t="s">
        <v>239</v>
      </c>
      <c r="C120" s="42">
        <f>SUM(C6+C15+C24+C38+C43+C48+C57+C62+C66+C77+C82+C85+C90+C93+C97+C102+C108+C110+C113+C116)</f>
        <v>130452023.20000002</v>
      </c>
      <c r="D120" s="42">
        <f>SUM(D6+D15+D24+D38+D43+D48+D57+D62+D66+D77+D82+D85+D90+D93+D97+D102+D108+D110+D113+D116)</f>
        <v>131067660.70000003</v>
      </c>
      <c r="E120" s="42">
        <f>SUM(E6+E15+E24+E38+E43+E48+E57+E62+E66+E77+E82+E85+E90+E93+E97+E102+E108+E110+E113+E116)</f>
        <v>127179437.20000002</v>
      </c>
      <c r="F120" s="43">
        <f t="shared" si="2"/>
        <v>97.033422677086037</v>
      </c>
      <c r="G120" s="42">
        <f>SUM(G6+G15+G24+G38+G43+G48+G57+G62+G66+G77+G82+G85+G90+G93+G97+G102+G108+G110+G113+G116)</f>
        <v>99572168.700000033</v>
      </c>
      <c r="H120" s="43">
        <f t="shared" si="3"/>
        <v>127.72588852933157</v>
      </c>
    </row>
    <row r="121" spans="1:8" s="44" customFormat="1" ht="20.25" customHeight="1" x14ac:dyDescent="0.25">
      <c r="A121" s="45"/>
      <c r="B121" s="46" t="s">
        <v>240</v>
      </c>
      <c r="C121" s="47"/>
      <c r="D121" s="48">
        <v>5559236.7000000002</v>
      </c>
      <c r="E121" s="48">
        <v>5234574.0999999996</v>
      </c>
      <c r="F121" s="43">
        <f t="shared" si="2"/>
        <v>94.159942856903342</v>
      </c>
      <c r="G121" s="42">
        <v>4552386.0999999996</v>
      </c>
      <c r="H121" s="43">
        <f t="shared" si="3"/>
        <v>114.98528431057287</v>
      </c>
    </row>
    <row r="122" spans="1:8" s="44" customFormat="1" x14ac:dyDescent="0.25">
      <c r="A122" s="45"/>
      <c r="B122" s="41" t="s">
        <v>241</v>
      </c>
      <c r="C122" s="48">
        <f>SUM(C120:C121)</f>
        <v>130452023.20000002</v>
      </c>
      <c r="D122" s="48">
        <f>SUM(D120:D121)</f>
        <v>136626897.40000004</v>
      </c>
      <c r="E122" s="48">
        <f>SUM(E120:E121)</f>
        <v>132414011.30000001</v>
      </c>
      <c r="F122" s="43">
        <f t="shared" si="2"/>
        <v>96.916503133591604</v>
      </c>
      <c r="G122" s="48">
        <f>SUM(G120:G121)</f>
        <v>104124554.80000003</v>
      </c>
      <c r="H122" s="43">
        <f t="shared" si="3"/>
        <v>127.16886190230316</v>
      </c>
    </row>
    <row r="124" spans="1:8" s="29" customFormat="1" ht="24.75" customHeight="1" x14ac:dyDescent="0.2">
      <c r="A124" s="49" t="s">
        <v>242</v>
      </c>
      <c r="B124" s="49"/>
      <c r="C124" s="49"/>
      <c r="D124" s="49"/>
      <c r="E124" s="49"/>
      <c r="F124" s="49"/>
      <c r="G124" s="49"/>
      <c r="H124" s="49"/>
    </row>
    <row r="133" spans="1:8" ht="21" customHeight="1" x14ac:dyDescent="0.2">
      <c r="A133" s="50"/>
      <c r="B133" s="50"/>
      <c r="C133" s="50"/>
      <c r="D133" s="50"/>
      <c r="E133" s="50"/>
      <c r="F133" s="50"/>
      <c r="G133" s="50"/>
      <c r="H133" s="50"/>
    </row>
    <row r="134" spans="1:8" ht="21" customHeight="1" x14ac:dyDescent="0.2">
      <c r="A134" s="51"/>
      <c r="B134" s="51"/>
      <c r="C134" s="51"/>
      <c r="D134" s="51"/>
      <c r="E134" s="51"/>
      <c r="F134" s="51"/>
      <c r="G134" s="51"/>
      <c r="H134" s="51"/>
    </row>
    <row r="137" spans="1:8" x14ac:dyDescent="0.25">
      <c r="D137" s="53"/>
      <c r="E137" s="53"/>
      <c r="G137" s="53"/>
    </row>
    <row r="138" spans="1:8" x14ac:dyDescent="0.25">
      <c r="D138" s="53"/>
      <c r="E138" s="53"/>
    </row>
    <row r="139" spans="1:8" x14ac:dyDescent="0.25">
      <c r="D139" s="53"/>
      <c r="E139" s="53"/>
      <c r="G139" s="55"/>
    </row>
    <row r="143" spans="1:8" x14ac:dyDescent="0.25">
      <c r="D143" s="56"/>
      <c r="E143" s="56"/>
    </row>
    <row r="145" spans="1:1" x14ac:dyDescent="0.25">
      <c r="A145" s="57"/>
    </row>
  </sheetData>
  <mergeCells count="8">
    <mergeCell ref="A133:H133"/>
    <mergeCell ref="A134:H134"/>
    <mergeCell ref="A1:H1"/>
    <mergeCell ref="A3:A4"/>
    <mergeCell ref="B3:B4"/>
    <mergeCell ref="C3:F3"/>
    <mergeCell ref="H3:H4"/>
    <mergeCell ref="A124:H124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2" manualBreakCount="2">
    <brk id="19" max="7" man="1"/>
    <brk id="4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2021-01-29T07:43:13Z</dcterms:created>
  <dcterms:modified xsi:type="dcterms:W3CDTF">2021-01-29T13:08:41Z</dcterms:modified>
</cp:coreProperties>
</file>