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480" windowHeight="11640"/>
  </bookViews>
  <sheets>
    <sheet name="Финансирование" sheetId="3" r:id="rId1"/>
    <sheet name="Показатели" sheetId="1" r:id="rId2"/>
  </sheets>
  <definedNames>
    <definedName name="_xlnm.Print_Titles" localSheetId="1">Показатели!$2:$3</definedName>
    <definedName name="_xlnm.Print_Titles" localSheetId="0">Финансирование!$4:$6</definedName>
    <definedName name="_xlnm.Print_Area" localSheetId="1">Показатели!$A$1:$H$197</definedName>
    <definedName name="_xlnm.Print_Area" localSheetId="0">Финансирование!$A$1:$G$134</definedName>
  </definedNames>
  <calcPr calcId="145621"/>
</workbook>
</file>

<file path=xl/calcChain.xml><?xml version="1.0" encoding="utf-8"?>
<calcChain xmlns="http://schemas.openxmlformats.org/spreadsheetml/2006/main">
  <c r="G124" i="3" l="1"/>
  <c r="F124" i="3"/>
  <c r="E124" i="3"/>
  <c r="D124" i="3"/>
  <c r="C124" i="3"/>
  <c r="G121" i="3"/>
  <c r="F121" i="3"/>
  <c r="E121" i="3"/>
  <c r="D121" i="3"/>
  <c r="C121" i="3"/>
  <c r="G118" i="3"/>
  <c r="F118" i="3"/>
  <c r="E118" i="3"/>
  <c r="D118" i="3"/>
  <c r="C118" i="3"/>
  <c r="G116" i="3"/>
  <c r="F116" i="3"/>
  <c r="E116" i="3"/>
  <c r="D116" i="3"/>
  <c r="C116" i="3"/>
  <c r="G110" i="3"/>
  <c r="F110" i="3"/>
  <c r="E110" i="3"/>
  <c r="D110" i="3"/>
  <c r="C110" i="3"/>
  <c r="G105" i="3"/>
  <c r="F105" i="3"/>
  <c r="E105" i="3"/>
  <c r="D105" i="3"/>
  <c r="C105" i="3"/>
  <c r="G101" i="3"/>
  <c r="F101" i="3"/>
  <c r="E101" i="3"/>
  <c r="D101" i="3"/>
  <c r="C101" i="3"/>
  <c r="G98" i="3"/>
  <c r="F98" i="3"/>
  <c r="E98" i="3"/>
  <c r="D98" i="3"/>
  <c r="C98" i="3"/>
  <c r="G93" i="3"/>
  <c r="F93" i="3"/>
  <c r="E93" i="3"/>
  <c r="D93" i="3"/>
  <c r="C93" i="3"/>
  <c r="G90" i="3"/>
  <c r="F90" i="3"/>
  <c r="E90" i="3"/>
  <c r="D90" i="3"/>
  <c r="C90" i="3"/>
  <c r="G85" i="3"/>
  <c r="F85" i="3"/>
  <c r="E85" i="3"/>
  <c r="D85" i="3"/>
  <c r="C85" i="3"/>
  <c r="G81" i="3"/>
  <c r="F81" i="3"/>
  <c r="E81" i="3"/>
  <c r="D81" i="3"/>
  <c r="C81" i="3"/>
  <c r="G76" i="3"/>
  <c r="F76" i="3"/>
  <c r="E76" i="3"/>
  <c r="D76" i="3"/>
  <c r="C76" i="3"/>
  <c r="G69" i="3"/>
  <c r="F69" i="3"/>
  <c r="E69" i="3"/>
  <c r="D69" i="3"/>
  <c r="C69" i="3"/>
  <c r="G58" i="3"/>
  <c r="F58" i="3"/>
  <c r="E58" i="3"/>
  <c r="D58" i="3"/>
  <c r="C58" i="3"/>
  <c r="G49" i="3"/>
  <c r="F49" i="3"/>
  <c r="E49" i="3"/>
  <c r="D49" i="3"/>
  <c r="C49" i="3"/>
  <c r="G44" i="3"/>
  <c r="F44" i="3"/>
  <c r="E44" i="3"/>
  <c r="D44" i="3"/>
  <c r="C44" i="3"/>
  <c r="G39" i="3"/>
  <c r="F39" i="3"/>
  <c r="E39" i="3"/>
  <c r="D39" i="3"/>
  <c r="C39" i="3"/>
  <c r="G25" i="3"/>
  <c r="F25" i="3"/>
  <c r="E25" i="3"/>
  <c r="D25" i="3"/>
  <c r="C25" i="3"/>
  <c r="G16" i="3"/>
  <c r="F16" i="3"/>
  <c r="E16" i="3"/>
  <c r="D16" i="3"/>
  <c r="C16" i="3"/>
  <c r="G7" i="3"/>
  <c r="G128" i="3" s="1"/>
  <c r="G130" i="3" s="1"/>
  <c r="F7" i="3"/>
  <c r="F128" i="3" s="1"/>
  <c r="F130" i="3" s="1"/>
  <c r="E7" i="3"/>
  <c r="D7" i="3"/>
  <c r="D128" i="3" s="1"/>
  <c r="D130" i="3" s="1"/>
  <c r="C7" i="3"/>
  <c r="C128" i="3" s="1"/>
  <c r="C130" i="3" s="1"/>
  <c r="E128" i="3" l="1"/>
  <c r="E130" i="3" s="1"/>
</calcChain>
</file>

<file path=xl/sharedStrings.xml><?xml version="1.0" encoding="utf-8"?>
<sst xmlns="http://schemas.openxmlformats.org/spreadsheetml/2006/main" count="906" uniqueCount="736">
  <si>
    <t>№ п/п</t>
  </si>
  <si>
    <t>Наименование государственных программ (подпрограмм) Саратовской области</t>
  </si>
  <si>
    <t>Наименование целевого показателя</t>
  </si>
  <si>
    <t>Прогноз</t>
  </si>
  <si>
    <t>2021 год</t>
  </si>
  <si>
    <t>1.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</si>
  <si>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</si>
  <si>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</si>
  <si>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1.1.</t>
  </si>
  <si>
    <t>Подпрограмма «Развитие системы дошкольного образования»</t>
  </si>
  <si>
    <t>1.2.</t>
  </si>
  <si>
    <t>Подпрограмма «Развитие системы общего и дополнительного образования»</t>
  </si>
  <si>
    <t>Доля общеобразовательных организаций, в которых создана универсальная безбарьерная среда для инклюзивного образования детей-инвалидов, в общем количестве общеобразовательных организаций (%)</t>
  </si>
  <si>
    <t>1.3.</t>
  </si>
  <si>
    <t>Подпрограмма «Поддержка одаренных детей Саратовской области»</t>
  </si>
  <si>
    <t>Количество победителей и призеров всероссийских, международных олимпиад, конкурсов, фестивалей (чел.)</t>
  </si>
  <si>
    <t>1.4.</t>
  </si>
  <si>
    <t>Подпрограмма «Развитие профессионального образования»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</si>
  <si>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</si>
  <si>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1.5.</t>
  </si>
  <si>
    <t>Подпрограмма  «Социальная адаптация детей-сирот, детей, оставшихся без попечения родителей»</t>
  </si>
  <si>
    <t>Доля граждан, желающих принять детей-сирот и детей, оставшихся без попечения родителей, в семью от численности детей, состоящих в региональном банке данных детей, оставшихся без попечения родителей (%)</t>
  </si>
  <si>
    <t>1.6.</t>
  </si>
  <si>
    <t>Подпрограмма «Развитие финансовой грамотности населения области»</t>
  </si>
  <si>
    <t>Доля населения области, охваченного мероприятиями по повышению уровня финансовой грамотности (%)</t>
  </si>
  <si>
    <t>1.7.</t>
  </si>
  <si>
    <t>2.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</si>
  <si>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</si>
  <si>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2.1.</t>
  </si>
  <si>
    <t>Подпрограмма  «Социальная поддержка граждан»</t>
  </si>
  <si>
    <t>Численность граждан, имеющих право на получение мер поддержки субсидиями на оплату жилищно-коммунальных услуг (чел.)</t>
  </si>
  <si>
    <t>2.2.</t>
  </si>
  <si>
    <t>Подпрограмма «Социальное обслуживание граждан»</t>
  </si>
  <si>
    <t>Уровень обеспечения доступности, качества и безопасности социального обслуживания населения (%)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</si>
  <si>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</si>
  <si>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2.3.</t>
  </si>
  <si>
    <t>Подпрограмма «Развитие системы социальной защиты граждан»</t>
  </si>
  <si>
    <t>Охват детей-инвалидов реабилитационными услугами в стационарных и полустационарных отделениях специализированных учреждений социального обслуживания для детей с ограниченными возможностями (%)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</si>
  <si>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</si>
  <si>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2.4.</t>
  </si>
  <si>
    <t>Подпрограмма «Старшее поколение»</t>
  </si>
  <si>
    <t>Количество пожилых граждан, принимающих участие в социально значимых мероприятиях (чел.)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</si>
  <si>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</si>
  <si>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2.5.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</si>
  <si>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</si>
  <si>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</si>
  <si>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Количество муниципальных образований области, в которых реализуются проекты социально ориентированных некоммерческих организаций, получивших субсидию на возмещение затрат, связанных с реализацией общественно полезных (социальных) проектов (ед.)</t>
  </si>
  <si>
    <t>2.6.</t>
  </si>
  <si>
    <t>3.</t>
  </si>
  <si>
    <t>3.1.</t>
  </si>
  <si>
    <t>Подпрограмма «Комплексное освоение и развитие территорий в целях жилищного строительства»</t>
  </si>
  <si>
    <t>3.2.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</si>
  <si>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</si>
  <si>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3.3.</t>
  </si>
  <si>
    <t>Подпрограмма «Обеспечение жилыми помещениями молодых семей»</t>
  </si>
  <si>
    <t>3.4.</t>
  </si>
  <si>
    <t>Подпрограмма «Обеспечение жилыми помещениями детей-сирот и детей, оставшихся без попечения родителей»</t>
  </si>
  <si>
    <t>3.5.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</si>
  <si>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</si>
  <si>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3.6.</t>
  </si>
  <si>
    <t>Подпрограмма «Развитие ипотечного жилищного кредитования»</t>
  </si>
  <si>
    <t>Число граждан, получающих социальную поддержку за счет средств областного бюджета на возмещение части затрат на оплату процентов по займам (кредитам) на приобретение (строительство) жилых помещений в соответствии с Законом Саратовской области «О мере социальной поддержки отдельных категорий граждан по возмещению части затрат в связи с предоставлением ипотечного займа (кредита)» (чел.)</t>
  </si>
  <si>
    <t>3.7.</t>
  </si>
  <si>
    <t>Подпрограмма «Обеспечение жильем отдельных категорий граждан в соответствии с федеральным законодательством»</t>
  </si>
  <si>
    <t>3.8.</t>
  </si>
  <si>
    <t>3.9.</t>
  </si>
  <si>
    <t>Подпрограмма «Повышение качества водоснабжения и водоотведения»</t>
  </si>
  <si>
    <t>3.10.</t>
  </si>
  <si>
    <t>Количество отремонтированных многоквартирных домов (ед.)</t>
  </si>
  <si>
    <t>4.</t>
  </si>
  <si>
    <t>Уровень безработицы (по методологии Международной организации труда) в среднем за год от численности экономически активного населения (%)</t>
  </si>
  <si>
    <t>Уровень регистрируемой безработицы на конец года от численности экономически активного населения (%)</t>
  </si>
  <si>
    <t>4.1.</t>
  </si>
  <si>
    <t>Подпрограмма  «Содействие занятости населения и социальная поддержка безработных граждан»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</si>
  <si>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</si>
  <si>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4.2.</t>
  </si>
  <si>
    <t>Подпрограмма «Регулирование трудовой миграции»</t>
  </si>
  <si>
    <t>Уровень трудоустройства граждан из числа обратившихся по вопросу трудоустройства в другой местности (%)</t>
  </si>
  <si>
    <t>4.3.</t>
  </si>
  <si>
    <t>Подпрограмма  «Оказание содействия добровольному переселению в Саратовскую область соотечественников проживающих за рубежом»</t>
  </si>
  <si>
    <t>Охват трудоустройством участников подпрограммы и членов их семей, от общего числа трудоспособных участников подпрограммы и членов их семей (%)</t>
  </si>
  <si>
    <t>4.4.</t>
  </si>
  <si>
    <t>Подпрограмма «Совершенствование социального партнерства»</t>
  </si>
  <si>
    <t>4.5.</t>
  </si>
  <si>
    <t>Подпрограмма «Улучшение условий и охраны труда»</t>
  </si>
  <si>
    <t>Удельный вес рабочих мест, на которых проведена специальная оценка условий труда, в общем количестве рабочих мест (нарастающим итогом) (%)</t>
  </si>
  <si>
    <t>4.6.</t>
  </si>
  <si>
    <t>Подпрограмма «Сопровождение инвалидов молодого возраста при трудоустройстве»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</si>
  <si>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</si>
  <si>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5.</t>
  </si>
  <si>
    <t>Количество обслуженного населения учреждениями сферы культуры, в том числе нестационарными формами и в электронном виде (тыс. чел.)</t>
  </si>
  <si>
    <t>Доля детей, привлекаемых к участию в творческих мероприятиях (%)</t>
  </si>
  <si>
    <t>5.1.</t>
  </si>
  <si>
    <t>Подпрограмма  «Музеи»</t>
  </si>
  <si>
    <t>Количество обслуженного населения музеями, в том числе нестационарными формами и в электронном виде (тыс. чел.)</t>
  </si>
  <si>
    <t>Количество предметов, поступивших в музейное собрание (ед.)</t>
  </si>
  <si>
    <t>5.2.</t>
  </si>
  <si>
    <t>Подпрограмма  «Театры»</t>
  </si>
  <si>
    <t>Количество новых постановок (ед.)</t>
  </si>
  <si>
    <t>Количество показанных спектаклей (ед.)</t>
  </si>
  <si>
    <t>5.3.</t>
  </si>
  <si>
    <t>Подпрограмма «Концертные организации и коллективы»</t>
  </si>
  <si>
    <t>Количество обслуженного населения концертными организациями, в том числе нестационарными формами (тыс.чел.)</t>
  </si>
  <si>
    <t>5.4.</t>
  </si>
  <si>
    <t>Подпрограмма  «Библиотеки»</t>
  </si>
  <si>
    <t>Количество мероприятий, направленных на популяризацию книги и чтения (тыс.ед.)</t>
  </si>
  <si>
    <t>5.5.</t>
  </si>
  <si>
    <t>Подпрограмма  «Система образования в сфере культуры»</t>
  </si>
  <si>
    <t>Количество поступивших (контрольные точки приема) в образовательные организации сферы культуры (чел.)</t>
  </si>
  <si>
    <t>Количество педагогических работников, получивших дополнительное профессиональное образование в установленные законом сроки (чел.)</t>
  </si>
  <si>
    <t>5.6.</t>
  </si>
  <si>
    <t>Подпрограмма  «Культурно-досуговые учреждения»</t>
  </si>
  <si>
    <t>Количество культурно-массовых мероприятий, ежегодно (ед.)</t>
  </si>
  <si>
    <t>5.7.</t>
  </si>
  <si>
    <t>Подпрограмма  «Государственная охрана, сохранение и популяризация объектов культурного наследия»</t>
  </si>
  <si>
    <t>5.8.</t>
  </si>
  <si>
    <t>Подпрограмма  «Архивы»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</si>
  <si>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</si>
  <si>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5.9.</t>
  </si>
  <si>
    <t>Подпрограмма  «Творческое развитие детей и молодежи в сфере культуры»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</si>
  <si>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</si>
  <si>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Количество победителей (1 - 3 места) в областных, межрегиональных, всероссийских международных конкурсах, фестивалях, выставках, мастер-классах, творческих школах и других мероприятиях (чел.)</t>
  </si>
  <si>
    <t>5.10.</t>
  </si>
  <si>
    <t>Подпрограмма  «Укрепление материально-технической базы учреждений в сфере культуры»</t>
  </si>
  <si>
    <t>Количество отремонтированных, в том числе капитально отремонтированных зданий и помещений учреждений сферы культуры (ед.)</t>
  </si>
  <si>
    <t>5.11.</t>
  </si>
  <si>
    <t>Подпрограмма  «Развитие кадрового потенциала сферы культуры»</t>
  </si>
  <si>
    <t>5.12.</t>
  </si>
  <si>
    <t>Подпрограмма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</si>
  <si>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</si>
  <si>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5.13.</t>
  </si>
  <si>
    <t>Подпрограмма «Гармонизация межнациональных отношений и этнокультурное развитие народов Саратовской области»</t>
  </si>
  <si>
    <t>Численность участников мероприятий, направленных на этнокультурное развитие народов Саратовской области (чел.)</t>
  </si>
  <si>
    <t>6.</t>
  </si>
  <si>
    <t>6.1.</t>
  </si>
  <si>
    <t>Подпрограмма «Физическая культура и спорт. Подготовка спортивного резерва»</t>
  </si>
  <si>
    <t>Доля учащихся и студентов, систематически занимающихся физической культурой и спортом, в общей численности обучающихся и студентов (ежегодно) (%)</t>
  </si>
  <si>
    <t>6.2.</t>
  </si>
  <si>
    <t>Подпрограмма  «Туризм»</t>
  </si>
  <si>
    <t xml:space="preserve">Число ночевок в гостиницах и аналогичных средствах размещения (единиц) (ед.) </t>
  </si>
  <si>
    <t>6.3.</t>
  </si>
  <si>
    <t>Подпрограмма  «Молодежная политика»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</si>
  <si>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</si>
  <si>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</si>
  <si>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6.4.</t>
  </si>
  <si>
    <t>Подпрограмма «Материально-техническая база спорта»</t>
  </si>
  <si>
    <t>7.</t>
  </si>
  <si>
    <t>Смертность от новообразований (в том числе от злокачественных) (чел. на 100 тыс. населения)</t>
  </si>
  <si>
    <t>Младенческая смертность (чел. на 1000 родившихся живыми)</t>
  </si>
  <si>
    <t>7.1.</t>
  </si>
  <si>
    <t>7.2.</t>
  </si>
  <si>
    <t>7.3.</t>
  </si>
  <si>
    <t>8.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</si>
  <si>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</si>
  <si>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Доля продукции, произведенной субъектами малого и среднего предпринимательства области, в общем объеме валового регионального продукта (%)</t>
  </si>
  <si>
    <t>Доля оптовой и розничной торговли, общественного питания и бытовых услуг в производстве валового регионального продукта (%)</t>
  </si>
  <si>
    <t>Уровень удовлетворенности граждан качеством предоставления государственных и муниципальных услуг (%)</t>
  </si>
  <si>
    <t>8.1.</t>
  </si>
  <si>
    <t>Подпрограмма «Стратегическое планирование и оперативное управление социально-экономическим развитием региона»</t>
  </si>
  <si>
    <t>Достоверность прогнозов социально-экономического развития области (%)</t>
  </si>
  <si>
    <t>Доля программных средств в структуре областного бюджета (%)</t>
  </si>
  <si>
    <t>8.2.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</si>
  <si>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</si>
  <si>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8.3.</t>
  </si>
  <si>
    <t>Подпрограмма «Развитие малого и среднего предпринимательства в Саратовской области»</t>
  </si>
  <si>
    <t>Оборот субъектов малого и среднего предпринимательства (без учета индивидуальных предпринимателей) в постоянных ценах по отношению к значению показателя 2014 года (%)</t>
  </si>
  <si>
    <t>8.4.</t>
  </si>
  <si>
    <t>Подпрограмма «Развитие оптовой и розничной торговли, общественного питания и бытовых услуг Саратовской области»</t>
  </si>
  <si>
    <t>Оборот розничной торговли на душу населения (тыс. руб.)</t>
  </si>
  <si>
    <t>8.5.</t>
  </si>
  <si>
    <t>Подпрограмма «Сокращение административных барьеров, повышение доступности государственных и муниципальных услуг»</t>
  </si>
  <si>
    <t>Уровень регламентации государственных услуг (%)</t>
  </si>
  <si>
    <t>8.6.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</si>
  <si>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</si>
  <si>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Подпрограмма «Формирование электронного правительства»</t>
  </si>
  <si>
    <t>Доля граждан, использующих механизм получения государственных и муниципальных услуг в электронной форме (%)</t>
  </si>
  <si>
    <t>9.</t>
  </si>
  <si>
    <t>9.1.</t>
  </si>
  <si>
    <t>Подпрограмма «Охрана окружающей среды, защита природных комплексов, объектов и ресурсов»</t>
  </si>
  <si>
    <t>Обустройство особо охраняемых природных территорий (га.)</t>
  </si>
  <si>
    <t>9.2.</t>
  </si>
  <si>
    <t>Подпрограмма  «Развитие водохозяйственного комплекса Саратовской области»</t>
  </si>
  <si>
    <t>Повышение защищенности населения и объектов экономики от наводнений и другого негативного воздействия вод (тыс.чел.)</t>
  </si>
  <si>
    <t>9.3.</t>
  </si>
  <si>
    <t xml:space="preserve">Подпрограмма «Развитие лесного хозяйства Саратовской области» </t>
  </si>
  <si>
    <t>9.4.</t>
  </si>
  <si>
    <t>Подпрограмма «Совершенствование системы обращения с отходами производства и потребления на территории Саратовской области»</t>
  </si>
  <si>
    <t>10.</t>
  </si>
  <si>
    <t>10.1.</t>
  </si>
  <si>
    <t>Подпрограмма  «Модернизация и развитие транспортного комплекса Саратовской области»</t>
  </si>
  <si>
    <t>10.2.</t>
  </si>
  <si>
    <t>10.3.</t>
  </si>
  <si>
    <t>Подпрограмма  «Повышение безопасности дорожного движения в Саратовской области»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</si>
  <si>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(ежегодно) (тыс. шт.)</t>
  </si>
  <si>
    <t>10.4.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</si>
  <si>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</si>
  <si>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</si>
  <si>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10.5.</t>
  </si>
  <si>
    <t>Подпрограмма «Развитие рынка газового моторного топлива в Саратовской области»</t>
  </si>
  <si>
    <t>11.</t>
  </si>
  <si>
    <t>11.1.</t>
  </si>
  <si>
    <t>11.2.</t>
  </si>
  <si>
    <t xml:space="preserve">Ввод в действие распределительных газовых сетей (км) </t>
  </si>
  <si>
    <t>11.3.</t>
  </si>
  <si>
    <t>11.4.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</si>
  <si>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</si>
  <si>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Количество проведенных консультаций (шт)</t>
  </si>
  <si>
    <t>Валовый сбор зерновых и зернобобовых культур в хозяйствах всех категорий (в весе после доработки) (тыс.тонн)</t>
  </si>
  <si>
    <t>Производство крупы (тыс. тонн)</t>
  </si>
  <si>
    <t>12.</t>
  </si>
  <si>
    <t>Энергоемкость валового регионального продукта (кг т.у.т. на тыс. руб.)</t>
  </si>
  <si>
    <t>12.1.</t>
  </si>
  <si>
    <t>Подпрограмма «Обеспечение населения твердым топливом»</t>
  </si>
  <si>
    <t>Объем реализации твердого топлива населению области в натуральном выражении (т у.т.)</t>
  </si>
  <si>
    <t>12.2.</t>
  </si>
  <si>
    <t>Подпрограмма «Энергосбережение и повышение энергоэффективности теплоснабжения и системы коммунальной инфраструктуры»</t>
  </si>
  <si>
    <t>Экономия топливно-энергетических ресурсов на энергоемких объектах коммунального комплекса в натуральном выражении/ стоимостном выражении  (т. у. т./ тыс. руб.)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</si>
  <si>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</si>
  <si>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13.</t>
  </si>
  <si>
    <t>Защищенность населения от затоплений, подтоплений и влияния паводковых вод (%)</t>
  </si>
  <si>
    <t>13.1.</t>
  </si>
  <si>
    <t>Подпрограмма «Снижение рисков и смягчение последствий чрезвычайных ситуаций природного и техногенного характера»</t>
  </si>
  <si>
    <t>Совершенствование системы мониторинга и прогнозирования чрезвычайных ситуаций и их последствий (%)</t>
  </si>
  <si>
    <t>13.2.</t>
  </si>
  <si>
    <t>Подпрограмма «Пожарная безопасность»</t>
  </si>
  <si>
    <t>Количество/доля учреждений социальной защиты области приведенных в удовлетворительное противопожарное состояние (учр./%)</t>
  </si>
  <si>
    <t>Количество/доля учреждений культуры области, приведенных в удовлетворительное противопожарное состояние (учр./%)</t>
  </si>
  <si>
    <t>13.3.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</si>
  <si>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</si>
  <si>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14.</t>
  </si>
  <si>
    <t>Количество/доля областных учреждений социальной сферы, оборудованных системами видеонаблюдения (ед./%)</t>
  </si>
  <si>
    <t>Количество/доля областных учреждений социальной сферы, оборудованных ограждениями территорий (ед./%)</t>
  </si>
  <si>
    <t>Уровень оценки населением эффективности антикоррупционных мер, принимаемых государственными органами (%)</t>
  </si>
  <si>
    <t>14.1.</t>
  </si>
  <si>
    <t>Подпрограмма «Профилактика правонарушений и усиление борьбы с преступностью на территории Саратовской области»</t>
  </si>
  <si>
    <t>Доля преступлений, совершенных несовершеннолетними или при их соучастии, в общем числе оконченных преступлений (%)</t>
  </si>
  <si>
    <t>14.2.</t>
  </si>
  <si>
    <t xml:space="preserve">Подпрограмма «Профилактика терроризма и экстремизма в Саратовской области» </t>
  </si>
  <si>
    <t>Количество/доля областных образовательных организаций, оборудованных системами видеонаблюдения (ед./%)</t>
  </si>
  <si>
    <t>85/98,8</t>
  </si>
  <si>
    <t>Количество/доля областных социальных учреждений, оборудованных ограждениями территорий (ед./%)</t>
  </si>
  <si>
    <t>14.3.</t>
  </si>
  <si>
    <t>Число лиц, ежегодно привлеченных к административной ответственности за правонарушения, связанные с незаконным оборотом наркотиков (чел.)</t>
  </si>
  <si>
    <t>14.4.</t>
  </si>
  <si>
    <t>Подпрограмма «Противодействие коррупции в Саратовской области»</t>
  </si>
  <si>
    <t>Количество антикоррупционных экспертиз нормативных правовых актов области и проектов нормативных правовых актов области (ед.)</t>
  </si>
  <si>
    <t>15.</t>
  </si>
  <si>
    <t>Уровень обеспеченности условиями для эффективного осуществления полномочий управления делами Правительства области (%)</t>
  </si>
  <si>
    <t>15.1.</t>
  </si>
  <si>
    <t>Подпрограмма «Развитие местного самоуправления в Саратовской области»</t>
  </si>
  <si>
    <t>Доля информационной открытости органов местного самоуправления (%)</t>
  </si>
  <si>
    <t>15.2.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</si>
  <si>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</si>
  <si>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Обеспеченность оперативным транспортным обслуживанием деятельности Губернатора области, Правительства области, иных органов государственной власти области и государственных органов области  (%)</t>
  </si>
  <si>
    <t>15.3.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</si>
  <si>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</si>
  <si>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(%)</t>
  </si>
  <si>
    <t>15.4.</t>
  </si>
  <si>
    <t>Подпрограмма «Управление региональными финансами Саратовской области»</t>
  </si>
  <si>
    <t>Исполнение расходных обязательств по предоставлению дотаций на выравнивание бюджетной обеспеченности муниципальных районов (городских округов) области (%)</t>
  </si>
  <si>
    <t>Исполнение расходных обязательств по предоставлению дотаций бюджетам городских округов области, связанных с особым режимом безопасного функционирования, за счет средств федерального бюджета (%)</t>
  </si>
  <si>
    <t>15.5.</t>
  </si>
  <si>
    <t>Подпрограмма «Информационная открытость органов государственной власти»</t>
  </si>
  <si>
    <t>Количество участников обучающих семинаров, конкурсов, Форума средств массовой информации, книжного фестиваля (чел.)</t>
  </si>
  <si>
    <t>16.</t>
  </si>
  <si>
    <t>16.1.</t>
  </si>
  <si>
    <t>Подпрограмма «Развитие предприятий оборонно-промышленного комплекса»</t>
  </si>
  <si>
    <t>Темп роста объемов отгруженных товаров собственного производства, выполненных работ и услуг собственными силами предприятий оборонно-промышленного комплекса, в том числе в рамках исполнения государственного оборонного заказа (%)</t>
  </si>
  <si>
    <t>16.2.</t>
  </si>
  <si>
    <t>Подпрограмма «Развитие предприятий транспортного машиностроения»</t>
  </si>
  <si>
    <t>16.3.</t>
  </si>
  <si>
    <t>Подпрограмма «Развитие предприятий нефтегазового и энергетического машиностроения»</t>
  </si>
  <si>
    <t>16.4.</t>
  </si>
  <si>
    <t>Подпрограмма «Развитие предприятий металлургии»</t>
  </si>
  <si>
    <t>Численность занятых на предприятиях металлургии с учетом предприятий спутников и аутсорсинга (чел.)</t>
  </si>
  <si>
    <t>16.5.</t>
  </si>
  <si>
    <t>Подпрограмма «Развитие предприятий химической, нефтехимической, композитной и стекольной промышленности»</t>
  </si>
  <si>
    <t>16.6.</t>
  </si>
  <si>
    <t>Подпрограмма «Развитие предприятий легкой, мебельной промышленности и полиграфии»</t>
  </si>
  <si>
    <t>16.7.</t>
  </si>
  <si>
    <t>Подпрограмма «Развитие предприятий - производителей медицинской техники и изделий медико-биологического назначения»</t>
  </si>
  <si>
    <t>16.8</t>
  </si>
  <si>
    <t>Подпрограмма «Развитие и государственная поддержка промышленных предприятий обрабатывающих производств»</t>
  </si>
  <si>
    <t>Производительность труда по виду экономической деятельности «обрабатывающие производства» на одного занятого в год (тыс.рублей)</t>
  </si>
  <si>
    <t>17.</t>
  </si>
  <si>
    <t>Государственная программа Саратовской области «Патриотическое воспитание граждан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</si>
  <si>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</si>
  <si>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Количество действующих патриотических объединений, клубов, поисковых отрядов, историко-патриотических, героико-патриотических и военно-патриотических школьных музеев и уголков боевой славы в образовательных организациях области (ед.)</t>
  </si>
  <si>
    <t>17.1.</t>
  </si>
  <si>
    <t>Подпрограмма «Гражданско-патриотическое воспитание граждан»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</si>
  <si>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</si>
  <si>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</si>
  <si>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Подпрограмма «Военно-патриотическое воспитание граждан»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</si>
  <si>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</si>
  <si>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18.</t>
  </si>
  <si>
    <t>18.1.</t>
  </si>
  <si>
    <t>Подпрограмма «Создание комфортных условий проживания»</t>
  </si>
  <si>
    <t>18.2.</t>
  </si>
  <si>
    <t>Подпрограмма «Развитие современной городской среды»</t>
  </si>
  <si>
    <t>Доля дошкольных образовательных организаций, в которых создана универсальная безбарьерная среда для инклюзивного образования детей-инвалидов, в общем количестве дошкольных образовательных организаций в области (%)</t>
  </si>
  <si>
    <t>Доля детей-инвалидов в возрасте от 1,5 до 7 лет, охваченных дошкольным образованием, от общей численности детей-инвалидов данного возраста, желающих посещать дошкольные образовательные организации (%)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</si>
  <si>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 (%)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</si>
  <si>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</si>
  <si>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Удельный вес выпускников государственных общеобразовательных организаций, организаций, осуществляющих образовательную деятельность, в которых обучаются дети-сироты и дети, оставшиеся без попечения родителей, обеспеченных социально-педагогическим сопровождением (%)</t>
  </si>
  <si>
    <t>Смертность населения в трудоспособном возрасте (чел.
на 100 тыс. трудоспособного населения)</t>
  </si>
  <si>
    <t>Смертность от болезней системы кровообращения (чел.
на 100 тыс. населения)</t>
  </si>
  <si>
    <t>Подпрограмма «Совершенствование оказания медицинской помощи, 
включая профилактику заболеваний и формирование здорового образа жизни»</t>
  </si>
  <si>
    <t>Смертность от дорожно-транспортных происшествий (чел.на 100 тыс. населения)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</si>
  <si>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</si>
  <si>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</si>
  <si>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Подпрограмма  «Развитие и обеспечение сохранности сети автомобильных дорог Саратовской области»</t>
  </si>
  <si>
    <t>-</t>
  </si>
  <si>
    <t>Подпрограмма «Развитие мелиорации земель сельскохозяйственного назначения Саратовской области»</t>
  </si>
  <si>
    <t>Подпрограмма «Развитие отраслей агропромышленного комплекса, 
обеспечивающих ускоренное импортозамещение основных видов сельскохозяйственной продукции, сырья и продовольствия»</t>
  </si>
  <si>
    <t>Доля ввода стандартного жилья от общего ввода жилья (%)</t>
  </si>
  <si>
    <t>Подпрограмма «Капитальный ремонт и ремонт в многоквартирных домах Саратовской области»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</si>
  <si>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(%)</t>
  </si>
  <si>
    <t>Подпрограмм «Обеспечение устойчивого сокращения непригодного для проживания жилищного фонда»</t>
  </si>
  <si>
    <t>Количество детей-сирот и детей, оставшихся без попечения родителей, лиц из их числа, у которых возникло, но не реализовано право на получение жилого помещения, на конец года (чел.)</t>
  </si>
  <si>
    <t>Численность обеспеченных жильем граждан, установленных Федеральным законом от 12 января 1995 года № 5-ФЗ «О ветеранах» (ветеранов боевых действий, членов семей погибших (умерших) участников и инвалидов боевых действий) (чел.)</t>
  </si>
  <si>
    <t>Число специалистов, вовлеченных в систему непрерывного образования медицинских работников, в том числе с использованием дистанционных образовательных технологий  (чел.)</t>
  </si>
  <si>
    <t>347/98,7</t>
  </si>
  <si>
    <t>250</t>
  </si>
  <si>
    <t>6,3</t>
  </si>
  <si>
    <t>Лесистость территории Саратовской области (%)</t>
  </si>
  <si>
    <t>Объем жилищного строительства (тыс.кв.м.)</t>
  </si>
  <si>
    <t>Количество предоставленных социальных выплат на строительство (приобретение) жилых помещений работникам бюджетной сферы (человек)</t>
  </si>
  <si>
    <t>Количество граждан, расселенных из аварийного жилищного фонда (тыс.чел.)</t>
  </si>
  <si>
    <t>50</t>
  </si>
  <si>
    <t>Доля населения области, систематически занимающегося физической культурой и спортом, в общей численности населения области в возрасте с 3 до 79 лет (ежегодно) (%)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</si>
  <si>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 (ежегодно) (%)</t>
  </si>
  <si>
    <t>Уровень обеспеченности населения спортивными сооружениями исходя из единовременной пропускной способности объектов спорта (%)</t>
  </si>
  <si>
    <t>4.7.</t>
  </si>
  <si>
    <t>Подпрограмма «Материально-техническая база и кадровый потенциал сферы занятости, труда и миграции Саратовской области»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</si>
  <si>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</si>
  <si>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Производство молока в хозяйствах всех категорий (тыс. тонн)</t>
  </si>
  <si>
    <t>Ввод в действие локальных водопроводов (км)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</si>
  <si>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</si>
  <si>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2022 год</t>
  </si>
  <si>
    <t>Государственная программа Саратовской области «Развитие здравоохранения»</t>
  </si>
  <si>
    <t>Охват медицинским освидетельствованием на ВИЧ-инфекцию  населения (%)</t>
  </si>
  <si>
    <t>Обеспеченность средними медицинскими работниками, работающими в государственных медицинских организациях
 (чел. на 10 тыс. населения)</t>
  </si>
  <si>
    <t>Государственная программа Саратовской области «Развитие образования в Саратовской области»</t>
  </si>
  <si>
    <t>Доступность дошкольного образования для детей в возрасте до трех лет (%)</t>
  </si>
  <si>
    <t>Доля детей в возрасте от 5 до 18 лет, охваченных дополнительным образованием (%)</t>
  </si>
  <si>
    <t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 (тыс. человек)</t>
  </si>
  <si>
    <t>Обеспечение потребности экономики области в кадрах высокой квалификации по приоритетным направлениям модернизации и технологического развития (доля профессиональных образовательных организаций, внедривших новые программы и модели профессионального образования) (%)</t>
  </si>
  <si>
    <t>Подпрограмма «Совершенствование управления системой образования»</t>
  </si>
  <si>
    <t>по программам общего образования и дополнительного образования детей</t>
  </si>
  <si>
    <t>по программам среднего профессионального образования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</si>
  <si>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</si>
  <si>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Доля населенных пунктов Саратовской области, сведения о границах которых внесены в Единый государственный реестр недвижимости, в общем количестве населенных пунктов Саратовской области (%)</t>
  </si>
  <si>
    <t>Доля городского населения Саратовской области, обеспеченного качественной питьевой водой из систем централизованного водоснабжения (%)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</si>
  <si>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</si>
  <si>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Охват участников подпрограммы и членов их семей различными мероприятиями по социально-культурной адаптации и интеграции соотечественников от общего числа участников подпрограммы и членов их семей (%)</t>
  </si>
  <si>
    <t>Государственная программа Саратовской области «Культура Саратовской области»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</si>
  <si>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</si>
  <si>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Государственная программа Саратовской области «Развитие физической культуры, спорта, туризма и молодежной политики»</t>
  </si>
  <si>
    <t>Количество проведенных визитов различного уровня (ед.)</t>
  </si>
  <si>
    <t>Среднее количество участников, подавших заявки на участие в конкурентных процедурах определения поставщиков (подрядчиков, исполнителей) для государственных нужд области (ед.)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</si>
  <si>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</si>
  <si>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Количество занесенных в Красную книгу Саратовской области редких видов растений и животных (ед.)</t>
  </si>
  <si>
    <t>Доля лесных пожаров, ликвидированных в течение первых суток с момента обнаружения, в общем количестве лесных пожаров (%)</t>
  </si>
  <si>
    <t>Доля утилизированных и обезвреженных отходов в общем объеме образовавшихся отходов в процессе производства и потребления (%)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</si>
  <si>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</si>
  <si>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</si>
  <si>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</si>
  <si>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</si>
  <si>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Количество учреждений социальной сферы с массовым пребыванием людей, приведенных в удовлетворительное противопожарное состояние (учр./%)</t>
  </si>
  <si>
    <t>Охват населения Саратовской области системой оповещения о чрезвычайных ситуациях природного и техногенного характера (тыс.человек/%)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</si>
  <si>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</si>
  <si>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Подпрограмма «Противодействие злоупотреблению наркотиками и их незаконному обороту в Саратовской области»</t>
  </si>
  <si>
    <t>Государственная программа Саратовской области «Развитие государственного и муниципального управления»</t>
  </si>
  <si>
    <t>Государственная программа Саратовской области «Развитие промышленности в Саратовской области»</t>
  </si>
  <si>
    <t>Количество субъектов деятельности в сфере промышленности Саратовской области, получивших консультации по мерам государственной поддержки (ед.)</t>
  </si>
  <si>
    <t>Количество проектов - Всероссийского конкурса лучших проектов создания комфортной городской среды (ед.)</t>
  </si>
  <si>
    <t>19.</t>
  </si>
  <si>
    <t>Государственная программа Саратовской области «Информационное общество»</t>
  </si>
  <si>
    <t>19.1.</t>
  </si>
  <si>
    <t>19.2.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</si>
  <si>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</si>
  <si>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Доля пунктов проведения экзаменов, использующих для передачи данных при подготовке и проведении государственной итоговой аттестации защищенные каналы связи с соблюдением режима информационной безопасности (%)</t>
  </si>
  <si>
    <t>Доля судебных участков мировых судей области, обеспеченных с целью совершенствования системы судебной защиты прав и законных интересов граждан, доступности правосудия, бесперебойной работой специализированного программного обеспечения и доступом в сеть Интернет (%)</t>
  </si>
  <si>
    <t>Количество выданных ипотечных жилищных кредитов (договоров) (тыс.шт.)</t>
  </si>
  <si>
    <t>Удельный вес территориальных трехсторонних соглашений, включающих положение по росту заработной платы во внебюджетном секторе экономики на уровне не ниже 5 процентов (%)</t>
  </si>
  <si>
    <t>Ожидаемая продолжительность жизни при рождении (лет)</t>
  </si>
  <si>
    <t>Смертность от всех причин (чел.на 1000 населения)</t>
  </si>
  <si>
    <t>не менее 30</t>
  </si>
  <si>
    <t>Доля граждан, принявших участие в решении вопросов развития городской среды, от общего количества граждан 
в возрасте от 14 лет, проживающих в муниципальных образованиях, на территории которых реализуются проекты 
по созданию комфортной городской среды (%)</t>
  </si>
  <si>
    <t>Количество объектов культурного наследия федерального и регионального значения, состоящих на государственном учете и имеющих акты технического состояния (ед.)</t>
  </si>
  <si>
    <t>3,5**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</si>
  <si>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(взрослые) (%)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</si>
  <si>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(дети) (%)</t>
  </si>
  <si>
    <t>56,5*</t>
  </si>
  <si>
    <t>69,3*</t>
  </si>
  <si>
    <t>Количество инвестиционных проектов, привлеченных на территорию области в текущем году (ед.)</t>
  </si>
  <si>
    <t>Количество субъектов малого и среднего предпринимательства, получивших государственную поддержку (ед.)</t>
  </si>
  <si>
    <t>574**</t>
  </si>
  <si>
    <t>Ввод в эксплуатацию мелиорируемых земель, принадлежащих сельскохозяйственным товаропроизводителям на праве собственности или переданных им в пользование в установленном порядке (га)</t>
  </si>
  <si>
    <t>20.</t>
  </si>
  <si>
    <t>Доля общей площади благоустроенных жилых помещений в сельских населенных пунктах (%)</t>
  </si>
  <si>
    <t>22,8</t>
  </si>
  <si>
    <t>22,9</t>
  </si>
  <si>
    <t>23,0</t>
  </si>
  <si>
    <t>Подпрограмма «Создание условий для обеспечения доступным и комфортным жильем сельского населения»</t>
  </si>
  <si>
    <t>20.1.</t>
  </si>
  <si>
    <t>Ввод (приобретение) жилых помещений (жилых домов) для граждан, проживающих на сельских территориях (кв. м)</t>
  </si>
  <si>
    <t>Подпрограмма «Развитие рынка труда (кадрового потенциала) на сельских территориях»</t>
  </si>
  <si>
    <t>20.2.</t>
  </si>
  <si>
    <t>Уровень занятости сельского населения трудоспособного возраста (%)</t>
  </si>
  <si>
    <t>Подпрограмма «Создание и развитие инфраструктуры на сельских территориях»</t>
  </si>
  <si>
    <t>20.3.</t>
  </si>
  <si>
    <t>Государственная программа Саратовской области «Формирование комфортной городской среды»</t>
  </si>
  <si>
    <t>Доля обучающихся, для которых формируется цифровой образовательный профиль и индивидуальный план обучения (персональная траектория обучения) с использованием федеральной информационно-сервисной платформы цифровой образовательной среды (федеральных цифровых платформ, информационных систем и ресурсов), между которыми обеспечено информационное взаимодействие, в общем числе обучающихся по указанным программам (%):</t>
  </si>
  <si>
    <t>Подпрограмма  «Устойчивое развитие сельских территорий Саратовской области»***</t>
  </si>
  <si>
    <t>22,7*</t>
  </si>
  <si>
    <t>Государственная программа Саратовской области «Комплексное развитие сельских территорий»</t>
  </si>
  <si>
    <t>48,0*</t>
  </si>
  <si>
    <t>Подпрограмма «Формирование системы комплексной реабилитации и абилитации инвалидов, в том числе детей-инвалидов»</t>
  </si>
  <si>
    <t>2019 год (отчет)</t>
  </si>
  <si>
    <t>2020 год (оценка)</t>
  </si>
  <si>
    <t>2023 год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</si>
  <si>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</si>
  <si>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
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</si>
  <si>
    <t>Количество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в которых проведен ремонт (ед.)</t>
  </si>
  <si>
    <t>23,1</t>
  </si>
  <si>
    <t>14.5.</t>
  </si>
  <si>
    <t>Подпрограмма «Профилактика безнадзорности и правонарушений среди несовершеннолетних»</t>
  </si>
  <si>
    <t>399/ 99,4</t>
  </si>
  <si>
    <t>Доля областных учреждений социальной сферы, оборудованных ограждениями территорий и системами видеонаблюдения (%)</t>
  </si>
  <si>
    <t>Количество размещенных в средствах массовой информации материалов антитеррористической и антиэкстремистской направленности (ед.)</t>
  </si>
  <si>
    <t>Доля несовершеннолетних в возрасте 14 - 17 лет, состоящих на учете в органах внутренних дел, совершивших преступление, в общей численности несовершеннолетних в возрасте 14 - 17 лет, совершивших преступление (%)</t>
  </si>
  <si>
    <t>18,4**</t>
  </si>
  <si>
    <t>Производство муки из зерновых культур, овощных и других растительных культур, смеси из них  (тыс.тонн)</t>
  </si>
  <si>
    <t>Производство масла сливочного (тыс. тонн)</t>
  </si>
  <si>
    <t>Количество крестьянских (фермерских) хозяйств и сельскохозяйственных потребительских кооперативов, получивших государственную поддержку, в том числе в рамках федерального проекта «Создание системы поддержки фермеров и развитие сельской кооперации»  (ед.)</t>
  </si>
  <si>
    <t>40**</t>
  </si>
  <si>
    <t>28**</t>
  </si>
  <si>
    <t>15**</t>
  </si>
  <si>
    <t>17**</t>
  </si>
  <si>
    <t>Количество газозаправочных станций, реализующих в качестве топлива компримированный природный газ (шт.)</t>
  </si>
  <si>
    <t>308,1**</t>
  </si>
  <si>
    <t>38,4**</t>
  </si>
  <si>
    <t>34**</t>
  </si>
  <si>
    <t>23**</t>
  </si>
  <si>
    <t>110,2**</t>
  </si>
  <si>
    <t>117,6**</t>
  </si>
  <si>
    <t>Количество субъектов малого и среднего предпринимательства, самозанятых граждан, получивших государственную поддержку (ед.)</t>
  </si>
  <si>
    <t>161,8**</t>
  </si>
  <si>
    <t>914**</t>
  </si>
  <si>
    <t>65**</t>
  </si>
  <si>
    <t>385**</t>
  </si>
  <si>
    <t>200**</t>
  </si>
  <si>
    <t>698**</t>
  </si>
  <si>
    <t>24**</t>
  </si>
  <si>
    <t>8**</t>
  </si>
  <si>
    <t>2300**</t>
  </si>
  <si>
    <t>60**</t>
  </si>
  <si>
    <t>26**</t>
  </si>
  <si>
    <t>Доля молодых людей, вовлеченных в мероприятия, реализуемые по различным направлениям работы с молодежью на территории области, от общего количества молодежи области (%)</t>
  </si>
  <si>
    <t>24,3**</t>
  </si>
  <si>
    <t>Количество саратовских спортсменов - членов сборных команд страны (ежегодное количество) (ед.)</t>
  </si>
  <si>
    <t>247**</t>
  </si>
  <si>
    <t>485**</t>
  </si>
  <si>
    <t>15,6**</t>
  </si>
  <si>
    <t>69,7**</t>
  </si>
  <si>
    <t>146,2**</t>
  </si>
  <si>
    <t xml:space="preserve">Информация о целевых показателях государственных программ (подпрограмм) Саратовской области </t>
  </si>
  <si>
    <t>Количество участников регионального этапа всероссийской олимпиады школьников, научных конференций, конкурсов, фестивалей, интернет-марафонов (чел.)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</si>
  <si>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</si>
  <si>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Количество оказанных государственных услуг юридическим и (или) физическим лицам (ед.)</t>
  </si>
  <si>
    <t>Коэффициент напряженности на рынке труда на конец года (незанятые граждане на одну вакансию)</t>
  </si>
  <si>
    <t>Количество волонтеров, вовлеченных в программу «Волонтеры культуры» (нарастающим итогом) (чел.)</t>
  </si>
  <si>
    <t>Количество онлайн-трансляций мероприятий, размещаемых на портале «Культура.РФ» (ед.)</t>
  </si>
  <si>
    <t>78 000**</t>
  </si>
  <si>
    <t>8 449**</t>
  </si>
  <si>
    <t>14 820**</t>
  </si>
  <si>
    <t>98,0**</t>
  </si>
  <si>
    <t>20 987**</t>
  </si>
  <si>
    <t>87,0**</t>
  </si>
  <si>
    <t>9 500**</t>
  </si>
  <si>
    <t>2 859**</t>
  </si>
  <si>
    <t>53,0**</t>
  </si>
  <si>
    <t>70,0**</t>
  </si>
  <si>
    <t>390 000**</t>
  </si>
  <si>
    <t>780 000**</t>
  </si>
  <si>
    <t>Число граждан, воспользовавшихся услугами (сервисами) в Личном кабинете пациента «Мое здоровье» на Едином портале государственных услуг и функций (тыс. чел.)</t>
  </si>
  <si>
    <t>13,0**</t>
  </si>
  <si>
    <t>90,0**</t>
  </si>
  <si>
    <t>96,0**</t>
  </si>
  <si>
    <t>113,0**</t>
  </si>
  <si>
    <t>115,0**</t>
  </si>
  <si>
    <t>3 100**</t>
  </si>
  <si>
    <t>3 300**</t>
  </si>
  <si>
    <t>3 500**</t>
  </si>
  <si>
    <t>3 700**</t>
  </si>
  <si>
    <t>86,0**</t>
  </si>
  <si>
    <t>4 519,4**</t>
  </si>
  <si>
    <t>42,0**</t>
  </si>
  <si>
    <t>Государственная программа Саратовской области «Развитие сельского хозяйства и регулирование рынков сельскохозяйст-венной продукции, сырья и продовольствия в Саратовской области»</t>
  </si>
  <si>
    <t>1 914,5*</t>
  </si>
  <si>
    <t>6,5*</t>
  </si>
  <si>
    <t>Число граждан Саратовской области, зарегистрированных в федеральной государственной информационной системе «Единая система идентификации и аутентификации в инфраструктуре, обеспечивающая информационно-технологическое взаимодействие информационных систем, используемых для предоставления государственных и муниципальных услуг в электронной форме» (тыс.чел.)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</si>
  <si>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 руб)</t>
  </si>
  <si>
    <t>Объем отгруженных товаров собственного производства, выполненных работ и услуг собственными силами по предприятиям транспортного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</si>
  <si>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нефтегазового и энергетического машиностроения (млрд руб.)</t>
  </si>
  <si>
    <t>Объём отгруженных товаров собственного производства, выполненных работ и услуг собственными силами по предприятиям лёгкой, мебельной промышленности и полиграфии (млн рублей)</t>
  </si>
  <si>
    <t>Объем отгруженных товаров собственного производства, выполненных работ и услуг собственными силами по предприятиям химической, нефтехимической, композитной и стекольной промышленности (млрд руб.)</t>
  </si>
  <si>
    <t>Объем отгруженных товаров собственного производства, выполненных работ и услуг собственными силами по предприятиям - производителям медицинской техники и изделий медико-биологического назначения (млн руб.)</t>
  </si>
  <si>
    <t>100,0**</t>
  </si>
  <si>
    <t>50,0**</t>
  </si>
  <si>
    <t>35,0**</t>
  </si>
  <si>
    <t>394/100,0</t>
  </si>
  <si>
    <t>351/100,0</t>
  </si>
  <si>
    <t>86/100,0</t>
  </si>
  <si>
    <t>126/100,0</t>
  </si>
  <si>
    <t>2 500**</t>
  </si>
  <si>
    <t>1 285**</t>
  </si>
  <si>
    <t>1 295**</t>
  </si>
  <si>
    <t>1 305**</t>
  </si>
  <si>
    <t>1 550**</t>
  </si>
  <si>
    <t>257/68,0</t>
  </si>
  <si>
    <t>288/76,0**</t>
  </si>
  <si>
    <t>291/78,0**</t>
  </si>
  <si>
    <t>293/79,0**</t>
  </si>
  <si>
    <t>295/80,0**</t>
  </si>
  <si>
    <t>91,0**</t>
  </si>
  <si>
    <t>1 033/40,0</t>
  </si>
  <si>
    <t>1 033/40,0**</t>
  </si>
  <si>
    <t>6/26,0</t>
  </si>
  <si>
    <t>9/26,0**</t>
  </si>
  <si>
    <t>9/19,0**</t>
  </si>
  <si>
    <t>9/14,0**</t>
  </si>
  <si>
    <t>126/100,0**</t>
  </si>
  <si>
    <t>127/100,0</t>
  </si>
  <si>
    <t>695 305/   7 030 951</t>
  </si>
  <si>
    <t>723 504/       7 620 438</t>
  </si>
  <si>
    <t>832 030/      9 144 526</t>
  </si>
  <si>
    <t>956 834/       1 097 3431</t>
  </si>
  <si>
    <t>1 084 184/    12 575 459</t>
  </si>
  <si>
    <t xml:space="preserve">Сведения о  планируемых расходах областного бюджета на реализацию государственных программ Саратовской области 
</t>
  </si>
  <si>
    <t>тыс. рублей</t>
  </si>
  <si>
    <t xml:space="preserve">Код целевой статьи </t>
  </si>
  <si>
    <t xml:space="preserve">Наименование программ </t>
  </si>
  <si>
    <t xml:space="preserve">2019 год (отчет) </t>
  </si>
  <si>
    <t>52 0 00 00000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</si>
  <si>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</si>
  <si>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>52 1 00 00000</t>
  </si>
  <si>
    <t>Подпрограмма «Социальная поддержка граждан»</t>
  </si>
  <si>
    <t>52 2 00 00000</t>
  </si>
  <si>
    <t>52 3 00 00000</t>
  </si>
  <si>
    <t>Подпрограмма  «Развитие системы социальной защиты граждан»</t>
  </si>
  <si>
    <t>52 4 00 00000</t>
  </si>
  <si>
    <t>52 5 00 00000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</si>
  <si>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</si>
  <si>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</si>
  <si>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</si>
  <si>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</si>
  <si>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54 0 00 00000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</si>
  <si>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</si>
  <si>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</si>
  <si>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</si>
  <si>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</si>
  <si>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</si>
  <si>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</si>
  <si>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54 6 00 00000</t>
  </si>
  <si>
    <t>Подпрограмма «Совершенствование социального партнерства</t>
  </si>
  <si>
    <t>54 7 00 00000</t>
  </si>
  <si>
    <t>54 8 00 00000</t>
  </si>
  <si>
    <t>54 9 00 00000</t>
  </si>
  <si>
    <t>55 0 00 00000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</si>
  <si>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</si>
  <si>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</si>
  <si>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</si>
  <si>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</si>
  <si>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</si>
  <si>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</si>
  <si>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</si>
  <si>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</si>
  <si>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</si>
  <si>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</si>
  <si>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</si>
  <si>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</si>
  <si>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</si>
  <si>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</si>
  <si>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</si>
  <si>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</si>
  <si>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</si>
  <si>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</si>
  <si>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</si>
  <si>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</si>
  <si>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</si>
  <si>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</si>
  <si>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</si>
  <si>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55 Д 00 00000</t>
  </si>
  <si>
    <t>56 0 00 00000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</si>
  <si>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</si>
  <si>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>56 1 00 00000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</si>
  <si>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</si>
  <si>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</si>
  <si>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</si>
  <si>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</si>
  <si>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</si>
  <si>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58 0 00 00000</t>
  </si>
  <si>
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                                   </t>
  </si>
  <si>
    <t>58 1 00 00000</t>
  </si>
  <si>
    <t>58 2 00 00000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</si>
  <si>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</si>
  <si>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</si>
  <si>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</si>
  <si>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</si>
  <si>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</si>
  <si>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5А 1 00 00000</t>
  </si>
  <si>
    <t>5А 2 00 00000</t>
  </si>
  <si>
    <t>5А 3 00 00000</t>
  </si>
  <si>
    <t>5А 4 00 00000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</si>
  <si>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</si>
  <si>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</si>
  <si>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</si>
  <si>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5А 7 00 00000</t>
  </si>
  <si>
    <t>Подпрограмма «Создание в Саратовской области новых мест в общеобразовательных организациях»</t>
  </si>
  <si>
    <t>5Е 0 00 00000</t>
  </si>
  <si>
    <t>5Е 1 00 00000</t>
  </si>
  <si>
    <t>5Е 2 00 00000</t>
  </si>
  <si>
    <t>5Е 3 00 00000</t>
  </si>
  <si>
    <t>5Е 4 00 00000</t>
  </si>
  <si>
    <t>5Е 5 00 0000</t>
  </si>
  <si>
    <t>5Е 6 00 00000</t>
  </si>
  <si>
    <t>Подпрограмма  «Развитие ипотечного жилищного кредитования»</t>
  </si>
  <si>
    <t>5Е 7 00 00000</t>
  </si>
  <si>
    <t>5Е 8 00 00000</t>
  </si>
  <si>
    <t>5Е 9 00 00000</t>
  </si>
  <si>
    <t>5Е А 00 00000</t>
  </si>
  <si>
    <t>Подпрограмма «Обеспечение устойчивого сокращения непригодного для проживания жилищного фонда»</t>
  </si>
  <si>
    <t>5Г 0 00 00000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</si>
  <si>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</si>
  <si>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</si>
  <si>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</si>
  <si>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5Г 3 00 00000</t>
  </si>
  <si>
    <t>Подпрограмма «Устойчивое развитие сельских территорий Саратовской области»</t>
  </si>
  <si>
    <t>5Г 4 00 00000</t>
  </si>
  <si>
    <t>5Д 0 00 00000</t>
  </si>
  <si>
    <t>5Д 1 00 00000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</si>
  <si>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</t>
  </si>
  <si>
    <t>5Д 2 00 00000</t>
  </si>
  <si>
    <t>5Д 3 00 00000</t>
  </si>
  <si>
    <t>5Ж 0 00 00000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</si>
  <si>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</si>
  <si>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</si>
  <si>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</si>
  <si>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</si>
  <si>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</si>
  <si>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</si>
  <si>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</si>
  <si>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</si>
  <si>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5И 1 00 00000</t>
  </si>
  <si>
    <t>5И 2 00 00000</t>
  </si>
  <si>
    <t>62 0 00 00000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</si>
  <si>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</si>
  <si>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62 1 00 00000</t>
  </si>
  <si>
    <t xml:space="preserve">Подпрограмма «Охрана окружающей среды, защита природных комплексов, объектов и ресурсов» </t>
  </si>
  <si>
    <t>62 2 00 00000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</si>
  <si>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</si>
  <si>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62 3 00 00000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</si>
  <si>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</si>
  <si>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>62 4 00 00000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</si>
  <si>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</t>
  </si>
  <si>
    <t>63 0 00 00000</t>
  </si>
  <si>
    <t>63 1 00 00000</t>
  </si>
  <si>
    <t>63 2 00 00000</t>
  </si>
  <si>
    <t>64 0 00 00000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</si>
  <si>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</si>
  <si>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>64 1 00 00000</t>
  </si>
  <si>
    <t>64 2 00 00000</t>
  </si>
  <si>
    <t>64 3 00 00000</t>
  </si>
  <si>
    <t>65 0 00 00000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</si>
  <si>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</si>
  <si>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65 1 00 00000</t>
  </si>
  <si>
    <t>65 2 00 00000</t>
  </si>
  <si>
    <t>Подпрограмма «Профилактика терроризма и экстремизма в Саратовской области»</t>
  </si>
  <si>
    <t>65 3 00 00000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</si>
  <si>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</si>
  <si>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65 4 00 00000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</si>
  <si>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</si>
  <si>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</si>
  <si>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</si>
  <si>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 xml:space="preserve">Подпрограмма «Развитие местного самоуправления в Саратовской области» </t>
  </si>
  <si>
    <t>66 2 00 00000</t>
  </si>
  <si>
    <t>66 3 00 00000</t>
  </si>
  <si>
    <t>66 4 00 00000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</si>
  <si>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</si>
  <si>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</si>
  <si>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</si>
  <si>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67 8 00 00000</t>
  </si>
  <si>
    <t>68 0 00 00000</t>
  </si>
  <si>
    <t>68 1 00 00000</t>
  </si>
  <si>
    <t>68 2 00 00000</t>
  </si>
  <si>
    <t>69 0 00 00000</t>
  </si>
  <si>
    <t>69 1 00 00000</t>
  </si>
  <si>
    <t>69 2 00 00000</t>
  </si>
  <si>
    <t>ИТОГО ПО ПРОГРАММАМ</t>
  </si>
  <si>
    <t>НЕПРОГРАММНЫЕ РАСХОДЫ</t>
  </si>
  <si>
    <t>ВСЕГО РАСХОДОВ:</t>
  </si>
  <si>
    <t>Индекс производства продукции сельского хозяйства в хозяйствах всех категорий (в сопоставимых ценах) по отношению к уровню 2017 года (%)</t>
  </si>
  <si>
    <t>Индекс физического объема инвестиций в основной капитал сельского хозяйства по отношению к уровню 2017 года (%)</t>
  </si>
  <si>
    <t>Увеличение объемов транспортных услуг (ежегодно) (млн руб.)</t>
  </si>
  <si>
    <t>Количество пассажиров, перевозимых по территории области всеми видами пассажирского транспорта (ежегодно) (млн чел.)</t>
  </si>
  <si>
    <t>Производство яиц в хозяйствах всех категорий (млн шт.)</t>
  </si>
  <si>
    <t>12,0**</t>
  </si>
  <si>
    <t>10 592,7**</t>
  </si>
  <si>
    <t>52 8 00 00000</t>
  </si>
  <si>
    <t>54 5 00 00000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</si>
  <si>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</si>
  <si>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5А 8 00 00000</t>
  </si>
  <si>
    <t>5В 0 00 00000</t>
  </si>
  <si>
    <t>5В 1 00 00000</t>
  </si>
  <si>
    <t>5В 2 00 00000</t>
  </si>
  <si>
    <t>5В 4 00 00000</t>
  </si>
  <si>
    <t>5В 5 00 00000</t>
  </si>
  <si>
    <t>5В 6 00 00000</t>
  </si>
  <si>
    <t>5В 7 00 00000</t>
  </si>
  <si>
    <t xml:space="preserve">Государственная программа Саратовской области «Формирование комфортной городской среды» </t>
  </si>
  <si>
    <t>70 0 00 00000</t>
  </si>
  <si>
    <t>70 1 00 00000</t>
  </si>
  <si>
    <t>70 2 00 00000</t>
  </si>
  <si>
    <t>70 3 00 00000</t>
  </si>
  <si>
    <t>* базовые значения целевых показателей;</t>
  </si>
  <si>
    <t>** значения целевых показателей указаны в соответствии с проектом постановления о внесении изменений в государственную программу;</t>
  </si>
  <si>
    <t>*** с 2020 года данное направление реализуется в отраслевых государственных программах «Развитие физической культуры, спорта, туризма и молодежной политики», «Развитие здравоохранения», «Комплексное развитие сельских территорий».</t>
  </si>
  <si>
    <t>прогноз**</t>
  </si>
  <si>
    <t>2022 год***</t>
  </si>
  <si>
    <t>2023 год***</t>
  </si>
  <si>
    <t>2020 год (оценка)*</t>
  </si>
  <si>
    <t>** без учета распределения целевых федеральных средств</t>
  </si>
  <si>
    <t>*** расходы 2022-2023 годов без условно утверждаемых расходов областного бюджета</t>
  </si>
  <si>
    <t>* в связи с высокой неопределенностью параметров социально-экономического развития области в период пандемии в качестве оценки приведен уточненный план на 1 сентября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</si>
</sst>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.0"/>
    <numFmt numFmtId="166" formatCode="000"/>
    <numFmt numFmtId="167" formatCode="#,##0.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7EEF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4" borderId="0" xfId="0" applyFont="1" applyFill="1"/>
    <xf numFmtId="0" fontId="4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6" fillId="0" borderId="0" xfId="0" applyFont="1"/>
    <xf numFmtId="166" fontId="7" fillId="4" borderId="0" xfId="2" applyNumberFormat="1" applyFont="1" applyFill="1" applyBorder="1" applyAlignment="1" applyProtection="1">
      <alignment horizontal="center" vertical="top" wrapText="1"/>
      <protection hidden="1"/>
    </xf>
    <xf numFmtId="166" fontId="7" fillId="4" borderId="0" xfId="2" applyNumberFormat="1" applyFont="1" applyFill="1" applyBorder="1" applyAlignment="1" applyProtection="1">
      <alignment horizontal="left" vertical="top" wrapText="1"/>
      <protection hidden="1"/>
    </xf>
    <xf numFmtId="0" fontId="8" fillId="4" borderId="0" xfId="0" applyFont="1" applyFill="1" applyAlignment="1">
      <alignment wrapText="1"/>
    </xf>
    <xf numFmtId="0" fontId="8" fillId="4" borderId="0" xfId="0" applyFont="1" applyFill="1"/>
    <xf numFmtId="0" fontId="8" fillId="3" borderId="0" xfId="0" applyFont="1" applyFill="1" applyAlignment="1">
      <alignment wrapText="1"/>
    </xf>
    <xf numFmtId="0" fontId="8" fillId="3" borderId="0" xfId="0" applyFont="1" applyFill="1"/>
    <xf numFmtId="0" fontId="4" fillId="0" borderId="0" xfId="0" applyFont="1" applyFill="1" applyAlignment="1">
      <alignment wrapText="1"/>
    </xf>
    <xf numFmtId="166" fontId="7" fillId="4" borderId="4" xfId="2" applyNumberFormat="1" applyFont="1" applyFill="1" applyBorder="1" applyAlignment="1" applyProtection="1">
      <alignment horizontal="left" vertical="top" wrapText="1"/>
      <protection hidden="1"/>
    </xf>
    <xf numFmtId="0" fontId="7" fillId="4" borderId="0" xfId="0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center" vertical="top"/>
    </xf>
    <xf numFmtId="165" fontId="7" fillId="4" borderId="0" xfId="0" applyNumberFormat="1" applyFont="1" applyFill="1" applyBorder="1" applyAlignment="1">
      <alignment horizontal="center" vertical="top"/>
    </xf>
    <xf numFmtId="49" fontId="9" fillId="2" borderId="0" xfId="0" applyNumberFormat="1" applyFont="1" applyFill="1" applyAlignment="1">
      <alignment horizontal="center" vertical="top"/>
    </xf>
    <xf numFmtId="0" fontId="9" fillId="4" borderId="0" xfId="0" applyFont="1" applyFill="1" applyAlignment="1"/>
    <xf numFmtId="0" fontId="10" fillId="4" borderId="0" xfId="0" applyFont="1" applyFill="1"/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0" applyFont="1"/>
    <xf numFmtId="49" fontId="9" fillId="2" borderId="0" xfId="0" applyNumberFormat="1" applyFont="1" applyFill="1" applyAlignment="1">
      <alignment horizontal="left" vertical="top"/>
    </xf>
    <xf numFmtId="0" fontId="10" fillId="0" borderId="0" xfId="0" applyFont="1" applyAlignment="1"/>
    <xf numFmtId="49" fontId="7" fillId="2" borderId="0" xfId="0" applyNumberFormat="1" applyFont="1" applyFill="1" applyAlignment="1">
      <alignment horizontal="center" vertical="top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/>
    <xf numFmtId="0" fontId="7" fillId="4" borderId="4" xfId="0" applyFont="1" applyFill="1" applyBorder="1" applyAlignment="1">
      <alignment horizontal="center" vertical="center" wrapText="1"/>
    </xf>
    <xf numFmtId="165" fontId="7" fillId="4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65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1" fontId="7" fillId="4" borderId="4" xfId="0" applyNumberFormat="1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2" fontId="7" fillId="4" borderId="4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165" fontId="7" fillId="0" borderId="4" xfId="0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66" fontId="7" fillId="4" borderId="4" xfId="2" applyNumberFormat="1" applyFont="1" applyFill="1" applyBorder="1" applyAlignment="1" applyProtection="1">
      <alignment horizontal="center" vertical="center" wrapText="1"/>
      <protection hidden="1"/>
    </xf>
    <xf numFmtId="49" fontId="7" fillId="4" borderId="1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167" fontId="7" fillId="4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166" fontId="7" fillId="0" borderId="4" xfId="2" applyNumberFormat="1" applyFont="1" applyFill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>
      <alignment horizontal="left" vertical="center" wrapText="1"/>
    </xf>
    <xf numFmtId="167" fontId="7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7" fontId="7" fillId="4" borderId="8" xfId="0" applyNumberFormat="1" applyFont="1" applyFill="1" applyBorder="1" applyAlignment="1">
      <alignment horizontal="center" vertical="center" wrapText="1"/>
    </xf>
    <xf numFmtId="167" fontId="7" fillId="4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67" fontId="7" fillId="0" borderId="4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167" fontId="7" fillId="0" borderId="4" xfId="0" applyNumberFormat="1" applyFont="1" applyFill="1" applyBorder="1" applyAlignment="1">
      <alignment horizontal="center" vertical="center"/>
    </xf>
    <xf numFmtId="167" fontId="7" fillId="4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66" fontId="7" fillId="4" borderId="4" xfId="2" applyNumberFormat="1" applyFont="1" applyFill="1" applyBorder="1" applyAlignment="1" applyProtection="1">
      <alignment horizontal="left" vertical="center" wrapText="1"/>
      <protection hidden="1"/>
    </xf>
    <xf numFmtId="0" fontId="7" fillId="0" borderId="4" xfId="0" applyFont="1" applyFill="1" applyBorder="1" applyAlignment="1">
      <alignment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166" fontId="7" fillId="0" borderId="5" xfId="2" applyNumberFormat="1" applyFont="1" applyFill="1" applyBorder="1" applyAlignment="1" applyProtection="1">
      <alignment horizontal="left" vertical="center" wrapText="1"/>
      <protection hidden="1"/>
    </xf>
    <xf numFmtId="166" fontId="7" fillId="4" borderId="1" xfId="2" applyNumberFormat="1" applyFont="1" applyFill="1" applyBorder="1" applyAlignment="1" applyProtection="1">
      <alignment horizontal="left" vertical="center" wrapText="1"/>
      <protection hidden="1"/>
    </xf>
    <xf numFmtId="3" fontId="7" fillId="0" borderId="4" xfId="0" applyNumberFormat="1" applyFont="1" applyFill="1" applyBorder="1" applyAlignment="1">
      <alignment horizontal="center" vertical="center" wrapText="1"/>
    </xf>
    <xf numFmtId="166" fontId="7" fillId="0" borderId="4" xfId="2" applyNumberFormat="1" applyFont="1" applyFill="1" applyBorder="1" applyAlignment="1" applyProtection="1">
      <alignment vertical="center" wrapText="1"/>
      <protection hidden="1"/>
    </xf>
    <xf numFmtId="167" fontId="7" fillId="0" borderId="4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center"/>
    </xf>
    <xf numFmtId="164" fontId="1" fillId="4" borderId="4" xfId="1" applyNumberFormat="1" applyFont="1" applyFill="1" applyBorder="1" applyAlignment="1" applyProtection="1">
      <alignment horizontal="left" vertical="center" wrapText="1"/>
      <protection hidden="1"/>
    </xf>
    <xf numFmtId="167" fontId="1" fillId="4" borderId="4" xfId="0" applyNumberFormat="1" applyFont="1" applyFill="1" applyBorder="1" applyAlignment="1">
      <alignment horizontal="center" vertical="center" wrapText="1"/>
    </xf>
    <xf numFmtId="164" fontId="1" fillId="0" borderId="4" xfId="1" applyNumberFormat="1" applyFont="1" applyFill="1" applyBorder="1" applyAlignment="1" applyProtection="1">
      <alignment horizontal="center" vertical="center"/>
      <protection hidden="1"/>
    </xf>
    <xf numFmtId="0" fontId="1" fillId="4" borderId="4" xfId="1" applyNumberFormat="1" applyFont="1" applyFill="1" applyBorder="1" applyAlignment="1" applyProtection="1">
      <alignment horizontal="left" vertical="center" wrapText="1"/>
      <protection hidden="1"/>
    </xf>
    <xf numFmtId="164" fontId="7" fillId="0" borderId="4" xfId="1" applyNumberFormat="1" applyFont="1" applyFill="1" applyBorder="1" applyAlignment="1" applyProtection="1">
      <alignment horizontal="center" vertical="center"/>
      <protection hidden="1"/>
    </xf>
    <xf numFmtId="164" fontId="7" fillId="0" borderId="4" xfId="1" applyNumberFormat="1" applyFont="1" applyFill="1" applyBorder="1" applyAlignment="1" applyProtection="1">
      <alignment horizontal="left" vertical="center" wrapText="1"/>
      <protection hidden="1"/>
    </xf>
    <xf numFmtId="0" fontId="1" fillId="4" borderId="4" xfId="0" applyFont="1" applyFill="1" applyBorder="1" applyAlignment="1">
      <alignment horizontal="left" vertical="center" wrapText="1"/>
    </xf>
    <xf numFmtId="166" fontId="1" fillId="4" borderId="4" xfId="2" applyNumberFormat="1" applyFont="1" applyFill="1" applyBorder="1" applyAlignment="1" applyProtection="1">
      <alignment vertical="center" wrapText="1"/>
      <protection hidden="1"/>
    </xf>
    <xf numFmtId="166" fontId="1" fillId="4" borderId="4" xfId="2" applyNumberFormat="1" applyFont="1" applyFill="1" applyBorder="1" applyAlignment="1" applyProtection="1">
      <alignment horizontal="left" vertical="center" wrapText="1"/>
      <protection hidden="1"/>
    </xf>
    <xf numFmtId="166" fontId="1" fillId="4" borderId="4" xfId="2" applyNumberFormat="1" applyFont="1" applyFill="1" applyBorder="1" applyAlignment="1" applyProtection="1">
      <alignment horizontal="left" vertical="top" wrapText="1"/>
      <protection hidden="1"/>
    </xf>
    <xf numFmtId="166" fontId="7" fillId="4" borderId="4" xfId="2" applyNumberFormat="1" applyFont="1" applyFill="1" applyBorder="1" applyAlignment="1" applyProtection="1">
      <alignment vertical="center" wrapText="1"/>
      <protection hidden="1"/>
    </xf>
    <xf numFmtId="164" fontId="1" fillId="0" borderId="4" xfId="1" applyNumberFormat="1" applyFont="1" applyFill="1" applyBorder="1" applyAlignment="1" applyProtection="1">
      <alignment vertical="top" wrapText="1"/>
      <protection hidden="1"/>
    </xf>
    <xf numFmtId="164" fontId="7" fillId="0" borderId="4" xfId="1" applyNumberFormat="1" applyFont="1" applyFill="1" applyBorder="1" applyAlignment="1" applyProtection="1">
      <alignment horizontal="left" vertical="top" wrapText="1"/>
      <protection hidden="1"/>
    </xf>
    <xf numFmtId="0" fontId="4" fillId="0" borderId="4" xfId="0" applyFont="1" applyBorder="1"/>
    <xf numFmtId="166" fontId="1" fillId="4" borderId="4" xfId="2" applyNumberFormat="1" applyFont="1" applyFill="1" applyBorder="1" applyAlignment="1" applyProtection="1">
      <alignment vertical="top" wrapText="1"/>
      <protection hidden="1"/>
    </xf>
    <xf numFmtId="167" fontId="1" fillId="0" borderId="4" xfId="1" applyNumberFormat="1" applyFont="1" applyFill="1" applyBorder="1" applyAlignment="1">
      <alignment horizontal="center" vertical="center"/>
    </xf>
    <xf numFmtId="0" fontId="4" fillId="7" borderId="4" xfId="0" applyFont="1" applyFill="1" applyBorder="1"/>
    <xf numFmtId="166" fontId="1" fillId="7" borderId="4" xfId="2" applyNumberFormat="1" applyFont="1" applyFill="1" applyBorder="1" applyAlignment="1" applyProtection="1">
      <alignment horizontal="left" vertical="top" wrapText="1"/>
      <protection hidden="1"/>
    </xf>
    <xf numFmtId="167" fontId="1" fillId="7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" fillId="8" borderId="4" xfId="0" applyFont="1" applyFill="1" applyBorder="1" applyAlignment="1">
      <alignment horizontal="left" vertical="center" wrapText="1"/>
    </xf>
    <xf numFmtId="167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3" fontId="1" fillId="8" borderId="4" xfId="0" applyNumberFormat="1" applyFont="1" applyFill="1" applyBorder="1" applyAlignment="1">
      <alignment horizontal="center" vertical="center"/>
    </xf>
    <xf numFmtId="164" fontId="1" fillId="8" borderId="4" xfId="1" applyNumberFormat="1" applyFont="1" applyFill="1" applyBorder="1" applyAlignment="1" applyProtection="1">
      <alignment horizontal="center" vertical="center" wrapText="1"/>
      <protection hidden="1"/>
    </xf>
    <xf numFmtId="0" fontId="1" fillId="8" borderId="5" xfId="0" applyFont="1" applyFill="1" applyBorder="1" applyAlignment="1">
      <alignment horizontal="left" vertical="center" wrapText="1"/>
    </xf>
    <xf numFmtId="167" fontId="1" fillId="8" borderId="5" xfId="0" applyNumberFormat="1" applyFont="1" applyFill="1" applyBorder="1" applyAlignment="1">
      <alignment horizontal="center" vertical="center"/>
    </xf>
    <xf numFmtId="164" fontId="1" fillId="8" borderId="4" xfId="1" applyNumberFormat="1" applyFont="1" applyFill="1" applyBorder="1" applyAlignment="1" applyProtection="1">
      <alignment vertical="center" wrapText="1"/>
      <protection hidden="1"/>
    </xf>
    <xf numFmtId="0" fontId="7" fillId="5" borderId="8" xfId="0" applyFont="1" applyFill="1" applyBorder="1" applyAlignment="1">
      <alignment horizontal="left" vertical="center" wrapText="1"/>
    </xf>
    <xf numFmtId="166" fontId="1" fillId="8" borderId="4" xfId="2" applyNumberFormat="1" applyFont="1" applyFill="1" applyBorder="1" applyAlignment="1" applyProtection="1">
      <alignment horizontal="center" vertical="center" wrapText="1"/>
      <protection hidden="1"/>
    </xf>
    <xf numFmtId="166" fontId="1" fillId="8" borderId="4" xfId="2" applyNumberFormat="1" applyFont="1" applyFill="1" applyBorder="1" applyAlignment="1" applyProtection="1">
      <alignment horizontal="left" vertical="center" wrapText="1"/>
      <protection hidden="1"/>
    </xf>
    <xf numFmtId="49" fontId="1" fillId="8" borderId="4" xfId="2" applyNumberFormat="1" applyFont="1" applyFill="1" applyBorder="1" applyAlignment="1" applyProtection="1">
      <alignment horizontal="center" vertical="center" wrapText="1"/>
      <protection hidden="1"/>
    </xf>
    <xf numFmtId="165" fontId="1" fillId="8" borderId="4" xfId="0" applyNumberFormat="1" applyFont="1" applyFill="1" applyBorder="1" applyAlignment="1">
      <alignment horizontal="center" vertical="center"/>
    </xf>
    <xf numFmtId="166" fontId="1" fillId="8" borderId="5" xfId="2" applyNumberFormat="1" applyFont="1" applyFill="1" applyBorder="1" applyAlignment="1" applyProtection="1">
      <alignment horizontal="center" vertical="center" wrapText="1"/>
      <protection hidden="1"/>
    </xf>
    <xf numFmtId="166" fontId="1" fillId="8" borderId="5" xfId="2" applyNumberFormat="1" applyFont="1" applyFill="1" applyBorder="1" applyAlignment="1" applyProtection="1">
      <alignment vertical="center" wrapText="1"/>
      <protection hidden="1"/>
    </xf>
    <xf numFmtId="165" fontId="1" fillId="8" borderId="4" xfId="0" applyNumberFormat="1" applyFont="1" applyFill="1" applyBorder="1" applyAlignment="1">
      <alignment horizontal="center" vertical="center" wrapText="1"/>
    </xf>
    <xf numFmtId="3" fontId="1" fillId="8" borderId="4" xfId="0" applyNumberFormat="1" applyFont="1" applyFill="1" applyBorder="1" applyAlignment="1">
      <alignment horizontal="center" vertical="center" wrapText="1"/>
    </xf>
    <xf numFmtId="166" fontId="1" fillId="8" borderId="4" xfId="2" applyNumberFormat="1" applyFont="1" applyFill="1" applyBorder="1" applyAlignment="1" applyProtection="1">
      <alignment vertical="center" wrapText="1"/>
      <protection hidden="1"/>
    </xf>
    <xf numFmtId="167" fontId="1" fillId="8" borderId="4" xfId="0" applyNumberFormat="1" applyFont="1" applyFill="1" applyBorder="1" applyAlignment="1">
      <alignment horizontal="center" vertical="center" wrapText="1"/>
    </xf>
    <xf numFmtId="167" fontId="12" fillId="8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4" xfId="1" applyNumberFormat="1" applyFont="1" applyFill="1" applyBorder="1" applyAlignment="1" applyProtection="1">
      <alignment horizontal="center" vertical="center" wrapText="1"/>
      <protection hidden="1"/>
    </xf>
    <xf numFmtId="0" fontId="1" fillId="8" borderId="4" xfId="1" applyNumberFormat="1" applyFont="1" applyFill="1" applyBorder="1" applyAlignment="1" applyProtection="1">
      <alignment vertical="center" wrapText="1"/>
      <protection hidden="1"/>
    </xf>
    <xf numFmtId="0" fontId="7" fillId="0" borderId="5" xfId="0" applyFont="1" applyBorder="1" applyAlignment="1">
      <alignment horizontal="left" vertical="center" wrapText="1" indent="3"/>
    </xf>
    <xf numFmtId="0" fontId="7" fillId="0" borderId="8" xfId="0" applyFont="1" applyBorder="1" applyAlignment="1">
      <alignment horizontal="left" vertical="center" wrapText="1" indent="3"/>
    </xf>
    <xf numFmtId="0" fontId="11" fillId="0" borderId="0" xfId="0" applyFont="1" applyAlignment="1">
      <alignment horizontal="center" vertical="top" wrapText="1"/>
    </xf>
    <xf numFmtId="0" fontId="1" fillId="6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7" fontId="1" fillId="4" borderId="4" xfId="0" applyNumberFormat="1" applyFont="1" applyFill="1" applyBorder="1" applyAlignment="1">
      <alignment horizontal="center"/>
    </xf>
    <xf numFmtId="167" fontId="1" fillId="4" borderId="4" xfId="0" applyNumberFormat="1" applyFont="1" applyFill="1" applyBorder="1" applyAlignment="1">
      <alignment horizontal="center" vertical="top" wrapText="1"/>
    </xf>
    <xf numFmtId="167" fontId="4" fillId="0" borderId="0" xfId="0" applyNumberFormat="1" applyFont="1"/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7" fillId="0" borderId="10" xfId="0" applyFont="1" applyBorder="1" applyAlignment="1">
      <alignment horizontal="right"/>
    </xf>
    <xf numFmtId="0" fontId="1" fillId="6" borderId="4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166" fontId="7" fillId="4" borderId="1" xfId="2" applyNumberFormat="1" applyFont="1" applyFill="1" applyBorder="1" applyAlignment="1" applyProtection="1">
      <alignment horizontal="left" vertical="center" wrapText="1"/>
      <protection hidden="1"/>
    </xf>
    <xf numFmtId="166" fontId="7" fillId="4" borderId="8" xfId="2" applyNumberFormat="1" applyFont="1" applyFill="1" applyBorder="1" applyAlignment="1" applyProtection="1">
      <alignment horizontal="left" vertical="center" wrapText="1"/>
      <protection hidden="1"/>
    </xf>
    <xf numFmtId="166" fontId="7" fillId="4" borderId="5" xfId="2" applyNumberFormat="1" applyFont="1" applyFill="1" applyBorder="1" applyAlignment="1" applyProtection="1">
      <alignment horizontal="left" vertical="center" wrapText="1"/>
      <protection hidden="1"/>
    </xf>
    <xf numFmtId="166" fontId="7" fillId="0" borderId="1" xfId="2" applyNumberFormat="1" applyFont="1" applyFill="1" applyBorder="1" applyAlignment="1" applyProtection="1">
      <alignment horizontal="left" vertical="center" wrapText="1"/>
      <protection hidden="1"/>
    </xf>
    <xf numFmtId="166" fontId="7" fillId="0" borderId="8" xfId="2" applyNumberFormat="1" applyFont="1" applyFill="1" applyBorder="1" applyAlignment="1" applyProtection="1">
      <alignment horizontal="left" vertical="center" wrapText="1"/>
      <protection hidden="1"/>
    </xf>
    <xf numFmtId="166" fontId="7" fillId="0" borderId="5" xfId="2" applyNumberFormat="1" applyFont="1" applyFill="1" applyBorder="1" applyAlignment="1" applyProtection="1">
      <alignment horizontal="left" vertical="center" wrapText="1"/>
      <protection hidden="1"/>
    </xf>
    <xf numFmtId="166" fontId="1" fillId="8" borderId="4" xfId="2" applyNumberFormat="1" applyFont="1" applyFill="1" applyBorder="1" applyAlignment="1" applyProtection="1">
      <alignment horizontal="center" vertical="center" wrapText="1"/>
      <protection hidden="1"/>
    </xf>
    <xf numFmtId="166" fontId="1" fillId="8" borderId="1" xfId="2" applyNumberFormat="1" applyFont="1" applyFill="1" applyBorder="1" applyAlignment="1" applyProtection="1">
      <alignment vertical="center" wrapText="1"/>
      <protection hidden="1"/>
    </xf>
    <xf numFmtId="166" fontId="1" fillId="8" borderId="8" xfId="2" applyNumberFormat="1" applyFont="1" applyFill="1" applyBorder="1" applyAlignment="1" applyProtection="1">
      <alignment vertical="center" wrapText="1"/>
      <protection hidden="1"/>
    </xf>
    <xf numFmtId="166" fontId="1" fillId="8" borderId="5" xfId="2" applyNumberFormat="1" applyFont="1" applyFill="1" applyBorder="1" applyAlignment="1" applyProtection="1">
      <alignment vertical="center" wrapText="1"/>
      <protection hidden="1"/>
    </xf>
    <xf numFmtId="166" fontId="1" fillId="8" borderId="4" xfId="2" applyNumberFormat="1" applyFont="1" applyFill="1" applyBorder="1" applyAlignment="1" applyProtection="1">
      <alignment vertical="center" wrapText="1"/>
      <protection hidden="1"/>
    </xf>
    <xf numFmtId="49" fontId="7" fillId="4" borderId="4" xfId="0" applyNumberFormat="1" applyFont="1" applyFill="1" applyBorder="1" applyAlignment="1">
      <alignment horizontal="center" vertical="center"/>
    </xf>
    <xf numFmtId="166" fontId="7" fillId="0" borderId="4" xfId="2" applyNumberFormat="1" applyFont="1" applyFill="1" applyBorder="1" applyAlignment="1" applyProtection="1">
      <alignment vertical="center" wrapText="1"/>
      <protection hidden="1"/>
    </xf>
    <xf numFmtId="0" fontId="5" fillId="0" borderId="4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wrapText="1"/>
    </xf>
    <xf numFmtId="166" fontId="1" fillId="8" borderId="1" xfId="2" applyNumberFormat="1" applyFont="1" applyFill="1" applyBorder="1" applyAlignment="1" applyProtection="1">
      <alignment horizontal="left" vertical="center" wrapText="1"/>
      <protection hidden="1"/>
    </xf>
    <xf numFmtId="166" fontId="1" fillId="8" borderId="5" xfId="2" applyNumberFormat="1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Border="1" applyAlignment="1">
      <alignment horizontal="left" wrapText="1"/>
    </xf>
    <xf numFmtId="166" fontId="7" fillId="4" borderId="1" xfId="2" applyNumberFormat="1" applyFont="1" applyFill="1" applyBorder="1" applyAlignment="1" applyProtection="1">
      <alignment horizontal="center" vertical="center" wrapText="1"/>
      <protection hidden="1"/>
    </xf>
    <xf numFmtId="166" fontId="7" fillId="4" borderId="8" xfId="2" applyNumberFormat="1" applyFont="1" applyFill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>
      <alignment vertical="center" wrapText="1"/>
    </xf>
    <xf numFmtId="0" fontId="1" fillId="8" borderId="4" xfId="1" applyNumberFormat="1" applyFont="1" applyFill="1" applyBorder="1" applyAlignment="1" applyProtection="1">
      <alignment horizontal="center" vertical="center" wrapText="1"/>
      <protection hidden="1"/>
    </xf>
    <xf numFmtId="0" fontId="1" fillId="8" borderId="1" xfId="1" applyNumberFormat="1" applyFont="1" applyFill="1" applyBorder="1" applyAlignment="1" applyProtection="1">
      <alignment horizontal="left" vertical="center" wrapText="1"/>
      <protection hidden="1"/>
    </xf>
    <xf numFmtId="0" fontId="1" fillId="8" borderId="8" xfId="1" applyNumberFormat="1" applyFont="1" applyFill="1" applyBorder="1" applyAlignment="1" applyProtection="1">
      <alignment horizontal="left" vertical="center" wrapText="1"/>
      <protection hidden="1"/>
    </xf>
    <xf numFmtId="0" fontId="1" fillId="8" borderId="5" xfId="1" applyNumberFormat="1" applyFont="1" applyFill="1" applyBorder="1" applyAlignment="1" applyProtection="1">
      <alignment horizontal="left" vertical="center" wrapText="1"/>
      <protection hidden="1"/>
    </xf>
    <xf numFmtId="0" fontId="7" fillId="0" borderId="4" xfId="0" applyFont="1" applyBorder="1" applyAlignment="1">
      <alignment horizontal="left" vertical="center" wrapText="1"/>
    </xf>
    <xf numFmtId="166" fontId="1" fillId="8" borderId="1" xfId="2" applyNumberFormat="1" applyFont="1" applyFill="1" applyBorder="1" applyAlignment="1" applyProtection="1">
      <alignment horizontal="center" vertical="center" wrapText="1"/>
      <protection hidden="1"/>
    </xf>
    <xf numFmtId="166" fontId="1" fillId="8" borderId="8" xfId="2" applyNumberFormat="1" applyFont="1" applyFill="1" applyBorder="1" applyAlignment="1" applyProtection="1">
      <alignment horizontal="center" vertical="center" wrapText="1"/>
      <protection hidden="1"/>
    </xf>
    <xf numFmtId="166" fontId="1" fillId="8" borderId="8" xfId="2" applyNumberFormat="1" applyFont="1" applyFill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8" borderId="1" xfId="1" applyNumberFormat="1" applyFont="1" applyFill="1" applyBorder="1" applyAlignment="1" applyProtection="1">
      <alignment vertical="center" wrapText="1"/>
      <protection hidden="1"/>
    </xf>
    <xf numFmtId="0" fontId="1" fillId="8" borderId="5" xfId="1" applyNumberFormat="1" applyFont="1" applyFill="1" applyBorder="1" applyAlignment="1" applyProtection="1">
      <alignment vertical="center" wrapText="1"/>
      <protection hidden="1"/>
    </xf>
    <xf numFmtId="164" fontId="1" fillId="8" borderId="1" xfId="1" applyNumberFormat="1" applyFont="1" applyFill="1" applyBorder="1" applyAlignment="1" applyProtection="1">
      <alignment horizontal="center" vertical="center" wrapText="1"/>
      <protection hidden="1"/>
    </xf>
    <xf numFmtId="164" fontId="1" fillId="8" borderId="8" xfId="1" applyNumberFormat="1" applyFont="1" applyFill="1" applyBorder="1" applyAlignment="1" applyProtection="1">
      <alignment horizontal="center" vertical="center" wrapText="1"/>
      <protection hidden="1"/>
    </xf>
    <xf numFmtId="164" fontId="1" fillId="8" borderId="5" xfId="1" applyNumberFormat="1" applyFont="1" applyFill="1" applyBorder="1" applyAlignment="1" applyProtection="1">
      <alignment horizontal="center" vertical="center" wrapText="1"/>
      <protection hidden="1"/>
    </xf>
    <xf numFmtId="164" fontId="1" fillId="8" borderId="1" xfId="1" applyNumberFormat="1" applyFont="1" applyFill="1" applyBorder="1" applyAlignment="1" applyProtection="1">
      <alignment horizontal="left" vertical="center" wrapText="1"/>
      <protection hidden="1"/>
    </xf>
    <xf numFmtId="164" fontId="1" fillId="8" borderId="8" xfId="1" applyNumberFormat="1" applyFont="1" applyFill="1" applyBorder="1" applyAlignment="1" applyProtection="1">
      <alignment horizontal="left" vertical="center" wrapText="1"/>
      <protection hidden="1"/>
    </xf>
    <xf numFmtId="164" fontId="1" fillId="8" borderId="5" xfId="1" applyNumberFormat="1" applyFont="1" applyFill="1" applyBorder="1" applyAlignment="1" applyProtection="1">
      <alignment horizontal="left" vertical="center" wrapText="1"/>
      <protection hidden="1"/>
    </xf>
    <xf numFmtId="164" fontId="1" fillId="8" borderId="4" xfId="1" applyNumberFormat="1" applyFont="1" applyFill="1" applyBorder="1" applyAlignment="1" applyProtection="1">
      <alignment horizontal="center" vertical="center" wrapText="1"/>
      <protection hidden="1"/>
    </xf>
    <xf numFmtId="164" fontId="1" fillId="8" borderId="4" xfId="1" applyNumberFormat="1" applyFont="1" applyFill="1" applyBorder="1" applyAlignment="1" applyProtection="1">
      <alignment vertical="center" wrapText="1"/>
      <protection hidden="1"/>
    </xf>
    <xf numFmtId="164" fontId="1" fillId="8" borderId="1" xfId="1" applyNumberFormat="1" applyFont="1" applyFill="1" applyBorder="1" applyAlignment="1" applyProtection="1">
      <alignment vertical="center" wrapText="1"/>
      <protection hidden="1"/>
    </xf>
    <xf numFmtId="164" fontId="1" fillId="8" borderId="5" xfId="1" applyNumberFormat="1" applyFont="1" applyFill="1" applyBorder="1" applyAlignment="1" applyProtection="1">
      <alignment vertical="center" wrapText="1"/>
      <protection hidden="1"/>
    </xf>
    <xf numFmtId="164" fontId="1" fillId="8" borderId="8" xfId="1" applyNumberFormat="1" applyFont="1" applyFill="1" applyBorder="1" applyAlignment="1" applyProtection="1">
      <alignment vertical="center" wrapText="1"/>
      <protection hidden="1"/>
    </xf>
    <xf numFmtId="0" fontId="7" fillId="4" borderId="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6" borderId="5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top" wrapText="1"/>
    </xf>
    <xf numFmtId="49" fontId="1" fillId="8" borderId="1" xfId="1" applyNumberFormat="1" applyFont="1" applyFill="1" applyBorder="1" applyAlignment="1" applyProtection="1">
      <alignment horizontal="center" vertical="center" wrapText="1"/>
      <protection hidden="1"/>
    </xf>
    <xf numFmtId="49" fontId="1" fillId="8" borderId="8" xfId="1" applyNumberFormat="1" applyFont="1" applyFill="1" applyBorder="1" applyAlignment="1" applyProtection="1">
      <alignment horizontal="center" vertical="center" wrapText="1"/>
      <protection hidden="1"/>
    </xf>
    <xf numFmtId="49" fontId="1" fillId="8" borderId="5" xfId="1" applyNumberFormat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 2" xfId="2"/>
    <cellStyle name="Обычный_tmp" xfId="1"/>
  </cellStyles>
  <dxfs count="0"/>
  <tableStyles count="0" defaultTableStyle="TableStyleMedium9" defaultPivotStyle="PivotStyleLight16"/>
  <colors>
    <mruColors>
      <color rgb="FFE7EE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view="pageBreakPreview" zoomScale="70" zoomScaleNormal="90" zoomScaleSheetLayoutView="70" workbookViewId="0">
      <pane ySplit="6" topLeftCell="A7" activePane="bottomLeft" state="frozen"/>
      <selection pane="bottomLeft" activeCell="E139" sqref="E139"/>
    </sheetView>
  </sheetViews>
  <sheetFormatPr defaultRowHeight="15" x14ac:dyDescent="0.25"/>
  <cols>
    <col min="1" max="1" width="17.28515625" style="1" customWidth="1"/>
    <col min="2" max="2" width="79.28515625" style="1" customWidth="1"/>
    <col min="3" max="3" width="15.7109375" style="1" customWidth="1"/>
    <col min="4" max="4" width="16.28515625" style="1" customWidth="1"/>
    <col min="5" max="5" width="15.140625" style="1" customWidth="1"/>
    <col min="6" max="6" width="15.42578125" style="115" customWidth="1"/>
    <col min="7" max="7" width="16.140625" style="1" customWidth="1"/>
    <col min="257" max="257" width="17.28515625" customWidth="1"/>
    <col min="258" max="258" width="79.28515625" customWidth="1"/>
    <col min="259" max="259" width="15.7109375" customWidth="1"/>
    <col min="260" max="260" width="15.5703125" customWidth="1"/>
    <col min="261" max="261" width="15.140625" customWidth="1"/>
    <col min="262" max="262" width="15.42578125" customWidth="1"/>
    <col min="263" max="263" width="16.140625" customWidth="1"/>
    <col min="513" max="513" width="17.28515625" customWidth="1"/>
    <col min="514" max="514" width="79.28515625" customWidth="1"/>
    <col min="515" max="515" width="15.7109375" customWidth="1"/>
    <col min="516" max="516" width="15.5703125" customWidth="1"/>
    <col min="517" max="517" width="15.140625" customWidth="1"/>
    <col min="518" max="518" width="15.42578125" customWidth="1"/>
    <col min="519" max="519" width="16.140625" customWidth="1"/>
    <col min="769" max="769" width="17.28515625" customWidth="1"/>
    <col min="770" max="770" width="79.28515625" customWidth="1"/>
    <col min="771" max="771" width="15.7109375" customWidth="1"/>
    <col min="772" max="772" width="15.5703125" customWidth="1"/>
    <col min="773" max="773" width="15.140625" customWidth="1"/>
    <col min="774" max="774" width="15.42578125" customWidth="1"/>
    <col min="775" max="775" width="16.140625" customWidth="1"/>
    <col min="1025" max="1025" width="17.28515625" customWidth="1"/>
    <col min="1026" max="1026" width="79.28515625" customWidth="1"/>
    <col min="1027" max="1027" width="15.7109375" customWidth="1"/>
    <col min="1028" max="1028" width="15.5703125" customWidth="1"/>
    <col min="1029" max="1029" width="15.140625" customWidth="1"/>
    <col min="1030" max="1030" width="15.42578125" customWidth="1"/>
    <col min="1031" max="1031" width="16.140625" customWidth="1"/>
    <col min="1281" max="1281" width="17.28515625" customWidth="1"/>
    <col min="1282" max="1282" width="79.28515625" customWidth="1"/>
    <col min="1283" max="1283" width="15.7109375" customWidth="1"/>
    <col min="1284" max="1284" width="15.5703125" customWidth="1"/>
    <col min="1285" max="1285" width="15.140625" customWidth="1"/>
    <col min="1286" max="1286" width="15.42578125" customWidth="1"/>
    <col min="1287" max="1287" width="16.140625" customWidth="1"/>
    <col min="1537" max="1537" width="17.28515625" customWidth="1"/>
    <col min="1538" max="1538" width="79.28515625" customWidth="1"/>
    <col min="1539" max="1539" width="15.7109375" customWidth="1"/>
    <col min="1540" max="1540" width="15.5703125" customWidth="1"/>
    <col min="1541" max="1541" width="15.140625" customWidth="1"/>
    <col min="1542" max="1542" width="15.42578125" customWidth="1"/>
    <col min="1543" max="1543" width="16.140625" customWidth="1"/>
    <col min="1793" max="1793" width="17.28515625" customWidth="1"/>
    <col min="1794" max="1794" width="79.28515625" customWidth="1"/>
    <col min="1795" max="1795" width="15.7109375" customWidth="1"/>
    <col min="1796" max="1796" width="15.5703125" customWidth="1"/>
    <col min="1797" max="1797" width="15.140625" customWidth="1"/>
    <col min="1798" max="1798" width="15.42578125" customWidth="1"/>
    <col min="1799" max="1799" width="16.140625" customWidth="1"/>
    <col min="2049" max="2049" width="17.28515625" customWidth="1"/>
    <col min="2050" max="2050" width="79.28515625" customWidth="1"/>
    <col min="2051" max="2051" width="15.7109375" customWidth="1"/>
    <col min="2052" max="2052" width="15.5703125" customWidth="1"/>
    <col min="2053" max="2053" width="15.140625" customWidth="1"/>
    <col min="2054" max="2054" width="15.42578125" customWidth="1"/>
    <col min="2055" max="2055" width="16.140625" customWidth="1"/>
    <col min="2305" max="2305" width="17.28515625" customWidth="1"/>
    <col min="2306" max="2306" width="79.28515625" customWidth="1"/>
    <col min="2307" max="2307" width="15.7109375" customWidth="1"/>
    <col min="2308" max="2308" width="15.5703125" customWidth="1"/>
    <col min="2309" max="2309" width="15.140625" customWidth="1"/>
    <col min="2310" max="2310" width="15.42578125" customWidth="1"/>
    <col min="2311" max="2311" width="16.140625" customWidth="1"/>
    <col min="2561" max="2561" width="17.28515625" customWidth="1"/>
    <col min="2562" max="2562" width="79.28515625" customWidth="1"/>
    <col min="2563" max="2563" width="15.7109375" customWidth="1"/>
    <col min="2564" max="2564" width="15.5703125" customWidth="1"/>
    <col min="2565" max="2565" width="15.140625" customWidth="1"/>
    <col min="2566" max="2566" width="15.42578125" customWidth="1"/>
    <col min="2567" max="2567" width="16.140625" customWidth="1"/>
    <col min="2817" max="2817" width="17.28515625" customWidth="1"/>
    <col min="2818" max="2818" width="79.28515625" customWidth="1"/>
    <col min="2819" max="2819" width="15.7109375" customWidth="1"/>
    <col min="2820" max="2820" width="15.5703125" customWidth="1"/>
    <col min="2821" max="2821" width="15.140625" customWidth="1"/>
    <col min="2822" max="2822" width="15.42578125" customWidth="1"/>
    <col min="2823" max="2823" width="16.140625" customWidth="1"/>
    <col min="3073" max="3073" width="17.28515625" customWidth="1"/>
    <col min="3074" max="3074" width="79.28515625" customWidth="1"/>
    <col min="3075" max="3075" width="15.7109375" customWidth="1"/>
    <col min="3076" max="3076" width="15.5703125" customWidth="1"/>
    <col min="3077" max="3077" width="15.140625" customWidth="1"/>
    <col min="3078" max="3078" width="15.42578125" customWidth="1"/>
    <col min="3079" max="3079" width="16.140625" customWidth="1"/>
    <col min="3329" max="3329" width="17.28515625" customWidth="1"/>
    <col min="3330" max="3330" width="79.28515625" customWidth="1"/>
    <col min="3331" max="3331" width="15.7109375" customWidth="1"/>
    <col min="3332" max="3332" width="15.5703125" customWidth="1"/>
    <col min="3333" max="3333" width="15.140625" customWidth="1"/>
    <col min="3334" max="3334" width="15.42578125" customWidth="1"/>
    <col min="3335" max="3335" width="16.140625" customWidth="1"/>
    <col min="3585" max="3585" width="17.28515625" customWidth="1"/>
    <col min="3586" max="3586" width="79.28515625" customWidth="1"/>
    <col min="3587" max="3587" width="15.7109375" customWidth="1"/>
    <col min="3588" max="3588" width="15.5703125" customWidth="1"/>
    <col min="3589" max="3589" width="15.140625" customWidth="1"/>
    <col min="3590" max="3590" width="15.42578125" customWidth="1"/>
    <col min="3591" max="3591" width="16.140625" customWidth="1"/>
    <col min="3841" max="3841" width="17.28515625" customWidth="1"/>
    <col min="3842" max="3842" width="79.28515625" customWidth="1"/>
    <col min="3843" max="3843" width="15.7109375" customWidth="1"/>
    <col min="3844" max="3844" width="15.5703125" customWidth="1"/>
    <col min="3845" max="3845" width="15.140625" customWidth="1"/>
    <col min="3846" max="3846" width="15.42578125" customWidth="1"/>
    <col min="3847" max="3847" width="16.140625" customWidth="1"/>
    <col min="4097" max="4097" width="17.28515625" customWidth="1"/>
    <col min="4098" max="4098" width="79.28515625" customWidth="1"/>
    <col min="4099" max="4099" width="15.7109375" customWidth="1"/>
    <col min="4100" max="4100" width="15.5703125" customWidth="1"/>
    <col min="4101" max="4101" width="15.140625" customWidth="1"/>
    <col min="4102" max="4102" width="15.42578125" customWidth="1"/>
    <col min="4103" max="4103" width="16.140625" customWidth="1"/>
    <col min="4353" max="4353" width="17.28515625" customWidth="1"/>
    <col min="4354" max="4354" width="79.28515625" customWidth="1"/>
    <col min="4355" max="4355" width="15.7109375" customWidth="1"/>
    <col min="4356" max="4356" width="15.5703125" customWidth="1"/>
    <col min="4357" max="4357" width="15.140625" customWidth="1"/>
    <col min="4358" max="4358" width="15.42578125" customWidth="1"/>
    <col min="4359" max="4359" width="16.140625" customWidth="1"/>
    <col min="4609" max="4609" width="17.28515625" customWidth="1"/>
    <col min="4610" max="4610" width="79.28515625" customWidth="1"/>
    <col min="4611" max="4611" width="15.7109375" customWidth="1"/>
    <col min="4612" max="4612" width="15.5703125" customWidth="1"/>
    <col min="4613" max="4613" width="15.140625" customWidth="1"/>
    <col min="4614" max="4614" width="15.42578125" customWidth="1"/>
    <col min="4615" max="4615" width="16.140625" customWidth="1"/>
    <col min="4865" max="4865" width="17.28515625" customWidth="1"/>
    <col min="4866" max="4866" width="79.28515625" customWidth="1"/>
    <col min="4867" max="4867" width="15.7109375" customWidth="1"/>
    <col min="4868" max="4868" width="15.5703125" customWidth="1"/>
    <col min="4869" max="4869" width="15.140625" customWidth="1"/>
    <col min="4870" max="4870" width="15.42578125" customWidth="1"/>
    <col min="4871" max="4871" width="16.140625" customWidth="1"/>
    <col min="5121" max="5121" width="17.28515625" customWidth="1"/>
    <col min="5122" max="5122" width="79.28515625" customWidth="1"/>
    <col min="5123" max="5123" width="15.7109375" customWidth="1"/>
    <col min="5124" max="5124" width="15.5703125" customWidth="1"/>
    <col min="5125" max="5125" width="15.140625" customWidth="1"/>
    <col min="5126" max="5126" width="15.42578125" customWidth="1"/>
    <col min="5127" max="5127" width="16.140625" customWidth="1"/>
    <col min="5377" max="5377" width="17.28515625" customWidth="1"/>
    <col min="5378" max="5378" width="79.28515625" customWidth="1"/>
    <col min="5379" max="5379" width="15.7109375" customWidth="1"/>
    <col min="5380" max="5380" width="15.5703125" customWidth="1"/>
    <col min="5381" max="5381" width="15.140625" customWidth="1"/>
    <col min="5382" max="5382" width="15.42578125" customWidth="1"/>
    <col min="5383" max="5383" width="16.140625" customWidth="1"/>
    <col min="5633" max="5633" width="17.28515625" customWidth="1"/>
    <col min="5634" max="5634" width="79.28515625" customWidth="1"/>
    <col min="5635" max="5635" width="15.7109375" customWidth="1"/>
    <col min="5636" max="5636" width="15.5703125" customWidth="1"/>
    <col min="5637" max="5637" width="15.140625" customWidth="1"/>
    <col min="5638" max="5638" width="15.42578125" customWidth="1"/>
    <col min="5639" max="5639" width="16.140625" customWidth="1"/>
    <col min="5889" max="5889" width="17.28515625" customWidth="1"/>
    <col min="5890" max="5890" width="79.28515625" customWidth="1"/>
    <col min="5891" max="5891" width="15.7109375" customWidth="1"/>
    <col min="5892" max="5892" width="15.5703125" customWidth="1"/>
    <col min="5893" max="5893" width="15.140625" customWidth="1"/>
    <col min="5894" max="5894" width="15.42578125" customWidth="1"/>
    <col min="5895" max="5895" width="16.140625" customWidth="1"/>
    <col min="6145" max="6145" width="17.28515625" customWidth="1"/>
    <col min="6146" max="6146" width="79.28515625" customWidth="1"/>
    <col min="6147" max="6147" width="15.7109375" customWidth="1"/>
    <col min="6148" max="6148" width="15.5703125" customWidth="1"/>
    <col min="6149" max="6149" width="15.140625" customWidth="1"/>
    <col min="6150" max="6150" width="15.42578125" customWidth="1"/>
    <col min="6151" max="6151" width="16.140625" customWidth="1"/>
    <col min="6401" max="6401" width="17.28515625" customWidth="1"/>
    <col min="6402" max="6402" width="79.28515625" customWidth="1"/>
    <col min="6403" max="6403" width="15.7109375" customWidth="1"/>
    <col min="6404" max="6404" width="15.5703125" customWidth="1"/>
    <col min="6405" max="6405" width="15.140625" customWidth="1"/>
    <col min="6406" max="6406" width="15.42578125" customWidth="1"/>
    <col min="6407" max="6407" width="16.140625" customWidth="1"/>
    <col min="6657" max="6657" width="17.28515625" customWidth="1"/>
    <col min="6658" max="6658" width="79.28515625" customWidth="1"/>
    <col min="6659" max="6659" width="15.7109375" customWidth="1"/>
    <col min="6660" max="6660" width="15.5703125" customWidth="1"/>
    <col min="6661" max="6661" width="15.140625" customWidth="1"/>
    <col min="6662" max="6662" width="15.42578125" customWidth="1"/>
    <col min="6663" max="6663" width="16.140625" customWidth="1"/>
    <col min="6913" max="6913" width="17.28515625" customWidth="1"/>
    <col min="6914" max="6914" width="79.28515625" customWidth="1"/>
    <col min="6915" max="6915" width="15.7109375" customWidth="1"/>
    <col min="6916" max="6916" width="15.5703125" customWidth="1"/>
    <col min="6917" max="6917" width="15.140625" customWidth="1"/>
    <col min="6918" max="6918" width="15.42578125" customWidth="1"/>
    <col min="6919" max="6919" width="16.140625" customWidth="1"/>
    <col min="7169" max="7169" width="17.28515625" customWidth="1"/>
    <col min="7170" max="7170" width="79.28515625" customWidth="1"/>
    <col min="7171" max="7171" width="15.7109375" customWidth="1"/>
    <col min="7172" max="7172" width="15.5703125" customWidth="1"/>
    <col min="7173" max="7173" width="15.140625" customWidth="1"/>
    <col min="7174" max="7174" width="15.42578125" customWidth="1"/>
    <col min="7175" max="7175" width="16.140625" customWidth="1"/>
    <col min="7425" max="7425" width="17.28515625" customWidth="1"/>
    <col min="7426" max="7426" width="79.28515625" customWidth="1"/>
    <col min="7427" max="7427" width="15.7109375" customWidth="1"/>
    <col min="7428" max="7428" width="15.5703125" customWidth="1"/>
    <col min="7429" max="7429" width="15.140625" customWidth="1"/>
    <col min="7430" max="7430" width="15.42578125" customWidth="1"/>
    <col min="7431" max="7431" width="16.140625" customWidth="1"/>
    <col min="7681" max="7681" width="17.28515625" customWidth="1"/>
    <col min="7682" max="7682" width="79.28515625" customWidth="1"/>
    <col min="7683" max="7683" width="15.7109375" customWidth="1"/>
    <col min="7684" max="7684" width="15.5703125" customWidth="1"/>
    <col min="7685" max="7685" width="15.140625" customWidth="1"/>
    <col min="7686" max="7686" width="15.42578125" customWidth="1"/>
    <col min="7687" max="7687" width="16.140625" customWidth="1"/>
    <col min="7937" max="7937" width="17.28515625" customWidth="1"/>
    <col min="7938" max="7938" width="79.28515625" customWidth="1"/>
    <col min="7939" max="7939" width="15.7109375" customWidth="1"/>
    <col min="7940" max="7940" width="15.5703125" customWidth="1"/>
    <col min="7941" max="7941" width="15.140625" customWidth="1"/>
    <col min="7942" max="7942" width="15.42578125" customWidth="1"/>
    <col min="7943" max="7943" width="16.140625" customWidth="1"/>
    <col min="8193" max="8193" width="17.28515625" customWidth="1"/>
    <col min="8194" max="8194" width="79.28515625" customWidth="1"/>
    <col min="8195" max="8195" width="15.7109375" customWidth="1"/>
    <col min="8196" max="8196" width="15.5703125" customWidth="1"/>
    <col min="8197" max="8197" width="15.140625" customWidth="1"/>
    <col min="8198" max="8198" width="15.42578125" customWidth="1"/>
    <col min="8199" max="8199" width="16.140625" customWidth="1"/>
    <col min="8449" max="8449" width="17.28515625" customWidth="1"/>
    <col min="8450" max="8450" width="79.28515625" customWidth="1"/>
    <col min="8451" max="8451" width="15.7109375" customWidth="1"/>
    <col min="8452" max="8452" width="15.5703125" customWidth="1"/>
    <col min="8453" max="8453" width="15.140625" customWidth="1"/>
    <col min="8454" max="8454" width="15.42578125" customWidth="1"/>
    <col min="8455" max="8455" width="16.140625" customWidth="1"/>
    <col min="8705" max="8705" width="17.28515625" customWidth="1"/>
    <col min="8706" max="8706" width="79.28515625" customWidth="1"/>
    <col min="8707" max="8707" width="15.7109375" customWidth="1"/>
    <col min="8708" max="8708" width="15.5703125" customWidth="1"/>
    <col min="8709" max="8709" width="15.140625" customWidth="1"/>
    <col min="8710" max="8710" width="15.42578125" customWidth="1"/>
    <col min="8711" max="8711" width="16.140625" customWidth="1"/>
    <col min="8961" max="8961" width="17.28515625" customWidth="1"/>
    <col min="8962" max="8962" width="79.28515625" customWidth="1"/>
    <col min="8963" max="8963" width="15.7109375" customWidth="1"/>
    <col min="8964" max="8964" width="15.5703125" customWidth="1"/>
    <col min="8965" max="8965" width="15.140625" customWidth="1"/>
    <col min="8966" max="8966" width="15.42578125" customWidth="1"/>
    <col min="8967" max="8967" width="16.140625" customWidth="1"/>
    <col min="9217" max="9217" width="17.28515625" customWidth="1"/>
    <col min="9218" max="9218" width="79.28515625" customWidth="1"/>
    <col min="9219" max="9219" width="15.7109375" customWidth="1"/>
    <col min="9220" max="9220" width="15.5703125" customWidth="1"/>
    <col min="9221" max="9221" width="15.140625" customWidth="1"/>
    <col min="9222" max="9222" width="15.42578125" customWidth="1"/>
    <col min="9223" max="9223" width="16.140625" customWidth="1"/>
    <col min="9473" max="9473" width="17.28515625" customWidth="1"/>
    <col min="9474" max="9474" width="79.28515625" customWidth="1"/>
    <col min="9475" max="9475" width="15.7109375" customWidth="1"/>
    <col min="9476" max="9476" width="15.5703125" customWidth="1"/>
    <col min="9477" max="9477" width="15.140625" customWidth="1"/>
    <col min="9478" max="9478" width="15.42578125" customWidth="1"/>
    <col min="9479" max="9479" width="16.140625" customWidth="1"/>
    <col min="9729" max="9729" width="17.28515625" customWidth="1"/>
    <col min="9730" max="9730" width="79.28515625" customWidth="1"/>
    <col min="9731" max="9731" width="15.7109375" customWidth="1"/>
    <col min="9732" max="9732" width="15.5703125" customWidth="1"/>
    <col min="9733" max="9733" width="15.140625" customWidth="1"/>
    <col min="9734" max="9734" width="15.42578125" customWidth="1"/>
    <col min="9735" max="9735" width="16.140625" customWidth="1"/>
    <col min="9985" max="9985" width="17.28515625" customWidth="1"/>
    <col min="9986" max="9986" width="79.28515625" customWidth="1"/>
    <col min="9987" max="9987" width="15.7109375" customWidth="1"/>
    <col min="9988" max="9988" width="15.5703125" customWidth="1"/>
    <col min="9989" max="9989" width="15.140625" customWidth="1"/>
    <col min="9990" max="9990" width="15.42578125" customWidth="1"/>
    <col min="9991" max="9991" width="16.140625" customWidth="1"/>
    <col min="10241" max="10241" width="17.28515625" customWidth="1"/>
    <col min="10242" max="10242" width="79.28515625" customWidth="1"/>
    <col min="10243" max="10243" width="15.7109375" customWidth="1"/>
    <col min="10244" max="10244" width="15.5703125" customWidth="1"/>
    <col min="10245" max="10245" width="15.140625" customWidth="1"/>
    <col min="10246" max="10246" width="15.42578125" customWidth="1"/>
    <col min="10247" max="10247" width="16.140625" customWidth="1"/>
    <col min="10497" max="10497" width="17.28515625" customWidth="1"/>
    <col min="10498" max="10498" width="79.28515625" customWidth="1"/>
    <col min="10499" max="10499" width="15.7109375" customWidth="1"/>
    <col min="10500" max="10500" width="15.5703125" customWidth="1"/>
    <col min="10501" max="10501" width="15.140625" customWidth="1"/>
    <col min="10502" max="10502" width="15.42578125" customWidth="1"/>
    <col min="10503" max="10503" width="16.140625" customWidth="1"/>
    <col min="10753" max="10753" width="17.28515625" customWidth="1"/>
    <col min="10754" max="10754" width="79.28515625" customWidth="1"/>
    <col min="10755" max="10755" width="15.7109375" customWidth="1"/>
    <col min="10756" max="10756" width="15.5703125" customWidth="1"/>
    <col min="10757" max="10757" width="15.140625" customWidth="1"/>
    <col min="10758" max="10758" width="15.42578125" customWidth="1"/>
    <col min="10759" max="10759" width="16.140625" customWidth="1"/>
    <col min="11009" max="11009" width="17.28515625" customWidth="1"/>
    <col min="11010" max="11010" width="79.28515625" customWidth="1"/>
    <col min="11011" max="11011" width="15.7109375" customWidth="1"/>
    <col min="11012" max="11012" width="15.5703125" customWidth="1"/>
    <col min="11013" max="11013" width="15.140625" customWidth="1"/>
    <col min="11014" max="11014" width="15.42578125" customWidth="1"/>
    <col min="11015" max="11015" width="16.140625" customWidth="1"/>
    <col min="11265" max="11265" width="17.28515625" customWidth="1"/>
    <col min="11266" max="11266" width="79.28515625" customWidth="1"/>
    <col min="11267" max="11267" width="15.7109375" customWidth="1"/>
    <col min="11268" max="11268" width="15.5703125" customWidth="1"/>
    <col min="11269" max="11269" width="15.140625" customWidth="1"/>
    <col min="11270" max="11270" width="15.42578125" customWidth="1"/>
    <col min="11271" max="11271" width="16.140625" customWidth="1"/>
    <col min="11521" max="11521" width="17.28515625" customWidth="1"/>
    <col min="11522" max="11522" width="79.28515625" customWidth="1"/>
    <col min="11523" max="11523" width="15.7109375" customWidth="1"/>
    <col min="11524" max="11524" width="15.5703125" customWidth="1"/>
    <col min="11525" max="11525" width="15.140625" customWidth="1"/>
    <col min="11526" max="11526" width="15.42578125" customWidth="1"/>
    <col min="11527" max="11527" width="16.140625" customWidth="1"/>
    <col min="11777" max="11777" width="17.28515625" customWidth="1"/>
    <col min="11778" max="11778" width="79.28515625" customWidth="1"/>
    <col min="11779" max="11779" width="15.7109375" customWidth="1"/>
    <col min="11780" max="11780" width="15.5703125" customWidth="1"/>
    <col min="11781" max="11781" width="15.140625" customWidth="1"/>
    <col min="11782" max="11782" width="15.42578125" customWidth="1"/>
    <col min="11783" max="11783" width="16.140625" customWidth="1"/>
    <col min="12033" max="12033" width="17.28515625" customWidth="1"/>
    <col min="12034" max="12034" width="79.28515625" customWidth="1"/>
    <col min="12035" max="12035" width="15.7109375" customWidth="1"/>
    <col min="12036" max="12036" width="15.5703125" customWidth="1"/>
    <col min="12037" max="12037" width="15.140625" customWidth="1"/>
    <col min="12038" max="12038" width="15.42578125" customWidth="1"/>
    <col min="12039" max="12039" width="16.140625" customWidth="1"/>
    <col min="12289" max="12289" width="17.28515625" customWidth="1"/>
    <col min="12290" max="12290" width="79.28515625" customWidth="1"/>
    <col min="12291" max="12291" width="15.7109375" customWidth="1"/>
    <col min="12292" max="12292" width="15.5703125" customWidth="1"/>
    <col min="12293" max="12293" width="15.140625" customWidth="1"/>
    <col min="12294" max="12294" width="15.42578125" customWidth="1"/>
    <col min="12295" max="12295" width="16.140625" customWidth="1"/>
    <col min="12545" max="12545" width="17.28515625" customWidth="1"/>
    <col min="12546" max="12546" width="79.28515625" customWidth="1"/>
    <col min="12547" max="12547" width="15.7109375" customWidth="1"/>
    <col min="12548" max="12548" width="15.5703125" customWidth="1"/>
    <col min="12549" max="12549" width="15.140625" customWidth="1"/>
    <col min="12550" max="12550" width="15.42578125" customWidth="1"/>
    <col min="12551" max="12551" width="16.140625" customWidth="1"/>
    <col min="12801" max="12801" width="17.28515625" customWidth="1"/>
    <col min="12802" max="12802" width="79.28515625" customWidth="1"/>
    <col min="12803" max="12803" width="15.7109375" customWidth="1"/>
    <col min="12804" max="12804" width="15.5703125" customWidth="1"/>
    <col min="12805" max="12805" width="15.140625" customWidth="1"/>
    <col min="12806" max="12806" width="15.42578125" customWidth="1"/>
    <col min="12807" max="12807" width="16.140625" customWidth="1"/>
    <col min="13057" max="13057" width="17.28515625" customWidth="1"/>
    <col min="13058" max="13058" width="79.28515625" customWidth="1"/>
    <col min="13059" max="13059" width="15.7109375" customWidth="1"/>
    <col min="13060" max="13060" width="15.5703125" customWidth="1"/>
    <col min="13061" max="13061" width="15.140625" customWidth="1"/>
    <col min="13062" max="13062" width="15.42578125" customWidth="1"/>
    <col min="13063" max="13063" width="16.140625" customWidth="1"/>
    <col min="13313" max="13313" width="17.28515625" customWidth="1"/>
    <col min="13314" max="13314" width="79.28515625" customWidth="1"/>
    <col min="13315" max="13315" width="15.7109375" customWidth="1"/>
    <col min="13316" max="13316" width="15.5703125" customWidth="1"/>
    <col min="13317" max="13317" width="15.140625" customWidth="1"/>
    <col min="13318" max="13318" width="15.42578125" customWidth="1"/>
    <col min="13319" max="13319" width="16.140625" customWidth="1"/>
    <col min="13569" max="13569" width="17.28515625" customWidth="1"/>
    <col min="13570" max="13570" width="79.28515625" customWidth="1"/>
    <col min="13571" max="13571" width="15.7109375" customWidth="1"/>
    <col min="13572" max="13572" width="15.5703125" customWidth="1"/>
    <col min="13573" max="13573" width="15.140625" customWidth="1"/>
    <col min="13574" max="13574" width="15.42578125" customWidth="1"/>
    <col min="13575" max="13575" width="16.140625" customWidth="1"/>
    <col min="13825" max="13825" width="17.28515625" customWidth="1"/>
    <col min="13826" max="13826" width="79.28515625" customWidth="1"/>
    <col min="13827" max="13827" width="15.7109375" customWidth="1"/>
    <col min="13828" max="13828" width="15.5703125" customWidth="1"/>
    <col min="13829" max="13829" width="15.140625" customWidth="1"/>
    <col min="13830" max="13830" width="15.42578125" customWidth="1"/>
    <col min="13831" max="13831" width="16.140625" customWidth="1"/>
    <col min="14081" max="14081" width="17.28515625" customWidth="1"/>
    <col min="14082" max="14082" width="79.28515625" customWidth="1"/>
    <col min="14083" max="14083" width="15.7109375" customWidth="1"/>
    <col min="14084" max="14084" width="15.5703125" customWidth="1"/>
    <col min="14085" max="14085" width="15.140625" customWidth="1"/>
    <col min="14086" max="14086" width="15.42578125" customWidth="1"/>
    <col min="14087" max="14087" width="16.140625" customWidth="1"/>
    <col min="14337" max="14337" width="17.28515625" customWidth="1"/>
    <col min="14338" max="14338" width="79.28515625" customWidth="1"/>
    <col min="14339" max="14339" width="15.7109375" customWidth="1"/>
    <col min="14340" max="14340" width="15.5703125" customWidth="1"/>
    <col min="14341" max="14341" width="15.140625" customWidth="1"/>
    <col min="14342" max="14342" width="15.42578125" customWidth="1"/>
    <col min="14343" max="14343" width="16.140625" customWidth="1"/>
    <col min="14593" max="14593" width="17.28515625" customWidth="1"/>
    <col min="14594" max="14594" width="79.28515625" customWidth="1"/>
    <col min="14595" max="14595" width="15.7109375" customWidth="1"/>
    <col min="14596" max="14596" width="15.5703125" customWidth="1"/>
    <col min="14597" max="14597" width="15.140625" customWidth="1"/>
    <col min="14598" max="14598" width="15.42578125" customWidth="1"/>
    <col min="14599" max="14599" width="16.140625" customWidth="1"/>
    <col min="14849" max="14849" width="17.28515625" customWidth="1"/>
    <col min="14850" max="14850" width="79.28515625" customWidth="1"/>
    <col min="14851" max="14851" width="15.7109375" customWidth="1"/>
    <col min="14852" max="14852" width="15.5703125" customWidth="1"/>
    <col min="14853" max="14853" width="15.140625" customWidth="1"/>
    <col min="14854" max="14854" width="15.42578125" customWidth="1"/>
    <col min="14855" max="14855" width="16.140625" customWidth="1"/>
    <col min="15105" max="15105" width="17.28515625" customWidth="1"/>
    <col min="15106" max="15106" width="79.28515625" customWidth="1"/>
    <col min="15107" max="15107" width="15.7109375" customWidth="1"/>
    <col min="15108" max="15108" width="15.5703125" customWidth="1"/>
    <col min="15109" max="15109" width="15.140625" customWidth="1"/>
    <col min="15110" max="15110" width="15.42578125" customWidth="1"/>
    <col min="15111" max="15111" width="16.140625" customWidth="1"/>
    <col min="15361" max="15361" width="17.28515625" customWidth="1"/>
    <col min="15362" max="15362" width="79.28515625" customWidth="1"/>
    <col min="15363" max="15363" width="15.7109375" customWidth="1"/>
    <col min="15364" max="15364" width="15.5703125" customWidth="1"/>
    <col min="15365" max="15365" width="15.140625" customWidth="1"/>
    <col min="15366" max="15366" width="15.42578125" customWidth="1"/>
    <col min="15367" max="15367" width="16.140625" customWidth="1"/>
    <col min="15617" max="15617" width="17.28515625" customWidth="1"/>
    <col min="15618" max="15618" width="79.28515625" customWidth="1"/>
    <col min="15619" max="15619" width="15.7109375" customWidth="1"/>
    <col min="15620" max="15620" width="15.5703125" customWidth="1"/>
    <col min="15621" max="15621" width="15.140625" customWidth="1"/>
    <col min="15622" max="15622" width="15.42578125" customWidth="1"/>
    <col min="15623" max="15623" width="16.140625" customWidth="1"/>
    <col min="15873" max="15873" width="17.28515625" customWidth="1"/>
    <col min="15874" max="15874" width="79.28515625" customWidth="1"/>
    <col min="15875" max="15875" width="15.7109375" customWidth="1"/>
    <col min="15876" max="15876" width="15.5703125" customWidth="1"/>
    <col min="15877" max="15877" width="15.140625" customWidth="1"/>
    <col min="15878" max="15878" width="15.42578125" customWidth="1"/>
    <col min="15879" max="15879" width="16.140625" customWidth="1"/>
    <col min="16129" max="16129" width="17.28515625" customWidth="1"/>
    <col min="16130" max="16130" width="79.28515625" customWidth="1"/>
    <col min="16131" max="16131" width="15.7109375" customWidth="1"/>
    <col min="16132" max="16132" width="15.5703125" customWidth="1"/>
    <col min="16133" max="16133" width="15.140625" customWidth="1"/>
    <col min="16134" max="16134" width="15.42578125" customWidth="1"/>
    <col min="16135" max="16135" width="16.140625" customWidth="1"/>
  </cols>
  <sheetData>
    <row r="1" spans="1:7" ht="18.75" x14ac:dyDescent="0.25">
      <c r="A1" s="149" t="s">
        <v>540</v>
      </c>
      <c r="B1" s="149"/>
      <c r="C1" s="149"/>
      <c r="D1" s="149"/>
      <c r="E1" s="149"/>
      <c r="F1" s="149"/>
      <c r="G1" s="149"/>
    </row>
    <row r="2" spans="1:7" ht="10.5" customHeight="1" x14ac:dyDescent="0.25">
      <c r="B2" s="141"/>
      <c r="C2" s="141"/>
      <c r="D2" s="141"/>
      <c r="E2" s="141"/>
      <c r="F2" s="141"/>
      <c r="G2" s="141"/>
    </row>
    <row r="3" spans="1:7" ht="15" customHeight="1" x14ac:dyDescent="0.25">
      <c r="F3" s="150" t="s">
        <v>541</v>
      </c>
      <c r="G3" s="150"/>
    </row>
    <row r="4" spans="1:7" s="92" customFormat="1" ht="22.5" customHeight="1" x14ac:dyDescent="0.25">
      <c r="A4" s="151" t="s">
        <v>542</v>
      </c>
      <c r="B4" s="151" t="s">
        <v>543</v>
      </c>
      <c r="C4" s="151" t="s">
        <v>544</v>
      </c>
      <c r="D4" s="151" t="s">
        <v>732</v>
      </c>
      <c r="E4" s="151" t="s">
        <v>729</v>
      </c>
      <c r="F4" s="151"/>
      <c r="G4" s="151"/>
    </row>
    <row r="5" spans="1:7" s="92" customFormat="1" ht="15.75" x14ac:dyDescent="0.25">
      <c r="A5" s="151"/>
      <c r="B5" s="151"/>
      <c r="C5" s="151"/>
      <c r="D5" s="151"/>
      <c r="E5" s="142" t="s">
        <v>4</v>
      </c>
      <c r="F5" s="142" t="s">
        <v>730</v>
      </c>
      <c r="G5" s="142" t="s">
        <v>731</v>
      </c>
    </row>
    <row r="6" spans="1:7" s="92" customFormat="1" x14ac:dyDescent="0.25">
      <c r="A6" s="93">
        <v>1</v>
      </c>
      <c r="B6" s="93">
        <v>2</v>
      </c>
      <c r="C6" s="94">
        <v>3</v>
      </c>
      <c r="D6" s="93">
        <v>4</v>
      </c>
      <c r="E6" s="93">
        <v>5</v>
      </c>
      <c r="F6" s="93">
        <v>6</v>
      </c>
      <c r="G6" s="93">
        <v>7</v>
      </c>
    </row>
    <row r="7" spans="1:7" ht="31.5" x14ac:dyDescent="0.25">
      <c r="A7" s="95" t="s">
        <v>545</v>
      </c>
      <c r="B7" s="96" t="s">
        <v>546</v>
      </c>
      <c r="C7" s="97">
        <f>SUM(C8:C14)</f>
        <v>17702996.900000002</v>
      </c>
      <c r="D7" s="97">
        <f>SUM(D8:D15)</f>
        <v>25018583.800000001</v>
      </c>
      <c r="E7" s="97">
        <f>SUM(E8:E14)</f>
        <v>15601271.299999999</v>
      </c>
      <c r="F7" s="97">
        <f>SUM(F8:F14)</f>
        <v>15908482.5</v>
      </c>
      <c r="G7" s="97">
        <f>SUM(G8:G14)</f>
        <v>16191999.600000001</v>
      </c>
    </row>
    <row r="8" spans="1:7" ht="15.75" x14ac:dyDescent="0.25">
      <c r="A8" s="38" t="s">
        <v>547</v>
      </c>
      <c r="B8" s="60" t="s">
        <v>548</v>
      </c>
      <c r="C8" s="55">
        <v>12069620</v>
      </c>
      <c r="D8" s="55">
        <v>18833634.800000001</v>
      </c>
      <c r="E8" s="55">
        <v>9123919.9000000004</v>
      </c>
      <c r="F8" s="55">
        <v>9315764.0999999996</v>
      </c>
      <c r="G8" s="55">
        <v>9586856.8000000007</v>
      </c>
    </row>
    <row r="9" spans="1:7" ht="15.75" x14ac:dyDescent="0.25">
      <c r="A9" s="38" t="s">
        <v>549</v>
      </c>
      <c r="B9" s="60" t="s">
        <v>32</v>
      </c>
      <c r="C9" s="55">
        <v>5009501.5999999996</v>
      </c>
      <c r="D9" s="55">
        <v>5627490</v>
      </c>
      <c r="E9" s="55">
        <v>6091232.7999999998</v>
      </c>
      <c r="F9" s="55">
        <v>6126522.7000000002</v>
      </c>
      <c r="G9" s="55">
        <v>6137277.4000000004</v>
      </c>
    </row>
    <row r="10" spans="1:7" ht="15.75" x14ac:dyDescent="0.25">
      <c r="A10" s="38" t="s">
        <v>550</v>
      </c>
      <c r="B10" s="60" t="s">
        <v>551</v>
      </c>
      <c r="C10" s="55">
        <v>396497.5</v>
      </c>
      <c r="D10" s="55">
        <v>391986</v>
      </c>
      <c r="E10" s="55">
        <v>382512.5</v>
      </c>
      <c r="F10" s="55">
        <v>462589.6</v>
      </c>
      <c r="G10" s="55">
        <v>464259.3</v>
      </c>
    </row>
    <row r="11" spans="1:7" ht="15.75" x14ac:dyDescent="0.25">
      <c r="A11" s="38" t="s">
        <v>552</v>
      </c>
      <c r="B11" s="60" t="s">
        <v>40</v>
      </c>
      <c r="C11" s="55">
        <v>168441.8</v>
      </c>
      <c r="D11" s="55">
        <v>131111.5</v>
      </c>
      <c r="E11" s="55">
        <v>3255.5</v>
      </c>
      <c r="F11" s="55">
        <v>3255.5</v>
      </c>
      <c r="G11" s="55">
        <v>3255.5</v>
      </c>
    </row>
    <row r="12" spans="1:7" ht="47.25" x14ac:dyDescent="0.25">
      <c r="A12" s="38" t="s">
        <v>553</v>
      </c>
      <c r="B12" s="60" t="s">
        <v>44</v>
      </c>
      <c r="C12" s="55">
        <v>10347.5</v>
      </c>
      <c r="D12" s="55">
        <v>15650.6</v>
      </c>
      <c r="E12" s="55">
        <v>350.6</v>
      </c>
      <c r="F12" s="55">
        <v>350.6</v>
      </c>
      <c r="G12" s="55">
        <v>350.6</v>
      </c>
    </row>
    <row r="13" spans="1:7" ht="107.25" customHeight="1" x14ac:dyDescent="0.25">
      <c r="A13" s="38" t="s">
        <v>554</v>
      </c>
      <c r="B13" s="60" t="s">
        <v>555</v>
      </c>
      <c r="C13" s="55"/>
      <c r="D13" s="55"/>
      <c r="E13" s="55"/>
      <c r="F13" s="55"/>
      <c r="G13" s="55"/>
    </row>
    <row r="14" spans="1:7" ht="178.5" customHeight="1" x14ac:dyDescent="0.25">
      <c r="A14" s="38" t="s">
        <v>556</v>
      </c>
      <c r="B14" s="60" t="s">
        <v>557</v>
      </c>
      <c r="C14" s="55">
        <v>48588.5</v>
      </c>
      <c r="D14" s="55"/>
      <c r="E14" s="55"/>
      <c r="F14" s="55"/>
      <c r="G14" s="55"/>
    </row>
    <row r="15" spans="1:7" ht="72.75" customHeight="1" x14ac:dyDescent="0.25">
      <c r="A15" s="38" t="s">
        <v>710</v>
      </c>
      <c r="B15" s="60" t="s">
        <v>418</v>
      </c>
      <c r="C15" s="55"/>
      <c r="D15" s="55">
        <v>18710.900000000001</v>
      </c>
      <c r="E15" s="55"/>
      <c r="F15" s="55"/>
      <c r="G15" s="55"/>
    </row>
    <row r="16" spans="1:7" ht="47.25" x14ac:dyDescent="0.25">
      <c r="A16" s="95" t="s">
        <v>558</v>
      </c>
      <c r="B16" s="96" t="s">
        <v>559</v>
      </c>
      <c r="C16" s="97">
        <f>SUM(C17:C24)</f>
        <v>1091758.3999999999</v>
      </c>
      <c r="D16" s="97">
        <f>SUM(D17:D24)</f>
        <v>2073254.2</v>
      </c>
      <c r="E16" s="97">
        <f>SUM(E17:E24)</f>
        <v>0</v>
      </c>
      <c r="F16" s="97">
        <f>SUM(F17:F24)</f>
        <v>0</v>
      </c>
      <c r="G16" s="97">
        <f>SUM(G17:G24)</f>
        <v>0</v>
      </c>
    </row>
    <row r="17" spans="1:7" ht="31.5" x14ac:dyDescent="0.25">
      <c r="A17" s="38" t="s">
        <v>560</v>
      </c>
      <c r="B17" s="60" t="s">
        <v>561</v>
      </c>
      <c r="C17" s="55">
        <v>1048192.8</v>
      </c>
      <c r="D17" s="55">
        <v>1975885.5</v>
      </c>
      <c r="E17" s="55"/>
      <c r="F17" s="55"/>
      <c r="G17" s="55"/>
    </row>
    <row r="18" spans="1:7" ht="15.75" x14ac:dyDescent="0.25">
      <c r="A18" s="38" t="s">
        <v>562</v>
      </c>
      <c r="B18" s="60" t="s">
        <v>76</v>
      </c>
      <c r="C18" s="55">
        <v>967.5</v>
      </c>
      <c r="D18" s="55">
        <v>1326</v>
      </c>
      <c r="E18" s="55"/>
      <c r="F18" s="55"/>
      <c r="G18" s="55"/>
    </row>
    <row r="19" spans="1:7" ht="31.5" x14ac:dyDescent="0.25">
      <c r="A19" s="38" t="s">
        <v>563</v>
      </c>
      <c r="B19" s="60" t="s">
        <v>564</v>
      </c>
      <c r="C19" s="55">
        <v>9557.7999999999993</v>
      </c>
      <c r="D19" s="55">
        <v>13500</v>
      </c>
      <c r="E19" s="55"/>
      <c r="F19" s="55"/>
      <c r="G19" s="55"/>
    </row>
    <row r="20" spans="1:7" ht="47.25" x14ac:dyDescent="0.25">
      <c r="A20" s="38" t="s">
        <v>711</v>
      </c>
      <c r="B20" s="60" t="s">
        <v>712</v>
      </c>
      <c r="C20" s="55"/>
      <c r="D20" s="55">
        <v>67006.399999999994</v>
      </c>
      <c r="E20" s="55"/>
      <c r="F20" s="55"/>
      <c r="G20" s="55"/>
    </row>
    <row r="21" spans="1:7" ht="15.75" x14ac:dyDescent="0.25">
      <c r="A21" s="38" t="s">
        <v>565</v>
      </c>
      <c r="B21" s="60" t="s">
        <v>566</v>
      </c>
      <c r="C21" s="55">
        <v>8.6999999999999993</v>
      </c>
      <c r="D21" s="55">
        <v>109.3</v>
      </c>
      <c r="E21" s="55"/>
      <c r="F21" s="55"/>
      <c r="G21" s="55"/>
    </row>
    <row r="22" spans="1:7" ht="15.75" x14ac:dyDescent="0.25">
      <c r="A22" s="38" t="s">
        <v>567</v>
      </c>
      <c r="B22" s="60" t="s">
        <v>84</v>
      </c>
      <c r="C22" s="55">
        <v>1471.9</v>
      </c>
      <c r="D22" s="55">
        <v>1605</v>
      </c>
      <c r="E22" s="55"/>
      <c r="F22" s="55"/>
      <c r="G22" s="55"/>
    </row>
    <row r="23" spans="1:7" ht="31.5" x14ac:dyDescent="0.25">
      <c r="A23" s="38" t="s">
        <v>568</v>
      </c>
      <c r="B23" s="60" t="s">
        <v>87</v>
      </c>
      <c r="C23" s="55">
        <v>1703.8</v>
      </c>
      <c r="D23" s="55">
        <v>2895.2</v>
      </c>
      <c r="E23" s="55"/>
      <c r="F23" s="55"/>
      <c r="G23" s="55"/>
    </row>
    <row r="24" spans="1:7" ht="42" customHeight="1" x14ac:dyDescent="0.25">
      <c r="A24" s="38" t="s">
        <v>569</v>
      </c>
      <c r="B24" s="60" t="s">
        <v>333</v>
      </c>
      <c r="C24" s="55">
        <v>29855.9</v>
      </c>
      <c r="D24" s="55">
        <v>10926.8</v>
      </c>
      <c r="E24" s="55"/>
      <c r="F24" s="55"/>
      <c r="G24" s="55"/>
    </row>
    <row r="25" spans="1:7" ht="31.5" x14ac:dyDescent="0.25">
      <c r="A25" s="95" t="s">
        <v>570</v>
      </c>
      <c r="B25" s="96" t="s">
        <v>571</v>
      </c>
      <c r="C25" s="97">
        <f>SUM(C26:C38)</f>
        <v>1938505.8000000003</v>
      </c>
      <c r="D25" s="97">
        <f>SUM(D26:D38)</f>
        <v>2660206.6</v>
      </c>
      <c r="E25" s="97">
        <f>SUM(E26:E38)</f>
        <v>2091645</v>
      </c>
      <c r="F25" s="97">
        <f>SUM(F26:F38)</f>
        <v>2091801.7</v>
      </c>
      <c r="G25" s="97">
        <f>SUM(G26:G38)</f>
        <v>2091805.1</v>
      </c>
    </row>
    <row r="26" spans="1:7" ht="15.75" x14ac:dyDescent="0.25">
      <c r="A26" s="38" t="s">
        <v>572</v>
      </c>
      <c r="B26" s="60" t="s">
        <v>573</v>
      </c>
      <c r="C26" s="78">
        <v>159758.5</v>
      </c>
      <c r="D26" s="55">
        <v>159218.29999999999</v>
      </c>
      <c r="E26" s="55">
        <v>187432.6</v>
      </c>
      <c r="F26" s="55">
        <v>187432.6</v>
      </c>
      <c r="G26" s="55">
        <v>187432.6</v>
      </c>
    </row>
    <row r="27" spans="1:7" ht="15.75" x14ac:dyDescent="0.25">
      <c r="A27" s="38" t="s">
        <v>574</v>
      </c>
      <c r="B27" s="60" t="s">
        <v>575</v>
      </c>
      <c r="C27" s="78">
        <v>497927.2</v>
      </c>
      <c r="D27" s="55">
        <v>549781.80000000005</v>
      </c>
      <c r="E27" s="55">
        <v>554582.69999999995</v>
      </c>
      <c r="F27" s="55">
        <v>555681.5</v>
      </c>
      <c r="G27" s="55">
        <v>555317.1</v>
      </c>
    </row>
    <row r="28" spans="1:7" ht="15.75" x14ac:dyDescent="0.25">
      <c r="A28" s="38" t="s">
        <v>576</v>
      </c>
      <c r="B28" s="60" t="s">
        <v>101</v>
      </c>
      <c r="C28" s="78">
        <v>116155.1</v>
      </c>
      <c r="D28" s="55">
        <v>127817</v>
      </c>
      <c r="E28" s="55">
        <v>144897.29999999999</v>
      </c>
      <c r="F28" s="55">
        <v>144897.29999999999</v>
      </c>
      <c r="G28" s="55">
        <v>144897.29999999999</v>
      </c>
    </row>
    <row r="29" spans="1:7" ht="15.75" x14ac:dyDescent="0.25">
      <c r="A29" s="38" t="s">
        <v>577</v>
      </c>
      <c r="B29" s="60" t="s">
        <v>578</v>
      </c>
      <c r="C29" s="78">
        <v>101302.7</v>
      </c>
      <c r="D29" s="55">
        <v>109374.7</v>
      </c>
      <c r="E29" s="55">
        <v>118154.3</v>
      </c>
      <c r="F29" s="55">
        <v>118154.3</v>
      </c>
      <c r="G29" s="55">
        <v>118154.3</v>
      </c>
    </row>
    <row r="30" spans="1:7" ht="15.75" x14ac:dyDescent="0.25">
      <c r="A30" s="38" t="s">
        <v>579</v>
      </c>
      <c r="B30" s="60" t="s">
        <v>580</v>
      </c>
      <c r="C30" s="78">
        <v>333770.5</v>
      </c>
      <c r="D30" s="55">
        <v>454072.4</v>
      </c>
      <c r="E30" s="55">
        <v>733747.6</v>
      </c>
      <c r="F30" s="55">
        <v>733471</v>
      </c>
      <c r="G30" s="55">
        <v>733655.4</v>
      </c>
    </row>
    <row r="31" spans="1:7" ht="15.75" x14ac:dyDescent="0.25">
      <c r="A31" s="38" t="s">
        <v>581</v>
      </c>
      <c r="B31" s="60" t="s">
        <v>582</v>
      </c>
      <c r="C31" s="78">
        <v>128522.1</v>
      </c>
      <c r="D31" s="55">
        <v>137508.1</v>
      </c>
      <c r="E31" s="55">
        <v>155633.70000000001</v>
      </c>
      <c r="F31" s="55">
        <v>155633.70000000001</v>
      </c>
      <c r="G31" s="55">
        <v>155633.70000000001</v>
      </c>
    </row>
    <row r="32" spans="1:7" ht="31.5" x14ac:dyDescent="0.25">
      <c r="A32" s="38" t="s">
        <v>583</v>
      </c>
      <c r="B32" s="60" t="s">
        <v>584</v>
      </c>
      <c r="C32" s="78">
        <v>32560.6</v>
      </c>
      <c r="D32" s="55">
        <v>23177.5</v>
      </c>
      <c r="E32" s="55">
        <v>38713.199999999997</v>
      </c>
      <c r="F32" s="55">
        <v>38713.199999999997</v>
      </c>
      <c r="G32" s="55">
        <v>38713.199999999997</v>
      </c>
    </row>
    <row r="33" spans="1:7" ht="15.75" x14ac:dyDescent="0.25">
      <c r="A33" s="38" t="s">
        <v>585</v>
      </c>
      <c r="B33" s="60" t="s">
        <v>586</v>
      </c>
      <c r="C33" s="78">
        <v>68432.399999999994</v>
      </c>
      <c r="D33" s="55">
        <v>84749.9</v>
      </c>
      <c r="E33" s="55">
        <v>93408.3</v>
      </c>
      <c r="F33" s="55">
        <v>93402.8</v>
      </c>
      <c r="G33" s="55">
        <v>93406.2</v>
      </c>
    </row>
    <row r="34" spans="1:7" ht="15.75" x14ac:dyDescent="0.25">
      <c r="A34" s="38" t="s">
        <v>587</v>
      </c>
      <c r="B34" s="60" t="s">
        <v>588</v>
      </c>
      <c r="C34" s="78">
        <v>5106.1000000000004</v>
      </c>
      <c r="D34" s="55">
        <v>5500</v>
      </c>
      <c r="E34" s="55">
        <v>6450</v>
      </c>
      <c r="F34" s="55">
        <v>5550</v>
      </c>
      <c r="G34" s="55">
        <v>5970</v>
      </c>
    </row>
    <row r="35" spans="1:7" ht="31.5" x14ac:dyDescent="0.25">
      <c r="A35" s="38" t="s">
        <v>589</v>
      </c>
      <c r="B35" s="60" t="s">
        <v>590</v>
      </c>
      <c r="C35" s="78">
        <v>478485.60000000003</v>
      </c>
      <c r="D35" s="55">
        <v>988983</v>
      </c>
      <c r="E35" s="55">
        <v>43845.3</v>
      </c>
      <c r="F35" s="55">
        <v>43845.3</v>
      </c>
      <c r="G35" s="55">
        <v>43845.3</v>
      </c>
    </row>
    <row r="36" spans="1:7" ht="15.75" x14ac:dyDescent="0.25">
      <c r="A36" s="38" t="s">
        <v>591</v>
      </c>
      <c r="B36" s="60" t="s">
        <v>592</v>
      </c>
      <c r="C36" s="78">
        <v>6893.7</v>
      </c>
      <c r="D36" s="55">
        <v>8435</v>
      </c>
      <c r="E36" s="55">
        <v>4780</v>
      </c>
      <c r="F36" s="55">
        <v>5020</v>
      </c>
      <c r="G36" s="55">
        <v>4780</v>
      </c>
    </row>
    <row r="37" spans="1:7" ht="15.75" x14ac:dyDescent="0.25">
      <c r="A37" s="38" t="s">
        <v>593</v>
      </c>
      <c r="B37" s="60" t="s">
        <v>128</v>
      </c>
      <c r="C37" s="78">
        <v>6989.1</v>
      </c>
      <c r="D37" s="55">
        <v>9130</v>
      </c>
      <c r="E37" s="55">
        <v>10000</v>
      </c>
      <c r="F37" s="55">
        <v>10000</v>
      </c>
      <c r="G37" s="55">
        <v>10000</v>
      </c>
    </row>
    <row r="38" spans="1:7" ht="41.25" customHeight="1" x14ac:dyDescent="0.25">
      <c r="A38" s="38" t="s">
        <v>594</v>
      </c>
      <c r="B38" s="60" t="s">
        <v>131</v>
      </c>
      <c r="C38" s="78">
        <v>2602.1999999999998</v>
      </c>
      <c r="D38" s="55">
        <v>2458.9</v>
      </c>
      <c r="E38" s="55"/>
      <c r="F38" s="55"/>
      <c r="G38" s="55"/>
    </row>
    <row r="39" spans="1:7" ht="31.5" x14ac:dyDescent="0.25">
      <c r="A39" s="98" t="s">
        <v>595</v>
      </c>
      <c r="B39" s="99" t="s">
        <v>596</v>
      </c>
      <c r="C39" s="97">
        <f>SUM(C40:C43)</f>
        <v>1668539</v>
      </c>
      <c r="D39" s="97">
        <f>SUM(D40:D43)</f>
        <v>2278460.5</v>
      </c>
      <c r="E39" s="97">
        <f>SUM(E40:E43)</f>
        <v>1199843.6000000001</v>
      </c>
      <c r="F39" s="97">
        <f>SUM(F40:F43)</f>
        <v>1211448.5000000002</v>
      </c>
      <c r="G39" s="97">
        <f>SUM(G40:G43)</f>
        <v>1211456.3</v>
      </c>
    </row>
    <row r="40" spans="1:7" ht="31.5" x14ac:dyDescent="0.25">
      <c r="A40" s="100" t="s">
        <v>597</v>
      </c>
      <c r="B40" s="60" t="s">
        <v>135</v>
      </c>
      <c r="C40" s="55">
        <v>1153922.3999999999</v>
      </c>
      <c r="D40" s="55">
        <v>1095260.3</v>
      </c>
      <c r="E40" s="55">
        <v>1148891.3999999999</v>
      </c>
      <c r="F40" s="55">
        <v>1170054.8</v>
      </c>
      <c r="G40" s="55">
        <v>1170860.2</v>
      </c>
    </row>
    <row r="41" spans="1:7" ht="15.75" x14ac:dyDescent="0.25">
      <c r="A41" s="100" t="s">
        <v>598</v>
      </c>
      <c r="B41" s="60" t="s">
        <v>599</v>
      </c>
      <c r="C41" s="55">
        <v>3552.8</v>
      </c>
      <c r="D41" s="55">
        <v>3936.5</v>
      </c>
      <c r="E41" s="55">
        <v>3936.5</v>
      </c>
      <c r="F41" s="55">
        <v>3936.5</v>
      </c>
      <c r="G41" s="55">
        <v>3936.5</v>
      </c>
    </row>
    <row r="42" spans="1:7" ht="15.75" x14ac:dyDescent="0.25">
      <c r="A42" s="100" t="s">
        <v>600</v>
      </c>
      <c r="B42" s="60" t="s">
        <v>601</v>
      </c>
      <c r="C42" s="55">
        <v>33407.800000000003</v>
      </c>
      <c r="D42" s="55">
        <v>28657</v>
      </c>
      <c r="E42" s="55">
        <v>36659.599999999999</v>
      </c>
      <c r="F42" s="55">
        <v>36659.599999999999</v>
      </c>
      <c r="G42" s="55">
        <v>36659.599999999999</v>
      </c>
    </row>
    <row r="43" spans="1:7" ht="15.75" x14ac:dyDescent="0.25">
      <c r="A43" s="100" t="s">
        <v>602</v>
      </c>
      <c r="B43" s="60" t="s">
        <v>145</v>
      </c>
      <c r="C43" s="55">
        <v>477656</v>
      </c>
      <c r="D43" s="55">
        <v>1150606.7</v>
      </c>
      <c r="E43" s="55">
        <v>10356.1</v>
      </c>
      <c r="F43" s="55">
        <v>797.6</v>
      </c>
      <c r="G43" s="55"/>
    </row>
    <row r="44" spans="1:7" ht="47.25" x14ac:dyDescent="0.25">
      <c r="A44" s="95" t="s">
        <v>603</v>
      </c>
      <c r="B44" s="99" t="s">
        <v>604</v>
      </c>
      <c r="C44" s="97">
        <f>SUM(C45:C48)</f>
        <v>835678.5</v>
      </c>
      <c r="D44" s="97">
        <f>SUM(D45:D48)</f>
        <v>1000823.2</v>
      </c>
      <c r="E44" s="97">
        <f>SUM(E45:E48)</f>
        <v>531227.19999999995</v>
      </c>
      <c r="F44" s="97">
        <f>SUM(F45:F48)</f>
        <v>531227.19999999995</v>
      </c>
      <c r="G44" s="97">
        <f>SUM(G45:G48)</f>
        <v>531227.19999999995</v>
      </c>
    </row>
    <row r="45" spans="1:7" ht="31.5" x14ac:dyDescent="0.25">
      <c r="A45" s="38" t="s">
        <v>605</v>
      </c>
      <c r="B45" s="60" t="s">
        <v>158</v>
      </c>
      <c r="C45" s="55">
        <v>1597.9</v>
      </c>
      <c r="D45" s="55">
        <v>41584</v>
      </c>
      <c r="E45" s="55">
        <v>1600</v>
      </c>
      <c r="F45" s="55">
        <v>1600</v>
      </c>
      <c r="G45" s="55">
        <v>1600</v>
      </c>
    </row>
    <row r="46" spans="1:7" ht="47.25" x14ac:dyDescent="0.25">
      <c r="A46" s="38" t="s">
        <v>606</v>
      </c>
      <c r="B46" s="101" t="s">
        <v>162</v>
      </c>
      <c r="C46" s="55">
        <v>142513.09999999998</v>
      </c>
      <c r="D46" s="55">
        <v>82615.600000000006</v>
      </c>
      <c r="E46" s="55">
        <v>41350.1</v>
      </c>
      <c r="F46" s="55">
        <v>41350.1</v>
      </c>
      <c r="G46" s="55">
        <v>41350.1</v>
      </c>
    </row>
    <row r="47" spans="1:7" ht="31.5" x14ac:dyDescent="0.25">
      <c r="A47" s="38" t="s">
        <v>607</v>
      </c>
      <c r="B47" s="60" t="s">
        <v>608</v>
      </c>
      <c r="C47" s="55">
        <v>226435.5</v>
      </c>
      <c r="D47" s="55">
        <v>423382.5</v>
      </c>
      <c r="E47" s="55">
        <v>21230</v>
      </c>
      <c r="F47" s="55">
        <v>21230</v>
      </c>
      <c r="G47" s="55">
        <v>21230</v>
      </c>
    </row>
    <row r="48" spans="1:7" ht="31.5" x14ac:dyDescent="0.25">
      <c r="A48" s="38" t="s">
        <v>609</v>
      </c>
      <c r="B48" s="60" t="s">
        <v>610</v>
      </c>
      <c r="C48" s="55">
        <v>465132</v>
      </c>
      <c r="D48" s="55">
        <v>453241.1</v>
      </c>
      <c r="E48" s="55">
        <v>467047.1</v>
      </c>
      <c r="F48" s="55">
        <v>467047.1</v>
      </c>
      <c r="G48" s="55">
        <v>467047.1</v>
      </c>
    </row>
    <row r="49" spans="1:7" ht="34.5" customHeight="1" x14ac:dyDescent="0.25">
      <c r="A49" s="95" t="s">
        <v>611</v>
      </c>
      <c r="B49" s="102" t="s">
        <v>342</v>
      </c>
      <c r="C49" s="97">
        <f>SUM(C50:C56)</f>
        <v>27383281.199999999</v>
      </c>
      <c r="D49" s="97">
        <f>SUM(D50:D57)</f>
        <v>27965934.700000003</v>
      </c>
      <c r="E49" s="97">
        <f>SUM(E50:E56)</f>
        <v>25031291.000000004</v>
      </c>
      <c r="F49" s="97">
        <f>SUM(F50:F56)</f>
        <v>25079138.199999999</v>
      </c>
      <c r="G49" s="97">
        <f>SUM(G50:G56)</f>
        <v>25126657.600000001</v>
      </c>
    </row>
    <row r="50" spans="1:7" ht="15.75" x14ac:dyDescent="0.25">
      <c r="A50" s="38" t="s">
        <v>612</v>
      </c>
      <c r="B50" s="60" t="s">
        <v>9</v>
      </c>
      <c r="C50" s="55">
        <v>7813113.7999999998</v>
      </c>
      <c r="D50" s="55">
        <v>6559622.7999999998</v>
      </c>
      <c r="E50" s="55">
        <v>6816645.2000000002</v>
      </c>
      <c r="F50" s="55">
        <v>6839589.7999999998</v>
      </c>
      <c r="G50" s="55">
        <v>6860600.5999999996</v>
      </c>
    </row>
    <row r="51" spans="1:7" ht="15.75" x14ac:dyDescent="0.25">
      <c r="A51" s="38" t="s">
        <v>613</v>
      </c>
      <c r="B51" s="60" t="s">
        <v>11</v>
      </c>
      <c r="C51" s="55">
        <v>16371402.199999999</v>
      </c>
      <c r="D51" s="55">
        <v>17666353.399999999</v>
      </c>
      <c r="E51" s="55">
        <v>14632048.800000001</v>
      </c>
      <c r="F51" s="55">
        <v>14636384.4</v>
      </c>
      <c r="G51" s="55">
        <v>14637009.5</v>
      </c>
    </row>
    <row r="52" spans="1:7" ht="15.75" x14ac:dyDescent="0.25">
      <c r="A52" s="38" t="s">
        <v>614</v>
      </c>
      <c r="B52" s="60" t="s">
        <v>14</v>
      </c>
      <c r="C52" s="55">
        <v>7328.8</v>
      </c>
      <c r="D52" s="55">
        <v>9829</v>
      </c>
      <c r="E52" s="55">
        <v>10479.299999999999</v>
      </c>
      <c r="F52" s="55">
        <v>10479.299999999999</v>
      </c>
      <c r="G52" s="55">
        <v>10479.299999999999</v>
      </c>
    </row>
    <row r="53" spans="1:7" ht="15.75" x14ac:dyDescent="0.25">
      <c r="A53" s="38" t="s">
        <v>615</v>
      </c>
      <c r="B53" s="60" t="s">
        <v>17</v>
      </c>
      <c r="C53" s="55">
        <v>2187897.9</v>
      </c>
      <c r="D53" s="55">
        <v>2346164.1</v>
      </c>
      <c r="E53" s="55">
        <v>2425537.6</v>
      </c>
      <c r="F53" s="55">
        <v>2426179.5</v>
      </c>
      <c r="G53" s="55">
        <v>2426179.5</v>
      </c>
    </row>
    <row r="54" spans="1:7" ht="31.5" x14ac:dyDescent="0.25">
      <c r="A54" s="38" t="s">
        <v>616</v>
      </c>
      <c r="B54" s="60" t="s">
        <v>617</v>
      </c>
      <c r="C54" s="55">
        <v>998538.5</v>
      </c>
      <c r="D54" s="55">
        <v>1130763.3</v>
      </c>
      <c r="E54" s="55">
        <v>1141580.1000000001</v>
      </c>
      <c r="F54" s="55">
        <v>1161505.2</v>
      </c>
      <c r="G54" s="55">
        <v>1187388.7</v>
      </c>
    </row>
    <row r="55" spans="1:7" ht="15.75" x14ac:dyDescent="0.25">
      <c r="A55" s="38" t="s">
        <v>618</v>
      </c>
      <c r="B55" s="60" t="s">
        <v>23</v>
      </c>
      <c r="C55" s="55">
        <v>5000</v>
      </c>
      <c r="D55" s="55">
        <v>5000</v>
      </c>
      <c r="E55" s="55">
        <v>5000</v>
      </c>
      <c r="F55" s="55">
        <v>5000</v>
      </c>
      <c r="G55" s="55">
        <v>5000</v>
      </c>
    </row>
    <row r="56" spans="1:7" ht="31.5" x14ac:dyDescent="0.25">
      <c r="A56" s="38" t="s">
        <v>619</v>
      </c>
      <c r="B56" s="60" t="s">
        <v>620</v>
      </c>
      <c r="C56" s="55"/>
      <c r="D56" s="55"/>
      <c r="E56" s="55"/>
      <c r="F56" s="55"/>
      <c r="G56" s="55"/>
    </row>
    <row r="57" spans="1:7" ht="15.75" x14ac:dyDescent="0.25">
      <c r="A57" s="38" t="s">
        <v>713</v>
      </c>
      <c r="B57" s="60" t="s">
        <v>347</v>
      </c>
      <c r="C57" s="55"/>
      <c r="D57" s="55">
        <v>248202.1</v>
      </c>
      <c r="E57" s="55"/>
      <c r="F57" s="55"/>
      <c r="G57" s="55"/>
    </row>
    <row r="58" spans="1:7" ht="47.25" x14ac:dyDescent="0.25">
      <c r="A58" s="95" t="s">
        <v>621</v>
      </c>
      <c r="B58" s="102" t="s">
        <v>350</v>
      </c>
      <c r="C58" s="97">
        <f>SUM(C59:C68)</f>
        <v>2030059.8999999997</v>
      </c>
      <c r="D58" s="97">
        <f>SUM(D59:D68)</f>
        <v>5774371.4000000004</v>
      </c>
      <c r="E58" s="97">
        <f>SUM(E59:E68)</f>
        <v>1168755.1000000001</v>
      </c>
      <c r="F58" s="97">
        <f>SUM(F59:F68)</f>
        <v>1146795.1000000001</v>
      </c>
      <c r="G58" s="97">
        <f>SUM(G59:G68)</f>
        <v>1141341.8</v>
      </c>
    </row>
    <row r="59" spans="1:7" ht="31.5" x14ac:dyDescent="0.25">
      <c r="A59" s="38" t="s">
        <v>622</v>
      </c>
      <c r="B59" s="60" t="s">
        <v>50</v>
      </c>
      <c r="C59" s="55">
        <v>782346.2</v>
      </c>
      <c r="D59" s="55">
        <v>1976172.5</v>
      </c>
      <c r="E59" s="55">
        <v>40000</v>
      </c>
      <c r="F59" s="55">
        <v>40000</v>
      </c>
      <c r="G59" s="55">
        <v>40000</v>
      </c>
    </row>
    <row r="60" spans="1:7" ht="31.5" x14ac:dyDescent="0.25">
      <c r="A60" s="38" t="s">
        <v>623</v>
      </c>
      <c r="B60" s="60" t="s">
        <v>315</v>
      </c>
      <c r="C60" s="55">
        <v>162014</v>
      </c>
      <c r="D60" s="55">
        <v>168097</v>
      </c>
      <c r="E60" s="55">
        <v>168573.7</v>
      </c>
      <c r="F60" s="55">
        <v>174953</v>
      </c>
      <c r="G60" s="55">
        <v>181244.2</v>
      </c>
    </row>
    <row r="61" spans="1:7" ht="15.75" x14ac:dyDescent="0.25">
      <c r="A61" s="38" t="s">
        <v>624</v>
      </c>
      <c r="B61" s="60" t="s">
        <v>54</v>
      </c>
      <c r="C61" s="55">
        <v>77979.7</v>
      </c>
      <c r="D61" s="55">
        <v>68893.7</v>
      </c>
      <c r="E61" s="55">
        <v>550</v>
      </c>
      <c r="F61" s="55">
        <v>550</v>
      </c>
      <c r="G61" s="55">
        <v>550</v>
      </c>
    </row>
    <row r="62" spans="1:7" ht="31.5" x14ac:dyDescent="0.25">
      <c r="A62" s="38" t="s">
        <v>625</v>
      </c>
      <c r="B62" s="60" t="s">
        <v>56</v>
      </c>
      <c r="C62" s="55">
        <v>308220.2</v>
      </c>
      <c r="D62" s="55">
        <v>734208.2</v>
      </c>
      <c r="E62" s="55">
        <v>547071.80000000005</v>
      </c>
      <c r="F62" s="55">
        <v>547071.80000000005</v>
      </c>
      <c r="G62" s="55">
        <v>547071.80000000005</v>
      </c>
    </row>
    <row r="63" spans="1:7" ht="31.5" x14ac:dyDescent="0.25">
      <c r="A63" s="38" t="s">
        <v>626</v>
      </c>
      <c r="B63" s="60" t="s">
        <v>58</v>
      </c>
      <c r="C63" s="55">
        <v>112047.8</v>
      </c>
      <c r="D63" s="55">
        <v>324720.5</v>
      </c>
      <c r="E63" s="55">
        <v>245413.1</v>
      </c>
      <c r="F63" s="55">
        <v>217373.8</v>
      </c>
      <c r="G63" s="55">
        <v>205629.3</v>
      </c>
    </row>
    <row r="64" spans="1:7" ht="15.75" x14ac:dyDescent="0.25">
      <c r="A64" s="38" t="s">
        <v>627</v>
      </c>
      <c r="B64" s="60" t="s">
        <v>628</v>
      </c>
      <c r="C64" s="55">
        <v>205354.5</v>
      </c>
      <c r="D64" s="55">
        <v>161671.79999999999</v>
      </c>
      <c r="E64" s="55">
        <v>166496.5</v>
      </c>
      <c r="F64" s="55">
        <v>166496.5</v>
      </c>
      <c r="G64" s="55">
        <v>166496.5</v>
      </c>
    </row>
    <row r="65" spans="1:7" ht="31.5" x14ac:dyDescent="0.25">
      <c r="A65" s="38" t="s">
        <v>629</v>
      </c>
      <c r="B65" s="60" t="s">
        <v>63</v>
      </c>
      <c r="C65" s="55">
        <v>42047.4</v>
      </c>
      <c r="D65" s="55">
        <v>27800.7</v>
      </c>
      <c r="E65" s="55">
        <v>50</v>
      </c>
      <c r="F65" s="55">
        <v>50</v>
      </c>
      <c r="G65" s="55">
        <v>50</v>
      </c>
    </row>
    <row r="66" spans="1:7" ht="15.75" x14ac:dyDescent="0.25">
      <c r="A66" s="38" t="s">
        <v>630</v>
      </c>
      <c r="B66" s="60" t="s">
        <v>66</v>
      </c>
      <c r="C66" s="55">
        <v>168618.2</v>
      </c>
      <c r="D66" s="55">
        <v>272505.40000000002</v>
      </c>
      <c r="E66" s="55">
        <v>600</v>
      </c>
      <c r="F66" s="55">
        <v>300</v>
      </c>
      <c r="G66" s="55">
        <v>300</v>
      </c>
    </row>
    <row r="67" spans="1:7" ht="31.5" x14ac:dyDescent="0.25">
      <c r="A67" s="38" t="s">
        <v>631</v>
      </c>
      <c r="B67" s="60" t="s">
        <v>52</v>
      </c>
      <c r="C67" s="55">
        <v>15000</v>
      </c>
      <c r="D67" s="55">
        <v>32004.5</v>
      </c>
      <c r="E67" s="55"/>
      <c r="F67" s="55"/>
      <c r="G67" s="55"/>
    </row>
    <row r="68" spans="1:7" ht="31.5" x14ac:dyDescent="0.25">
      <c r="A68" s="38" t="s">
        <v>632</v>
      </c>
      <c r="B68" s="60" t="s">
        <v>633</v>
      </c>
      <c r="C68" s="55">
        <v>156431.9</v>
      </c>
      <c r="D68" s="55">
        <v>2008297.1</v>
      </c>
      <c r="E68" s="55"/>
      <c r="F68" s="55"/>
      <c r="G68" s="55"/>
    </row>
    <row r="69" spans="1:7" ht="63" x14ac:dyDescent="0.25">
      <c r="A69" s="95" t="s">
        <v>714</v>
      </c>
      <c r="B69" s="96" t="s">
        <v>559</v>
      </c>
      <c r="C69" s="97">
        <f>SUM(C70:C75)</f>
        <v>0</v>
      </c>
      <c r="D69" s="97">
        <f>SUM(D70:D75)</f>
        <v>0</v>
      </c>
      <c r="E69" s="97">
        <f>SUM(E70:E75)</f>
        <v>84405.1</v>
      </c>
      <c r="F69" s="97">
        <f>SUM(F70:F75)</f>
        <v>85739.5</v>
      </c>
      <c r="G69" s="97">
        <f>SUM(G70:G75)</f>
        <v>87602.6</v>
      </c>
    </row>
    <row r="70" spans="1:7" ht="31.5" x14ac:dyDescent="0.25">
      <c r="A70" s="38" t="s">
        <v>715</v>
      </c>
      <c r="B70" s="60" t="s">
        <v>561</v>
      </c>
      <c r="C70" s="55"/>
      <c r="D70" s="55"/>
      <c r="E70" s="55">
        <v>66239.8</v>
      </c>
      <c r="F70" s="55">
        <v>67574.2</v>
      </c>
      <c r="G70" s="55">
        <v>69437.3</v>
      </c>
    </row>
    <row r="71" spans="1:7" ht="15.75" x14ac:dyDescent="0.25">
      <c r="A71" s="38" t="s">
        <v>716</v>
      </c>
      <c r="B71" s="60" t="s">
        <v>76</v>
      </c>
      <c r="C71" s="55"/>
      <c r="D71" s="55"/>
      <c r="E71" s="55">
        <v>1326</v>
      </c>
      <c r="F71" s="55">
        <v>1326</v>
      </c>
      <c r="G71" s="55">
        <v>1326</v>
      </c>
    </row>
    <row r="72" spans="1:7" ht="15.75" x14ac:dyDescent="0.25">
      <c r="A72" s="38" t="s">
        <v>717</v>
      </c>
      <c r="B72" s="60" t="s">
        <v>82</v>
      </c>
      <c r="C72" s="55"/>
      <c r="D72" s="55"/>
      <c r="E72" s="55">
        <v>109.3</v>
      </c>
      <c r="F72" s="55">
        <v>109.3</v>
      </c>
      <c r="G72" s="55">
        <v>109.3</v>
      </c>
    </row>
    <row r="73" spans="1:7" ht="15.75" x14ac:dyDescent="0.25">
      <c r="A73" s="38" t="s">
        <v>718</v>
      </c>
      <c r="B73" s="60" t="s">
        <v>84</v>
      </c>
      <c r="C73" s="55"/>
      <c r="D73" s="55"/>
      <c r="E73" s="55">
        <v>2470</v>
      </c>
      <c r="F73" s="55">
        <v>2470</v>
      </c>
      <c r="G73" s="55">
        <v>2470</v>
      </c>
    </row>
    <row r="74" spans="1:7" ht="31.5" x14ac:dyDescent="0.25">
      <c r="A74" s="38" t="s">
        <v>719</v>
      </c>
      <c r="B74" s="60" t="s">
        <v>87</v>
      </c>
      <c r="C74" s="55"/>
      <c r="D74" s="55"/>
      <c r="E74" s="55">
        <v>1000</v>
      </c>
      <c r="F74" s="55">
        <v>1000</v>
      </c>
      <c r="G74" s="55">
        <v>1000</v>
      </c>
    </row>
    <row r="75" spans="1:7" ht="31.5" x14ac:dyDescent="0.25">
      <c r="A75" s="38" t="s">
        <v>720</v>
      </c>
      <c r="B75" s="60" t="s">
        <v>333</v>
      </c>
      <c r="C75" s="55"/>
      <c r="D75" s="55"/>
      <c r="E75" s="55">
        <v>13260</v>
      </c>
      <c r="F75" s="55">
        <v>13260</v>
      </c>
      <c r="G75" s="55">
        <v>13260</v>
      </c>
    </row>
    <row r="76" spans="1:7" ht="47.25" x14ac:dyDescent="0.25">
      <c r="A76" s="95" t="s">
        <v>634</v>
      </c>
      <c r="B76" s="102" t="s">
        <v>365</v>
      </c>
      <c r="C76" s="97">
        <f>SUM(C77:C80)</f>
        <v>2663441.3999999994</v>
      </c>
      <c r="D76" s="97">
        <f>SUM(D77:D80)</f>
        <v>2421109.6</v>
      </c>
      <c r="E76" s="97">
        <f>SUM(E77:E80)</f>
        <v>440016.6</v>
      </c>
      <c r="F76" s="97">
        <f>SUM(F77:F80)</f>
        <v>440016.6</v>
      </c>
      <c r="G76" s="97">
        <f>SUM(G77:G80)</f>
        <v>440016.6</v>
      </c>
    </row>
    <row r="77" spans="1:7" ht="47.25" x14ac:dyDescent="0.25">
      <c r="A77" s="38" t="s">
        <v>635</v>
      </c>
      <c r="B77" s="60" t="s">
        <v>636</v>
      </c>
      <c r="C77" s="55">
        <v>1781618.9</v>
      </c>
      <c r="D77" s="55">
        <v>1729581.4</v>
      </c>
      <c r="E77" s="55">
        <v>8983.6</v>
      </c>
      <c r="F77" s="55">
        <v>8983.6</v>
      </c>
      <c r="G77" s="55">
        <v>8983.6</v>
      </c>
    </row>
    <row r="78" spans="1:7" ht="31.5" x14ac:dyDescent="0.25">
      <c r="A78" s="38" t="s">
        <v>637</v>
      </c>
      <c r="B78" s="60" t="s">
        <v>312</v>
      </c>
      <c r="C78" s="55">
        <v>427739.9</v>
      </c>
      <c r="D78" s="55">
        <v>269468.59999999998</v>
      </c>
      <c r="E78" s="55"/>
      <c r="F78" s="55"/>
      <c r="G78" s="55"/>
    </row>
    <row r="79" spans="1:7" ht="31.5" x14ac:dyDescent="0.25">
      <c r="A79" s="38" t="s">
        <v>638</v>
      </c>
      <c r="B79" s="60" t="s">
        <v>639</v>
      </c>
      <c r="C79" s="55">
        <v>67697.3</v>
      </c>
      <c r="D79" s="55"/>
      <c r="E79" s="55"/>
      <c r="F79" s="55"/>
      <c r="G79" s="55"/>
    </row>
    <row r="80" spans="1:7" ht="63" x14ac:dyDescent="0.25">
      <c r="A80" s="38" t="s">
        <v>640</v>
      </c>
      <c r="B80" s="60" t="s">
        <v>205</v>
      </c>
      <c r="C80" s="55">
        <v>386385.30000000005</v>
      </c>
      <c r="D80" s="55">
        <v>422059.6</v>
      </c>
      <c r="E80" s="55">
        <v>431033</v>
      </c>
      <c r="F80" s="55">
        <v>431033</v>
      </c>
      <c r="G80" s="55">
        <v>431033</v>
      </c>
    </row>
    <row r="81" spans="1:7" ht="31.5" x14ac:dyDescent="0.25">
      <c r="A81" s="95" t="s">
        <v>641</v>
      </c>
      <c r="B81" s="102" t="s">
        <v>339</v>
      </c>
      <c r="C81" s="97">
        <f>SUM(C82:C84)</f>
        <v>19327784.899999999</v>
      </c>
      <c r="D81" s="97">
        <f>SUM(D82:D84)</f>
        <v>29710615.200000003</v>
      </c>
      <c r="E81" s="97">
        <f>SUM(E82:E84)</f>
        <v>16321855.800000001</v>
      </c>
      <c r="F81" s="97">
        <f>SUM(F82:F84)</f>
        <v>16794448.800000001</v>
      </c>
      <c r="G81" s="97">
        <f>SUM(G82:G84)</f>
        <v>17284981.800000001</v>
      </c>
    </row>
    <row r="82" spans="1:7" ht="63" x14ac:dyDescent="0.25">
      <c r="A82" s="38" t="s">
        <v>642</v>
      </c>
      <c r="B82" s="60" t="s">
        <v>643</v>
      </c>
      <c r="C82" s="55">
        <v>18719126.899999999</v>
      </c>
      <c r="D82" s="55">
        <v>28470813.5</v>
      </c>
      <c r="E82" s="55">
        <v>15978870.5</v>
      </c>
      <c r="F82" s="55">
        <v>16451172.6</v>
      </c>
      <c r="G82" s="55">
        <v>16941354</v>
      </c>
    </row>
    <row r="83" spans="1:7" ht="15.75" x14ac:dyDescent="0.25">
      <c r="A83" s="38" t="s">
        <v>644</v>
      </c>
      <c r="B83" s="60" t="s">
        <v>308</v>
      </c>
      <c r="C83" s="55">
        <v>238458.2</v>
      </c>
      <c r="D83" s="55">
        <v>291507.09999999998</v>
      </c>
      <c r="E83" s="55">
        <v>206689.9</v>
      </c>
      <c r="F83" s="55">
        <v>206714.4</v>
      </c>
      <c r="G83" s="55">
        <v>206789.8</v>
      </c>
    </row>
    <row r="84" spans="1:7" ht="31.5" x14ac:dyDescent="0.25">
      <c r="A84" s="38" t="s">
        <v>645</v>
      </c>
      <c r="B84" s="60" t="s">
        <v>309</v>
      </c>
      <c r="C84" s="55">
        <v>370199.8</v>
      </c>
      <c r="D84" s="55">
        <v>948294.6</v>
      </c>
      <c r="E84" s="55">
        <v>136295.4</v>
      </c>
      <c r="F84" s="55">
        <v>136561.79999999999</v>
      </c>
      <c r="G84" s="55">
        <v>136838</v>
      </c>
    </row>
    <row r="85" spans="1:7" ht="31.5" x14ac:dyDescent="0.25">
      <c r="A85" s="95" t="s">
        <v>646</v>
      </c>
      <c r="B85" s="102" t="s">
        <v>364</v>
      </c>
      <c r="C85" s="97">
        <f>SUM(C86:C89)</f>
        <v>13188524.4</v>
      </c>
      <c r="D85" s="97">
        <f>SUM(D86:D89)</f>
        <v>13769487</v>
      </c>
      <c r="E85" s="97">
        <f>SUM(E86:E89)</f>
        <v>10943725.799999999</v>
      </c>
      <c r="F85" s="97">
        <f>SUM(F86:F89)</f>
        <v>11738088.6</v>
      </c>
      <c r="G85" s="97">
        <f>SUM(G86:G89)</f>
        <v>13845516.399999999</v>
      </c>
    </row>
    <row r="86" spans="1:7" ht="31.5" x14ac:dyDescent="0.25">
      <c r="A86" s="38" t="s">
        <v>647</v>
      </c>
      <c r="B86" s="60" t="s">
        <v>648</v>
      </c>
      <c r="C86" s="55">
        <v>470455.3</v>
      </c>
      <c r="D86" s="55">
        <v>279030.7</v>
      </c>
      <c r="E86" s="55">
        <v>218021.1</v>
      </c>
      <c r="F86" s="55">
        <v>218021.1</v>
      </c>
      <c r="G86" s="55">
        <v>218021.1</v>
      </c>
    </row>
    <row r="87" spans="1:7" ht="31.5" x14ac:dyDescent="0.25">
      <c r="A87" s="38" t="s">
        <v>649</v>
      </c>
      <c r="B87" s="60" t="s">
        <v>310</v>
      </c>
      <c r="C87" s="55">
        <v>12410610.4</v>
      </c>
      <c r="D87" s="55">
        <v>13110775.4</v>
      </c>
      <c r="E87" s="55">
        <v>10475835</v>
      </c>
      <c r="F87" s="55">
        <v>11268091.699999999</v>
      </c>
      <c r="G87" s="55">
        <v>13373251.199999999</v>
      </c>
    </row>
    <row r="88" spans="1:7" ht="31.5" x14ac:dyDescent="0.25">
      <c r="A88" s="38" t="s">
        <v>650</v>
      </c>
      <c r="B88" s="60" t="s">
        <v>651</v>
      </c>
      <c r="C88" s="55">
        <v>227458.7</v>
      </c>
      <c r="D88" s="55">
        <v>285159.90000000002</v>
      </c>
      <c r="E88" s="55">
        <v>249869.7</v>
      </c>
      <c r="F88" s="55">
        <v>251975.8</v>
      </c>
      <c r="G88" s="55">
        <v>254244.1</v>
      </c>
    </row>
    <row r="89" spans="1:7" ht="31.5" x14ac:dyDescent="0.25">
      <c r="A89" s="38" t="s">
        <v>652</v>
      </c>
      <c r="B89" s="60" t="s">
        <v>653</v>
      </c>
      <c r="C89" s="55">
        <v>80000</v>
      </c>
      <c r="D89" s="55">
        <v>94521</v>
      </c>
      <c r="E89" s="55"/>
      <c r="F89" s="55"/>
      <c r="G89" s="55"/>
    </row>
    <row r="90" spans="1:7" ht="31.5" x14ac:dyDescent="0.25">
      <c r="A90" s="95" t="s">
        <v>654</v>
      </c>
      <c r="B90" s="102" t="s">
        <v>377</v>
      </c>
      <c r="C90" s="97">
        <f>C91+C92</f>
        <v>78135.899999999994</v>
      </c>
      <c r="D90" s="97">
        <f>D91+D92</f>
        <v>75525.799999999988</v>
      </c>
      <c r="E90" s="97">
        <f>E91+E92</f>
        <v>57658.899999999994</v>
      </c>
      <c r="F90" s="97">
        <f>F91+F92</f>
        <v>57628.899999999994</v>
      </c>
      <c r="G90" s="97">
        <f>G91+G92</f>
        <v>57628.899999999994</v>
      </c>
    </row>
    <row r="91" spans="1:7" ht="15.75" x14ac:dyDescent="0.25">
      <c r="A91" s="38" t="s">
        <v>655</v>
      </c>
      <c r="B91" s="60" t="s">
        <v>174</v>
      </c>
      <c r="C91" s="55">
        <v>37614.9</v>
      </c>
      <c r="D91" s="55">
        <v>42712.7</v>
      </c>
      <c r="E91" s="55">
        <v>32946.1</v>
      </c>
      <c r="F91" s="55">
        <v>32946.1</v>
      </c>
      <c r="G91" s="55">
        <v>32946.1</v>
      </c>
    </row>
    <row r="92" spans="1:7" ht="63" x14ac:dyDescent="0.25">
      <c r="A92" s="38" t="s">
        <v>656</v>
      </c>
      <c r="B92" s="60" t="s">
        <v>380</v>
      </c>
      <c r="C92" s="55">
        <v>40521</v>
      </c>
      <c r="D92" s="55">
        <v>32813.1</v>
      </c>
      <c r="E92" s="55">
        <v>24712.799999999999</v>
      </c>
      <c r="F92" s="55">
        <v>24682.799999999999</v>
      </c>
      <c r="G92" s="55">
        <v>24682.799999999999</v>
      </c>
    </row>
    <row r="93" spans="1:7" ht="47.25" x14ac:dyDescent="0.25">
      <c r="A93" s="95" t="s">
        <v>657</v>
      </c>
      <c r="B93" s="96" t="s">
        <v>658</v>
      </c>
      <c r="C93" s="97">
        <f>SUM(C94:C97)</f>
        <v>559048.69999999995</v>
      </c>
      <c r="D93" s="97">
        <f>SUM(D94:D97)</f>
        <v>835393.9</v>
      </c>
      <c r="E93" s="97">
        <f>SUM(E94:E97)</f>
        <v>67575.5</v>
      </c>
      <c r="F93" s="97">
        <f>SUM(F94:F97)</f>
        <v>67577.8</v>
      </c>
      <c r="G93" s="97">
        <f>SUM(G94:G97)</f>
        <v>67579.199999999997</v>
      </c>
    </row>
    <row r="94" spans="1:7" ht="31.5" x14ac:dyDescent="0.25">
      <c r="A94" s="38" t="s">
        <v>659</v>
      </c>
      <c r="B94" s="60" t="s">
        <v>660</v>
      </c>
      <c r="C94" s="55">
        <v>37054.800000000003</v>
      </c>
      <c r="D94" s="55">
        <v>65291.8</v>
      </c>
      <c r="E94" s="55">
        <v>11414.5</v>
      </c>
      <c r="F94" s="55">
        <v>11339.9</v>
      </c>
      <c r="G94" s="55">
        <v>11264.1</v>
      </c>
    </row>
    <row r="95" spans="1:7" ht="31.5" x14ac:dyDescent="0.25">
      <c r="A95" s="38" t="s">
        <v>661</v>
      </c>
      <c r="B95" s="60" t="s">
        <v>662</v>
      </c>
      <c r="C95" s="55">
        <v>136581.5</v>
      </c>
      <c r="D95" s="55">
        <v>454630.40000000002</v>
      </c>
      <c r="E95" s="55">
        <v>600</v>
      </c>
      <c r="F95" s="55">
        <v>600</v>
      </c>
      <c r="G95" s="55">
        <v>600</v>
      </c>
    </row>
    <row r="96" spans="1:7" ht="15.75" x14ac:dyDescent="0.25">
      <c r="A96" s="38" t="s">
        <v>663</v>
      </c>
      <c r="B96" s="60" t="s">
        <v>664</v>
      </c>
      <c r="C96" s="55">
        <v>376412.4</v>
      </c>
      <c r="D96" s="55">
        <v>315461.7</v>
      </c>
      <c r="E96" s="55">
        <v>54261</v>
      </c>
      <c r="F96" s="55">
        <v>54337.9</v>
      </c>
      <c r="G96" s="55">
        <v>54415.1</v>
      </c>
    </row>
    <row r="97" spans="1:7" ht="31.5" x14ac:dyDescent="0.25">
      <c r="A97" s="38" t="s">
        <v>665</v>
      </c>
      <c r="B97" s="60" t="s">
        <v>666</v>
      </c>
      <c r="C97" s="55">
        <v>9000</v>
      </c>
      <c r="D97" s="55">
        <v>10</v>
      </c>
      <c r="E97" s="55">
        <v>1300</v>
      </c>
      <c r="F97" s="55">
        <v>1300</v>
      </c>
      <c r="G97" s="55">
        <v>1300</v>
      </c>
    </row>
    <row r="98" spans="1:7" ht="31.5" x14ac:dyDescent="0.25">
      <c r="A98" s="95" t="s">
        <v>667</v>
      </c>
      <c r="B98" s="103" t="s">
        <v>366</v>
      </c>
      <c r="C98" s="97">
        <f>C99+C100</f>
        <v>108048.7</v>
      </c>
      <c r="D98" s="97">
        <f>D99+D100</f>
        <v>109422</v>
      </c>
      <c r="E98" s="97">
        <f>E99+E100</f>
        <v>113400</v>
      </c>
      <c r="F98" s="97">
        <f>F99+F100</f>
        <v>113400</v>
      </c>
      <c r="G98" s="97">
        <f>G99+G100</f>
        <v>129400</v>
      </c>
    </row>
    <row r="99" spans="1:7" ht="15.75" x14ac:dyDescent="0.25">
      <c r="A99" s="38" t="s">
        <v>668</v>
      </c>
      <c r="B99" s="83" t="s">
        <v>212</v>
      </c>
      <c r="C99" s="55"/>
      <c r="D99" s="55">
        <v>1500</v>
      </c>
      <c r="E99" s="55">
        <v>1500</v>
      </c>
      <c r="F99" s="55">
        <v>1500</v>
      </c>
      <c r="G99" s="55">
        <v>1500</v>
      </c>
    </row>
    <row r="100" spans="1:7" ht="31.5" x14ac:dyDescent="0.25">
      <c r="A100" s="38" t="s">
        <v>669</v>
      </c>
      <c r="B100" s="83" t="s">
        <v>215</v>
      </c>
      <c r="C100" s="55">
        <v>108048.7</v>
      </c>
      <c r="D100" s="55">
        <v>107922</v>
      </c>
      <c r="E100" s="55">
        <v>111900</v>
      </c>
      <c r="F100" s="55">
        <v>111900</v>
      </c>
      <c r="G100" s="55">
        <v>127900</v>
      </c>
    </row>
    <row r="101" spans="1:7" ht="47.25" x14ac:dyDescent="0.25">
      <c r="A101" s="95" t="s">
        <v>670</v>
      </c>
      <c r="B101" s="104" t="s">
        <v>671</v>
      </c>
      <c r="C101" s="97">
        <f>C102+C103+C104</f>
        <v>470652.4</v>
      </c>
      <c r="D101" s="97">
        <f>D102+D103+D104</f>
        <v>769574.70000000007</v>
      </c>
      <c r="E101" s="97">
        <f>E102+E103+E104</f>
        <v>700273.9</v>
      </c>
      <c r="F101" s="97">
        <f>F102+F103+F104</f>
        <v>752156.5</v>
      </c>
      <c r="G101" s="97">
        <f>G102+G103+G104</f>
        <v>768073.8</v>
      </c>
    </row>
    <row r="102" spans="1:7" ht="31.5" x14ac:dyDescent="0.25">
      <c r="A102" s="38" t="s">
        <v>672</v>
      </c>
      <c r="B102" s="83" t="s">
        <v>221</v>
      </c>
      <c r="C102" s="55">
        <v>380946.2</v>
      </c>
      <c r="D102" s="55">
        <v>513703.1</v>
      </c>
      <c r="E102" s="55">
        <v>487661.8</v>
      </c>
      <c r="F102" s="55">
        <v>520425</v>
      </c>
      <c r="G102" s="55">
        <v>536342.30000000005</v>
      </c>
    </row>
    <row r="103" spans="1:7" ht="15.75" x14ac:dyDescent="0.25">
      <c r="A103" s="38" t="s">
        <v>673</v>
      </c>
      <c r="B103" s="83" t="s">
        <v>224</v>
      </c>
      <c r="C103" s="55">
        <v>64384.7</v>
      </c>
      <c r="D103" s="55">
        <v>223780.7</v>
      </c>
      <c r="E103" s="55">
        <v>198721.2</v>
      </c>
      <c r="F103" s="55">
        <v>217840.6</v>
      </c>
      <c r="G103" s="55">
        <v>217840.6</v>
      </c>
    </row>
    <row r="104" spans="1:7" ht="31.5" x14ac:dyDescent="0.25">
      <c r="A104" s="38" t="s">
        <v>674</v>
      </c>
      <c r="B104" s="83" t="s">
        <v>228</v>
      </c>
      <c r="C104" s="55">
        <v>25321.5</v>
      </c>
      <c r="D104" s="55">
        <v>32090.9</v>
      </c>
      <c r="E104" s="55">
        <v>13890.9</v>
      </c>
      <c r="F104" s="55">
        <v>13890.9</v>
      </c>
      <c r="G104" s="55">
        <v>13890.9</v>
      </c>
    </row>
    <row r="105" spans="1:7" ht="47.25" x14ac:dyDescent="0.25">
      <c r="A105" s="95" t="s">
        <v>675</v>
      </c>
      <c r="B105" s="104" t="s">
        <v>676</v>
      </c>
      <c r="C105" s="97">
        <f>SUM(C106:C109)</f>
        <v>85329.3</v>
      </c>
      <c r="D105" s="97">
        <f>SUM(D106:D109)</f>
        <v>255491</v>
      </c>
      <c r="E105" s="97">
        <f>SUM(E106:E109)</f>
        <v>263760.39999999997</v>
      </c>
      <c r="F105" s="97">
        <f>SUM(F106:F109)</f>
        <v>213760.4</v>
      </c>
      <c r="G105" s="97">
        <f>SUM(G106:G109)</f>
        <v>235021.1</v>
      </c>
    </row>
    <row r="106" spans="1:7" ht="31.5" x14ac:dyDescent="0.25">
      <c r="A106" s="38" t="s">
        <v>677</v>
      </c>
      <c r="B106" s="83" t="s">
        <v>234</v>
      </c>
      <c r="C106" s="55">
        <v>30389.100000000002</v>
      </c>
      <c r="D106" s="55">
        <v>45441.7</v>
      </c>
      <c r="E106" s="55">
        <v>46382.1</v>
      </c>
      <c r="F106" s="55">
        <v>46382.1</v>
      </c>
      <c r="G106" s="55">
        <v>46382.1</v>
      </c>
    </row>
    <row r="107" spans="1:7" ht="31.5" x14ac:dyDescent="0.25">
      <c r="A107" s="38" t="s">
        <v>678</v>
      </c>
      <c r="B107" s="83" t="s">
        <v>679</v>
      </c>
      <c r="C107" s="55">
        <v>54823.7</v>
      </c>
      <c r="D107" s="55">
        <v>209690</v>
      </c>
      <c r="E107" s="55">
        <v>216847</v>
      </c>
      <c r="F107" s="55">
        <v>166847</v>
      </c>
      <c r="G107" s="55">
        <v>188107.7</v>
      </c>
    </row>
    <row r="108" spans="1:7" ht="31.5" x14ac:dyDescent="0.25">
      <c r="A108" s="38" t="s">
        <v>680</v>
      </c>
      <c r="B108" s="83" t="s">
        <v>681</v>
      </c>
      <c r="C108" s="55">
        <v>116.5</v>
      </c>
      <c r="D108" s="55">
        <v>264.3</v>
      </c>
      <c r="E108" s="55">
        <v>301.3</v>
      </c>
      <c r="F108" s="55">
        <v>301.3</v>
      </c>
      <c r="G108" s="55">
        <v>301.3</v>
      </c>
    </row>
    <row r="109" spans="1:7" ht="15.75" x14ac:dyDescent="0.25">
      <c r="A109" s="38" t="s">
        <v>682</v>
      </c>
      <c r="B109" s="83" t="s">
        <v>244</v>
      </c>
      <c r="C109" s="55"/>
      <c r="D109" s="55">
        <v>95</v>
      </c>
      <c r="E109" s="55">
        <v>230</v>
      </c>
      <c r="F109" s="55">
        <v>230</v>
      </c>
      <c r="G109" s="55">
        <v>230</v>
      </c>
    </row>
    <row r="110" spans="1:7" ht="31.5" x14ac:dyDescent="0.25">
      <c r="A110" s="95" t="s">
        <v>683</v>
      </c>
      <c r="B110" s="105" t="s">
        <v>684</v>
      </c>
      <c r="C110" s="97">
        <f>SUM(C111:C115)</f>
        <v>9447963.7999999989</v>
      </c>
      <c r="D110" s="97">
        <f>SUM(D111:D115)</f>
        <v>9514845.0999999978</v>
      </c>
      <c r="E110" s="97">
        <f>SUM(E111:E115)</f>
        <v>8681112.1999999993</v>
      </c>
      <c r="F110" s="97">
        <f>SUM(F111:F115)</f>
        <v>8038209.2000000002</v>
      </c>
      <c r="G110" s="97">
        <f>SUM(G111:G115)</f>
        <v>7773572</v>
      </c>
    </row>
    <row r="111" spans="1:7" ht="15.75" x14ac:dyDescent="0.25">
      <c r="A111" s="38" t="s">
        <v>685</v>
      </c>
      <c r="B111" s="15" t="s">
        <v>686</v>
      </c>
      <c r="C111" s="55">
        <v>23376.7</v>
      </c>
      <c r="D111" s="55">
        <v>10304.5</v>
      </c>
      <c r="E111" s="55">
        <v>1851.3</v>
      </c>
      <c r="F111" s="55">
        <v>1851.3</v>
      </c>
      <c r="G111" s="55">
        <v>1851.3</v>
      </c>
    </row>
    <row r="112" spans="1:7" ht="31.5" x14ac:dyDescent="0.25">
      <c r="A112" s="38" t="s">
        <v>687</v>
      </c>
      <c r="B112" s="106" t="s">
        <v>252</v>
      </c>
      <c r="C112" s="55">
        <v>334192.90000000002</v>
      </c>
      <c r="D112" s="55">
        <v>398101.3</v>
      </c>
      <c r="E112" s="55">
        <v>381450.8</v>
      </c>
      <c r="F112" s="55">
        <v>364887</v>
      </c>
      <c r="G112" s="55">
        <v>365238.5</v>
      </c>
    </row>
    <row r="113" spans="1:7" ht="31.5" x14ac:dyDescent="0.25">
      <c r="A113" s="38" t="s">
        <v>688</v>
      </c>
      <c r="B113" s="106" t="s">
        <v>255</v>
      </c>
      <c r="C113" s="55">
        <v>71.3</v>
      </c>
      <c r="D113" s="55">
        <v>230.4</v>
      </c>
      <c r="E113" s="55">
        <v>230.4</v>
      </c>
      <c r="F113" s="55">
        <v>230.4</v>
      </c>
      <c r="G113" s="55">
        <v>230.4</v>
      </c>
    </row>
    <row r="114" spans="1:7" ht="31.5" x14ac:dyDescent="0.25">
      <c r="A114" s="38" t="s">
        <v>689</v>
      </c>
      <c r="B114" s="106" t="s">
        <v>258</v>
      </c>
      <c r="C114" s="55">
        <v>9010620.8999999985</v>
      </c>
      <c r="D114" s="55">
        <v>9014843.1999999993</v>
      </c>
      <c r="E114" s="55">
        <v>8243394.2000000002</v>
      </c>
      <c r="F114" s="55">
        <v>7617055</v>
      </c>
      <c r="G114" s="55">
        <v>7352066.2999999998</v>
      </c>
    </row>
    <row r="115" spans="1:7" ht="31.5" x14ac:dyDescent="0.25">
      <c r="A115" s="38" t="s">
        <v>690</v>
      </c>
      <c r="B115" s="106" t="s">
        <v>691</v>
      </c>
      <c r="C115" s="55">
        <v>79702</v>
      </c>
      <c r="D115" s="55">
        <v>91365.7</v>
      </c>
      <c r="E115" s="55">
        <v>54185.5</v>
      </c>
      <c r="F115" s="55">
        <v>54185.5</v>
      </c>
      <c r="G115" s="55">
        <v>54185.5</v>
      </c>
    </row>
    <row r="116" spans="1:7" s="1" customFormat="1" ht="31.5" x14ac:dyDescent="0.25">
      <c r="A116" s="98" t="s">
        <v>692</v>
      </c>
      <c r="B116" s="105" t="s">
        <v>373</v>
      </c>
      <c r="C116" s="97">
        <f>SUM(C117:C117)</f>
        <v>13170.900000000001</v>
      </c>
      <c r="D116" s="97">
        <f>SUM(D117:D117)</f>
        <v>15271.5</v>
      </c>
      <c r="E116" s="97">
        <f>SUM(E117:E117)</f>
        <v>17363.7</v>
      </c>
      <c r="F116" s="97">
        <f>SUM(F117:F117)</f>
        <v>17413.7</v>
      </c>
      <c r="G116" s="97">
        <f>SUM(G117:G117)</f>
        <v>17413.7</v>
      </c>
    </row>
    <row r="117" spans="1:7" s="1" customFormat="1" ht="31.5" x14ac:dyDescent="0.25">
      <c r="A117" s="100" t="s">
        <v>693</v>
      </c>
      <c r="B117" s="106" t="s">
        <v>282</v>
      </c>
      <c r="C117" s="55">
        <v>13170.900000000001</v>
      </c>
      <c r="D117" s="55">
        <v>15271.5</v>
      </c>
      <c r="E117" s="55">
        <v>17363.7</v>
      </c>
      <c r="F117" s="55">
        <v>17413.7</v>
      </c>
      <c r="G117" s="55">
        <v>17413.7</v>
      </c>
    </row>
    <row r="118" spans="1:7" ht="31.5" x14ac:dyDescent="0.25">
      <c r="A118" s="98" t="s">
        <v>694</v>
      </c>
      <c r="B118" s="107" t="s">
        <v>285</v>
      </c>
      <c r="C118" s="97">
        <f>SUM(C119:C120)</f>
        <v>779.7</v>
      </c>
      <c r="D118" s="97">
        <f>SUM(D119:D120)</f>
        <v>1140</v>
      </c>
      <c r="E118" s="97">
        <f>SUM(E119:E120)</f>
        <v>1140</v>
      </c>
      <c r="F118" s="97">
        <f>SUM(F119:F120)</f>
        <v>1140</v>
      </c>
      <c r="G118" s="97">
        <f>SUM(G119:G120)</f>
        <v>1140</v>
      </c>
    </row>
    <row r="119" spans="1:7" ht="15.75" x14ac:dyDescent="0.25">
      <c r="A119" s="100" t="s">
        <v>695</v>
      </c>
      <c r="B119" s="108" t="s">
        <v>289</v>
      </c>
      <c r="C119" s="55">
        <v>239.7</v>
      </c>
      <c r="D119" s="55">
        <v>380</v>
      </c>
      <c r="E119" s="55">
        <v>380</v>
      </c>
      <c r="F119" s="55">
        <v>380</v>
      </c>
      <c r="G119" s="55">
        <v>380</v>
      </c>
    </row>
    <row r="120" spans="1:7" ht="15.75" x14ac:dyDescent="0.25">
      <c r="A120" s="100" t="s">
        <v>696</v>
      </c>
      <c r="B120" s="108" t="s">
        <v>292</v>
      </c>
      <c r="C120" s="55">
        <v>540</v>
      </c>
      <c r="D120" s="55">
        <v>760</v>
      </c>
      <c r="E120" s="55">
        <v>760</v>
      </c>
      <c r="F120" s="55">
        <v>760</v>
      </c>
      <c r="G120" s="55">
        <v>760</v>
      </c>
    </row>
    <row r="121" spans="1:7" ht="31.5" x14ac:dyDescent="0.25">
      <c r="A121" s="98" t="s">
        <v>697</v>
      </c>
      <c r="B121" s="107" t="s">
        <v>721</v>
      </c>
      <c r="C121" s="97">
        <f>SUM(C122:C123)</f>
        <v>978468.9</v>
      </c>
      <c r="D121" s="97">
        <f>SUM(D122:D123)</f>
        <v>1437880.1</v>
      </c>
      <c r="E121" s="97">
        <f>SUM(E122:E123)</f>
        <v>0</v>
      </c>
      <c r="F121" s="97">
        <f>SUM(F122:F123)</f>
        <v>0</v>
      </c>
      <c r="G121" s="97">
        <f>SUM(G122:G123)</f>
        <v>0</v>
      </c>
    </row>
    <row r="122" spans="1:7" ht="15.75" x14ac:dyDescent="0.25">
      <c r="A122" s="100" t="s">
        <v>698</v>
      </c>
      <c r="B122" s="108" t="s">
        <v>296</v>
      </c>
      <c r="C122" s="55">
        <v>794902.5</v>
      </c>
      <c r="D122" s="55">
        <v>779980.1</v>
      </c>
      <c r="E122" s="55"/>
      <c r="F122" s="55"/>
      <c r="G122" s="55"/>
    </row>
    <row r="123" spans="1:7" ht="15.75" x14ac:dyDescent="0.25">
      <c r="A123" s="100" t="s">
        <v>699</v>
      </c>
      <c r="B123" s="108" t="s">
        <v>298</v>
      </c>
      <c r="C123" s="55">
        <v>183566.4</v>
      </c>
      <c r="D123" s="55">
        <v>657900</v>
      </c>
      <c r="E123" s="55"/>
      <c r="F123" s="55"/>
      <c r="G123" s="55"/>
    </row>
    <row r="124" spans="1:7" ht="31.5" x14ac:dyDescent="0.25">
      <c r="A124" s="98" t="s">
        <v>722</v>
      </c>
      <c r="B124" s="107" t="s">
        <v>416</v>
      </c>
      <c r="C124" s="97">
        <f>SUM(C125:C127)</f>
        <v>0</v>
      </c>
      <c r="D124" s="97">
        <f>SUM(D125:D127)</f>
        <v>297174.7</v>
      </c>
      <c r="E124" s="97">
        <f>SUM(E125:E127)</f>
        <v>47038</v>
      </c>
      <c r="F124" s="97">
        <f>SUM(F125:F127)</f>
        <v>5396.5</v>
      </c>
      <c r="G124" s="97">
        <f>SUM(G125:G127)</f>
        <v>0</v>
      </c>
    </row>
    <row r="125" spans="1:7" ht="31.5" x14ac:dyDescent="0.25">
      <c r="A125" s="100" t="s">
        <v>723</v>
      </c>
      <c r="B125" s="108" t="s">
        <v>404</v>
      </c>
      <c r="C125" s="55"/>
      <c r="D125" s="55">
        <v>54030.2</v>
      </c>
      <c r="E125" s="55"/>
      <c r="F125" s="55"/>
      <c r="G125" s="55"/>
    </row>
    <row r="126" spans="1:7" ht="31.5" x14ac:dyDescent="0.25">
      <c r="A126" s="100" t="s">
        <v>724</v>
      </c>
      <c r="B126" s="108" t="s">
        <v>407</v>
      </c>
      <c r="C126" s="55"/>
      <c r="D126" s="55">
        <v>5072.8999999999996</v>
      </c>
      <c r="E126" s="55"/>
      <c r="F126" s="55"/>
      <c r="G126" s="55"/>
    </row>
    <row r="127" spans="1:7" ht="31.5" x14ac:dyDescent="0.25">
      <c r="A127" s="100" t="s">
        <v>725</v>
      </c>
      <c r="B127" s="108" t="s">
        <v>410</v>
      </c>
      <c r="C127" s="55"/>
      <c r="D127" s="55">
        <v>238071.6</v>
      </c>
      <c r="E127" s="55">
        <v>47038</v>
      </c>
      <c r="F127" s="55">
        <v>5396.5</v>
      </c>
      <c r="G127" s="55"/>
    </row>
    <row r="128" spans="1:7" ht="15.75" x14ac:dyDescent="0.25">
      <c r="A128" s="109"/>
      <c r="B128" s="110" t="s">
        <v>700</v>
      </c>
      <c r="C128" s="97">
        <f>C7+C16+C25+C39+C44+C49+C58+C76+C81+C85+C90+C93+C98+C101+C105+C110+C116+C118+C121+C124</f>
        <v>99572168.700000033</v>
      </c>
      <c r="D128" s="97">
        <f>D7+D16+D25+D39+D44+D49+D58+D76+D81+D85+D90+D93+D98+D101+D105+D110+D116+D118+D121+D124</f>
        <v>125984565</v>
      </c>
      <c r="E128" s="97">
        <f>E7+E16+E25+E39+E44+E49+E58+E76+E81+E85+E90+E93+E98+E101+E105+E110+E116+E118+E121+E124+E69</f>
        <v>83363359.100000024</v>
      </c>
      <c r="F128" s="97">
        <f>F7+F16+F25+F39+F44+F49+F58+F76+F81+F85+F90+F93+F98+F101+F105+F110+F116+F118+F121+F124+F69</f>
        <v>84293869.700000003</v>
      </c>
      <c r="G128" s="97">
        <f>G7+G16+G25+G39+G44+G49+G58+G76+G81+G85+G90+G93+G98+G101+G105+G110+G116+G118+G121+G124+G69</f>
        <v>87002433.700000003</v>
      </c>
    </row>
    <row r="129" spans="1:7" ht="15.75" x14ac:dyDescent="0.25">
      <c r="A129" s="109"/>
      <c r="B129" s="110" t="s">
        <v>701</v>
      </c>
      <c r="C129" s="111">
        <v>4552386.0999999642</v>
      </c>
      <c r="D129" s="145">
        <v>6101032.5</v>
      </c>
      <c r="E129" s="145">
        <v>7997147.7000000002</v>
      </c>
      <c r="F129" s="146">
        <v>7131172.4000000004</v>
      </c>
      <c r="G129" s="145">
        <v>5653720.2999999998</v>
      </c>
    </row>
    <row r="130" spans="1:7" ht="15.75" x14ac:dyDescent="0.25">
      <c r="A130" s="112"/>
      <c r="B130" s="113" t="s">
        <v>702</v>
      </c>
      <c r="C130" s="114">
        <f>C128+C129</f>
        <v>104124554.8</v>
      </c>
      <c r="D130" s="114">
        <f>D128+D129</f>
        <v>132085597.5</v>
      </c>
      <c r="E130" s="114">
        <f>E128+E129</f>
        <v>91360506.800000027</v>
      </c>
      <c r="F130" s="114">
        <f>F128+F129</f>
        <v>91425042.100000009</v>
      </c>
      <c r="G130" s="114">
        <f>G128+G129</f>
        <v>92656154</v>
      </c>
    </row>
    <row r="132" spans="1:7" ht="33.75" customHeight="1" x14ac:dyDescent="0.25">
      <c r="A132" s="148" t="s">
        <v>735</v>
      </c>
      <c r="B132" s="148"/>
      <c r="C132" s="148"/>
      <c r="D132" s="148"/>
      <c r="E132" s="148"/>
      <c r="F132" s="148"/>
      <c r="G132" s="148"/>
    </row>
    <row r="133" spans="1:7" ht="15.75" x14ac:dyDescent="0.25">
      <c r="A133" s="30" t="s">
        <v>733</v>
      </c>
    </row>
    <row r="134" spans="1:7" ht="15.75" x14ac:dyDescent="0.25">
      <c r="A134" s="143" t="s">
        <v>734</v>
      </c>
      <c r="B134" s="144"/>
      <c r="C134" s="144"/>
      <c r="D134" s="144"/>
      <c r="E134" s="144"/>
      <c r="F134" s="144"/>
      <c r="G134" s="144"/>
    </row>
    <row r="135" spans="1:7" x14ac:dyDescent="0.25">
      <c r="D135" s="147"/>
      <c r="E135" s="147"/>
    </row>
  </sheetData>
  <mergeCells count="8">
    <mergeCell ref="A132:G132"/>
    <mergeCell ref="A1:G1"/>
    <mergeCell ref="F3:G3"/>
    <mergeCell ref="A4:A5"/>
    <mergeCell ref="B4:B5"/>
    <mergeCell ref="C4:C5"/>
    <mergeCell ref="D4:D5"/>
    <mergeCell ref="E4:G4"/>
  </mergeCells>
  <pageMargins left="0.31496062992125984" right="0.31496062992125984" top="0.55118110236220474" bottom="0.35433070866141736" header="0.31496062992125984" footer="0.31496062992125984"/>
  <pageSetup paperSize="9" scale="55" fitToHeight="0" orientation="portrait" r:id="rId1"/>
  <rowBreaks count="1" manualBreakCount="1">
    <brk id="4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0"/>
  <sheetViews>
    <sheetView view="pageBreakPreview" zoomScale="70" zoomScaleNormal="100" zoomScaleSheetLayoutView="7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N187" sqref="N187"/>
    </sheetView>
  </sheetViews>
  <sheetFormatPr defaultColWidth="9.140625" defaultRowHeight="15.75" x14ac:dyDescent="0.25"/>
  <cols>
    <col min="1" max="1" width="5.7109375" style="27" customWidth="1"/>
    <col min="2" max="2" width="31.7109375" style="28" customWidth="1"/>
    <col min="3" max="3" width="66.5703125" style="2" customWidth="1"/>
    <col min="4" max="4" width="10.85546875" style="2" customWidth="1"/>
    <col min="5" max="5" width="12.28515625" style="29" customWidth="1"/>
    <col min="6" max="6" width="12.28515625" style="2" customWidth="1"/>
    <col min="7" max="7" width="12.140625" style="2" customWidth="1"/>
    <col min="8" max="8" width="13.42578125" style="30" customWidth="1"/>
    <col min="9" max="16384" width="9.140625" style="1"/>
  </cols>
  <sheetData>
    <row r="1" spans="1:8" ht="49.5" customHeight="1" x14ac:dyDescent="0.25">
      <c r="A1" s="202" t="s">
        <v>467</v>
      </c>
      <c r="B1" s="202"/>
      <c r="C1" s="202"/>
      <c r="D1" s="202"/>
      <c r="E1" s="202"/>
      <c r="F1" s="202"/>
      <c r="G1" s="202"/>
      <c r="H1" s="202"/>
    </row>
    <row r="2" spans="1:8" s="2" customFormat="1" ht="15.75" customHeight="1" x14ac:dyDescent="0.25">
      <c r="A2" s="203" t="s">
        <v>0</v>
      </c>
      <c r="B2" s="205" t="s">
        <v>1</v>
      </c>
      <c r="C2" s="205" t="s">
        <v>2</v>
      </c>
      <c r="D2" s="207" t="s">
        <v>419</v>
      </c>
      <c r="E2" s="209" t="s">
        <v>420</v>
      </c>
      <c r="F2" s="211" t="s">
        <v>3</v>
      </c>
      <c r="G2" s="211"/>
      <c r="H2" s="211"/>
    </row>
    <row r="3" spans="1:8" s="2" customFormat="1" ht="50.25" customHeight="1" x14ac:dyDescent="0.25">
      <c r="A3" s="204"/>
      <c r="B3" s="206"/>
      <c r="C3" s="206"/>
      <c r="D3" s="208"/>
      <c r="E3" s="210"/>
      <c r="F3" s="91" t="s">
        <v>4</v>
      </c>
      <c r="G3" s="91" t="s">
        <v>338</v>
      </c>
      <c r="H3" s="91" t="s">
        <v>421</v>
      </c>
    </row>
    <row r="4" spans="1:8" ht="31.5" x14ac:dyDescent="0.25">
      <c r="A4" s="212" t="s">
        <v>5</v>
      </c>
      <c r="B4" s="192" t="s">
        <v>342</v>
      </c>
      <c r="C4" s="116" t="s">
        <v>343</v>
      </c>
      <c r="D4" s="117">
        <v>97.2</v>
      </c>
      <c r="E4" s="117">
        <v>99.9</v>
      </c>
      <c r="F4" s="117">
        <v>100</v>
      </c>
      <c r="G4" s="117">
        <v>100</v>
      </c>
      <c r="H4" s="118">
        <v>100</v>
      </c>
    </row>
    <row r="5" spans="1:8" ht="49.5" customHeight="1" x14ac:dyDescent="0.25">
      <c r="A5" s="213"/>
      <c r="B5" s="193"/>
      <c r="C5" s="116" t="s">
        <v>468</v>
      </c>
      <c r="D5" s="119">
        <v>4520</v>
      </c>
      <c r="E5" s="119">
        <v>4800</v>
      </c>
      <c r="F5" s="119">
        <v>5100</v>
      </c>
      <c r="G5" s="119">
        <v>5200</v>
      </c>
      <c r="H5" s="119">
        <v>5300</v>
      </c>
    </row>
    <row r="6" spans="1:8" ht="69" customHeight="1" x14ac:dyDescent="0.25">
      <c r="A6" s="213"/>
      <c r="B6" s="193"/>
      <c r="C6" s="116" t="s">
        <v>6</v>
      </c>
      <c r="D6" s="117">
        <v>92.6</v>
      </c>
      <c r="E6" s="117">
        <v>91.8</v>
      </c>
      <c r="F6" s="117">
        <v>91.8</v>
      </c>
      <c r="G6" s="117">
        <v>91.9</v>
      </c>
      <c r="H6" s="117">
        <v>91.9</v>
      </c>
    </row>
    <row r="7" spans="1:8" ht="82.5" customHeight="1" x14ac:dyDescent="0.25">
      <c r="A7" s="214"/>
      <c r="B7" s="193"/>
      <c r="C7" s="116" t="s">
        <v>7</v>
      </c>
      <c r="D7" s="117">
        <v>59.2</v>
      </c>
      <c r="E7" s="117">
        <v>60</v>
      </c>
      <c r="F7" s="117">
        <v>60</v>
      </c>
      <c r="G7" s="117">
        <v>60.5</v>
      </c>
      <c r="H7" s="117">
        <v>61</v>
      </c>
    </row>
    <row r="8" spans="1:8" ht="66" customHeight="1" x14ac:dyDescent="0.25">
      <c r="A8" s="152" t="s">
        <v>8</v>
      </c>
      <c r="B8" s="184" t="s">
        <v>9</v>
      </c>
      <c r="C8" s="56" t="s">
        <v>299</v>
      </c>
      <c r="D8" s="55">
        <v>18</v>
      </c>
      <c r="E8" s="55">
        <v>18.5</v>
      </c>
      <c r="F8" s="55">
        <v>18.5</v>
      </c>
      <c r="G8" s="55">
        <v>18.5</v>
      </c>
      <c r="H8" s="55">
        <v>18.5</v>
      </c>
    </row>
    <row r="9" spans="1:8" ht="62.25" customHeight="1" x14ac:dyDescent="0.25">
      <c r="A9" s="154"/>
      <c r="B9" s="185"/>
      <c r="C9" s="56" t="s">
        <v>300</v>
      </c>
      <c r="D9" s="55">
        <v>95</v>
      </c>
      <c r="E9" s="55">
        <v>100</v>
      </c>
      <c r="F9" s="55">
        <v>100</v>
      </c>
      <c r="G9" s="55">
        <v>100</v>
      </c>
      <c r="H9" s="55">
        <v>100</v>
      </c>
    </row>
    <row r="10" spans="1:8" ht="31.5" x14ac:dyDescent="0.25">
      <c r="A10" s="152" t="s">
        <v>10</v>
      </c>
      <c r="B10" s="184" t="s">
        <v>11</v>
      </c>
      <c r="C10" s="56" t="s">
        <v>344</v>
      </c>
      <c r="D10" s="55">
        <v>73</v>
      </c>
      <c r="E10" s="55">
        <v>75</v>
      </c>
      <c r="F10" s="55">
        <v>76</v>
      </c>
      <c r="G10" s="55">
        <v>77</v>
      </c>
      <c r="H10" s="55">
        <v>78.5</v>
      </c>
    </row>
    <row r="11" spans="1:8" ht="63" x14ac:dyDescent="0.25">
      <c r="A11" s="153"/>
      <c r="B11" s="186"/>
      <c r="C11" s="56" t="s">
        <v>345</v>
      </c>
      <c r="D11" s="55">
        <v>25</v>
      </c>
      <c r="E11" s="55">
        <v>30</v>
      </c>
      <c r="F11" s="55">
        <v>35</v>
      </c>
      <c r="G11" s="55">
        <v>40</v>
      </c>
      <c r="H11" s="55">
        <v>45</v>
      </c>
    </row>
    <row r="12" spans="1:8" ht="64.5" customHeight="1" x14ac:dyDescent="0.25">
      <c r="A12" s="154"/>
      <c r="B12" s="185"/>
      <c r="C12" s="56" t="s">
        <v>12</v>
      </c>
      <c r="D12" s="55">
        <v>22.6</v>
      </c>
      <c r="E12" s="55">
        <v>22.9</v>
      </c>
      <c r="F12" s="55">
        <v>22.9</v>
      </c>
      <c r="G12" s="55">
        <v>22.9</v>
      </c>
      <c r="H12" s="55">
        <v>22.9</v>
      </c>
    </row>
    <row r="13" spans="1:8" ht="47.25" x14ac:dyDescent="0.25">
      <c r="A13" s="44" t="s">
        <v>13</v>
      </c>
      <c r="B13" s="74" t="s">
        <v>14</v>
      </c>
      <c r="C13" s="56" t="s">
        <v>15</v>
      </c>
      <c r="D13" s="31">
        <v>25</v>
      </c>
      <c r="E13" s="31">
        <v>26</v>
      </c>
      <c r="F13" s="31">
        <v>27</v>
      </c>
      <c r="G13" s="31">
        <v>28</v>
      </c>
      <c r="H13" s="31">
        <v>29</v>
      </c>
    </row>
    <row r="14" spans="1:8" ht="78.75" customHeight="1" x14ac:dyDescent="0.25">
      <c r="A14" s="166" t="s">
        <v>16</v>
      </c>
      <c r="B14" s="175" t="s">
        <v>17</v>
      </c>
      <c r="C14" s="56" t="s">
        <v>346</v>
      </c>
      <c r="D14" s="55">
        <v>73.599999999999994</v>
      </c>
      <c r="E14" s="55">
        <v>52</v>
      </c>
      <c r="F14" s="55">
        <v>53</v>
      </c>
      <c r="G14" s="55">
        <v>54</v>
      </c>
      <c r="H14" s="55">
        <v>56</v>
      </c>
    </row>
    <row r="15" spans="1:8" ht="62.25" customHeight="1" x14ac:dyDescent="0.25">
      <c r="A15" s="166"/>
      <c r="B15" s="175"/>
      <c r="C15" s="57" t="s">
        <v>301</v>
      </c>
      <c r="D15" s="55">
        <v>24.1</v>
      </c>
      <c r="E15" s="55">
        <v>25</v>
      </c>
      <c r="F15" s="55">
        <v>25.5</v>
      </c>
      <c r="G15" s="55">
        <v>26</v>
      </c>
      <c r="H15" s="55">
        <v>27</v>
      </c>
    </row>
    <row r="16" spans="1:8" ht="62.25" customHeight="1" x14ac:dyDescent="0.25">
      <c r="A16" s="166"/>
      <c r="B16" s="175"/>
      <c r="C16" s="56" t="s">
        <v>18</v>
      </c>
      <c r="D16" s="55">
        <v>42.5</v>
      </c>
      <c r="E16" s="55">
        <v>43</v>
      </c>
      <c r="F16" s="55">
        <v>43.5</v>
      </c>
      <c r="G16" s="55">
        <v>44</v>
      </c>
      <c r="H16" s="55">
        <v>44.5</v>
      </c>
    </row>
    <row r="17" spans="1:8" ht="64.5" customHeight="1" x14ac:dyDescent="0.25">
      <c r="A17" s="166" t="s">
        <v>19</v>
      </c>
      <c r="B17" s="175" t="s">
        <v>20</v>
      </c>
      <c r="C17" s="57" t="s">
        <v>21</v>
      </c>
      <c r="D17" s="55">
        <v>64.2</v>
      </c>
      <c r="E17" s="55">
        <v>64.2</v>
      </c>
      <c r="F17" s="55">
        <v>64.2</v>
      </c>
      <c r="G17" s="55">
        <v>64.2</v>
      </c>
      <c r="H17" s="55">
        <v>64.2</v>
      </c>
    </row>
    <row r="18" spans="1:8" ht="79.5" customHeight="1" x14ac:dyDescent="0.25">
      <c r="A18" s="166"/>
      <c r="B18" s="175"/>
      <c r="C18" s="56" t="s">
        <v>302</v>
      </c>
      <c r="D18" s="55">
        <v>83</v>
      </c>
      <c r="E18" s="55">
        <v>86</v>
      </c>
      <c r="F18" s="55">
        <v>89</v>
      </c>
      <c r="G18" s="55">
        <v>91</v>
      </c>
      <c r="H18" s="55">
        <v>93</v>
      </c>
    </row>
    <row r="19" spans="1:8" ht="79.5" customHeight="1" x14ac:dyDescent="0.25">
      <c r="A19" s="166"/>
      <c r="B19" s="175"/>
      <c r="C19" s="56" t="s">
        <v>303</v>
      </c>
      <c r="D19" s="55">
        <v>70</v>
      </c>
      <c r="E19" s="55">
        <v>75</v>
      </c>
      <c r="F19" s="55">
        <v>79</v>
      </c>
      <c r="G19" s="55">
        <v>83</v>
      </c>
      <c r="H19" s="55">
        <v>88</v>
      </c>
    </row>
    <row r="20" spans="1:8" ht="51.75" customHeight="1" x14ac:dyDescent="0.25">
      <c r="A20" s="44" t="s">
        <v>22</v>
      </c>
      <c r="B20" s="74" t="s">
        <v>23</v>
      </c>
      <c r="C20" s="63" t="s">
        <v>24</v>
      </c>
      <c r="D20" s="64">
        <v>51</v>
      </c>
      <c r="E20" s="64">
        <v>45</v>
      </c>
      <c r="F20" s="64">
        <v>45</v>
      </c>
      <c r="G20" s="64" t="s">
        <v>311</v>
      </c>
      <c r="H20" s="64" t="s">
        <v>311</v>
      </c>
    </row>
    <row r="21" spans="1:8" ht="126" x14ac:dyDescent="0.25">
      <c r="A21" s="152" t="s">
        <v>25</v>
      </c>
      <c r="B21" s="184" t="s">
        <v>347</v>
      </c>
      <c r="C21" s="63" t="s">
        <v>413</v>
      </c>
      <c r="D21" s="65"/>
      <c r="E21" s="65"/>
      <c r="F21" s="68"/>
      <c r="G21" s="68"/>
      <c r="H21" s="71"/>
    </row>
    <row r="22" spans="1:8" ht="31.5" x14ac:dyDescent="0.25">
      <c r="A22" s="153"/>
      <c r="B22" s="186"/>
      <c r="C22" s="140" t="s">
        <v>348</v>
      </c>
      <c r="D22" s="66" t="s">
        <v>311</v>
      </c>
      <c r="E22" s="66" t="s">
        <v>311</v>
      </c>
      <c r="F22" s="69">
        <v>10</v>
      </c>
      <c r="G22" s="69">
        <v>25</v>
      </c>
      <c r="H22" s="69">
        <v>40</v>
      </c>
    </row>
    <row r="23" spans="1:8" x14ac:dyDescent="0.25">
      <c r="A23" s="153"/>
      <c r="B23" s="185"/>
      <c r="C23" s="139" t="s">
        <v>349</v>
      </c>
      <c r="D23" s="67" t="s">
        <v>311</v>
      </c>
      <c r="E23" s="67" t="s">
        <v>311</v>
      </c>
      <c r="F23" s="70">
        <v>10</v>
      </c>
      <c r="G23" s="70">
        <v>25</v>
      </c>
      <c r="H23" s="70">
        <v>40</v>
      </c>
    </row>
    <row r="24" spans="1:8" ht="96.6" customHeight="1" x14ac:dyDescent="0.25">
      <c r="A24" s="120" t="s">
        <v>26</v>
      </c>
      <c r="B24" s="123" t="s">
        <v>422</v>
      </c>
      <c r="C24" s="121" t="s">
        <v>27</v>
      </c>
      <c r="D24" s="122">
        <v>100</v>
      </c>
      <c r="E24" s="122">
        <v>100</v>
      </c>
      <c r="F24" s="122">
        <v>100</v>
      </c>
      <c r="G24" s="122">
        <v>100</v>
      </c>
      <c r="H24" s="122">
        <v>100</v>
      </c>
    </row>
    <row r="25" spans="1:8" ht="45.6" customHeight="1" x14ac:dyDescent="0.25">
      <c r="A25" s="52" t="s">
        <v>28</v>
      </c>
      <c r="B25" s="63" t="s">
        <v>29</v>
      </c>
      <c r="C25" s="56" t="s">
        <v>30</v>
      </c>
      <c r="D25" s="73">
        <v>71659</v>
      </c>
      <c r="E25" s="73">
        <v>70643</v>
      </c>
      <c r="F25" s="73">
        <v>70643</v>
      </c>
      <c r="G25" s="73">
        <v>70643</v>
      </c>
      <c r="H25" s="73">
        <v>70643</v>
      </c>
    </row>
    <row r="26" spans="1:8" ht="28.5" customHeight="1" x14ac:dyDescent="0.25">
      <c r="A26" s="166" t="s">
        <v>31</v>
      </c>
      <c r="B26" s="175" t="s">
        <v>32</v>
      </c>
      <c r="C26" s="56" t="s">
        <v>33</v>
      </c>
      <c r="D26" s="72">
        <v>100</v>
      </c>
      <c r="E26" s="72">
        <v>100</v>
      </c>
      <c r="F26" s="72">
        <v>100</v>
      </c>
      <c r="G26" s="72">
        <v>100</v>
      </c>
      <c r="H26" s="72">
        <v>100</v>
      </c>
    </row>
    <row r="27" spans="1:8" ht="63" x14ac:dyDescent="0.25">
      <c r="A27" s="166"/>
      <c r="B27" s="175"/>
      <c r="C27" s="56" t="s">
        <v>34</v>
      </c>
      <c r="D27" s="72">
        <v>19.8</v>
      </c>
      <c r="E27" s="72">
        <v>18</v>
      </c>
      <c r="F27" s="72">
        <v>18</v>
      </c>
      <c r="G27" s="72">
        <v>18</v>
      </c>
      <c r="H27" s="72">
        <v>18</v>
      </c>
    </row>
    <row r="28" spans="1:8" ht="65.25" customHeight="1" x14ac:dyDescent="0.25">
      <c r="A28" s="166" t="s">
        <v>35</v>
      </c>
      <c r="B28" s="175" t="s">
        <v>36</v>
      </c>
      <c r="C28" s="56" t="s">
        <v>37</v>
      </c>
      <c r="D28" s="72">
        <v>57</v>
      </c>
      <c r="E28" s="72">
        <v>56</v>
      </c>
      <c r="F28" s="72">
        <v>56</v>
      </c>
      <c r="G28" s="72">
        <v>56</v>
      </c>
      <c r="H28" s="72">
        <v>56</v>
      </c>
    </row>
    <row r="29" spans="1:8" ht="59.25" customHeight="1" x14ac:dyDescent="0.25">
      <c r="A29" s="166"/>
      <c r="B29" s="175"/>
      <c r="C29" s="56" t="s">
        <v>38</v>
      </c>
      <c r="D29" s="72">
        <v>77.5</v>
      </c>
      <c r="E29" s="72">
        <v>77.5</v>
      </c>
      <c r="F29" s="72">
        <v>77.900000000000006</v>
      </c>
      <c r="G29" s="72">
        <v>78.3</v>
      </c>
      <c r="H29" s="72">
        <v>78.3</v>
      </c>
    </row>
    <row r="30" spans="1:8" ht="31.5" x14ac:dyDescent="0.25">
      <c r="A30" s="166" t="s">
        <v>39</v>
      </c>
      <c r="B30" s="175" t="s">
        <v>40</v>
      </c>
      <c r="C30" s="56" t="s">
        <v>41</v>
      </c>
      <c r="D30" s="73">
        <v>5708</v>
      </c>
      <c r="E30" s="73">
        <v>2400</v>
      </c>
      <c r="F30" s="73">
        <v>2400</v>
      </c>
      <c r="G30" s="73">
        <v>2400</v>
      </c>
      <c r="H30" s="73">
        <v>2400</v>
      </c>
    </row>
    <row r="31" spans="1:8" ht="45.75" customHeight="1" x14ac:dyDescent="0.25">
      <c r="A31" s="166"/>
      <c r="B31" s="175"/>
      <c r="C31" s="56" t="s">
        <v>42</v>
      </c>
      <c r="D31" s="72">
        <v>20.2</v>
      </c>
      <c r="E31" s="72">
        <v>20.399999999999999</v>
      </c>
      <c r="F31" s="72">
        <v>20.6</v>
      </c>
      <c r="G31" s="72">
        <v>20.8</v>
      </c>
      <c r="H31" s="72">
        <v>20.8</v>
      </c>
    </row>
    <row r="32" spans="1:8" ht="48" customHeight="1" x14ac:dyDescent="0.25">
      <c r="A32" s="152" t="s">
        <v>43</v>
      </c>
      <c r="B32" s="184" t="s">
        <v>44</v>
      </c>
      <c r="C32" s="56" t="s">
        <v>45</v>
      </c>
      <c r="D32" s="73">
        <v>68</v>
      </c>
      <c r="E32" s="73">
        <v>30</v>
      </c>
      <c r="F32" s="73">
        <v>30</v>
      </c>
      <c r="G32" s="73">
        <v>32</v>
      </c>
      <c r="H32" s="73">
        <v>32</v>
      </c>
    </row>
    <row r="33" spans="1:8" ht="78.75" x14ac:dyDescent="0.25">
      <c r="A33" s="154"/>
      <c r="B33" s="185"/>
      <c r="C33" s="56" t="s">
        <v>46</v>
      </c>
      <c r="D33" s="73">
        <v>42</v>
      </c>
      <c r="E33" s="73">
        <v>15</v>
      </c>
      <c r="F33" s="73">
        <v>16</v>
      </c>
      <c r="G33" s="73">
        <v>18</v>
      </c>
      <c r="H33" s="73">
        <v>18</v>
      </c>
    </row>
    <row r="34" spans="1:8" ht="409.5" hidden="1" x14ac:dyDescent="0.25">
      <c r="A34" s="53" t="s">
        <v>47</v>
      </c>
      <c r="B34" s="124" t="s">
        <v>423</v>
      </c>
      <c r="C34" s="58" t="s">
        <v>424</v>
      </c>
      <c r="D34" s="36">
        <v>26</v>
      </c>
      <c r="E34" s="36" t="s">
        <v>311</v>
      </c>
      <c r="F34" s="36" t="s">
        <v>311</v>
      </c>
      <c r="G34" s="36" t="s">
        <v>311</v>
      </c>
      <c r="H34" s="36" t="s">
        <v>311</v>
      </c>
    </row>
    <row r="35" spans="1:8" ht="78.75" x14ac:dyDescent="0.25">
      <c r="A35" s="152" t="s">
        <v>47</v>
      </c>
      <c r="B35" s="184" t="s">
        <v>418</v>
      </c>
      <c r="C35" s="59" t="s">
        <v>391</v>
      </c>
      <c r="D35" s="37" t="s">
        <v>393</v>
      </c>
      <c r="E35" s="37">
        <v>71.900000000000006</v>
      </c>
      <c r="F35" s="37">
        <v>72.900000000000006</v>
      </c>
      <c r="G35" s="37">
        <v>73.900000000000006</v>
      </c>
      <c r="H35" s="37">
        <v>73.900000000000006</v>
      </c>
    </row>
    <row r="36" spans="1:8" ht="78" customHeight="1" x14ac:dyDescent="0.25">
      <c r="A36" s="154"/>
      <c r="B36" s="185"/>
      <c r="C36" s="59" t="s">
        <v>392</v>
      </c>
      <c r="D36" s="72" t="s">
        <v>394</v>
      </c>
      <c r="E36" s="72">
        <v>73.8</v>
      </c>
      <c r="F36" s="72">
        <v>74.8</v>
      </c>
      <c r="G36" s="72">
        <v>75.8</v>
      </c>
      <c r="H36" s="72">
        <v>75.8</v>
      </c>
    </row>
    <row r="37" spans="1:8" ht="56.25" customHeight="1" x14ac:dyDescent="0.25">
      <c r="A37" s="195" t="s">
        <v>48</v>
      </c>
      <c r="B37" s="196" t="s">
        <v>350</v>
      </c>
      <c r="C37" s="116" t="s">
        <v>325</v>
      </c>
      <c r="D37" s="122">
        <v>1202.0999999999999</v>
      </c>
      <c r="E37" s="122">
        <v>1300</v>
      </c>
      <c r="F37" s="122">
        <v>1350</v>
      </c>
      <c r="G37" s="122">
        <v>1589</v>
      </c>
      <c r="H37" s="122">
        <v>1711</v>
      </c>
    </row>
    <row r="38" spans="1:8" ht="57.75" customHeight="1" x14ac:dyDescent="0.25">
      <c r="A38" s="195"/>
      <c r="B38" s="196"/>
      <c r="C38" s="116" t="s">
        <v>383</v>
      </c>
      <c r="D38" s="117">
        <v>19.8</v>
      </c>
      <c r="E38" s="117">
        <v>19</v>
      </c>
      <c r="F38" s="117">
        <v>19</v>
      </c>
      <c r="G38" s="117">
        <v>19</v>
      </c>
      <c r="H38" s="117">
        <v>19</v>
      </c>
    </row>
    <row r="39" spans="1:8" s="3" customFormat="1" ht="67.5" customHeight="1" x14ac:dyDescent="0.25">
      <c r="A39" s="44" t="s">
        <v>49</v>
      </c>
      <c r="B39" s="74" t="s">
        <v>50</v>
      </c>
      <c r="C39" s="60" t="s">
        <v>314</v>
      </c>
      <c r="D39" s="77">
        <v>63</v>
      </c>
      <c r="E39" s="77">
        <v>63.5</v>
      </c>
      <c r="F39" s="77">
        <v>64</v>
      </c>
      <c r="G39" s="77">
        <v>65</v>
      </c>
      <c r="H39" s="77">
        <v>68</v>
      </c>
    </row>
    <row r="40" spans="1:8" s="3" customFormat="1" ht="96.75" customHeight="1" x14ac:dyDescent="0.25">
      <c r="A40" s="52" t="s">
        <v>51</v>
      </c>
      <c r="B40" s="63" t="s">
        <v>52</v>
      </c>
      <c r="C40" s="60" t="s">
        <v>351</v>
      </c>
      <c r="D40" s="78">
        <v>100</v>
      </c>
      <c r="E40" s="78">
        <v>90</v>
      </c>
      <c r="F40" s="78">
        <v>100</v>
      </c>
      <c r="G40" s="78" t="s">
        <v>311</v>
      </c>
      <c r="H40" s="78" t="s">
        <v>311</v>
      </c>
    </row>
    <row r="41" spans="1:8" s="3" customFormat="1" ht="68.25" customHeight="1" x14ac:dyDescent="0.25">
      <c r="A41" s="44" t="s">
        <v>53</v>
      </c>
      <c r="B41" s="82" t="s">
        <v>315</v>
      </c>
      <c r="C41" s="57" t="s">
        <v>68</v>
      </c>
      <c r="D41" s="79">
        <v>541</v>
      </c>
      <c r="E41" s="79">
        <v>500</v>
      </c>
      <c r="F41" s="79">
        <v>500</v>
      </c>
      <c r="G41" s="79">
        <v>500</v>
      </c>
      <c r="H41" s="79">
        <v>500</v>
      </c>
    </row>
    <row r="42" spans="1:8" ht="77.25" customHeight="1" x14ac:dyDescent="0.25">
      <c r="A42" s="44" t="s">
        <v>55</v>
      </c>
      <c r="B42" s="74" t="s">
        <v>54</v>
      </c>
      <c r="C42" s="56" t="s">
        <v>316</v>
      </c>
      <c r="D42" s="72">
        <v>14</v>
      </c>
      <c r="E42" s="72">
        <v>23.6</v>
      </c>
      <c r="F42" s="72">
        <v>32.200000000000003</v>
      </c>
      <c r="G42" s="72">
        <v>31.2</v>
      </c>
      <c r="H42" s="72">
        <v>32</v>
      </c>
    </row>
    <row r="43" spans="1:8" ht="63" x14ac:dyDescent="0.25">
      <c r="A43" s="44" t="s">
        <v>57</v>
      </c>
      <c r="B43" s="74" t="s">
        <v>56</v>
      </c>
      <c r="C43" s="57" t="s">
        <v>318</v>
      </c>
      <c r="D43" s="80">
        <v>5037</v>
      </c>
      <c r="E43" s="80">
        <v>4090</v>
      </c>
      <c r="F43" s="80">
        <v>3790</v>
      </c>
      <c r="G43" s="80">
        <v>3090</v>
      </c>
      <c r="H43" s="80">
        <v>2340</v>
      </c>
    </row>
    <row r="44" spans="1:8" ht="92.25" customHeight="1" x14ac:dyDescent="0.25">
      <c r="A44" s="44" t="s">
        <v>59</v>
      </c>
      <c r="B44" s="74" t="s">
        <v>58</v>
      </c>
      <c r="C44" s="60" t="s">
        <v>326</v>
      </c>
      <c r="D44" s="80">
        <v>40</v>
      </c>
      <c r="E44" s="80">
        <v>15</v>
      </c>
      <c r="F44" s="80">
        <v>12</v>
      </c>
      <c r="G44" s="80">
        <v>12</v>
      </c>
      <c r="H44" s="80">
        <v>18</v>
      </c>
    </row>
    <row r="45" spans="1:8" ht="111.75" customHeight="1" x14ac:dyDescent="0.25">
      <c r="A45" s="44" t="s">
        <v>62</v>
      </c>
      <c r="B45" s="74" t="s">
        <v>60</v>
      </c>
      <c r="C45" s="57" t="s">
        <v>61</v>
      </c>
      <c r="D45" s="79">
        <v>9567</v>
      </c>
      <c r="E45" s="79">
        <v>9450</v>
      </c>
      <c r="F45" s="79">
        <v>9500</v>
      </c>
      <c r="G45" s="79">
        <v>9500</v>
      </c>
      <c r="H45" s="79">
        <v>9500</v>
      </c>
    </row>
    <row r="46" spans="1:8" ht="78.75" customHeight="1" x14ac:dyDescent="0.25">
      <c r="A46" s="54" t="s">
        <v>64</v>
      </c>
      <c r="B46" s="75" t="s">
        <v>63</v>
      </c>
      <c r="C46" s="57" t="s">
        <v>319</v>
      </c>
      <c r="D46" s="73">
        <v>6</v>
      </c>
      <c r="E46" s="73">
        <v>28</v>
      </c>
      <c r="F46" s="73">
        <v>30</v>
      </c>
      <c r="G46" s="73">
        <v>30</v>
      </c>
      <c r="H46" s="73">
        <v>30</v>
      </c>
    </row>
    <row r="47" spans="1:8" ht="54" customHeight="1" x14ac:dyDescent="0.25">
      <c r="A47" s="52" t="s">
        <v>65</v>
      </c>
      <c r="B47" s="63" t="s">
        <v>66</v>
      </c>
      <c r="C47" s="60" t="s">
        <v>352</v>
      </c>
      <c r="D47" s="78">
        <v>89.3</v>
      </c>
      <c r="E47" s="78">
        <v>97.3</v>
      </c>
      <c r="F47" s="78">
        <v>97.5</v>
      </c>
      <c r="G47" s="78">
        <v>97.6</v>
      </c>
      <c r="H47" s="78">
        <v>97.8</v>
      </c>
    </row>
    <row r="48" spans="1:8" s="4" customFormat="1" ht="67.5" customHeight="1" x14ac:dyDescent="0.25">
      <c r="A48" s="44" t="s">
        <v>67</v>
      </c>
      <c r="B48" s="76" t="s">
        <v>317</v>
      </c>
      <c r="C48" s="60" t="s">
        <v>327</v>
      </c>
      <c r="D48" s="42">
        <v>0.71</v>
      </c>
      <c r="E48" s="42">
        <v>1.29</v>
      </c>
      <c r="F48" s="42">
        <v>1.54</v>
      </c>
      <c r="G48" s="42">
        <v>1.53</v>
      </c>
      <c r="H48" s="42">
        <v>0.89</v>
      </c>
    </row>
    <row r="49" spans="1:8" ht="47.25" x14ac:dyDescent="0.25">
      <c r="A49" s="195" t="s">
        <v>69</v>
      </c>
      <c r="B49" s="197" t="s">
        <v>353</v>
      </c>
      <c r="C49" s="116" t="s">
        <v>70</v>
      </c>
      <c r="D49" s="117">
        <v>5</v>
      </c>
      <c r="E49" s="117">
        <v>7</v>
      </c>
      <c r="F49" s="117">
        <v>5</v>
      </c>
      <c r="G49" s="117">
        <v>5</v>
      </c>
      <c r="H49" s="117">
        <v>5</v>
      </c>
    </row>
    <row r="50" spans="1:8" ht="33.75" customHeight="1" x14ac:dyDescent="0.25">
      <c r="A50" s="195"/>
      <c r="B50" s="199"/>
      <c r="C50" s="116" t="s">
        <v>71</v>
      </c>
      <c r="D50" s="117">
        <v>0.8</v>
      </c>
      <c r="E50" s="117">
        <v>2.9</v>
      </c>
      <c r="F50" s="117">
        <v>1</v>
      </c>
      <c r="G50" s="117">
        <v>1</v>
      </c>
      <c r="H50" s="117">
        <v>1</v>
      </c>
    </row>
    <row r="51" spans="1:8" ht="68.25" customHeight="1" x14ac:dyDescent="0.25">
      <c r="A51" s="195"/>
      <c r="B51" s="198"/>
      <c r="C51" s="116" t="s">
        <v>469</v>
      </c>
      <c r="D51" s="117">
        <v>70</v>
      </c>
      <c r="E51" s="117">
        <v>70</v>
      </c>
      <c r="F51" s="117">
        <v>70</v>
      </c>
      <c r="G51" s="117">
        <v>70</v>
      </c>
      <c r="H51" s="117">
        <v>70</v>
      </c>
    </row>
    <row r="52" spans="1:8" s="3" customFormat="1" ht="39.75" customHeight="1" x14ac:dyDescent="0.25">
      <c r="A52" s="166" t="s">
        <v>72</v>
      </c>
      <c r="B52" s="175" t="s">
        <v>73</v>
      </c>
      <c r="C52" s="57" t="s">
        <v>471</v>
      </c>
      <c r="D52" s="77">
        <v>0.4</v>
      </c>
      <c r="E52" s="77">
        <v>1.5</v>
      </c>
      <c r="F52" s="77">
        <v>0.4</v>
      </c>
      <c r="G52" s="77">
        <v>0.4</v>
      </c>
      <c r="H52" s="77">
        <v>0.4</v>
      </c>
    </row>
    <row r="53" spans="1:8" ht="50.25" customHeight="1" x14ac:dyDescent="0.25">
      <c r="A53" s="166"/>
      <c r="B53" s="175"/>
      <c r="C53" s="56" t="s">
        <v>74</v>
      </c>
      <c r="D53" s="77">
        <v>78.900000000000006</v>
      </c>
      <c r="E53" s="77">
        <v>75</v>
      </c>
      <c r="F53" s="77">
        <v>75</v>
      </c>
      <c r="G53" s="77">
        <v>75</v>
      </c>
      <c r="H53" s="77">
        <v>75</v>
      </c>
    </row>
    <row r="54" spans="1:8" ht="50.25" customHeight="1" x14ac:dyDescent="0.25">
      <c r="A54" s="44" t="s">
        <v>75</v>
      </c>
      <c r="B54" s="74" t="s">
        <v>76</v>
      </c>
      <c r="C54" s="56" t="s">
        <v>77</v>
      </c>
      <c r="D54" s="77">
        <v>89.7</v>
      </c>
      <c r="E54" s="77">
        <v>90</v>
      </c>
      <c r="F54" s="77">
        <v>90</v>
      </c>
      <c r="G54" s="77">
        <v>90</v>
      </c>
      <c r="H54" s="77">
        <v>90</v>
      </c>
    </row>
    <row r="55" spans="1:8" ht="47.25" x14ac:dyDescent="0.25">
      <c r="A55" s="166" t="s">
        <v>78</v>
      </c>
      <c r="B55" s="175" t="s">
        <v>79</v>
      </c>
      <c r="C55" s="56" t="s">
        <v>80</v>
      </c>
      <c r="D55" s="77">
        <v>70</v>
      </c>
      <c r="E55" s="77">
        <v>70</v>
      </c>
      <c r="F55" s="77">
        <v>70</v>
      </c>
      <c r="G55" s="77">
        <v>70</v>
      </c>
      <c r="H55" s="77">
        <v>70</v>
      </c>
    </row>
    <row r="56" spans="1:8" ht="63.75" customHeight="1" x14ac:dyDescent="0.25">
      <c r="A56" s="166"/>
      <c r="B56" s="175"/>
      <c r="C56" s="56" t="s">
        <v>354</v>
      </c>
      <c r="D56" s="77">
        <v>20</v>
      </c>
      <c r="E56" s="77">
        <v>20</v>
      </c>
      <c r="F56" s="77">
        <v>20</v>
      </c>
      <c r="G56" s="77">
        <v>20</v>
      </c>
      <c r="H56" s="77">
        <v>20</v>
      </c>
    </row>
    <row r="57" spans="1:8" ht="60" customHeight="1" x14ac:dyDescent="0.25">
      <c r="A57" s="44" t="s">
        <v>81</v>
      </c>
      <c r="B57" s="74" t="s">
        <v>82</v>
      </c>
      <c r="C57" s="60" t="s">
        <v>384</v>
      </c>
      <c r="D57" s="78">
        <v>71.400000000000006</v>
      </c>
      <c r="E57" s="78">
        <v>50</v>
      </c>
      <c r="F57" s="78">
        <v>57</v>
      </c>
      <c r="G57" s="78">
        <v>58</v>
      </c>
      <c r="H57" s="78">
        <v>59</v>
      </c>
    </row>
    <row r="58" spans="1:8" ht="46.5" customHeight="1" x14ac:dyDescent="0.25">
      <c r="A58" s="44" t="s">
        <v>83</v>
      </c>
      <c r="B58" s="74" t="s">
        <v>84</v>
      </c>
      <c r="C58" s="60" t="s">
        <v>85</v>
      </c>
      <c r="D58" s="77">
        <v>97.5</v>
      </c>
      <c r="E58" s="77">
        <v>98</v>
      </c>
      <c r="F58" s="77">
        <v>98</v>
      </c>
      <c r="G58" s="78">
        <v>98</v>
      </c>
      <c r="H58" s="78">
        <v>98</v>
      </c>
    </row>
    <row r="59" spans="1:8" ht="63" x14ac:dyDescent="0.25">
      <c r="A59" s="44" t="s">
        <v>86</v>
      </c>
      <c r="B59" s="74" t="s">
        <v>87</v>
      </c>
      <c r="C59" s="60" t="s">
        <v>88</v>
      </c>
      <c r="D59" s="77">
        <v>81.900000000000006</v>
      </c>
      <c r="E59" s="77">
        <v>50</v>
      </c>
      <c r="F59" s="77">
        <v>50</v>
      </c>
      <c r="G59" s="78" t="s">
        <v>328</v>
      </c>
      <c r="H59" s="78" t="s">
        <v>328</v>
      </c>
    </row>
    <row r="60" spans="1:8" ht="78.75" x14ac:dyDescent="0.25">
      <c r="A60" s="44" t="s">
        <v>332</v>
      </c>
      <c r="B60" s="76" t="s">
        <v>333</v>
      </c>
      <c r="C60" s="60" t="s">
        <v>470</v>
      </c>
      <c r="D60" s="80">
        <v>244144</v>
      </c>
      <c r="E60" s="79">
        <v>300000</v>
      </c>
      <c r="F60" s="80" t="s">
        <v>311</v>
      </c>
      <c r="G60" s="80" t="s">
        <v>311</v>
      </c>
      <c r="H60" s="80" t="s">
        <v>311</v>
      </c>
    </row>
    <row r="61" spans="1:8" ht="46.5" customHeight="1" x14ac:dyDescent="0.25">
      <c r="A61" s="195" t="s">
        <v>89</v>
      </c>
      <c r="B61" s="197" t="s">
        <v>355</v>
      </c>
      <c r="C61" s="116" t="s">
        <v>90</v>
      </c>
      <c r="D61" s="117">
        <v>10882.1</v>
      </c>
      <c r="E61" s="117">
        <v>10592.5</v>
      </c>
      <c r="F61" s="117">
        <v>10592.6</v>
      </c>
      <c r="G61" s="117">
        <v>10592.7</v>
      </c>
      <c r="H61" s="117" t="s">
        <v>709</v>
      </c>
    </row>
    <row r="62" spans="1:8" ht="30.75" customHeight="1" x14ac:dyDescent="0.25">
      <c r="A62" s="195"/>
      <c r="B62" s="198"/>
      <c r="C62" s="116" t="s">
        <v>91</v>
      </c>
      <c r="D62" s="117">
        <v>9</v>
      </c>
      <c r="E62" s="117">
        <v>10</v>
      </c>
      <c r="F62" s="117">
        <v>11</v>
      </c>
      <c r="G62" s="117">
        <v>12</v>
      </c>
      <c r="H62" s="117" t="s">
        <v>708</v>
      </c>
    </row>
    <row r="63" spans="1:8" ht="29.25" customHeight="1" x14ac:dyDescent="0.25">
      <c r="A63" s="166" t="s">
        <v>92</v>
      </c>
      <c r="B63" s="175" t="s">
        <v>93</v>
      </c>
      <c r="C63" s="56" t="s">
        <v>94</v>
      </c>
      <c r="D63" s="72">
        <v>909.6</v>
      </c>
      <c r="E63" s="77">
        <v>910</v>
      </c>
      <c r="F63" s="77">
        <v>912</v>
      </c>
      <c r="G63" s="77">
        <v>914</v>
      </c>
      <c r="H63" s="77" t="s">
        <v>449</v>
      </c>
    </row>
    <row r="64" spans="1:8" x14ac:dyDescent="0.25">
      <c r="A64" s="166"/>
      <c r="B64" s="175"/>
      <c r="C64" s="56" t="s">
        <v>95</v>
      </c>
      <c r="D64" s="79">
        <v>14494</v>
      </c>
      <c r="E64" s="79">
        <v>9500</v>
      </c>
      <c r="F64" s="79">
        <v>9500</v>
      </c>
      <c r="G64" s="79">
        <v>9500</v>
      </c>
      <c r="H64" s="79" t="s">
        <v>480</v>
      </c>
    </row>
    <row r="65" spans="1:8" x14ac:dyDescent="0.25">
      <c r="A65" s="152" t="s">
        <v>96</v>
      </c>
      <c r="B65" s="184" t="s">
        <v>97</v>
      </c>
      <c r="C65" s="56" t="s">
        <v>98</v>
      </c>
      <c r="D65" s="73">
        <v>65</v>
      </c>
      <c r="E65" s="73">
        <v>61</v>
      </c>
      <c r="F65" s="73">
        <v>63</v>
      </c>
      <c r="G65" s="73">
        <v>65</v>
      </c>
      <c r="H65" s="73" t="s">
        <v>450</v>
      </c>
    </row>
    <row r="66" spans="1:8" ht="14.25" customHeight="1" x14ac:dyDescent="0.25">
      <c r="A66" s="153"/>
      <c r="B66" s="186"/>
      <c r="C66" s="56" t="s">
        <v>99</v>
      </c>
      <c r="D66" s="73">
        <v>2817</v>
      </c>
      <c r="E66" s="73">
        <v>2855</v>
      </c>
      <c r="F66" s="73">
        <v>2857</v>
      </c>
      <c r="G66" s="73">
        <v>2859</v>
      </c>
      <c r="H66" s="73" t="s">
        <v>481</v>
      </c>
    </row>
    <row r="67" spans="1:8" ht="44.25" customHeight="1" x14ac:dyDescent="0.25">
      <c r="A67" s="44" t="s">
        <v>100</v>
      </c>
      <c r="B67" s="74" t="s">
        <v>101</v>
      </c>
      <c r="C67" s="56" t="s">
        <v>102</v>
      </c>
      <c r="D67" s="72">
        <v>142.1</v>
      </c>
      <c r="E67" s="81">
        <v>144.5</v>
      </c>
      <c r="F67" s="72">
        <v>145</v>
      </c>
      <c r="G67" s="72">
        <v>146.19999999999999</v>
      </c>
      <c r="H67" s="72" t="s">
        <v>466</v>
      </c>
    </row>
    <row r="68" spans="1:8" ht="31.5" x14ac:dyDescent="0.25">
      <c r="A68" s="44" t="s">
        <v>103</v>
      </c>
      <c r="B68" s="74" t="s">
        <v>104</v>
      </c>
      <c r="C68" s="56" t="s">
        <v>105</v>
      </c>
      <c r="D68" s="72">
        <v>90.2</v>
      </c>
      <c r="E68" s="72">
        <v>85</v>
      </c>
      <c r="F68" s="72">
        <v>86</v>
      </c>
      <c r="G68" s="72">
        <v>87</v>
      </c>
      <c r="H68" s="72" t="s">
        <v>479</v>
      </c>
    </row>
    <row r="69" spans="1:8" ht="28.5" customHeight="1" x14ac:dyDescent="0.25">
      <c r="A69" s="166" t="s">
        <v>106</v>
      </c>
      <c r="B69" s="175" t="s">
        <v>107</v>
      </c>
      <c r="C69" s="56" t="s">
        <v>108</v>
      </c>
      <c r="D69" s="73">
        <v>384</v>
      </c>
      <c r="E69" s="73">
        <v>373</v>
      </c>
      <c r="F69" s="73">
        <v>385</v>
      </c>
      <c r="G69" s="73">
        <v>385</v>
      </c>
      <c r="H69" s="73" t="s">
        <v>451</v>
      </c>
    </row>
    <row r="70" spans="1:8" ht="47.25" customHeight="1" x14ac:dyDescent="0.25">
      <c r="A70" s="166"/>
      <c r="B70" s="175"/>
      <c r="C70" s="56" t="s">
        <v>109</v>
      </c>
      <c r="D70" s="73">
        <v>330</v>
      </c>
      <c r="E70" s="73">
        <v>200</v>
      </c>
      <c r="F70" s="73">
        <v>200</v>
      </c>
      <c r="G70" s="73">
        <v>200</v>
      </c>
      <c r="H70" s="73" t="s">
        <v>452</v>
      </c>
    </row>
    <row r="71" spans="1:8" ht="39" customHeight="1" x14ac:dyDescent="0.25">
      <c r="A71" s="52" t="s">
        <v>110</v>
      </c>
      <c r="B71" s="63" t="s">
        <v>111</v>
      </c>
      <c r="C71" s="56" t="s">
        <v>112</v>
      </c>
      <c r="D71" s="73">
        <v>195523</v>
      </c>
      <c r="E71" s="73">
        <v>20983</v>
      </c>
      <c r="F71" s="73">
        <v>20984</v>
      </c>
      <c r="G71" s="73">
        <v>20987</v>
      </c>
      <c r="H71" s="73" t="s">
        <v>478</v>
      </c>
    </row>
    <row r="72" spans="1:8" ht="61.5" customHeight="1" x14ac:dyDescent="0.25">
      <c r="A72" s="44" t="s">
        <v>113</v>
      </c>
      <c r="B72" s="74" t="s">
        <v>114</v>
      </c>
      <c r="C72" s="56" t="s">
        <v>389</v>
      </c>
      <c r="D72" s="73">
        <v>452</v>
      </c>
      <c r="E72" s="73">
        <v>606</v>
      </c>
      <c r="F72" s="73">
        <v>652</v>
      </c>
      <c r="G72" s="73">
        <v>698</v>
      </c>
      <c r="H72" s="73" t="s">
        <v>453</v>
      </c>
    </row>
    <row r="73" spans="1:8" ht="48.75" customHeight="1" x14ac:dyDescent="0.25">
      <c r="A73" s="44" t="s">
        <v>115</v>
      </c>
      <c r="B73" s="74" t="s">
        <v>116</v>
      </c>
      <c r="C73" s="56" t="s">
        <v>117</v>
      </c>
      <c r="D73" s="72">
        <v>100</v>
      </c>
      <c r="E73" s="72">
        <v>97</v>
      </c>
      <c r="F73" s="72">
        <v>97.5</v>
      </c>
      <c r="G73" s="72">
        <v>98</v>
      </c>
      <c r="H73" s="72" t="s">
        <v>477</v>
      </c>
    </row>
    <row r="74" spans="1:8" ht="66" customHeight="1" x14ac:dyDescent="0.25">
      <c r="A74" s="166" t="s">
        <v>118</v>
      </c>
      <c r="B74" s="175" t="s">
        <v>119</v>
      </c>
      <c r="C74" s="56" t="s">
        <v>120</v>
      </c>
      <c r="D74" s="73">
        <v>14820</v>
      </c>
      <c r="E74" s="73">
        <v>14820</v>
      </c>
      <c r="F74" s="73">
        <v>14820</v>
      </c>
      <c r="G74" s="73">
        <v>14820</v>
      </c>
      <c r="H74" s="73" t="s">
        <v>476</v>
      </c>
    </row>
    <row r="75" spans="1:8" ht="63.75" customHeight="1" x14ac:dyDescent="0.25">
      <c r="A75" s="166"/>
      <c r="B75" s="175"/>
      <c r="C75" s="56" t="s">
        <v>121</v>
      </c>
      <c r="D75" s="73">
        <v>8449</v>
      </c>
      <c r="E75" s="73">
        <v>8449</v>
      </c>
      <c r="F75" s="73">
        <v>8449</v>
      </c>
      <c r="G75" s="73">
        <v>8449</v>
      </c>
      <c r="H75" s="73" t="s">
        <v>475</v>
      </c>
    </row>
    <row r="76" spans="1:8" ht="45.75" customHeight="1" x14ac:dyDescent="0.25">
      <c r="A76" s="152" t="s">
        <v>122</v>
      </c>
      <c r="B76" s="200" t="s">
        <v>123</v>
      </c>
      <c r="C76" s="60" t="s">
        <v>124</v>
      </c>
      <c r="D76" s="80">
        <v>28</v>
      </c>
      <c r="E76" s="80">
        <v>24</v>
      </c>
      <c r="F76" s="80">
        <v>22</v>
      </c>
      <c r="G76" s="73">
        <v>24</v>
      </c>
      <c r="H76" s="73" t="s">
        <v>454</v>
      </c>
    </row>
    <row r="77" spans="1:8" ht="31.5" customHeight="1" x14ac:dyDescent="0.25">
      <c r="A77" s="154"/>
      <c r="B77" s="201"/>
      <c r="C77" s="60" t="s">
        <v>473</v>
      </c>
      <c r="D77" s="80">
        <v>2</v>
      </c>
      <c r="E77" s="80">
        <v>4</v>
      </c>
      <c r="F77" s="80">
        <v>6</v>
      </c>
      <c r="G77" s="73">
        <v>8</v>
      </c>
      <c r="H77" s="73" t="s">
        <v>455</v>
      </c>
    </row>
    <row r="78" spans="1:8" ht="42.75" customHeight="1" x14ac:dyDescent="0.25">
      <c r="A78" s="152" t="s">
        <v>125</v>
      </c>
      <c r="B78" s="184" t="s">
        <v>126</v>
      </c>
      <c r="C78" s="60" t="s">
        <v>472</v>
      </c>
      <c r="D78" s="80">
        <v>168</v>
      </c>
      <c r="E78" s="80">
        <v>40</v>
      </c>
      <c r="F78" s="80">
        <v>50</v>
      </c>
      <c r="G78" s="73">
        <v>60</v>
      </c>
      <c r="H78" s="73" t="s">
        <v>457</v>
      </c>
    </row>
    <row r="79" spans="1:8" ht="47.25" customHeight="1" x14ac:dyDescent="0.25">
      <c r="A79" s="154"/>
      <c r="B79" s="185"/>
      <c r="C79" s="57" t="s">
        <v>356</v>
      </c>
      <c r="D79" s="73">
        <v>2250</v>
      </c>
      <c r="E79" s="73">
        <v>2300</v>
      </c>
      <c r="F79" s="73">
        <v>2300</v>
      </c>
      <c r="G79" s="73">
        <v>2300</v>
      </c>
      <c r="H79" s="73" t="s">
        <v>456</v>
      </c>
    </row>
    <row r="80" spans="1:8" ht="65.25" customHeight="1" x14ac:dyDescent="0.25">
      <c r="A80" s="44" t="s">
        <v>127</v>
      </c>
      <c r="B80" s="74" t="s">
        <v>128</v>
      </c>
      <c r="C80" s="56" t="s">
        <v>129</v>
      </c>
      <c r="D80" s="73">
        <v>28</v>
      </c>
      <c r="E80" s="73">
        <v>26</v>
      </c>
      <c r="F80" s="73">
        <v>26</v>
      </c>
      <c r="G80" s="73">
        <v>26</v>
      </c>
      <c r="H80" s="73" t="s">
        <v>458</v>
      </c>
    </row>
    <row r="81" spans="1:8" ht="66.75" customHeight="1" x14ac:dyDescent="0.25">
      <c r="A81" s="52" t="s">
        <v>130</v>
      </c>
      <c r="B81" s="63" t="s">
        <v>131</v>
      </c>
      <c r="C81" s="56" t="s">
        <v>132</v>
      </c>
      <c r="D81" s="73">
        <v>82600</v>
      </c>
      <c r="E81" s="73">
        <v>75000</v>
      </c>
      <c r="F81" s="73">
        <v>76000</v>
      </c>
      <c r="G81" s="73">
        <v>78000</v>
      </c>
      <c r="H81" s="73" t="s">
        <v>474</v>
      </c>
    </row>
    <row r="82" spans="1:8" ht="51" customHeight="1" x14ac:dyDescent="0.25">
      <c r="A82" s="176" t="s">
        <v>133</v>
      </c>
      <c r="B82" s="187" t="s">
        <v>357</v>
      </c>
      <c r="C82" s="116" t="s">
        <v>329</v>
      </c>
      <c r="D82" s="117">
        <v>39.299999999999997</v>
      </c>
      <c r="E82" s="117">
        <v>41.3</v>
      </c>
      <c r="F82" s="117">
        <v>45.2</v>
      </c>
      <c r="G82" s="117">
        <v>49.2</v>
      </c>
      <c r="H82" s="117" t="s">
        <v>482</v>
      </c>
    </row>
    <row r="83" spans="1:8" ht="63" customHeight="1" x14ac:dyDescent="0.25">
      <c r="A83" s="176"/>
      <c r="B83" s="188"/>
      <c r="C83" s="116" t="s">
        <v>459</v>
      </c>
      <c r="D83" s="117">
        <v>68</v>
      </c>
      <c r="E83" s="117">
        <v>68.5</v>
      </c>
      <c r="F83" s="117">
        <v>69</v>
      </c>
      <c r="G83" s="117">
        <v>69.5</v>
      </c>
      <c r="H83" s="117" t="s">
        <v>483</v>
      </c>
    </row>
    <row r="84" spans="1:8" ht="48.75" customHeight="1" x14ac:dyDescent="0.25">
      <c r="A84" s="152" t="s">
        <v>134</v>
      </c>
      <c r="B84" s="184" t="s">
        <v>135</v>
      </c>
      <c r="C84" s="56" t="s">
        <v>136</v>
      </c>
      <c r="D84" s="72">
        <v>92.7</v>
      </c>
      <c r="E84" s="72" t="s">
        <v>311</v>
      </c>
      <c r="F84" s="72" t="s">
        <v>311</v>
      </c>
      <c r="G84" s="72" t="s">
        <v>311</v>
      </c>
      <c r="H84" s="72" t="s">
        <v>311</v>
      </c>
    </row>
    <row r="85" spans="1:8" ht="51.75" customHeight="1" x14ac:dyDescent="0.25">
      <c r="A85" s="153"/>
      <c r="B85" s="186"/>
      <c r="C85" s="56" t="s">
        <v>330</v>
      </c>
      <c r="D85" s="72">
        <v>18</v>
      </c>
      <c r="E85" s="72">
        <v>20</v>
      </c>
      <c r="F85" s="72">
        <v>22</v>
      </c>
      <c r="G85" s="72">
        <v>24</v>
      </c>
      <c r="H85" s="72" t="s">
        <v>460</v>
      </c>
    </row>
    <row r="86" spans="1:8" ht="34.5" customHeight="1" x14ac:dyDescent="0.25">
      <c r="A86" s="154"/>
      <c r="B86" s="185"/>
      <c r="C86" s="56" t="s">
        <v>461</v>
      </c>
      <c r="D86" s="33">
        <v>269</v>
      </c>
      <c r="E86" s="33">
        <v>245</v>
      </c>
      <c r="F86" s="33">
        <v>246</v>
      </c>
      <c r="G86" s="33">
        <v>247</v>
      </c>
      <c r="H86" s="33" t="s">
        <v>462</v>
      </c>
    </row>
    <row r="87" spans="1:8" ht="36" customHeight="1" x14ac:dyDescent="0.25">
      <c r="A87" s="44" t="s">
        <v>137</v>
      </c>
      <c r="B87" s="82" t="s">
        <v>138</v>
      </c>
      <c r="C87" s="60" t="s">
        <v>139</v>
      </c>
      <c r="D87" s="80">
        <v>789297</v>
      </c>
      <c r="E87" s="80" t="s">
        <v>484</v>
      </c>
      <c r="F87" s="80" t="s">
        <v>485</v>
      </c>
      <c r="G87" s="80" t="s">
        <v>485</v>
      </c>
      <c r="H87" s="80" t="s">
        <v>485</v>
      </c>
    </row>
    <row r="88" spans="1:8" ht="54" customHeight="1" x14ac:dyDescent="0.25">
      <c r="A88" s="166" t="s">
        <v>140</v>
      </c>
      <c r="B88" s="184" t="s">
        <v>141</v>
      </c>
      <c r="C88" s="56" t="s">
        <v>142</v>
      </c>
      <c r="D88" s="33">
        <v>477</v>
      </c>
      <c r="E88" s="33">
        <v>479</v>
      </c>
      <c r="F88" s="43">
        <v>481</v>
      </c>
      <c r="G88" s="43">
        <v>483</v>
      </c>
      <c r="H88" s="43" t="s">
        <v>463</v>
      </c>
    </row>
    <row r="89" spans="1:8" ht="54" customHeight="1" x14ac:dyDescent="0.25">
      <c r="A89" s="166"/>
      <c r="B89" s="185"/>
      <c r="C89" s="56" t="s">
        <v>143</v>
      </c>
      <c r="D89" s="72">
        <v>15</v>
      </c>
      <c r="E89" s="72">
        <v>15.2</v>
      </c>
      <c r="F89" s="78">
        <v>15.3</v>
      </c>
      <c r="G89" s="78">
        <v>15.5</v>
      </c>
      <c r="H89" s="78" t="s">
        <v>464</v>
      </c>
    </row>
    <row r="90" spans="1:8" ht="49.5" customHeight="1" x14ac:dyDescent="0.25">
      <c r="A90" s="44" t="s">
        <v>144</v>
      </c>
      <c r="B90" s="82" t="s">
        <v>145</v>
      </c>
      <c r="C90" s="56" t="s">
        <v>331</v>
      </c>
      <c r="D90" s="72">
        <v>67.3</v>
      </c>
      <c r="E90" s="72">
        <v>68.3</v>
      </c>
      <c r="F90" s="78">
        <v>68.900000000000006</v>
      </c>
      <c r="G90" s="78">
        <v>69.3</v>
      </c>
      <c r="H90" s="78" t="s">
        <v>465</v>
      </c>
    </row>
    <row r="91" spans="1:8" ht="30.75" customHeight="1" x14ac:dyDescent="0.25">
      <c r="A91" s="189" t="s">
        <v>146</v>
      </c>
      <c r="B91" s="192" t="s">
        <v>339</v>
      </c>
      <c r="C91" s="116" t="s">
        <v>304</v>
      </c>
      <c r="D91" s="117">
        <v>482.1</v>
      </c>
      <c r="E91" s="117">
        <v>419.3</v>
      </c>
      <c r="F91" s="117">
        <v>402.5</v>
      </c>
      <c r="G91" s="117">
        <v>386</v>
      </c>
      <c r="H91" s="117">
        <v>369.8</v>
      </c>
    </row>
    <row r="92" spans="1:8" ht="31.5" x14ac:dyDescent="0.25">
      <c r="A92" s="190"/>
      <c r="B92" s="193"/>
      <c r="C92" s="116" t="s">
        <v>305</v>
      </c>
      <c r="D92" s="117">
        <v>708</v>
      </c>
      <c r="E92" s="117">
        <v>651.20000000000005</v>
      </c>
      <c r="F92" s="117">
        <v>636.20000000000005</v>
      </c>
      <c r="G92" s="117">
        <v>621.20000000000005</v>
      </c>
      <c r="H92" s="117">
        <v>606.20000000000005</v>
      </c>
    </row>
    <row r="93" spans="1:8" ht="31.5" x14ac:dyDescent="0.25">
      <c r="A93" s="190"/>
      <c r="B93" s="193"/>
      <c r="C93" s="116" t="s">
        <v>147</v>
      </c>
      <c r="D93" s="117">
        <v>215.4</v>
      </c>
      <c r="E93" s="117">
        <v>192.5</v>
      </c>
      <c r="F93" s="117">
        <v>190.6</v>
      </c>
      <c r="G93" s="117">
        <v>188.5</v>
      </c>
      <c r="H93" s="117">
        <v>186.3</v>
      </c>
    </row>
    <row r="94" spans="1:8" ht="31.5" customHeight="1" x14ac:dyDescent="0.25">
      <c r="A94" s="190"/>
      <c r="B94" s="193"/>
      <c r="C94" s="116" t="s">
        <v>148</v>
      </c>
      <c r="D94" s="117">
        <v>4.2</v>
      </c>
      <c r="E94" s="117">
        <v>4.8</v>
      </c>
      <c r="F94" s="117">
        <v>4.7</v>
      </c>
      <c r="G94" s="117">
        <v>4.5999999999999996</v>
      </c>
      <c r="H94" s="117">
        <v>4.5</v>
      </c>
    </row>
    <row r="95" spans="1:8" ht="21" customHeight="1" x14ac:dyDescent="0.25">
      <c r="A95" s="191"/>
      <c r="B95" s="194"/>
      <c r="C95" s="116" t="s">
        <v>385</v>
      </c>
      <c r="D95" s="117">
        <v>73.099999999999994</v>
      </c>
      <c r="E95" s="117">
        <v>74.7</v>
      </c>
      <c r="F95" s="117">
        <v>75.599999999999994</v>
      </c>
      <c r="G95" s="117">
        <v>76.400000000000006</v>
      </c>
      <c r="H95" s="117">
        <v>77.2</v>
      </c>
    </row>
    <row r="96" spans="1:8" ht="17.25" customHeight="1" x14ac:dyDescent="0.25">
      <c r="A96" s="152" t="s">
        <v>149</v>
      </c>
      <c r="B96" s="184" t="s">
        <v>306</v>
      </c>
      <c r="C96" s="56" t="s">
        <v>386</v>
      </c>
      <c r="D96" s="72">
        <v>13.7</v>
      </c>
      <c r="E96" s="72">
        <v>13.1</v>
      </c>
      <c r="F96" s="72">
        <v>12.9</v>
      </c>
      <c r="G96" s="72">
        <v>12.7</v>
      </c>
      <c r="H96" s="72">
        <v>12.5</v>
      </c>
    </row>
    <row r="97" spans="1:8" ht="34.9" customHeight="1" x14ac:dyDescent="0.25">
      <c r="A97" s="153"/>
      <c r="B97" s="186"/>
      <c r="C97" s="56" t="s">
        <v>340</v>
      </c>
      <c r="D97" s="72">
        <v>25.7</v>
      </c>
      <c r="E97" s="72">
        <v>25</v>
      </c>
      <c r="F97" s="72">
        <v>25</v>
      </c>
      <c r="G97" s="72">
        <v>25</v>
      </c>
      <c r="H97" s="72">
        <v>25</v>
      </c>
    </row>
    <row r="98" spans="1:8" ht="44.25" customHeight="1" x14ac:dyDescent="0.25">
      <c r="A98" s="154"/>
      <c r="B98" s="185"/>
      <c r="C98" s="56" t="s">
        <v>307</v>
      </c>
      <c r="D98" s="72">
        <v>10.8</v>
      </c>
      <c r="E98" s="72">
        <v>10.3</v>
      </c>
      <c r="F98" s="72">
        <v>9.8000000000000007</v>
      </c>
      <c r="G98" s="72">
        <v>9.3000000000000007</v>
      </c>
      <c r="H98" s="72">
        <v>8.8000000000000007</v>
      </c>
    </row>
    <row r="99" spans="1:8" ht="63" customHeight="1" x14ac:dyDescent="0.25">
      <c r="A99" s="166" t="s">
        <v>150</v>
      </c>
      <c r="B99" s="175" t="s">
        <v>308</v>
      </c>
      <c r="C99" s="56" t="s">
        <v>320</v>
      </c>
      <c r="D99" s="73">
        <v>4614</v>
      </c>
      <c r="E99" s="73">
        <v>9500</v>
      </c>
      <c r="F99" s="73">
        <v>14410</v>
      </c>
      <c r="G99" s="73">
        <v>20000</v>
      </c>
      <c r="H99" s="73">
        <v>26000</v>
      </c>
    </row>
    <row r="100" spans="1:8" ht="47.25" x14ac:dyDescent="0.25">
      <c r="A100" s="166"/>
      <c r="B100" s="175"/>
      <c r="C100" s="56" t="s">
        <v>341</v>
      </c>
      <c r="D100" s="72">
        <v>84.8</v>
      </c>
      <c r="E100" s="72">
        <v>88.1</v>
      </c>
      <c r="F100" s="72">
        <v>89.6</v>
      </c>
      <c r="G100" s="72">
        <v>91.5</v>
      </c>
      <c r="H100" s="72">
        <v>93.9</v>
      </c>
    </row>
    <row r="101" spans="1:8" ht="66" customHeight="1" x14ac:dyDescent="0.25">
      <c r="A101" s="44" t="s">
        <v>151</v>
      </c>
      <c r="B101" s="74" t="s">
        <v>309</v>
      </c>
      <c r="C101" s="56" t="s">
        <v>486</v>
      </c>
      <c r="D101" s="72">
        <v>167</v>
      </c>
      <c r="E101" s="72">
        <v>263.67</v>
      </c>
      <c r="F101" s="72">
        <v>379.89</v>
      </c>
      <c r="G101" s="72">
        <v>485.7</v>
      </c>
      <c r="H101" s="72">
        <v>619.86</v>
      </c>
    </row>
    <row r="102" spans="1:8" ht="44.25" customHeight="1" x14ac:dyDescent="0.25">
      <c r="A102" s="176" t="s">
        <v>152</v>
      </c>
      <c r="B102" s="177" t="s">
        <v>153</v>
      </c>
      <c r="C102" s="116" t="s">
        <v>154</v>
      </c>
      <c r="D102" s="117">
        <v>33.799999999999997</v>
      </c>
      <c r="E102" s="117">
        <v>34.200000000000003</v>
      </c>
      <c r="F102" s="117">
        <v>35.6</v>
      </c>
      <c r="G102" s="117">
        <v>37</v>
      </c>
      <c r="H102" s="117" t="s">
        <v>442</v>
      </c>
    </row>
    <row r="103" spans="1:8" ht="54" customHeight="1" x14ac:dyDescent="0.25">
      <c r="A103" s="176"/>
      <c r="B103" s="178"/>
      <c r="C103" s="116" t="s">
        <v>155</v>
      </c>
      <c r="D103" s="117">
        <v>13</v>
      </c>
      <c r="E103" s="117">
        <v>13</v>
      </c>
      <c r="F103" s="117">
        <v>13</v>
      </c>
      <c r="G103" s="117">
        <v>13</v>
      </c>
      <c r="H103" s="117" t="s">
        <v>487</v>
      </c>
    </row>
    <row r="104" spans="1:8" ht="38.25" customHeight="1" x14ac:dyDescent="0.25">
      <c r="A104" s="176"/>
      <c r="B104" s="179"/>
      <c r="C104" s="116" t="s">
        <v>156</v>
      </c>
      <c r="D104" s="117">
        <v>99.9</v>
      </c>
      <c r="E104" s="117">
        <v>90</v>
      </c>
      <c r="F104" s="117">
        <v>90</v>
      </c>
      <c r="G104" s="117">
        <v>90</v>
      </c>
      <c r="H104" s="117" t="s">
        <v>488</v>
      </c>
    </row>
    <row r="105" spans="1:8" ht="41.25" customHeight="1" x14ac:dyDescent="0.25">
      <c r="A105" s="166" t="s">
        <v>157</v>
      </c>
      <c r="B105" s="180" t="s">
        <v>158</v>
      </c>
      <c r="C105" s="56" t="s">
        <v>159</v>
      </c>
      <c r="D105" s="72">
        <v>96</v>
      </c>
      <c r="E105" s="72">
        <v>96</v>
      </c>
      <c r="F105" s="72">
        <v>96</v>
      </c>
      <c r="G105" s="72">
        <v>96</v>
      </c>
      <c r="H105" s="72" t="s">
        <v>489</v>
      </c>
    </row>
    <row r="106" spans="1:8" ht="37.5" customHeight="1" x14ac:dyDescent="0.25">
      <c r="A106" s="166"/>
      <c r="B106" s="180"/>
      <c r="C106" s="56" t="s">
        <v>160</v>
      </c>
      <c r="D106" s="72">
        <v>95.6</v>
      </c>
      <c r="E106" s="72">
        <v>90</v>
      </c>
      <c r="F106" s="72">
        <v>90</v>
      </c>
      <c r="G106" s="72">
        <v>90</v>
      </c>
      <c r="H106" s="72" t="s">
        <v>488</v>
      </c>
    </row>
    <row r="107" spans="1:8" ht="35.25" customHeight="1" x14ac:dyDescent="0.25">
      <c r="A107" s="152" t="s">
        <v>161</v>
      </c>
      <c r="B107" s="184" t="s">
        <v>162</v>
      </c>
      <c r="C107" s="61" t="s">
        <v>358</v>
      </c>
      <c r="D107" s="33">
        <v>24</v>
      </c>
      <c r="E107" s="33">
        <v>24</v>
      </c>
      <c r="F107" s="33">
        <v>27</v>
      </c>
      <c r="G107" s="33">
        <v>32</v>
      </c>
      <c r="H107" s="33" t="s">
        <v>443</v>
      </c>
    </row>
    <row r="108" spans="1:8" ht="76.5" customHeight="1" x14ac:dyDescent="0.25">
      <c r="A108" s="154"/>
      <c r="B108" s="185"/>
      <c r="C108" s="56" t="s">
        <v>395</v>
      </c>
      <c r="D108" s="33">
        <v>20</v>
      </c>
      <c r="E108" s="45">
        <v>20</v>
      </c>
      <c r="F108" s="45">
        <v>22</v>
      </c>
      <c r="G108" s="33">
        <v>22</v>
      </c>
      <c r="H108" s="33" t="s">
        <v>444</v>
      </c>
    </row>
    <row r="109" spans="1:8" ht="54.75" customHeight="1" x14ac:dyDescent="0.25">
      <c r="A109" s="152" t="s">
        <v>163</v>
      </c>
      <c r="B109" s="184" t="s">
        <v>164</v>
      </c>
      <c r="C109" s="56" t="s">
        <v>165</v>
      </c>
      <c r="D109" s="33">
        <v>117.1</v>
      </c>
      <c r="E109" s="33" t="s">
        <v>445</v>
      </c>
      <c r="F109" s="33" t="s">
        <v>490</v>
      </c>
      <c r="G109" s="33" t="s">
        <v>491</v>
      </c>
      <c r="H109" s="33" t="s">
        <v>446</v>
      </c>
    </row>
    <row r="110" spans="1:8" ht="36" customHeight="1" x14ac:dyDescent="0.25">
      <c r="A110" s="153"/>
      <c r="B110" s="186"/>
      <c r="C110" s="56" t="s">
        <v>396</v>
      </c>
      <c r="D110" s="73">
        <v>3050</v>
      </c>
      <c r="E110" s="38" t="s">
        <v>311</v>
      </c>
      <c r="F110" s="38" t="s">
        <v>311</v>
      </c>
      <c r="G110" s="38" t="s">
        <v>311</v>
      </c>
      <c r="H110" s="38" t="s">
        <v>311</v>
      </c>
    </row>
    <row r="111" spans="1:8" ht="49.5" customHeight="1" x14ac:dyDescent="0.25">
      <c r="A111" s="154"/>
      <c r="B111" s="185"/>
      <c r="C111" s="56" t="s">
        <v>447</v>
      </c>
      <c r="D111" s="38" t="s">
        <v>311</v>
      </c>
      <c r="E111" s="33" t="s">
        <v>492</v>
      </c>
      <c r="F111" s="33" t="s">
        <v>493</v>
      </c>
      <c r="G111" s="33" t="s">
        <v>494</v>
      </c>
      <c r="H111" s="33" t="s">
        <v>495</v>
      </c>
    </row>
    <row r="112" spans="1:8" ht="79.5" customHeight="1" x14ac:dyDescent="0.25">
      <c r="A112" s="44" t="s">
        <v>166</v>
      </c>
      <c r="B112" s="74" t="s">
        <v>167</v>
      </c>
      <c r="C112" s="56" t="s">
        <v>168</v>
      </c>
      <c r="D112" s="72">
        <v>153.6</v>
      </c>
      <c r="E112" s="72">
        <v>148</v>
      </c>
      <c r="F112" s="72">
        <v>152.6</v>
      </c>
      <c r="G112" s="72">
        <v>157.30000000000001</v>
      </c>
      <c r="H112" s="33" t="s">
        <v>448</v>
      </c>
    </row>
    <row r="113" spans="1:8" ht="83.25" customHeight="1" x14ac:dyDescent="0.25">
      <c r="A113" s="44" t="s">
        <v>169</v>
      </c>
      <c r="B113" s="74" t="s">
        <v>170</v>
      </c>
      <c r="C113" s="56" t="s">
        <v>171</v>
      </c>
      <c r="D113" s="72">
        <v>98</v>
      </c>
      <c r="E113" s="72">
        <v>98</v>
      </c>
      <c r="F113" s="72">
        <v>98</v>
      </c>
      <c r="G113" s="72">
        <v>98</v>
      </c>
      <c r="H113" s="33" t="s">
        <v>477</v>
      </c>
    </row>
    <row r="114" spans="1:8" ht="111.75" customHeight="1" x14ac:dyDescent="0.25">
      <c r="A114" s="44" t="s">
        <v>172</v>
      </c>
      <c r="B114" s="74" t="s">
        <v>173</v>
      </c>
      <c r="C114" s="56" t="s">
        <v>359</v>
      </c>
      <c r="D114" s="33">
        <v>3.4</v>
      </c>
      <c r="E114" s="33">
        <v>3.3</v>
      </c>
      <c r="F114" s="33">
        <v>3.4</v>
      </c>
      <c r="G114" s="33">
        <v>3.5</v>
      </c>
      <c r="H114" s="33" t="s">
        <v>390</v>
      </c>
    </row>
    <row r="115" spans="1:8" ht="128.25" customHeight="1" x14ac:dyDescent="0.25">
      <c r="A115" s="120" t="s">
        <v>176</v>
      </c>
      <c r="B115" s="123" t="s">
        <v>360</v>
      </c>
      <c r="C115" s="116" t="s">
        <v>324</v>
      </c>
      <c r="D115" s="136">
        <v>6.3</v>
      </c>
      <c r="E115" s="136">
        <v>6.3</v>
      </c>
      <c r="F115" s="136">
        <v>6.3</v>
      </c>
      <c r="G115" s="136" t="s">
        <v>323</v>
      </c>
      <c r="H115" s="136" t="s">
        <v>323</v>
      </c>
    </row>
    <row r="116" spans="1:8" ht="36" customHeight="1" x14ac:dyDescent="0.25">
      <c r="A116" s="166" t="s">
        <v>177</v>
      </c>
      <c r="B116" s="175" t="s">
        <v>178</v>
      </c>
      <c r="C116" s="56" t="s">
        <v>361</v>
      </c>
      <c r="D116" s="33">
        <v>540</v>
      </c>
      <c r="E116" s="33">
        <v>574</v>
      </c>
      <c r="F116" s="33">
        <v>574</v>
      </c>
      <c r="G116" s="38">
        <v>574</v>
      </c>
      <c r="H116" s="38" t="s">
        <v>397</v>
      </c>
    </row>
    <row r="117" spans="1:8" s="7" customFormat="1" ht="30.75" customHeight="1" x14ac:dyDescent="0.25">
      <c r="A117" s="166"/>
      <c r="B117" s="175"/>
      <c r="C117" s="56" t="s">
        <v>179</v>
      </c>
      <c r="D117" s="72">
        <v>4519.3999999999996</v>
      </c>
      <c r="E117" s="72">
        <v>4519.3999999999996</v>
      </c>
      <c r="F117" s="72">
        <v>4519.3999999999996</v>
      </c>
      <c r="G117" s="72">
        <v>4519.3999999999996</v>
      </c>
      <c r="H117" s="33" t="s">
        <v>497</v>
      </c>
    </row>
    <row r="118" spans="1:8" ht="63.75" customHeight="1" x14ac:dyDescent="0.25">
      <c r="A118" s="44" t="s">
        <v>180</v>
      </c>
      <c r="B118" s="74" t="s">
        <v>181</v>
      </c>
      <c r="C118" s="56" t="s">
        <v>182</v>
      </c>
      <c r="D118" s="72">
        <v>175.7</v>
      </c>
      <c r="E118" s="78">
        <v>305.7</v>
      </c>
      <c r="F118" s="78">
        <v>305.7</v>
      </c>
      <c r="G118" s="78">
        <v>308.10000000000002</v>
      </c>
      <c r="H118" s="43" t="s">
        <v>441</v>
      </c>
    </row>
    <row r="119" spans="1:8" ht="45.75" customHeight="1" x14ac:dyDescent="0.25">
      <c r="A119" s="44" t="s">
        <v>183</v>
      </c>
      <c r="B119" s="74" t="s">
        <v>184</v>
      </c>
      <c r="C119" s="56" t="s">
        <v>362</v>
      </c>
      <c r="D119" s="72">
        <v>100</v>
      </c>
      <c r="E119" s="72">
        <v>87.3</v>
      </c>
      <c r="F119" s="72">
        <v>88.6</v>
      </c>
      <c r="G119" s="78">
        <v>86</v>
      </c>
      <c r="H119" s="38" t="s">
        <v>496</v>
      </c>
    </row>
    <row r="120" spans="1:8" ht="98.25" customHeight="1" x14ac:dyDescent="0.25">
      <c r="A120" s="44" t="s">
        <v>185</v>
      </c>
      <c r="B120" s="74" t="s">
        <v>186</v>
      </c>
      <c r="C120" s="56" t="s">
        <v>363</v>
      </c>
      <c r="D120" s="72">
        <v>26.5</v>
      </c>
      <c r="E120" s="72">
        <v>29.5</v>
      </c>
      <c r="F120" s="72">
        <v>40</v>
      </c>
      <c r="G120" s="72">
        <v>42</v>
      </c>
      <c r="H120" s="43" t="s">
        <v>498</v>
      </c>
    </row>
    <row r="121" spans="1:8" ht="63" customHeight="1" x14ac:dyDescent="0.25">
      <c r="A121" s="137" t="s">
        <v>187</v>
      </c>
      <c r="B121" s="138" t="s">
        <v>364</v>
      </c>
      <c r="C121" s="116" t="s">
        <v>705</v>
      </c>
      <c r="D121" s="134">
        <v>54182.2</v>
      </c>
      <c r="E121" s="117">
        <v>54599.9</v>
      </c>
      <c r="F121" s="117">
        <v>57009.5</v>
      </c>
      <c r="G121" s="117">
        <v>58719.8</v>
      </c>
      <c r="H121" s="117">
        <v>60481.4</v>
      </c>
    </row>
    <row r="122" spans="1:8" ht="62.25" customHeight="1" x14ac:dyDescent="0.25">
      <c r="A122" s="44" t="s">
        <v>188</v>
      </c>
      <c r="B122" s="74" t="s">
        <v>189</v>
      </c>
      <c r="C122" s="60" t="s">
        <v>706</v>
      </c>
      <c r="D122" s="33">
        <v>210.6</v>
      </c>
      <c r="E122" s="33">
        <v>265.3</v>
      </c>
      <c r="F122" s="43">
        <v>266.3</v>
      </c>
      <c r="G122" s="43">
        <v>267.39999999999998</v>
      </c>
      <c r="H122" s="43">
        <v>268.5</v>
      </c>
    </row>
    <row r="123" spans="1:8" ht="63" x14ac:dyDescent="0.25">
      <c r="A123" s="44" t="s">
        <v>190</v>
      </c>
      <c r="B123" s="74" t="s">
        <v>310</v>
      </c>
      <c r="C123" s="60" t="s">
        <v>334</v>
      </c>
      <c r="D123" s="78">
        <v>65</v>
      </c>
      <c r="E123" s="78">
        <v>75.8</v>
      </c>
      <c r="F123" s="78">
        <v>82.3</v>
      </c>
      <c r="G123" s="78">
        <v>83.3</v>
      </c>
      <c r="H123" s="78">
        <v>85.3</v>
      </c>
    </row>
    <row r="124" spans="1:8" ht="63" customHeight="1" x14ac:dyDescent="0.25">
      <c r="A124" s="44" t="s">
        <v>191</v>
      </c>
      <c r="B124" s="74" t="s">
        <v>192</v>
      </c>
      <c r="C124" s="56" t="s">
        <v>193</v>
      </c>
      <c r="D124" s="78">
        <v>1492.9</v>
      </c>
      <c r="E124" s="72">
        <v>1620</v>
      </c>
      <c r="F124" s="72">
        <v>1650</v>
      </c>
      <c r="G124" s="72">
        <v>1680</v>
      </c>
      <c r="H124" s="72">
        <v>1710</v>
      </c>
    </row>
    <row r="125" spans="1:8" ht="140.25" customHeight="1" x14ac:dyDescent="0.25">
      <c r="A125" s="44" t="s">
        <v>194</v>
      </c>
      <c r="B125" s="74" t="s">
        <v>195</v>
      </c>
      <c r="C125" s="56" t="s">
        <v>196</v>
      </c>
      <c r="D125" s="33">
        <v>16</v>
      </c>
      <c r="E125" s="33">
        <v>15.5</v>
      </c>
      <c r="F125" s="33">
        <v>15</v>
      </c>
      <c r="G125" s="33">
        <v>14.5</v>
      </c>
      <c r="H125" s="33">
        <v>14</v>
      </c>
    </row>
    <row r="126" spans="1:8" ht="62.25" customHeight="1" x14ac:dyDescent="0.25">
      <c r="A126" s="44" t="s">
        <v>197</v>
      </c>
      <c r="B126" s="74" t="s">
        <v>198</v>
      </c>
      <c r="C126" s="56" t="s">
        <v>440</v>
      </c>
      <c r="D126" s="33">
        <v>10</v>
      </c>
      <c r="E126" s="33">
        <v>12</v>
      </c>
      <c r="F126" s="33">
        <v>16</v>
      </c>
      <c r="G126" s="33">
        <v>19</v>
      </c>
      <c r="H126" s="33">
        <v>26</v>
      </c>
    </row>
    <row r="127" spans="1:8" s="7" customFormat="1" ht="71.25" customHeight="1" x14ac:dyDescent="0.25">
      <c r="A127" s="181" t="s">
        <v>199</v>
      </c>
      <c r="B127" s="170" t="s">
        <v>499</v>
      </c>
      <c r="C127" s="116" t="s">
        <v>703</v>
      </c>
      <c r="D127" s="134">
        <v>100.8</v>
      </c>
      <c r="E127" s="134">
        <v>99.4</v>
      </c>
      <c r="F127" s="134">
        <v>99.7</v>
      </c>
      <c r="G127" s="134">
        <v>100</v>
      </c>
      <c r="H127" s="134">
        <v>100.3</v>
      </c>
    </row>
    <row r="128" spans="1:8" s="7" customFormat="1" ht="59.25" customHeight="1" x14ac:dyDescent="0.25">
      <c r="A128" s="182"/>
      <c r="B128" s="183"/>
      <c r="C128" s="116" t="s">
        <v>704</v>
      </c>
      <c r="D128" s="134">
        <v>106</v>
      </c>
      <c r="E128" s="134">
        <v>106.8</v>
      </c>
      <c r="F128" s="134">
        <v>111.1</v>
      </c>
      <c r="G128" s="134">
        <v>115.9</v>
      </c>
      <c r="H128" s="134">
        <v>121.1</v>
      </c>
    </row>
    <row r="129" spans="1:8" s="7" customFormat="1" ht="30.75" customHeight="1" x14ac:dyDescent="0.25">
      <c r="A129" s="152" t="s">
        <v>200</v>
      </c>
      <c r="B129" s="158" t="s">
        <v>313</v>
      </c>
      <c r="C129" s="56" t="s">
        <v>207</v>
      </c>
      <c r="D129" s="55">
        <v>3129</v>
      </c>
      <c r="E129" s="78" t="s">
        <v>311</v>
      </c>
      <c r="F129" s="78" t="s">
        <v>311</v>
      </c>
      <c r="G129" s="78" t="s">
        <v>311</v>
      </c>
      <c r="H129" s="78" t="s">
        <v>311</v>
      </c>
    </row>
    <row r="130" spans="1:8" s="7" customFormat="1" ht="30.75" customHeight="1" x14ac:dyDescent="0.25">
      <c r="A130" s="153"/>
      <c r="B130" s="159"/>
      <c r="C130" s="56" t="s">
        <v>433</v>
      </c>
      <c r="D130" s="55">
        <v>276.8</v>
      </c>
      <c r="E130" s="55">
        <v>266</v>
      </c>
      <c r="F130" s="55">
        <v>266.5</v>
      </c>
      <c r="G130" s="55">
        <v>267</v>
      </c>
      <c r="H130" s="55">
        <v>267.5</v>
      </c>
    </row>
    <row r="131" spans="1:8" s="7" customFormat="1" ht="27" customHeight="1" x14ac:dyDescent="0.25">
      <c r="A131" s="153"/>
      <c r="B131" s="159"/>
      <c r="C131" s="60" t="s">
        <v>335</v>
      </c>
      <c r="D131" s="55">
        <v>746.6</v>
      </c>
      <c r="E131" s="78" t="s">
        <v>311</v>
      </c>
      <c r="F131" s="78" t="s">
        <v>311</v>
      </c>
      <c r="G131" s="78" t="s">
        <v>311</v>
      </c>
      <c r="H131" s="78" t="s">
        <v>311</v>
      </c>
    </row>
    <row r="132" spans="1:8" s="7" customFormat="1" ht="27" customHeight="1" x14ac:dyDescent="0.25">
      <c r="A132" s="153"/>
      <c r="B132" s="159"/>
      <c r="C132" s="60" t="s">
        <v>434</v>
      </c>
      <c r="D132" s="55">
        <v>3.3</v>
      </c>
      <c r="E132" s="55">
        <v>2.8</v>
      </c>
      <c r="F132" s="55">
        <v>2.8</v>
      </c>
      <c r="G132" s="55">
        <v>2.8</v>
      </c>
      <c r="H132" s="55">
        <v>2.8</v>
      </c>
    </row>
    <row r="133" spans="1:8" s="7" customFormat="1" ht="24.6" customHeight="1" x14ac:dyDescent="0.25">
      <c r="A133" s="153"/>
      <c r="B133" s="159"/>
      <c r="C133" s="56" t="s">
        <v>208</v>
      </c>
      <c r="D133" s="90">
        <v>55</v>
      </c>
      <c r="E133" s="90">
        <v>57.7</v>
      </c>
      <c r="F133" s="90">
        <v>57.7</v>
      </c>
      <c r="G133" s="90">
        <v>57.8</v>
      </c>
      <c r="H133" s="90">
        <v>57.8</v>
      </c>
    </row>
    <row r="134" spans="1:8" s="7" customFormat="1" ht="27.6" customHeight="1" x14ac:dyDescent="0.25">
      <c r="A134" s="153"/>
      <c r="B134" s="159"/>
      <c r="C134" s="56" t="s">
        <v>707</v>
      </c>
      <c r="D134" s="46">
        <v>941.5</v>
      </c>
      <c r="E134" s="46">
        <v>929.8</v>
      </c>
      <c r="F134" s="46">
        <v>934.5</v>
      </c>
      <c r="G134" s="46">
        <v>939.1</v>
      </c>
      <c r="H134" s="46">
        <v>943.8</v>
      </c>
    </row>
    <row r="135" spans="1:8" s="7" customFormat="1" ht="81.75" customHeight="1" x14ac:dyDescent="0.25">
      <c r="A135" s="154"/>
      <c r="B135" s="160"/>
      <c r="C135" s="56" t="s">
        <v>435</v>
      </c>
      <c r="D135" s="38" t="s">
        <v>311</v>
      </c>
      <c r="E135" s="46" t="s">
        <v>439</v>
      </c>
      <c r="F135" s="46" t="s">
        <v>438</v>
      </c>
      <c r="G135" s="46" t="s">
        <v>437</v>
      </c>
      <c r="H135" s="46" t="s">
        <v>436</v>
      </c>
    </row>
    <row r="136" spans="1:8" s="7" customFormat="1" ht="76.5" customHeight="1" x14ac:dyDescent="0.25">
      <c r="A136" s="44" t="s">
        <v>201</v>
      </c>
      <c r="B136" s="89" t="s">
        <v>312</v>
      </c>
      <c r="C136" s="56" t="s">
        <v>398</v>
      </c>
      <c r="D136" s="55">
        <v>8475.6</v>
      </c>
      <c r="E136" s="55">
        <v>5000</v>
      </c>
      <c r="F136" s="55">
        <v>7121.7</v>
      </c>
      <c r="G136" s="55">
        <v>4105.3999999999996</v>
      </c>
      <c r="H136" s="55">
        <v>4400</v>
      </c>
    </row>
    <row r="137" spans="1:8" s="7" customFormat="1" ht="22.5" customHeight="1" x14ac:dyDescent="0.25">
      <c r="A137" s="166" t="s">
        <v>203</v>
      </c>
      <c r="B137" s="167" t="s">
        <v>414</v>
      </c>
      <c r="C137" s="60" t="s">
        <v>336</v>
      </c>
      <c r="D137" s="55">
        <v>7.61</v>
      </c>
      <c r="E137" s="78" t="s">
        <v>311</v>
      </c>
      <c r="F137" s="78" t="s">
        <v>311</v>
      </c>
      <c r="G137" s="78" t="s">
        <v>311</v>
      </c>
      <c r="H137" s="78" t="s">
        <v>311</v>
      </c>
    </row>
    <row r="138" spans="1:8" s="7" customFormat="1" ht="28.5" customHeight="1" x14ac:dyDescent="0.25">
      <c r="A138" s="166"/>
      <c r="B138" s="167"/>
      <c r="C138" s="56" t="s">
        <v>202</v>
      </c>
      <c r="D138" s="55">
        <v>5.9</v>
      </c>
      <c r="E138" s="78" t="s">
        <v>311</v>
      </c>
      <c r="F138" s="78" t="s">
        <v>311</v>
      </c>
      <c r="G138" s="78" t="s">
        <v>311</v>
      </c>
      <c r="H138" s="78" t="s">
        <v>311</v>
      </c>
    </row>
    <row r="139" spans="1:8" ht="141.75" customHeight="1" x14ac:dyDescent="0.25">
      <c r="A139" s="44" t="s">
        <v>204</v>
      </c>
      <c r="B139" s="89" t="s">
        <v>205</v>
      </c>
      <c r="C139" s="56" t="s">
        <v>206</v>
      </c>
      <c r="D139" s="47">
        <v>820</v>
      </c>
      <c r="E139" s="47">
        <v>830</v>
      </c>
      <c r="F139" s="47">
        <v>840</v>
      </c>
      <c r="G139" s="47">
        <v>850</v>
      </c>
      <c r="H139" s="47">
        <v>860</v>
      </c>
    </row>
    <row r="140" spans="1:8" ht="95.25" customHeight="1" x14ac:dyDescent="0.25">
      <c r="A140" s="125" t="s">
        <v>209</v>
      </c>
      <c r="B140" s="133" t="s">
        <v>366</v>
      </c>
      <c r="C140" s="116" t="s">
        <v>210</v>
      </c>
      <c r="D140" s="134">
        <v>29.1</v>
      </c>
      <c r="E140" s="134">
        <v>28.6</v>
      </c>
      <c r="F140" s="134">
        <v>28.1</v>
      </c>
      <c r="G140" s="134">
        <v>27.5</v>
      </c>
      <c r="H140" s="134">
        <v>27</v>
      </c>
    </row>
    <row r="141" spans="1:8" s="4" customFormat="1" ht="31.5" customHeight="1" x14ac:dyDescent="0.25">
      <c r="A141" s="51" t="s">
        <v>211</v>
      </c>
      <c r="B141" s="89" t="s">
        <v>212</v>
      </c>
      <c r="C141" s="60" t="s">
        <v>213</v>
      </c>
      <c r="D141" s="48" t="s">
        <v>311</v>
      </c>
      <c r="E141" s="49">
        <v>250</v>
      </c>
      <c r="F141" s="49">
        <v>250</v>
      </c>
      <c r="G141" s="48" t="s">
        <v>322</v>
      </c>
      <c r="H141" s="48">
        <v>250</v>
      </c>
    </row>
    <row r="142" spans="1:8" ht="50.25" customHeight="1" x14ac:dyDescent="0.25">
      <c r="A142" s="166" t="s">
        <v>214</v>
      </c>
      <c r="B142" s="167" t="s">
        <v>215</v>
      </c>
      <c r="C142" s="57" t="s">
        <v>216</v>
      </c>
      <c r="D142" s="35" t="s">
        <v>535</v>
      </c>
      <c r="E142" s="35" t="s">
        <v>536</v>
      </c>
      <c r="F142" s="35" t="s">
        <v>537</v>
      </c>
      <c r="G142" s="31" t="s">
        <v>538</v>
      </c>
      <c r="H142" s="31" t="s">
        <v>539</v>
      </c>
    </row>
    <row r="143" spans="1:8" ht="61.5" customHeight="1" x14ac:dyDescent="0.25">
      <c r="A143" s="166"/>
      <c r="B143" s="168"/>
      <c r="C143" s="57" t="s">
        <v>217</v>
      </c>
      <c r="D143" s="55">
        <v>34.299999999999997</v>
      </c>
      <c r="E143" s="55">
        <v>40</v>
      </c>
      <c r="F143" s="55">
        <v>43.8</v>
      </c>
      <c r="G143" s="55">
        <v>47.2</v>
      </c>
      <c r="H143" s="55">
        <v>50</v>
      </c>
    </row>
    <row r="144" spans="1:8" ht="37.5" customHeight="1" x14ac:dyDescent="0.25">
      <c r="A144" s="161" t="s">
        <v>218</v>
      </c>
      <c r="B144" s="165" t="s">
        <v>367</v>
      </c>
      <c r="C144" s="116" t="s">
        <v>219</v>
      </c>
      <c r="D144" s="134">
        <v>91</v>
      </c>
      <c r="E144" s="134">
        <v>91</v>
      </c>
      <c r="F144" s="134">
        <v>91</v>
      </c>
      <c r="G144" s="134">
        <v>91</v>
      </c>
      <c r="H144" s="136" t="s">
        <v>526</v>
      </c>
    </row>
    <row r="145" spans="1:8" ht="58.5" customHeight="1" x14ac:dyDescent="0.25">
      <c r="A145" s="161"/>
      <c r="B145" s="165"/>
      <c r="C145" s="116" t="s">
        <v>368</v>
      </c>
      <c r="D145" s="136" t="s">
        <v>521</v>
      </c>
      <c r="E145" s="136" t="s">
        <v>522</v>
      </c>
      <c r="F145" s="136" t="s">
        <v>523</v>
      </c>
      <c r="G145" s="136" t="s">
        <v>524</v>
      </c>
      <c r="H145" s="136" t="s">
        <v>525</v>
      </c>
    </row>
    <row r="146" spans="1:8" ht="76.5" customHeight="1" x14ac:dyDescent="0.25">
      <c r="A146" s="44" t="s">
        <v>220</v>
      </c>
      <c r="B146" s="89" t="s">
        <v>221</v>
      </c>
      <c r="C146" s="57" t="s">
        <v>222</v>
      </c>
      <c r="D146" s="90">
        <v>50</v>
      </c>
      <c r="E146" s="90">
        <v>50</v>
      </c>
      <c r="F146" s="90">
        <v>50</v>
      </c>
      <c r="G146" s="90">
        <v>50</v>
      </c>
      <c r="H146" s="35" t="s">
        <v>510</v>
      </c>
    </row>
    <row r="147" spans="1:8" ht="46.5" customHeight="1" x14ac:dyDescent="0.25">
      <c r="A147" s="166" t="s">
        <v>223</v>
      </c>
      <c r="B147" s="167" t="s">
        <v>224</v>
      </c>
      <c r="C147" s="57" t="s">
        <v>225</v>
      </c>
      <c r="D147" s="35" t="s">
        <v>534</v>
      </c>
      <c r="E147" s="35" t="s">
        <v>533</v>
      </c>
      <c r="F147" s="35" t="s">
        <v>533</v>
      </c>
      <c r="G147" s="35" t="s">
        <v>533</v>
      </c>
      <c r="H147" s="35" t="s">
        <v>533</v>
      </c>
    </row>
    <row r="148" spans="1:8" ht="31.5" x14ac:dyDescent="0.25">
      <c r="A148" s="166"/>
      <c r="B148" s="168"/>
      <c r="C148" s="57" t="s">
        <v>226</v>
      </c>
      <c r="D148" s="50" t="s">
        <v>529</v>
      </c>
      <c r="E148" s="50" t="s">
        <v>530</v>
      </c>
      <c r="F148" s="50" t="s">
        <v>531</v>
      </c>
      <c r="G148" s="50" t="s">
        <v>532</v>
      </c>
      <c r="H148" s="50" t="s">
        <v>532</v>
      </c>
    </row>
    <row r="149" spans="1:8" ht="90" customHeight="1" x14ac:dyDescent="0.25">
      <c r="A149" s="44" t="s">
        <v>227</v>
      </c>
      <c r="B149" s="89" t="s">
        <v>228</v>
      </c>
      <c r="C149" s="57" t="s">
        <v>369</v>
      </c>
      <c r="D149" s="50" t="s">
        <v>527</v>
      </c>
      <c r="E149" s="50" t="s">
        <v>527</v>
      </c>
      <c r="F149" s="50" t="s">
        <v>527</v>
      </c>
      <c r="G149" s="50" t="s">
        <v>527</v>
      </c>
      <c r="H149" s="50" t="s">
        <v>528</v>
      </c>
    </row>
    <row r="150" spans="1:8" ht="43.5" customHeight="1" x14ac:dyDescent="0.25">
      <c r="A150" s="161" t="s">
        <v>229</v>
      </c>
      <c r="B150" s="162" t="s">
        <v>370</v>
      </c>
      <c r="C150" s="116" t="s">
        <v>230</v>
      </c>
      <c r="D150" s="134" t="s">
        <v>428</v>
      </c>
      <c r="E150" s="134" t="s">
        <v>512</v>
      </c>
      <c r="F150" s="134" t="s">
        <v>311</v>
      </c>
      <c r="G150" s="134" t="s">
        <v>311</v>
      </c>
      <c r="H150" s="134" t="s">
        <v>311</v>
      </c>
    </row>
    <row r="151" spans="1:8" ht="42" customHeight="1" x14ac:dyDescent="0.25">
      <c r="A151" s="161"/>
      <c r="B151" s="163"/>
      <c r="C151" s="116" t="s">
        <v>231</v>
      </c>
      <c r="D151" s="134" t="s">
        <v>321</v>
      </c>
      <c r="E151" s="134" t="s">
        <v>513</v>
      </c>
      <c r="F151" s="135"/>
      <c r="G151" s="135"/>
      <c r="H151" s="135"/>
    </row>
    <row r="152" spans="1:8" ht="48" customHeight="1" x14ac:dyDescent="0.25">
      <c r="A152" s="161"/>
      <c r="B152" s="163"/>
      <c r="C152" s="116" t="s">
        <v>429</v>
      </c>
      <c r="D152" s="134" t="s">
        <v>311</v>
      </c>
      <c r="E152" s="134" t="s">
        <v>311</v>
      </c>
      <c r="F152" s="134" t="s">
        <v>509</v>
      </c>
      <c r="G152" s="134" t="s">
        <v>509</v>
      </c>
      <c r="H152" s="134" t="s">
        <v>509</v>
      </c>
    </row>
    <row r="153" spans="1:8" ht="46.5" customHeight="1" x14ac:dyDescent="0.25">
      <c r="A153" s="161"/>
      <c r="B153" s="164"/>
      <c r="C153" s="116" t="s">
        <v>232</v>
      </c>
      <c r="D153" s="134" t="s">
        <v>311</v>
      </c>
      <c r="E153" s="134">
        <v>38</v>
      </c>
      <c r="F153" s="134" t="s">
        <v>511</v>
      </c>
      <c r="G153" s="134" t="s">
        <v>511</v>
      </c>
      <c r="H153" s="134" t="s">
        <v>511</v>
      </c>
    </row>
    <row r="154" spans="1:8" ht="82.5" customHeight="1" x14ac:dyDescent="0.25">
      <c r="A154" s="52" t="s">
        <v>233</v>
      </c>
      <c r="B154" s="87" t="s">
        <v>234</v>
      </c>
      <c r="C154" s="57" t="s">
        <v>235</v>
      </c>
      <c r="D154" s="35">
        <v>3.3</v>
      </c>
      <c r="E154" s="35">
        <v>3.5</v>
      </c>
      <c r="F154" s="35" t="s">
        <v>390</v>
      </c>
      <c r="G154" s="35" t="s">
        <v>390</v>
      </c>
      <c r="H154" s="35" t="s">
        <v>390</v>
      </c>
    </row>
    <row r="155" spans="1:8" ht="35.25" customHeight="1" x14ac:dyDescent="0.25">
      <c r="A155" s="152" t="s">
        <v>236</v>
      </c>
      <c r="B155" s="155" t="s">
        <v>237</v>
      </c>
      <c r="C155" s="57" t="s">
        <v>238</v>
      </c>
      <c r="D155" s="35" t="s">
        <v>239</v>
      </c>
      <c r="E155" s="35" t="s">
        <v>514</v>
      </c>
      <c r="F155" s="48" t="s">
        <v>311</v>
      </c>
      <c r="G155" s="48" t="s">
        <v>311</v>
      </c>
      <c r="H155" s="48" t="s">
        <v>311</v>
      </c>
    </row>
    <row r="156" spans="1:8" ht="36" customHeight="1" x14ac:dyDescent="0.25">
      <c r="A156" s="153"/>
      <c r="B156" s="156"/>
      <c r="C156" s="57" t="s">
        <v>240</v>
      </c>
      <c r="D156" s="35" t="s">
        <v>515</v>
      </c>
      <c r="E156" s="35" t="s">
        <v>515</v>
      </c>
      <c r="F156" s="48" t="s">
        <v>311</v>
      </c>
      <c r="G156" s="48" t="s">
        <v>311</v>
      </c>
      <c r="H156" s="48" t="s">
        <v>311</v>
      </c>
    </row>
    <row r="157" spans="1:8" ht="52.5" customHeight="1" x14ac:dyDescent="0.25">
      <c r="A157" s="154"/>
      <c r="B157" s="157"/>
      <c r="C157" s="57" t="s">
        <v>430</v>
      </c>
      <c r="D157" s="48" t="s">
        <v>311</v>
      </c>
      <c r="E157" s="48" t="s">
        <v>311</v>
      </c>
      <c r="F157" s="35" t="s">
        <v>516</v>
      </c>
      <c r="G157" s="35" t="s">
        <v>516</v>
      </c>
      <c r="H157" s="35" t="s">
        <v>516</v>
      </c>
    </row>
    <row r="158" spans="1:8" ht="80.25" customHeight="1" x14ac:dyDescent="0.25">
      <c r="A158" s="44" t="s">
        <v>241</v>
      </c>
      <c r="B158" s="89" t="s">
        <v>371</v>
      </c>
      <c r="C158" s="57" t="s">
        <v>242</v>
      </c>
      <c r="D158" s="88">
        <v>1485</v>
      </c>
      <c r="E158" s="88">
        <v>1350</v>
      </c>
      <c r="F158" s="35" t="s">
        <v>517</v>
      </c>
      <c r="G158" s="35" t="s">
        <v>518</v>
      </c>
      <c r="H158" s="35" t="s">
        <v>519</v>
      </c>
    </row>
    <row r="159" spans="1:8" ht="48.75" customHeight="1" x14ac:dyDescent="0.25">
      <c r="A159" s="44" t="s">
        <v>243</v>
      </c>
      <c r="B159" s="89" t="s">
        <v>244</v>
      </c>
      <c r="C159" s="57" t="s">
        <v>245</v>
      </c>
      <c r="D159" s="88">
        <v>1609</v>
      </c>
      <c r="E159" s="88">
        <v>1550</v>
      </c>
      <c r="F159" s="35" t="s">
        <v>520</v>
      </c>
      <c r="G159" s="35" t="s">
        <v>520</v>
      </c>
      <c r="H159" s="35" t="s">
        <v>520</v>
      </c>
    </row>
    <row r="160" spans="1:8" ht="72" customHeight="1" x14ac:dyDescent="0.25">
      <c r="A160" s="44" t="s">
        <v>426</v>
      </c>
      <c r="B160" s="89" t="s">
        <v>427</v>
      </c>
      <c r="C160" s="57" t="s">
        <v>431</v>
      </c>
      <c r="D160" s="35">
        <v>18.399999999999999</v>
      </c>
      <c r="E160" s="35">
        <v>18.399999999999999</v>
      </c>
      <c r="F160" s="35" t="s">
        <v>432</v>
      </c>
      <c r="G160" s="35" t="s">
        <v>432</v>
      </c>
      <c r="H160" s="35" t="s">
        <v>432</v>
      </c>
    </row>
    <row r="161" spans="1:8" ht="79.5" customHeight="1" x14ac:dyDescent="0.25">
      <c r="A161" s="125" t="s">
        <v>246</v>
      </c>
      <c r="B161" s="133" t="s">
        <v>372</v>
      </c>
      <c r="C161" s="116" t="s">
        <v>247</v>
      </c>
      <c r="D161" s="134">
        <v>100</v>
      </c>
      <c r="E161" s="134">
        <v>100</v>
      </c>
      <c r="F161" s="134">
        <v>100</v>
      </c>
      <c r="G161" s="134">
        <v>100</v>
      </c>
      <c r="H161" s="134" t="s">
        <v>509</v>
      </c>
    </row>
    <row r="162" spans="1:8" ht="47.25" x14ac:dyDescent="0.25">
      <c r="A162" s="44" t="s">
        <v>248</v>
      </c>
      <c r="B162" s="89" t="s">
        <v>249</v>
      </c>
      <c r="C162" s="57" t="s">
        <v>250</v>
      </c>
      <c r="D162" s="77">
        <v>100</v>
      </c>
      <c r="E162" s="77">
        <v>100</v>
      </c>
      <c r="F162" s="77">
        <v>100</v>
      </c>
      <c r="G162" s="77">
        <v>100</v>
      </c>
      <c r="H162" s="77" t="s">
        <v>509</v>
      </c>
    </row>
    <row r="163" spans="1:8" ht="78.75" customHeight="1" x14ac:dyDescent="0.25">
      <c r="A163" s="44" t="s">
        <v>251</v>
      </c>
      <c r="B163" s="89" t="s">
        <v>252</v>
      </c>
      <c r="C163" s="57" t="s">
        <v>253</v>
      </c>
      <c r="D163" s="77">
        <v>100</v>
      </c>
      <c r="E163" s="77">
        <v>100</v>
      </c>
      <c r="F163" s="77">
        <v>100</v>
      </c>
      <c r="G163" s="77">
        <v>100</v>
      </c>
      <c r="H163" s="77" t="s">
        <v>509</v>
      </c>
    </row>
    <row r="164" spans="1:8" ht="104.25" customHeight="1" x14ac:dyDescent="0.25">
      <c r="A164" s="44" t="s">
        <v>254</v>
      </c>
      <c r="B164" s="89" t="s">
        <v>255</v>
      </c>
      <c r="C164" s="57" t="s">
        <v>256</v>
      </c>
      <c r="D164" s="77">
        <v>47.46</v>
      </c>
      <c r="E164" s="77">
        <v>50</v>
      </c>
      <c r="F164" s="77">
        <v>50</v>
      </c>
      <c r="G164" s="77">
        <v>50</v>
      </c>
      <c r="H164" s="77" t="s">
        <v>510</v>
      </c>
    </row>
    <row r="165" spans="1:8" ht="52.5" customHeight="1" x14ac:dyDescent="0.25">
      <c r="A165" s="152" t="s">
        <v>257</v>
      </c>
      <c r="B165" s="158" t="s">
        <v>258</v>
      </c>
      <c r="C165" s="57" t="s">
        <v>259</v>
      </c>
      <c r="D165" s="77">
        <v>100</v>
      </c>
      <c r="E165" s="77">
        <v>100</v>
      </c>
      <c r="F165" s="77">
        <v>100</v>
      </c>
      <c r="G165" s="77">
        <v>100</v>
      </c>
      <c r="H165" s="77" t="s">
        <v>509</v>
      </c>
    </row>
    <row r="166" spans="1:8" ht="60.75" customHeight="1" x14ac:dyDescent="0.25">
      <c r="A166" s="154"/>
      <c r="B166" s="160"/>
      <c r="C166" s="57" t="s">
        <v>260</v>
      </c>
      <c r="D166" s="77">
        <v>100</v>
      </c>
      <c r="E166" s="77">
        <v>100</v>
      </c>
      <c r="F166" s="77">
        <v>100</v>
      </c>
      <c r="G166" s="77">
        <v>100</v>
      </c>
      <c r="H166" s="77" t="s">
        <v>509</v>
      </c>
    </row>
    <row r="167" spans="1:8" ht="63" customHeight="1" x14ac:dyDescent="0.25">
      <c r="A167" s="54" t="s">
        <v>261</v>
      </c>
      <c r="B167" s="86" t="s">
        <v>262</v>
      </c>
      <c r="C167" s="57" t="s">
        <v>263</v>
      </c>
      <c r="D167" s="79">
        <v>70492</v>
      </c>
      <c r="E167" s="79">
        <v>20000</v>
      </c>
      <c r="F167" s="79">
        <v>20000</v>
      </c>
      <c r="G167" s="79">
        <v>20000</v>
      </c>
      <c r="H167" s="79">
        <v>20000</v>
      </c>
    </row>
    <row r="168" spans="1:8" ht="78.75" customHeight="1" x14ac:dyDescent="0.25">
      <c r="A168" s="125" t="s">
        <v>264</v>
      </c>
      <c r="B168" s="133" t="s">
        <v>373</v>
      </c>
      <c r="C168" s="116" t="s">
        <v>503</v>
      </c>
      <c r="D168" s="131">
        <v>541.4</v>
      </c>
      <c r="E168" s="131">
        <v>560</v>
      </c>
      <c r="F168" s="131">
        <v>585</v>
      </c>
      <c r="G168" s="131">
        <v>615</v>
      </c>
      <c r="H168" s="131">
        <v>645</v>
      </c>
    </row>
    <row r="169" spans="1:8" ht="69.75" customHeight="1" x14ac:dyDescent="0.25">
      <c r="A169" s="44" t="s">
        <v>265</v>
      </c>
      <c r="B169" s="84" t="s">
        <v>266</v>
      </c>
      <c r="C169" s="57" t="s">
        <v>267</v>
      </c>
      <c r="D169" s="55">
        <v>101.1</v>
      </c>
      <c r="E169" s="55">
        <v>100.5</v>
      </c>
      <c r="F169" s="55">
        <v>100</v>
      </c>
      <c r="G169" s="55">
        <v>102</v>
      </c>
      <c r="H169" s="55">
        <v>102</v>
      </c>
    </row>
    <row r="170" spans="1:8" ht="48" customHeight="1" x14ac:dyDescent="0.25">
      <c r="A170" s="44" t="s">
        <v>268</v>
      </c>
      <c r="B170" s="84" t="s">
        <v>269</v>
      </c>
      <c r="C170" s="57" t="s">
        <v>504</v>
      </c>
      <c r="D170" s="55">
        <v>31.1</v>
      </c>
      <c r="E170" s="55">
        <v>28.5</v>
      </c>
      <c r="F170" s="55">
        <v>29.9</v>
      </c>
      <c r="G170" s="55">
        <v>31</v>
      </c>
      <c r="H170" s="55">
        <v>32</v>
      </c>
    </row>
    <row r="171" spans="1:8" ht="66.75" customHeight="1" x14ac:dyDescent="0.25">
      <c r="A171" s="44" t="s">
        <v>270</v>
      </c>
      <c r="B171" s="84" t="s">
        <v>271</v>
      </c>
      <c r="C171" s="57" t="s">
        <v>505</v>
      </c>
      <c r="D171" s="55">
        <v>10.9</v>
      </c>
      <c r="E171" s="55">
        <v>14</v>
      </c>
      <c r="F171" s="55">
        <v>14.5</v>
      </c>
      <c r="G171" s="55">
        <v>15</v>
      </c>
      <c r="H171" s="55">
        <v>15.5</v>
      </c>
    </row>
    <row r="172" spans="1:8" ht="40.5" customHeight="1" x14ac:dyDescent="0.25">
      <c r="A172" s="44" t="s">
        <v>272</v>
      </c>
      <c r="B172" s="84" t="s">
        <v>273</v>
      </c>
      <c r="C172" s="57" t="s">
        <v>274</v>
      </c>
      <c r="D172" s="55">
        <v>2704</v>
      </c>
      <c r="E172" s="55">
        <v>2750</v>
      </c>
      <c r="F172" s="55">
        <v>2800</v>
      </c>
      <c r="G172" s="55">
        <v>2800</v>
      </c>
      <c r="H172" s="55">
        <v>2800</v>
      </c>
    </row>
    <row r="173" spans="1:8" ht="78.75" customHeight="1" x14ac:dyDescent="0.25">
      <c r="A173" s="44" t="s">
        <v>275</v>
      </c>
      <c r="B173" s="84" t="s">
        <v>276</v>
      </c>
      <c r="C173" s="57" t="s">
        <v>507</v>
      </c>
      <c r="D173" s="55">
        <v>99.6</v>
      </c>
      <c r="E173" s="55">
        <v>108</v>
      </c>
      <c r="F173" s="55">
        <v>112</v>
      </c>
      <c r="G173" s="55">
        <v>115</v>
      </c>
      <c r="H173" s="55">
        <v>118</v>
      </c>
    </row>
    <row r="174" spans="1:8" ht="62.25" customHeight="1" x14ac:dyDescent="0.25">
      <c r="A174" s="44" t="s">
        <v>277</v>
      </c>
      <c r="B174" s="84" t="s">
        <v>278</v>
      </c>
      <c r="C174" s="57" t="s">
        <v>506</v>
      </c>
      <c r="D174" s="55">
        <v>14.78</v>
      </c>
      <c r="E174" s="55">
        <v>15</v>
      </c>
      <c r="F174" s="55">
        <v>15.2</v>
      </c>
      <c r="G174" s="55">
        <v>15.4</v>
      </c>
      <c r="H174" s="55">
        <v>15.8</v>
      </c>
    </row>
    <row r="175" spans="1:8" ht="78.75" x14ac:dyDescent="0.25">
      <c r="A175" s="44" t="s">
        <v>279</v>
      </c>
      <c r="B175" s="84" t="s">
        <v>280</v>
      </c>
      <c r="C175" s="57" t="s">
        <v>508</v>
      </c>
      <c r="D175" s="55">
        <v>2524.6</v>
      </c>
      <c r="E175" s="55">
        <v>2000</v>
      </c>
      <c r="F175" s="55">
        <v>2100</v>
      </c>
      <c r="G175" s="55">
        <v>2200</v>
      </c>
      <c r="H175" s="55">
        <v>2300</v>
      </c>
    </row>
    <row r="176" spans="1:8" ht="49.5" customHeight="1" x14ac:dyDescent="0.25">
      <c r="A176" s="152" t="s">
        <v>281</v>
      </c>
      <c r="B176" s="158" t="s">
        <v>282</v>
      </c>
      <c r="C176" s="57" t="s">
        <v>283</v>
      </c>
      <c r="D176" s="55">
        <v>3682</v>
      </c>
      <c r="E176" s="55">
        <v>3850</v>
      </c>
      <c r="F176" s="55">
        <v>3950</v>
      </c>
      <c r="G176" s="55">
        <v>4100</v>
      </c>
      <c r="H176" s="55">
        <v>4200</v>
      </c>
    </row>
    <row r="177" spans="1:9" ht="51" customHeight="1" x14ac:dyDescent="0.25">
      <c r="A177" s="154"/>
      <c r="B177" s="160"/>
      <c r="C177" s="57" t="s">
        <v>374</v>
      </c>
      <c r="D177" s="85">
        <v>77</v>
      </c>
      <c r="E177" s="32" t="s">
        <v>387</v>
      </c>
      <c r="F177" s="32" t="s">
        <v>387</v>
      </c>
      <c r="G177" s="32" t="s">
        <v>387</v>
      </c>
      <c r="H177" s="32" t="s">
        <v>387</v>
      </c>
    </row>
    <row r="178" spans="1:9" ht="54.75" customHeight="1" x14ac:dyDescent="0.25">
      <c r="A178" s="161" t="s">
        <v>284</v>
      </c>
      <c r="B178" s="170" t="s">
        <v>285</v>
      </c>
      <c r="C178" s="116" t="s">
        <v>286</v>
      </c>
      <c r="D178" s="131">
        <v>20.5</v>
      </c>
      <c r="E178" s="131">
        <v>13.4</v>
      </c>
      <c r="F178" s="131">
        <v>13.6</v>
      </c>
      <c r="G178" s="131">
        <v>13.8</v>
      </c>
      <c r="H178" s="131">
        <v>14</v>
      </c>
      <c r="I178" s="5"/>
    </row>
    <row r="179" spans="1:9" ht="81.75" customHeight="1" x14ac:dyDescent="0.25">
      <c r="A179" s="161"/>
      <c r="B179" s="171"/>
      <c r="C179" s="116" t="s">
        <v>287</v>
      </c>
      <c r="D179" s="132">
        <v>1088</v>
      </c>
      <c r="E179" s="132">
        <v>1055</v>
      </c>
      <c r="F179" s="132">
        <v>1060</v>
      </c>
      <c r="G179" s="132">
        <v>1065</v>
      </c>
      <c r="H179" s="132">
        <v>1070</v>
      </c>
      <c r="I179" s="5"/>
    </row>
    <row r="180" spans="1:9" s="4" customFormat="1" ht="47.25" x14ac:dyDescent="0.25">
      <c r="A180" s="51" t="s">
        <v>288</v>
      </c>
      <c r="B180" s="83" t="s">
        <v>289</v>
      </c>
      <c r="C180" s="60" t="s">
        <v>290</v>
      </c>
      <c r="D180" s="34">
        <v>14.1</v>
      </c>
      <c r="E180" s="34">
        <v>8.9</v>
      </c>
      <c r="F180" s="34">
        <v>9</v>
      </c>
      <c r="G180" s="34">
        <v>9.1</v>
      </c>
      <c r="H180" s="34">
        <v>9.1999999999999993</v>
      </c>
      <c r="I180" s="6"/>
    </row>
    <row r="181" spans="1:9" s="4" customFormat="1" ht="47.25" x14ac:dyDescent="0.25">
      <c r="A181" s="51" t="s">
        <v>291</v>
      </c>
      <c r="B181" s="83" t="s">
        <v>292</v>
      </c>
      <c r="C181" s="60" t="s">
        <v>293</v>
      </c>
      <c r="D181" s="34">
        <v>6.4</v>
      </c>
      <c r="E181" s="34">
        <v>4.5</v>
      </c>
      <c r="F181" s="34">
        <v>4.5999999999999996</v>
      </c>
      <c r="G181" s="34">
        <v>4.7</v>
      </c>
      <c r="H181" s="34">
        <v>4.8</v>
      </c>
      <c r="I181" s="6"/>
    </row>
    <row r="182" spans="1:9" s="4" customFormat="1" ht="83.25" customHeight="1" x14ac:dyDescent="0.25">
      <c r="A182" s="129" t="s">
        <v>294</v>
      </c>
      <c r="B182" s="130" t="s">
        <v>412</v>
      </c>
      <c r="C182" s="116" t="s">
        <v>388</v>
      </c>
      <c r="D182" s="131">
        <v>9</v>
      </c>
      <c r="E182" s="131">
        <v>12</v>
      </c>
      <c r="F182" s="131">
        <v>15</v>
      </c>
      <c r="G182" s="131">
        <v>20</v>
      </c>
      <c r="H182" s="131">
        <v>25</v>
      </c>
      <c r="I182" s="6"/>
    </row>
    <row r="183" spans="1:9" s="4" customFormat="1" ht="47.25" x14ac:dyDescent="0.25">
      <c r="A183" s="51" t="s">
        <v>295</v>
      </c>
      <c r="B183" s="83" t="s">
        <v>296</v>
      </c>
      <c r="C183" s="60" t="s">
        <v>337</v>
      </c>
      <c r="D183" s="39">
        <v>246</v>
      </c>
      <c r="E183" s="40">
        <v>123</v>
      </c>
      <c r="F183" s="40">
        <v>50</v>
      </c>
      <c r="G183" s="40">
        <v>50</v>
      </c>
      <c r="H183" s="40">
        <v>50</v>
      </c>
      <c r="I183" s="6"/>
    </row>
    <row r="184" spans="1:9" s="4" customFormat="1" ht="47.25" x14ac:dyDescent="0.25">
      <c r="A184" s="51" t="s">
        <v>297</v>
      </c>
      <c r="B184" s="83" t="s">
        <v>298</v>
      </c>
      <c r="C184" s="60" t="s">
        <v>375</v>
      </c>
      <c r="D184" s="39">
        <v>1</v>
      </c>
      <c r="E184" s="48">
        <v>2</v>
      </c>
      <c r="F184" s="48" t="s">
        <v>311</v>
      </c>
      <c r="G184" s="48" t="s">
        <v>311</v>
      </c>
      <c r="H184" s="48" t="s">
        <v>311</v>
      </c>
      <c r="I184" s="6"/>
    </row>
    <row r="185" spans="1:9" s="13" customFormat="1" ht="62.25" customHeight="1" x14ac:dyDescent="0.25">
      <c r="A185" s="125" t="s">
        <v>376</v>
      </c>
      <c r="B185" s="126" t="s">
        <v>377</v>
      </c>
      <c r="C185" s="116" t="s">
        <v>175</v>
      </c>
      <c r="D185" s="128">
        <v>70</v>
      </c>
      <c r="E185" s="128">
        <v>70</v>
      </c>
      <c r="F185" s="128">
        <v>70</v>
      </c>
      <c r="G185" s="128">
        <v>70</v>
      </c>
      <c r="H185" s="128">
        <v>70</v>
      </c>
      <c r="I185" s="12"/>
    </row>
    <row r="186" spans="1:9" s="11" customFormat="1" ht="110.25" x14ac:dyDescent="0.25">
      <c r="A186" s="51" t="s">
        <v>378</v>
      </c>
      <c r="B186" s="83" t="s">
        <v>174</v>
      </c>
      <c r="C186" s="60" t="s">
        <v>502</v>
      </c>
      <c r="D186" s="78">
        <v>1696</v>
      </c>
      <c r="E186" s="78">
        <v>1655</v>
      </c>
      <c r="F186" s="78">
        <v>1670</v>
      </c>
      <c r="G186" s="78">
        <v>1685</v>
      </c>
      <c r="H186" s="78">
        <v>1700</v>
      </c>
      <c r="I186" s="10"/>
    </row>
    <row r="187" spans="1:9" s="11" customFormat="1" ht="67.5" customHeight="1" x14ac:dyDescent="0.25">
      <c r="A187" s="173" t="s">
        <v>379</v>
      </c>
      <c r="B187" s="155" t="s">
        <v>380</v>
      </c>
      <c r="C187" s="60" t="s">
        <v>381</v>
      </c>
      <c r="D187" s="78">
        <v>37</v>
      </c>
      <c r="E187" s="78">
        <v>41.3</v>
      </c>
      <c r="F187" s="78">
        <v>63.5</v>
      </c>
      <c r="G187" s="78">
        <v>87.3</v>
      </c>
      <c r="H187" s="78">
        <v>100</v>
      </c>
      <c r="I187" s="10"/>
    </row>
    <row r="188" spans="1:9" s="11" customFormat="1" ht="80.25" customHeight="1" x14ac:dyDescent="0.25">
      <c r="A188" s="174"/>
      <c r="B188" s="156"/>
      <c r="C188" s="60" t="s">
        <v>382</v>
      </c>
      <c r="D188" s="78">
        <v>100</v>
      </c>
      <c r="E188" s="78">
        <v>100</v>
      </c>
      <c r="F188" s="78">
        <v>100</v>
      </c>
      <c r="G188" s="78">
        <v>100</v>
      </c>
      <c r="H188" s="78">
        <v>100</v>
      </c>
      <c r="I188" s="10"/>
    </row>
    <row r="189" spans="1:9" s="4" customFormat="1" ht="84.75" customHeight="1" x14ac:dyDescent="0.25">
      <c r="A189" s="174"/>
      <c r="B189" s="156"/>
      <c r="C189" s="60" t="s">
        <v>382</v>
      </c>
      <c r="D189" s="78">
        <v>30</v>
      </c>
      <c r="E189" s="77">
        <v>60</v>
      </c>
      <c r="F189" s="77">
        <v>100</v>
      </c>
      <c r="G189" s="77">
        <v>100</v>
      </c>
      <c r="H189" s="77">
        <v>100</v>
      </c>
      <c r="I189" s="6"/>
    </row>
    <row r="190" spans="1:9" s="11" customFormat="1" ht="63" x14ac:dyDescent="0.25">
      <c r="A190" s="125" t="s">
        <v>399</v>
      </c>
      <c r="B190" s="126" t="s">
        <v>416</v>
      </c>
      <c r="C190" s="126" t="s">
        <v>400</v>
      </c>
      <c r="D190" s="127" t="s">
        <v>415</v>
      </c>
      <c r="E190" s="127" t="s">
        <v>401</v>
      </c>
      <c r="F190" s="127" t="s">
        <v>402</v>
      </c>
      <c r="G190" s="127" t="s">
        <v>403</v>
      </c>
      <c r="H190" s="127" t="s">
        <v>425</v>
      </c>
      <c r="I190" s="10"/>
    </row>
    <row r="191" spans="1:9" s="3" customFormat="1" ht="63" x14ac:dyDescent="0.25">
      <c r="A191" s="51" t="s">
        <v>405</v>
      </c>
      <c r="B191" s="62" t="s">
        <v>404</v>
      </c>
      <c r="C191" s="62" t="s">
        <v>406</v>
      </c>
      <c r="D191" s="78" t="s">
        <v>500</v>
      </c>
      <c r="E191" s="78">
        <v>376.8</v>
      </c>
      <c r="F191" s="78">
        <v>277.14</v>
      </c>
      <c r="G191" s="78">
        <v>1150.8399999999999</v>
      </c>
      <c r="H191" s="78">
        <v>1159</v>
      </c>
      <c r="I191" s="14"/>
    </row>
    <row r="192" spans="1:9" s="4" customFormat="1" ht="63" x14ac:dyDescent="0.25">
      <c r="A192" s="51" t="s">
        <v>408</v>
      </c>
      <c r="B192" s="83" t="s">
        <v>407</v>
      </c>
      <c r="C192" s="60" t="s">
        <v>409</v>
      </c>
      <c r="D192" s="41" t="s">
        <v>417</v>
      </c>
      <c r="E192" s="41">
        <v>48</v>
      </c>
      <c r="F192" s="41">
        <v>48.2</v>
      </c>
      <c r="G192" s="41">
        <v>48.4</v>
      </c>
      <c r="H192" s="41">
        <v>48.6</v>
      </c>
      <c r="I192" s="6"/>
    </row>
    <row r="193" spans="1:9" s="4" customFormat="1" ht="47.25" x14ac:dyDescent="0.25">
      <c r="A193" s="51" t="s">
        <v>411</v>
      </c>
      <c r="B193" s="83" t="s">
        <v>410</v>
      </c>
      <c r="C193" s="60" t="s">
        <v>336</v>
      </c>
      <c r="D193" s="78" t="s">
        <v>501</v>
      </c>
      <c r="E193" s="78">
        <v>10.48</v>
      </c>
      <c r="F193" s="78">
        <v>20.094999999999999</v>
      </c>
      <c r="G193" s="78" t="s">
        <v>311</v>
      </c>
      <c r="H193" s="78" t="s">
        <v>311</v>
      </c>
      <c r="I193" s="6"/>
    </row>
    <row r="194" spans="1:9" s="4" customFormat="1" x14ac:dyDescent="0.25">
      <c r="A194" s="8"/>
      <c r="B194" s="9"/>
      <c r="C194" s="16"/>
      <c r="D194" s="17"/>
      <c r="E194" s="18"/>
      <c r="F194" s="17"/>
      <c r="G194" s="17"/>
      <c r="H194" s="17"/>
      <c r="I194" s="6"/>
    </row>
    <row r="195" spans="1:9" ht="14.25" customHeight="1" x14ac:dyDescent="0.25">
      <c r="A195" s="169" t="s">
        <v>726</v>
      </c>
      <c r="B195" s="169"/>
      <c r="C195" s="169"/>
      <c r="D195" s="169"/>
      <c r="E195" s="169"/>
      <c r="F195" s="169"/>
      <c r="G195" s="169"/>
      <c r="H195" s="169"/>
    </row>
    <row r="196" spans="1:9" ht="14.25" customHeight="1" x14ac:dyDescent="0.25">
      <c r="A196" s="169" t="s">
        <v>727</v>
      </c>
      <c r="B196" s="169"/>
      <c r="C196" s="169"/>
      <c r="D196" s="169"/>
      <c r="E196" s="169"/>
      <c r="F196" s="169"/>
      <c r="G196" s="169"/>
      <c r="H196" s="169"/>
    </row>
    <row r="197" spans="1:9" ht="29.45" customHeight="1" x14ac:dyDescent="0.25">
      <c r="A197" s="169" t="s">
        <v>728</v>
      </c>
      <c r="B197" s="169"/>
      <c r="C197" s="169"/>
      <c r="D197" s="169"/>
      <c r="E197" s="169"/>
      <c r="F197" s="169"/>
      <c r="G197" s="169"/>
      <c r="H197" s="169"/>
    </row>
    <row r="198" spans="1:9" x14ac:dyDescent="0.25">
      <c r="A198" s="19"/>
      <c r="B198" s="20"/>
      <c r="C198" s="21"/>
      <c r="D198" s="21"/>
      <c r="E198" s="22"/>
      <c r="F198" s="23"/>
      <c r="G198" s="23"/>
      <c r="H198" s="24"/>
    </row>
    <row r="199" spans="1:9" ht="14.25" customHeight="1" x14ac:dyDescent="0.25">
      <c r="A199" s="172"/>
      <c r="B199" s="172"/>
      <c r="C199" s="172"/>
      <c r="D199" s="172"/>
      <c r="E199" s="172"/>
      <c r="F199" s="172"/>
      <c r="G199" s="172"/>
      <c r="H199" s="172"/>
    </row>
    <row r="200" spans="1:9" x14ac:dyDescent="0.25">
      <c r="A200" s="25"/>
      <c r="B200" s="26"/>
      <c r="C200" s="23"/>
      <c r="D200" s="23"/>
      <c r="E200" s="22"/>
      <c r="F200" s="23"/>
      <c r="G200" s="23"/>
      <c r="H200" s="24"/>
    </row>
  </sheetData>
  <mergeCells count="101">
    <mergeCell ref="A76:A77"/>
    <mergeCell ref="B76:B77"/>
    <mergeCell ref="A78:A79"/>
    <mergeCell ref="B78:B79"/>
    <mergeCell ref="A1:H1"/>
    <mergeCell ref="A2:A3"/>
    <mergeCell ref="B2:B3"/>
    <mergeCell ref="C2:C3"/>
    <mergeCell ref="D2:D3"/>
    <mergeCell ref="E2:E3"/>
    <mergeCell ref="F2:H2"/>
    <mergeCell ref="A4:A7"/>
    <mergeCell ref="B4:B7"/>
    <mergeCell ref="A8:A9"/>
    <mergeCell ref="B8:B9"/>
    <mergeCell ref="A10:A12"/>
    <mergeCell ref="B10:B12"/>
    <mergeCell ref="A14:A16"/>
    <mergeCell ref="B14:B16"/>
    <mergeCell ref="A17:A19"/>
    <mergeCell ref="B17:B19"/>
    <mergeCell ref="A21:A23"/>
    <mergeCell ref="B21:B23"/>
    <mergeCell ref="A26:A27"/>
    <mergeCell ref="B26:B27"/>
    <mergeCell ref="A49:A51"/>
    <mergeCell ref="B49:B51"/>
    <mergeCell ref="A52:A53"/>
    <mergeCell ref="B52:B53"/>
    <mergeCell ref="B35:B36"/>
    <mergeCell ref="A35:A36"/>
    <mergeCell ref="A28:A29"/>
    <mergeCell ref="B28:B29"/>
    <mergeCell ref="A30:A31"/>
    <mergeCell ref="B30:B31"/>
    <mergeCell ref="A32:A33"/>
    <mergeCell ref="B32:B33"/>
    <mergeCell ref="A55:A56"/>
    <mergeCell ref="B55:B56"/>
    <mergeCell ref="A37:A38"/>
    <mergeCell ref="B37:B38"/>
    <mergeCell ref="A69:A70"/>
    <mergeCell ref="B69:B70"/>
    <mergeCell ref="A74:A75"/>
    <mergeCell ref="B74:B75"/>
    <mergeCell ref="A61:A62"/>
    <mergeCell ref="B61:B62"/>
    <mergeCell ref="A63:A64"/>
    <mergeCell ref="B63:B64"/>
    <mergeCell ref="A65:A66"/>
    <mergeCell ref="B65:B66"/>
    <mergeCell ref="A88:A89"/>
    <mergeCell ref="B88:B89"/>
    <mergeCell ref="A82:A83"/>
    <mergeCell ref="B82:B83"/>
    <mergeCell ref="A91:A95"/>
    <mergeCell ref="B91:B95"/>
    <mergeCell ref="A96:A98"/>
    <mergeCell ref="B96:B98"/>
    <mergeCell ref="A84:A86"/>
    <mergeCell ref="B84:B86"/>
    <mergeCell ref="A99:A100"/>
    <mergeCell ref="B99:B100"/>
    <mergeCell ref="A102:A104"/>
    <mergeCell ref="B102:B104"/>
    <mergeCell ref="A105:A106"/>
    <mergeCell ref="B105:B106"/>
    <mergeCell ref="A142:A143"/>
    <mergeCell ref="B142:B143"/>
    <mergeCell ref="A127:A128"/>
    <mergeCell ref="B127:B128"/>
    <mergeCell ref="A107:A108"/>
    <mergeCell ref="B107:B108"/>
    <mergeCell ref="A116:A117"/>
    <mergeCell ref="B116:B117"/>
    <mergeCell ref="A137:A138"/>
    <mergeCell ref="B137:B138"/>
    <mergeCell ref="A109:A111"/>
    <mergeCell ref="B109:B111"/>
    <mergeCell ref="A197:H197"/>
    <mergeCell ref="A178:A179"/>
    <mergeCell ref="B178:B179"/>
    <mergeCell ref="A199:H199"/>
    <mergeCell ref="A165:A166"/>
    <mergeCell ref="B165:B166"/>
    <mergeCell ref="A176:A177"/>
    <mergeCell ref="B176:B177"/>
    <mergeCell ref="A195:H195"/>
    <mergeCell ref="A196:H196"/>
    <mergeCell ref="A187:A189"/>
    <mergeCell ref="B187:B189"/>
    <mergeCell ref="A155:A157"/>
    <mergeCell ref="B155:B157"/>
    <mergeCell ref="A129:A135"/>
    <mergeCell ref="B129:B135"/>
    <mergeCell ref="A150:A153"/>
    <mergeCell ref="B150:B153"/>
    <mergeCell ref="A144:A145"/>
    <mergeCell ref="B144:B145"/>
    <mergeCell ref="A147:A148"/>
    <mergeCell ref="B147:B148"/>
  </mergeCells>
  <hyperlinks>
    <hyperlink ref="D122" location="P773" display="P773"/>
  </hyperlinks>
  <pageMargins left="0.31496062992125984" right="0.31496062992125984" top="0.35433070866141736" bottom="0.35433070866141736" header="0.11811023622047245" footer="0.11811023622047245"/>
  <pageSetup paperSize="9" scale="59" fitToHeight="0" orientation="portrait" r:id="rId1"/>
  <rowBreaks count="6" manualBreakCount="6">
    <brk id="23" max="7" man="1"/>
    <brk id="98" max="7" man="1"/>
    <brk id="119" max="7" man="1"/>
    <brk id="139" max="7" man="1"/>
    <brk id="162" max="7" man="1"/>
    <brk id="18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Финансирование</vt:lpstr>
      <vt:lpstr>Показатели</vt:lpstr>
      <vt:lpstr>Показатели!Заголовки_для_печати</vt:lpstr>
      <vt:lpstr>Финансирование!Заголовки_для_печати</vt:lpstr>
      <vt:lpstr>Показатели!Область_печати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karaseva</dc:creator>
  <cp:lastModifiedBy>Хохлова Анна Юрьевна</cp:lastModifiedBy>
  <cp:lastPrinted>2020-10-09T13:01:18Z</cp:lastPrinted>
  <dcterms:created xsi:type="dcterms:W3CDTF">2018-10-05T06:08:59Z</dcterms:created>
  <dcterms:modified xsi:type="dcterms:W3CDTF">2020-10-09T14:10:26Z</dcterms:modified>
</cp:coreProperties>
</file>