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330" yWindow="0" windowWidth="15450" windowHeight="12480"/>
  </bookViews>
  <sheets>
    <sheet name="Расходы областного бюджета " sheetId="5" r:id="rId1"/>
  </sheets>
  <definedNames>
    <definedName name="_xlnm.Print_Titles" localSheetId="0">'Расходы областного бюджета '!$4:$6</definedName>
    <definedName name="_xlnm.Print_Area" localSheetId="0">'Расходы областного бюджета '!$A$1:$G$90</definedName>
  </definedNames>
  <calcPr calcId="145621"/>
</workbook>
</file>

<file path=xl/calcChain.xml><?xml version="1.0" encoding="utf-8"?>
<calcChain xmlns="http://schemas.openxmlformats.org/spreadsheetml/2006/main">
  <c r="D76" i="5" l="1"/>
  <c r="E41" i="5" l="1"/>
  <c r="F41" i="5"/>
  <c r="G41" i="5"/>
  <c r="D41" i="5"/>
  <c r="C41" i="5"/>
  <c r="C82" i="5" l="1"/>
  <c r="C80" i="5"/>
  <c r="C76" i="5"/>
  <c r="D71" i="5"/>
  <c r="E71" i="5"/>
  <c r="F71" i="5"/>
  <c r="G71" i="5"/>
  <c r="C71" i="5"/>
  <c r="D65" i="5"/>
  <c r="E65" i="5"/>
  <c r="F65" i="5"/>
  <c r="G65" i="5"/>
  <c r="C65" i="5"/>
  <c r="D57" i="5"/>
  <c r="D86" i="5" s="1"/>
  <c r="E57" i="5"/>
  <c r="F57" i="5"/>
  <c r="G57" i="5"/>
  <c r="C57" i="5"/>
  <c r="C54" i="5"/>
  <c r="D46" i="5"/>
  <c r="E46" i="5"/>
  <c r="F46" i="5"/>
  <c r="G46" i="5"/>
  <c r="C46" i="5"/>
  <c r="D36" i="5"/>
  <c r="E36" i="5"/>
  <c r="F36" i="5"/>
  <c r="G36" i="5"/>
  <c r="C36" i="5"/>
  <c r="D25" i="5"/>
  <c r="E25" i="5"/>
  <c r="F25" i="5"/>
  <c r="G25" i="5"/>
  <c r="C25" i="5"/>
  <c r="D20" i="5"/>
  <c r="E20" i="5"/>
  <c r="F20" i="5"/>
  <c r="G20" i="5"/>
  <c r="C20" i="5"/>
  <c r="C17" i="5"/>
  <c r="D7" i="5"/>
  <c r="E7" i="5"/>
  <c r="F7" i="5"/>
  <c r="G7" i="5"/>
  <c r="C7" i="5"/>
  <c r="C86" i="5" l="1"/>
  <c r="D80" i="5"/>
  <c r="E80" i="5"/>
  <c r="F80" i="5"/>
  <c r="G80" i="5"/>
  <c r="E76" i="5"/>
  <c r="F76" i="5"/>
  <c r="G76" i="5"/>
  <c r="D17" i="5"/>
  <c r="E17" i="5"/>
  <c r="F17" i="5"/>
  <c r="G17" i="5"/>
  <c r="D82" i="5" l="1"/>
  <c r="E82" i="5"/>
  <c r="F82" i="5"/>
  <c r="G82" i="5"/>
  <c r="D54" i="5"/>
  <c r="E54" i="5"/>
  <c r="F54" i="5"/>
  <c r="G54" i="5"/>
  <c r="G86" i="5" l="1"/>
  <c r="E86" i="5"/>
  <c r="F86" i="5"/>
</calcChain>
</file>

<file path=xl/sharedStrings.xml><?xml version="1.0" encoding="utf-8"?>
<sst xmlns="http://schemas.openxmlformats.org/spreadsheetml/2006/main" count="172" uniqueCount="172">
  <si>
    <t>Общегосударственные вопросы</t>
  </si>
  <si>
    <t>Национальная экономика</t>
  </si>
  <si>
    <t>Наименование показателя</t>
  </si>
  <si>
    <t>Жилищно-коммунальное хозяйство</t>
  </si>
  <si>
    <t>Охрана окружающей среды</t>
  </si>
  <si>
    <t>Образование</t>
  </si>
  <si>
    <t>Социальная политика</t>
  </si>
  <si>
    <t>Национальная оборона</t>
  </si>
  <si>
    <t>Национальная безопасность и правоохранительная деятельность</t>
  </si>
  <si>
    <t>Культура, кинематография</t>
  </si>
  <si>
    <t>Здравоохранение</t>
  </si>
  <si>
    <t>Физическая культура и спорт</t>
  </si>
  <si>
    <t>Средства массовой информации</t>
  </si>
  <si>
    <t>Обслуживание государственного долга</t>
  </si>
  <si>
    <t>Межбюджетные трансферты общего характера бюджетам муниципальных образований</t>
  </si>
  <si>
    <t xml:space="preserve">Код по бюджетной классификации </t>
  </si>
  <si>
    <t>0102</t>
  </si>
  <si>
    <t>0100</t>
  </si>
  <si>
    <t>0103</t>
  </si>
  <si>
    <t>0104</t>
  </si>
  <si>
    <t>0105</t>
  </si>
  <si>
    <t>0106</t>
  </si>
  <si>
    <t>0107</t>
  </si>
  <si>
    <t>0111</t>
  </si>
  <si>
    <t>0113</t>
  </si>
  <si>
    <t>0200</t>
  </si>
  <si>
    <t>0203</t>
  </si>
  <si>
    <t>0204</t>
  </si>
  <si>
    <t>0300</t>
  </si>
  <si>
    <t>0304</t>
  </si>
  <si>
    <t>0309</t>
  </si>
  <si>
    <t>0310</t>
  </si>
  <si>
    <t>0311</t>
  </si>
  <si>
    <t>0400</t>
  </si>
  <si>
    <t>0401</t>
  </si>
  <si>
    <t>0402</t>
  </si>
  <si>
    <t>0405</t>
  </si>
  <si>
    <t>0406</t>
  </si>
  <si>
    <t>0407</t>
  </si>
  <si>
    <t>0408</t>
  </si>
  <si>
    <t>0409</t>
  </si>
  <si>
    <t>0410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</si>
  <si>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</si>
  <si>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</si>
  <si>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</si>
  <si>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</si>
  <si>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</si>
  <si>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</si>
  <si>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</si>
  <si>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</si>
  <si>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</si>
  <si>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</si>
  <si>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</si>
  <si>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</si>
  <si>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0705</t>
  </si>
  <si>
    <t>0707</t>
  </si>
  <si>
    <t>0709</t>
  </si>
  <si>
    <t>0800</t>
  </si>
  <si>
    <t>0801</t>
  </si>
  <si>
    <t>0804</t>
  </si>
  <si>
    <t>0900</t>
  </si>
  <si>
    <t>0901</t>
  </si>
  <si>
    <t>0902</t>
  </si>
  <si>
    <t>0904</t>
  </si>
  <si>
    <t>0905</t>
  </si>
  <si>
    <t>0906</t>
  </si>
  <si>
    <t>0907</t>
  </si>
  <si>
    <t>0909</t>
  </si>
  <si>
    <t>1000</t>
  </si>
  <si>
    <t>1001</t>
  </si>
  <si>
    <t>1002</t>
  </si>
  <si>
    <t>1003</t>
  </si>
  <si>
    <t>1004</t>
  </si>
  <si>
    <t>1006</t>
  </si>
  <si>
    <t>1100</t>
  </si>
  <si>
    <t>1101</t>
  </si>
  <si>
    <t>1102</t>
  </si>
  <si>
    <t>1103</t>
  </si>
  <si>
    <t>1105</t>
  </si>
  <si>
    <t>1200</t>
  </si>
  <si>
    <t>1201</t>
  </si>
  <si>
    <t>1202</t>
  </si>
  <si>
    <t>1204</t>
  </si>
  <si>
    <t>1300</t>
  </si>
  <si>
    <t>1301</t>
  </si>
  <si>
    <t>1400</t>
  </si>
  <si>
    <t>1401</t>
  </si>
  <si>
    <t>1402</t>
  </si>
  <si>
    <t>1403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</si>
  <si>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</si>
  <si>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</si>
  <si>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</si>
  <si>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</si>
  <si>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</si>
  <si>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</si>
  <si>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</si>
  <si>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</si>
  <si>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Мобилизационная и вневойсковая подготовка</t>
  </si>
  <si>
    <t>Мобилизационная подготовка экономики</t>
  </si>
  <si>
    <t>Миграционная политика</t>
  </si>
  <si>
    <t>Органы юстиции</t>
  </si>
  <si>
    <t>Другие вопросы в области национальной экономики</t>
  </si>
  <si>
    <t>Связь и информатика</t>
  </si>
  <si>
    <t>Дорожное хозяйство (дорожные фонды)</t>
  </si>
  <si>
    <t>Транспорт</t>
  </si>
  <si>
    <t>Лесное хозяйство</t>
  </si>
  <si>
    <t>Сельское хозяйство и рыболовство</t>
  </si>
  <si>
    <t>Топливно-энергетический комплекс</t>
  </si>
  <si>
    <t>Общеэкономические вопросы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</si>
  <si>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</si>
  <si>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</si>
  <si>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</si>
  <si>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</si>
  <si>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</si>
  <si>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</si>
  <si>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Дошкольное образование</t>
  </si>
  <si>
    <t>Общее образование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</si>
  <si>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</si>
  <si>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</si>
  <si>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</si>
  <si>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</si>
  <si>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</si>
  <si>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</si>
  <si>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</si>
  <si>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</si>
  <si>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</si>
  <si>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её компонентов</t>
  </si>
  <si>
    <t>Санитарно-эпидемиологическое благополучие</t>
  </si>
  <si>
    <t>Другие вопросы в области здравоохранения</t>
  </si>
  <si>
    <t>Прочие межбюджетные трансферты общего характера</t>
  </si>
  <si>
    <t>Иные дотации</t>
  </si>
  <si>
    <t>Дотации на выравнивание бюджетной обеспеченности субъектов Российской Федерации и муниципальных образований</t>
  </si>
  <si>
    <t>Обслуживание государственного внутреннего и муниципального долга</t>
  </si>
  <si>
    <t>Другие вопросы в области средств массовой информации</t>
  </si>
  <si>
    <t>Периодическая печать и издательства</t>
  </si>
  <si>
    <t>Телевидение и радиовещание</t>
  </si>
  <si>
    <t>Другие вопросы в области физической культуры и спорта</t>
  </si>
  <si>
    <t>Спорт высших достижений</t>
  </si>
  <si>
    <t>Массовый спорт</t>
  </si>
  <si>
    <t>Физическая культура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</si>
  <si>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</si>
  <si>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</si>
  <si>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</si>
  <si>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</si>
  <si>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</si>
  <si>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Прикладные научные исследования в области общегосударственных вопросов</t>
  </si>
  <si>
    <t>0112</t>
  </si>
  <si>
    <t>Водное хозяйство</t>
  </si>
  <si>
    <t>Прикладные научные исследования в области национальной экономики</t>
  </si>
  <si>
    <t>0411</t>
  </si>
  <si>
    <t>0604</t>
  </si>
  <si>
    <t>Прикладные научные исследования в области охраны окружающей среды</t>
  </si>
  <si>
    <t>Молодежная политика</t>
  </si>
  <si>
    <t xml:space="preserve">Сведения о расходах областного бюджета Саратовской области по разделам и подразделам </t>
  </si>
  <si>
    <t>0704</t>
  </si>
  <si>
    <t>тыс. рублей</t>
  </si>
  <si>
    <t>0703</t>
  </si>
  <si>
    <t>Дополнительное образование детей</t>
  </si>
  <si>
    <t>ВСЕГО:</t>
  </si>
  <si>
    <t xml:space="preserve">2019 год (отчет) </t>
  </si>
  <si>
    <t>2021  год</t>
  </si>
  <si>
    <t>0602</t>
  </si>
  <si>
    <t>Сбор, удаление отходов и очистка сточных вод</t>
  </si>
  <si>
    <t xml:space="preserve"> 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</si>
  <si>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</si>
  <si>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2022 год***</t>
  </si>
  <si>
    <t>2023 год***</t>
  </si>
  <si>
    <t>прогноз**</t>
  </si>
  <si>
    <t xml:space="preserve">2020 год (оценка)* </t>
  </si>
  <si>
    <t>*** расходы 2022-2023 годов без условно утверждаемых расходов областного бюджета</t>
  </si>
  <si>
    <t>** без учета распределения целевых федеральных средств</t>
  </si>
  <si>
    <t>*в связи с высокой неопределенностью параметров социально-экономического развития области в период пандемии в качестве оценки приведен уточненный план на 1 сентября 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</si>
</sst>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8"/>
      <name val="Arial Cyr"/>
      <charset val="204"/>
    </font>
    <font>
      <b/>
      <sz val="8"/>
      <name val="Arial Cyr"/>
      <charset val="204"/>
    </font>
    <font>
      <b/>
      <sz val="12"/>
      <name val="Times New Roman"/>
      <family val="1"/>
      <charset val="204"/>
    </font>
    <font>
      <sz val="8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" fontId="3" fillId="0" borderId="2">
      <alignment horizontal="right"/>
    </xf>
  </cellStyleXfs>
  <cellXfs count="44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center" vertical="center" wrapText="1"/>
    </xf>
    <xf numFmtId="0" fontId="0" fillId="2" borderId="0" xfId="0" applyFill="1" applyAlignment="1"/>
    <xf numFmtId="0" fontId="0" fillId="2" borderId="0" xfId="0" applyFill="1"/>
    <xf numFmtId="0" fontId="0" fillId="3" borderId="0" xfId="0" applyFill="1"/>
    <xf numFmtId="0" fontId="1" fillId="2" borderId="0" xfId="0" applyFont="1" applyFill="1" applyAlignment="1">
      <alignment horizontal="center" vertical="center" wrapText="1"/>
    </xf>
    <xf numFmtId="164" fontId="0" fillId="0" borderId="0" xfId="0" applyNumberFormat="1" applyFont="1"/>
    <xf numFmtId="164" fontId="0" fillId="0" borderId="0" xfId="0" applyNumberFormat="1" applyFont="1" applyBorder="1"/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/>
    </xf>
    <xf numFmtId="0" fontId="10" fillId="0" borderId="0" xfId="0" applyFont="1" applyAlignment="1">
      <alignment horizontal="right"/>
    </xf>
    <xf numFmtId="164" fontId="6" fillId="2" borderId="1" xfId="1" applyNumberFormat="1" applyFont="1" applyFill="1" applyBorder="1" applyAlignment="1" applyProtection="1">
      <alignment horizontal="center"/>
    </xf>
    <xf numFmtId="164" fontId="6" fillId="2" borderId="1" xfId="1" applyNumberFormat="1" applyFont="1" applyFill="1" applyBorder="1" applyAlignment="1" applyProtection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 shrinkToFit="1"/>
    </xf>
    <xf numFmtId="164" fontId="2" fillId="5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shrinkToFit="1"/>
    </xf>
    <xf numFmtId="164" fontId="2" fillId="2" borderId="1" xfId="0" applyNumberFormat="1" applyFont="1" applyFill="1" applyBorder="1" applyAlignment="1">
      <alignment horizontal="center"/>
    </xf>
    <xf numFmtId="164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49" fontId="7" fillId="2" borderId="0" xfId="0" applyNumberFormat="1" applyFont="1" applyFill="1" applyBorder="1" applyAlignment="1">
      <alignment horizontal="left" vertical="center" shrinkToFit="1"/>
    </xf>
    <xf numFmtId="0" fontId="6" fillId="0" borderId="0" xfId="0" applyFont="1" applyAlignment="1">
      <alignment horizontal="left" wrapText="1"/>
    </xf>
    <xf numFmtId="0" fontId="9" fillId="2" borderId="0" xfId="0" applyFont="1" applyFill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/>
    <xf numFmtId="0" fontId="5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</cellXfs>
  <cellStyles count="2">
    <cellStyle name="xl60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90"/>
  <sheetViews>
    <sheetView tabSelected="1" view="pageBreakPreview" zoomScale="85" zoomScaleNormal="110" zoomScaleSheetLayoutView="85" workbookViewId="0">
      <selection activeCell="H5" sqref="H5"/>
    </sheetView>
  </sheetViews>
  <sheetFormatPr defaultRowHeight="11.25" x14ac:dyDescent="0.2"/>
  <cols>
    <col min="1" max="1" width="21" customWidth="1"/>
    <col min="2" max="2" width="61.6640625" style="3" customWidth="1"/>
    <col min="3" max="3" width="17.5" style="3" customWidth="1"/>
    <col min="4" max="4" width="18" style="3" customWidth="1"/>
    <col min="5" max="6" width="16" style="3" customWidth="1"/>
    <col min="7" max="7" width="17.5" style="7" customWidth="1"/>
    <col min="8" max="8" width="11.6640625" style="4" bestFit="1" customWidth="1"/>
    <col min="9" max="32" width="9.33203125" style="4"/>
  </cols>
  <sheetData>
    <row r="1" spans="1:32" s="1" customFormat="1" ht="20.25" customHeight="1" x14ac:dyDescent="0.2">
      <c r="A1" s="35" t="s">
        <v>153</v>
      </c>
      <c r="B1" s="35"/>
      <c r="C1" s="35"/>
      <c r="D1" s="35"/>
      <c r="E1" s="35"/>
      <c r="F1" s="35"/>
      <c r="G1" s="35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spans="1:32" ht="14.25" customHeight="1" x14ac:dyDescent="0.2">
      <c r="B2" s="10"/>
      <c r="C2" s="10"/>
      <c r="D2" s="10"/>
      <c r="E2" s="9"/>
      <c r="F2" s="9"/>
      <c r="G2" s="8"/>
    </row>
    <row r="3" spans="1:32" s="1" customFormat="1" ht="15" x14ac:dyDescent="0.25">
      <c r="B3" s="3"/>
      <c r="C3" s="3"/>
      <c r="D3" s="3"/>
      <c r="E3" s="3"/>
      <c r="F3" s="3"/>
      <c r="G3" s="14" t="s">
        <v>155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 s="1" customFormat="1" ht="24.75" customHeight="1" x14ac:dyDescent="0.2">
      <c r="A4" s="42" t="s">
        <v>15</v>
      </c>
      <c r="B4" s="40" t="s">
        <v>2</v>
      </c>
      <c r="C4" s="36" t="s">
        <v>159</v>
      </c>
      <c r="D4" s="43" t="s">
        <v>168</v>
      </c>
      <c r="E4" s="43" t="s">
        <v>167</v>
      </c>
      <c r="F4" s="43"/>
      <c r="G4" s="4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32" s="2" customFormat="1" ht="63" customHeight="1" x14ac:dyDescent="0.2">
      <c r="A5" s="41"/>
      <c r="B5" s="41"/>
      <c r="C5" s="37"/>
      <c r="D5" s="43"/>
      <c r="E5" s="21" t="s">
        <v>160</v>
      </c>
      <c r="F5" s="21" t="s">
        <v>165</v>
      </c>
      <c r="G5" s="21" t="s">
        <v>166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</row>
    <row r="6" spans="1:32" s="2" customFormat="1" ht="12" customHeight="1" x14ac:dyDescent="0.2">
      <c r="A6" s="13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s="5" customFormat="1" ht="15.75" x14ac:dyDescent="0.2">
      <c r="A7" s="22" t="s">
        <v>17</v>
      </c>
      <c r="B7" s="23" t="s">
        <v>0</v>
      </c>
      <c r="C7" s="24">
        <f>SUM(C8:C16)</f>
        <v>2823391.3</v>
      </c>
      <c r="D7" s="24">
        <f t="shared" ref="D7:G7" si="0">SUM(D8:D16)</f>
        <v>4082432.8000000003</v>
      </c>
      <c r="E7" s="24">
        <f t="shared" si="0"/>
        <v>8330990.0999999996</v>
      </c>
      <c r="F7" s="24">
        <f t="shared" si="0"/>
        <v>7451861.0999999996</v>
      </c>
      <c r="G7" s="24">
        <f t="shared" si="0"/>
        <v>5974004.7999999998</v>
      </c>
      <c r="H7" s="3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 ht="47.25" x14ac:dyDescent="0.2">
      <c r="A8" s="17" t="s">
        <v>16</v>
      </c>
      <c r="B8" s="11" t="s">
        <v>89</v>
      </c>
      <c r="C8" s="25">
        <v>4232.3</v>
      </c>
      <c r="D8" s="16">
        <v>4920.6000000000004</v>
      </c>
      <c r="E8" s="16">
        <v>5067.5</v>
      </c>
      <c r="F8" s="16">
        <v>5067.5</v>
      </c>
      <c r="G8" s="26">
        <v>5067.5</v>
      </c>
      <c r="H8" s="3"/>
    </row>
    <row r="9" spans="1:32" ht="63" x14ac:dyDescent="0.2">
      <c r="A9" s="17" t="s">
        <v>18</v>
      </c>
      <c r="B9" s="11" t="s">
        <v>90</v>
      </c>
      <c r="C9" s="25">
        <v>194445.2</v>
      </c>
      <c r="D9" s="16">
        <v>212602.4</v>
      </c>
      <c r="E9" s="16">
        <v>185667.9</v>
      </c>
      <c r="F9" s="16">
        <v>185667.9</v>
      </c>
      <c r="G9" s="26">
        <v>185669.7</v>
      </c>
      <c r="H9" s="3"/>
    </row>
    <row r="10" spans="1:32" ht="63" x14ac:dyDescent="0.2">
      <c r="A10" s="17" t="s">
        <v>19</v>
      </c>
      <c r="B10" s="11" t="s">
        <v>91</v>
      </c>
      <c r="C10" s="25">
        <v>240069.4</v>
      </c>
      <c r="D10" s="16">
        <v>256830.3</v>
      </c>
      <c r="E10" s="16">
        <v>272636.3</v>
      </c>
      <c r="F10" s="16">
        <v>272640.90000000002</v>
      </c>
      <c r="G10" s="26">
        <v>272642</v>
      </c>
      <c r="H10" s="3"/>
    </row>
    <row r="11" spans="1:32" ht="15.75" x14ac:dyDescent="0.2">
      <c r="A11" s="17" t="s">
        <v>20</v>
      </c>
      <c r="B11" s="11" t="s">
        <v>93</v>
      </c>
      <c r="C11" s="25">
        <v>395849.8</v>
      </c>
      <c r="D11" s="16">
        <v>375660.3</v>
      </c>
      <c r="E11" s="16">
        <v>375369.3</v>
      </c>
      <c r="F11" s="16">
        <v>375369.3</v>
      </c>
      <c r="G11" s="26">
        <v>375401.7</v>
      </c>
      <c r="H11" s="3"/>
    </row>
    <row r="12" spans="1:32" ht="47.25" x14ac:dyDescent="0.2">
      <c r="A12" s="17" t="s">
        <v>21</v>
      </c>
      <c r="B12" s="11" t="s">
        <v>92</v>
      </c>
      <c r="C12" s="25">
        <v>193215.1</v>
      </c>
      <c r="D12" s="16">
        <v>206958</v>
      </c>
      <c r="E12" s="16">
        <v>218970.3</v>
      </c>
      <c r="F12" s="16">
        <v>211082.2</v>
      </c>
      <c r="G12" s="26">
        <v>211085.8</v>
      </c>
      <c r="H12" s="3"/>
    </row>
    <row r="13" spans="1:32" ht="15.75" x14ac:dyDescent="0.2">
      <c r="A13" s="17" t="s">
        <v>22</v>
      </c>
      <c r="B13" s="11" t="s">
        <v>94</v>
      </c>
      <c r="C13" s="25">
        <v>84440.8</v>
      </c>
      <c r="D13" s="16">
        <v>323605.8</v>
      </c>
      <c r="E13" s="16">
        <v>102682.8</v>
      </c>
      <c r="F13" s="16">
        <v>87678.399999999994</v>
      </c>
      <c r="G13" s="26">
        <v>87678.399999999994</v>
      </c>
      <c r="H13" s="3"/>
    </row>
    <row r="14" spans="1:32" ht="15.75" x14ac:dyDescent="0.2">
      <c r="A14" s="17" t="s">
        <v>23</v>
      </c>
      <c r="B14" s="11" t="s">
        <v>95</v>
      </c>
      <c r="C14" s="25"/>
      <c r="D14" s="16">
        <v>46753</v>
      </c>
      <c r="E14" s="16">
        <v>500000</v>
      </c>
      <c r="F14" s="16">
        <v>500000</v>
      </c>
      <c r="G14" s="26">
        <v>500000</v>
      </c>
      <c r="H14" s="3"/>
    </row>
    <row r="15" spans="1:32" ht="31.5" x14ac:dyDescent="0.2">
      <c r="A15" s="17" t="s">
        <v>146</v>
      </c>
      <c r="B15" s="11" t="s">
        <v>145</v>
      </c>
      <c r="C15" s="25">
        <v>189.6</v>
      </c>
      <c r="D15" s="16">
        <v>197.3</v>
      </c>
      <c r="E15" s="16">
        <v>197.9</v>
      </c>
      <c r="F15" s="16">
        <v>197.9</v>
      </c>
      <c r="G15" s="26">
        <v>197.9</v>
      </c>
      <c r="H15" s="3"/>
    </row>
    <row r="16" spans="1:32" ht="15.75" x14ac:dyDescent="0.2">
      <c r="A16" s="17" t="s">
        <v>24</v>
      </c>
      <c r="B16" s="11" t="s">
        <v>96</v>
      </c>
      <c r="C16" s="25">
        <v>1710949.1</v>
      </c>
      <c r="D16" s="16">
        <v>2654905.1</v>
      </c>
      <c r="E16" s="16">
        <v>6670398.0999999996</v>
      </c>
      <c r="F16" s="16">
        <v>5814157</v>
      </c>
      <c r="G16" s="26">
        <v>4336261.8</v>
      </c>
      <c r="H16" s="3"/>
    </row>
    <row r="17" spans="1:32" s="5" customFormat="1" ht="15.75" x14ac:dyDescent="0.2">
      <c r="A17" s="27" t="s">
        <v>25</v>
      </c>
      <c r="B17" s="23" t="s">
        <v>7</v>
      </c>
      <c r="C17" s="24">
        <f t="shared" ref="C17:G17" si="1">C18+C19</f>
        <v>47110.1</v>
      </c>
      <c r="D17" s="24">
        <f t="shared" si="1"/>
        <v>47529.799999999996</v>
      </c>
      <c r="E17" s="24">
        <f t="shared" si="1"/>
        <v>2367.1999999999998</v>
      </c>
      <c r="F17" s="24">
        <f t="shared" si="1"/>
        <v>2373.1999999999998</v>
      </c>
      <c r="G17" s="24">
        <f t="shared" si="1"/>
        <v>2379.3000000000002</v>
      </c>
      <c r="H17" s="3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ht="15.75" x14ac:dyDescent="0.2">
      <c r="A18" s="17" t="s">
        <v>26</v>
      </c>
      <c r="B18" s="11" t="s">
        <v>97</v>
      </c>
      <c r="C18" s="25">
        <v>45568.2</v>
      </c>
      <c r="D18" s="16">
        <v>45093.1</v>
      </c>
      <c r="E18" s="16"/>
      <c r="F18" s="16"/>
      <c r="G18" s="26"/>
      <c r="H18" s="3"/>
    </row>
    <row r="19" spans="1:32" ht="15.75" x14ac:dyDescent="0.2">
      <c r="A19" s="17" t="s">
        <v>27</v>
      </c>
      <c r="B19" s="11" t="s">
        <v>98</v>
      </c>
      <c r="C19" s="25">
        <v>1541.9</v>
      </c>
      <c r="D19" s="16">
        <v>2436.6999999999998</v>
      </c>
      <c r="E19" s="16">
        <v>2367.1999999999998</v>
      </c>
      <c r="F19" s="16">
        <v>2373.1999999999998</v>
      </c>
      <c r="G19" s="26">
        <v>2379.3000000000002</v>
      </c>
      <c r="H19" s="3"/>
    </row>
    <row r="20" spans="1:32" s="5" customFormat="1" ht="37.5" customHeight="1" x14ac:dyDescent="0.2">
      <c r="A20" s="27" t="s">
        <v>28</v>
      </c>
      <c r="B20" s="23" t="s">
        <v>8</v>
      </c>
      <c r="C20" s="24">
        <f>SUM(C21:C24)</f>
        <v>541063.4</v>
      </c>
      <c r="D20" s="24">
        <f>SUM(D21:D24)</f>
        <v>574043.10000000009</v>
      </c>
      <c r="E20" s="24">
        <f>SUM(E21:E24)</f>
        <v>388690.1</v>
      </c>
      <c r="F20" s="24">
        <f>SUM(F21:F24)</f>
        <v>388690.7</v>
      </c>
      <c r="G20" s="24">
        <f>SUM(G21:G24)</f>
        <v>388691</v>
      </c>
      <c r="H20" s="3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ht="18" customHeight="1" x14ac:dyDescent="0.2">
      <c r="A21" s="17" t="s">
        <v>29</v>
      </c>
      <c r="B21" s="11" t="s">
        <v>100</v>
      </c>
      <c r="C21" s="25">
        <v>180689.8</v>
      </c>
      <c r="D21" s="16">
        <v>219605.7</v>
      </c>
      <c r="E21" s="16"/>
      <c r="F21" s="16"/>
      <c r="G21" s="26"/>
      <c r="H21" s="3"/>
    </row>
    <row r="22" spans="1:32" ht="23.25" customHeight="1" x14ac:dyDescent="0.2">
      <c r="A22" s="17" t="s">
        <v>30</v>
      </c>
      <c r="B22" s="11" t="s">
        <v>163</v>
      </c>
      <c r="C22" s="25">
        <v>216166.39999999999</v>
      </c>
      <c r="D22" s="16">
        <v>225065.60000000001</v>
      </c>
      <c r="E22" s="16"/>
      <c r="F22" s="16"/>
      <c r="G22" s="26"/>
      <c r="H22" s="3"/>
    </row>
    <row r="23" spans="1:32" ht="48.75" customHeight="1" x14ac:dyDescent="0.2">
      <c r="A23" s="17" t="s">
        <v>31</v>
      </c>
      <c r="B23" s="11" t="s">
        <v>164</v>
      </c>
      <c r="C23" s="25">
        <v>134649.4</v>
      </c>
      <c r="D23" s="16">
        <v>115871.8</v>
      </c>
      <c r="E23" s="16">
        <v>388690.1</v>
      </c>
      <c r="F23" s="16">
        <v>388690.7</v>
      </c>
      <c r="G23" s="26">
        <v>388691</v>
      </c>
      <c r="H23" s="3"/>
    </row>
    <row r="24" spans="1:32" ht="21.75" customHeight="1" x14ac:dyDescent="0.2">
      <c r="A24" s="17" t="s">
        <v>32</v>
      </c>
      <c r="B24" s="11" t="s">
        <v>99</v>
      </c>
      <c r="C24" s="25">
        <v>9557.7999999999993</v>
      </c>
      <c r="D24" s="16">
        <v>13500</v>
      </c>
      <c r="E24" s="16"/>
      <c r="F24" s="16"/>
      <c r="G24" s="26"/>
      <c r="H24" s="3"/>
    </row>
    <row r="25" spans="1:32" s="5" customFormat="1" ht="21" customHeight="1" x14ac:dyDescent="0.2">
      <c r="A25" s="27" t="s">
        <v>33</v>
      </c>
      <c r="B25" s="23" t="s">
        <v>1</v>
      </c>
      <c r="C25" s="24">
        <f>SUM(C26:C35)</f>
        <v>17640103.899999999</v>
      </c>
      <c r="D25" s="24">
        <f t="shared" ref="D25:G25" si="2">SUM(D26:D35)</f>
        <v>18802812.399999999</v>
      </c>
      <c r="E25" s="24">
        <f t="shared" si="2"/>
        <v>12397737.1</v>
      </c>
      <c r="F25" s="24">
        <f t="shared" si="2"/>
        <v>13101100.9</v>
      </c>
      <c r="G25" s="24">
        <f t="shared" si="2"/>
        <v>15204291.699999999</v>
      </c>
      <c r="H25" s="3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ht="15.75" x14ac:dyDescent="0.2">
      <c r="A26" s="17" t="s">
        <v>34</v>
      </c>
      <c r="B26" s="11" t="s">
        <v>108</v>
      </c>
      <c r="C26" s="25">
        <v>509799</v>
      </c>
      <c r="D26" s="16">
        <v>411612.1</v>
      </c>
      <c r="E26" s="16">
        <v>411571.5</v>
      </c>
      <c r="F26" s="16">
        <v>412088</v>
      </c>
      <c r="G26" s="26">
        <v>413170.3</v>
      </c>
      <c r="H26" s="3"/>
    </row>
    <row r="27" spans="1:32" ht="15.75" x14ac:dyDescent="0.2">
      <c r="A27" s="17" t="s">
        <v>35</v>
      </c>
      <c r="B27" s="11" t="s">
        <v>107</v>
      </c>
      <c r="C27" s="25">
        <v>80000</v>
      </c>
      <c r="D27" s="16">
        <v>81500</v>
      </c>
      <c r="E27" s="16">
        <v>1500</v>
      </c>
      <c r="F27" s="16">
        <v>1500</v>
      </c>
      <c r="G27" s="26">
        <v>1500</v>
      </c>
      <c r="H27" s="3"/>
    </row>
    <row r="28" spans="1:32" ht="15.75" x14ac:dyDescent="0.2">
      <c r="A28" s="17" t="s">
        <v>36</v>
      </c>
      <c r="B28" s="11" t="s">
        <v>106</v>
      </c>
      <c r="C28" s="25">
        <v>2637302.9</v>
      </c>
      <c r="D28" s="16">
        <v>2449851.9</v>
      </c>
      <c r="E28" s="16">
        <v>444765.9</v>
      </c>
      <c r="F28" s="16">
        <v>444765.9</v>
      </c>
      <c r="G28" s="26">
        <v>444765.9</v>
      </c>
      <c r="H28" s="3"/>
    </row>
    <row r="29" spans="1:32" ht="15.75" x14ac:dyDescent="0.2">
      <c r="A29" s="17" t="s">
        <v>37</v>
      </c>
      <c r="B29" s="18" t="s">
        <v>147</v>
      </c>
      <c r="C29" s="25">
        <v>187118</v>
      </c>
      <c r="D29" s="16">
        <v>508658.8</v>
      </c>
      <c r="E29" s="16">
        <v>600</v>
      </c>
      <c r="F29" s="16">
        <v>600</v>
      </c>
      <c r="G29" s="26">
        <v>600</v>
      </c>
      <c r="H29" s="3"/>
    </row>
    <row r="30" spans="1:32" ht="15.75" x14ac:dyDescent="0.2">
      <c r="A30" s="17" t="s">
        <v>38</v>
      </c>
      <c r="B30" s="18" t="s">
        <v>105</v>
      </c>
      <c r="C30" s="25">
        <v>387691.9</v>
      </c>
      <c r="D30" s="16">
        <v>317827.7</v>
      </c>
      <c r="E30" s="16">
        <v>54412.800000000003</v>
      </c>
      <c r="F30" s="16">
        <v>54488.2</v>
      </c>
      <c r="G30" s="26">
        <v>54564.4</v>
      </c>
      <c r="H30" s="3"/>
    </row>
    <row r="31" spans="1:32" ht="15.75" x14ac:dyDescent="0.2">
      <c r="A31" s="17" t="s">
        <v>39</v>
      </c>
      <c r="B31" s="18" t="s">
        <v>104</v>
      </c>
      <c r="C31" s="25">
        <v>415470.4</v>
      </c>
      <c r="D31" s="16">
        <v>576448.30000000005</v>
      </c>
      <c r="E31" s="16">
        <v>263495.2</v>
      </c>
      <c r="F31" s="16">
        <v>263495.3</v>
      </c>
      <c r="G31" s="26">
        <v>263495.3</v>
      </c>
      <c r="H31" s="3"/>
    </row>
    <row r="32" spans="1:32" ht="15.75" x14ac:dyDescent="0.2">
      <c r="A32" s="17" t="s">
        <v>40</v>
      </c>
      <c r="B32" s="18" t="s">
        <v>103</v>
      </c>
      <c r="C32" s="25">
        <v>12676267.800000001</v>
      </c>
      <c r="D32" s="16">
        <v>13732100.699999999</v>
      </c>
      <c r="E32" s="16">
        <v>10971777.5</v>
      </c>
      <c r="F32" s="16">
        <v>11674499.300000001</v>
      </c>
      <c r="G32" s="26">
        <v>13776530.6</v>
      </c>
      <c r="H32" s="3"/>
    </row>
    <row r="33" spans="1:32" ht="15.75" x14ac:dyDescent="0.2">
      <c r="A33" s="17" t="s">
        <v>41</v>
      </c>
      <c r="B33" s="18" t="s">
        <v>102</v>
      </c>
      <c r="C33" s="25">
        <v>38492.400000000001</v>
      </c>
      <c r="D33" s="16">
        <v>44618</v>
      </c>
      <c r="E33" s="16">
        <v>57647.199999999997</v>
      </c>
      <c r="F33" s="16">
        <v>57647.199999999997</v>
      </c>
      <c r="G33" s="26">
        <v>57647.199999999997</v>
      </c>
      <c r="H33" s="3"/>
    </row>
    <row r="34" spans="1:32" ht="31.5" x14ac:dyDescent="0.2">
      <c r="A34" s="17" t="s">
        <v>149</v>
      </c>
      <c r="B34" s="18" t="s">
        <v>148</v>
      </c>
      <c r="C34" s="25">
        <v>5998.3</v>
      </c>
      <c r="D34" s="16">
        <v>6000</v>
      </c>
      <c r="E34" s="16">
        <v>200</v>
      </c>
      <c r="F34" s="16">
        <v>200</v>
      </c>
      <c r="G34" s="26">
        <v>200</v>
      </c>
      <c r="H34" s="3"/>
    </row>
    <row r="35" spans="1:32" ht="35.25" customHeight="1" x14ac:dyDescent="0.2">
      <c r="A35" s="17" t="s">
        <v>42</v>
      </c>
      <c r="B35" s="11" t="s">
        <v>101</v>
      </c>
      <c r="C35" s="25">
        <v>701963.2</v>
      </c>
      <c r="D35" s="16">
        <v>674194.9</v>
      </c>
      <c r="E35" s="16">
        <v>191767</v>
      </c>
      <c r="F35" s="16">
        <v>191817</v>
      </c>
      <c r="G35" s="26">
        <v>191818</v>
      </c>
      <c r="H35" s="3"/>
    </row>
    <row r="36" spans="1:32" s="5" customFormat="1" ht="15.75" x14ac:dyDescent="0.2">
      <c r="A36" s="27" t="s">
        <v>43</v>
      </c>
      <c r="B36" s="23" t="s">
        <v>3</v>
      </c>
      <c r="C36" s="24">
        <f>SUM(C37:C40)</f>
        <v>2670003</v>
      </c>
      <c r="D36" s="24">
        <f t="shared" ref="D36:G36" si="3">SUM(D37:D40)</f>
        <v>5933321.2000000002</v>
      </c>
      <c r="E36" s="24">
        <f t="shared" si="3"/>
        <v>734896.7</v>
      </c>
      <c r="F36" s="24">
        <f t="shared" si="3"/>
        <v>717380.9</v>
      </c>
      <c r="G36" s="24">
        <f t="shared" si="3"/>
        <v>739739</v>
      </c>
      <c r="H36" s="3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</row>
    <row r="37" spans="1:32" ht="15.75" x14ac:dyDescent="0.2">
      <c r="A37" s="17" t="s">
        <v>44</v>
      </c>
      <c r="B37" s="11" t="s">
        <v>109</v>
      </c>
      <c r="C37" s="25">
        <v>1014979.4</v>
      </c>
      <c r="D37" s="16">
        <v>2761733.3</v>
      </c>
      <c r="E37" s="16">
        <v>363039.9</v>
      </c>
      <c r="F37" s="16">
        <v>313090.90000000002</v>
      </c>
      <c r="G37" s="26">
        <v>319531.40000000002</v>
      </c>
      <c r="H37" s="3"/>
    </row>
    <row r="38" spans="1:32" ht="15.75" x14ac:dyDescent="0.2">
      <c r="A38" s="17" t="s">
        <v>45</v>
      </c>
      <c r="B38" s="11" t="s">
        <v>110</v>
      </c>
      <c r="C38" s="25">
        <v>115642</v>
      </c>
      <c r="D38" s="16">
        <v>300467.09999999998</v>
      </c>
      <c r="E38" s="16"/>
      <c r="F38" s="16"/>
      <c r="G38" s="26"/>
      <c r="H38" s="3"/>
    </row>
    <row r="39" spans="1:32" ht="15.75" x14ac:dyDescent="0.2">
      <c r="A39" s="17" t="s">
        <v>46</v>
      </c>
      <c r="B39" s="11" t="s">
        <v>111</v>
      </c>
      <c r="C39" s="25">
        <v>1130454.1000000001</v>
      </c>
      <c r="D39" s="16">
        <v>2469136.9</v>
      </c>
      <c r="E39" s="16">
        <v>112520.1</v>
      </c>
      <c r="F39" s="16">
        <v>116683.3</v>
      </c>
      <c r="G39" s="26">
        <v>121000.6</v>
      </c>
      <c r="H39" s="3"/>
    </row>
    <row r="40" spans="1:32" ht="31.5" x14ac:dyDescent="0.2">
      <c r="A40" s="17" t="s">
        <v>47</v>
      </c>
      <c r="B40" s="11" t="s">
        <v>112</v>
      </c>
      <c r="C40" s="25">
        <v>408927.5</v>
      </c>
      <c r="D40" s="16">
        <v>401983.9</v>
      </c>
      <c r="E40" s="16">
        <v>259336.7</v>
      </c>
      <c r="F40" s="16">
        <v>287606.7</v>
      </c>
      <c r="G40" s="26">
        <v>299207</v>
      </c>
      <c r="H40" s="3"/>
    </row>
    <row r="41" spans="1:32" s="5" customFormat="1" ht="15.75" x14ac:dyDescent="0.2">
      <c r="A41" s="27" t="s">
        <v>48</v>
      </c>
      <c r="B41" s="23" t="s">
        <v>4</v>
      </c>
      <c r="C41" s="24">
        <f>SUM(C42:C45)</f>
        <v>147614.6</v>
      </c>
      <c r="D41" s="24">
        <f>SUM(D42:D45)</f>
        <v>81518.299999999988</v>
      </c>
      <c r="E41" s="24">
        <f t="shared" ref="E41:G41" si="4">SUM(E42:E45)</f>
        <v>54278.8</v>
      </c>
      <c r="F41" s="24">
        <f t="shared" si="4"/>
        <v>54204.200000000004</v>
      </c>
      <c r="G41" s="24">
        <f t="shared" si="4"/>
        <v>54129.599999999999</v>
      </c>
      <c r="H41" s="3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s="5" customFormat="1" ht="15.75" x14ac:dyDescent="0.2">
      <c r="A42" s="17" t="s">
        <v>161</v>
      </c>
      <c r="B42" s="30" t="s">
        <v>162</v>
      </c>
      <c r="C42" s="26">
        <v>81777.3</v>
      </c>
      <c r="D42" s="26">
        <v>20631.099999999999</v>
      </c>
      <c r="E42" s="26"/>
      <c r="F42" s="26"/>
      <c r="G42" s="26"/>
      <c r="H42" s="3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31.5" x14ac:dyDescent="0.2">
      <c r="A43" s="17" t="s">
        <v>49</v>
      </c>
      <c r="B43" s="11" t="s">
        <v>113</v>
      </c>
      <c r="C43" s="25">
        <v>18518.7</v>
      </c>
      <c r="D43" s="16">
        <v>21250.799999999999</v>
      </c>
      <c r="E43" s="16">
        <v>11264.5</v>
      </c>
      <c r="F43" s="16">
        <v>11189.9</v>
      </c>
      <c r="G43" s="26">
        <v>11114.1</v>
      </c>
      <c r="H43" s="3"/>
    </row>
    <row r="44" spans="1:32" ht="31.5" x14ac:dyDescent="0.2">
      <c r="A44" s="19" t="s">
        <v>150</v>
      </c>
      <c r="B44" s="18" t="s">
        <v>151</v>
      </c>
      <c r="C44" s="25">
        <v>150</v>
      </c>
      <c r="D44" s="16">
        <v>20</v>
      </c>
      <c r="E44" s="16">
        <v>150</v>
      </c>
      <c r="F44" s="16">
        <v>150</v>
      </c>
      <c r="G44" s="26">
        <v>150</v>
      </c>
      <c r="H44" s="3"/>
    </row>
    <row r="45" spans="1:32" ht="31.5" x14ac:dyDescent="0.2">
      <c r="A45" s="17" t="s">
        <v>50</v>
      </c>
      <c r="B45" s="11" t="s">
        <v>114</v>
      </c>
      <c r="C45" s="25">
        <v>47168.6</v>
      </c>
      <c r="D45" s="16">
        <v>39616.400000000001</v>
      </c>
      <c r="E45" s="16">
        <v>42864.3</v>
      </c>
      <c r="F45" s="16">
        <v>42864.3</v>
      </c>
      <c r="G45" s="26">
        <v>42865.5</v>
      </c>
      <c r="H45" s="3"/>
    </row>
    <row r="46" spans="1:32" ht="15.75" x14ac:dyDescent="0.2">
      <c r="A46" s="27" t="s">
        <v>51</v>
      </c>
      <c r="B46" s="23" t="s">
        <v>5</v>
      </c>
      <c r="C46" s="24">
        <f>SUM(C47:C53)</f>
        <v>27716194.899999999</v>
      </c>
      <c r="D46" s="24">
        <f t="shared" ref="D46:G46" si="5">SUM(D47:D53)</f>
        <v>28576167.899999999</v>
      </c>
      <c r="E46" s="24">
        <f t="shared" si="5"/>
        <v>25637898.800000001</v>
      </c>
      <c r="F46" s="24">
        <f t="shared" si="5"/>
        <v>25658063.999999996</v>
      </c>
      <c r="G46" s="24">
        <f t="shared" si="5"/>
        <v>25675770.500000004</v>
      </c>
      <c r="H46" s="3"/>
    </row>
    <row r="47" spans="1:32" ht="15.75" x14ac:dyDescent="0.2">
      <c r="A47" s="17" t="s">
        <v>52</v>
      </c>
      <c r="B47" s="11" t="s">
        <v>115</v>
      </c>
      <c r="C47" s="25">
        <v>7273643.7999999998</v>
      </c>
      <c r="D47" s="16">
        <v>5885321.9000000004</v>
      </c>
      <c r="E47" s="16">
        <v>6193320</v>
      </c>
      <c r="F47" s="16">
        <v>6193332.4000000004</v>
      </c>
      <c r="G47" s="26">
        <v>6193345.2999999998</v>
      </c>
      <c r="H47" s="3"/>
    </row>
    <row r="48" spans="1:32" ht="15.75" x14ac:dyDescent="0.2">
      <c r="A48" s="17" t="s">
        <v>53</v>
      </c>
      <c r="B48" s="11" t="s">
        <v>116</v>
      </c>
      <c r="C48" s="25">
        <v>16376891.300000001</v>
      </c>
      <c r="D48" s="16">
        <v>18009468.699999999</v>
      </c>
      <c r="E48" s="16">
        <v>14731272.300000001</v>
      </c>
      <c r="F48" s="16">
        <v>14735152</v>
      </c>
      <c r="G48" s="26">
        <v>14735279.699999999</v>
      </c>
      <c r="H48" s="3"/>
    </row>
    <row r="49" spans="1:8" ht="15.75" x14ac:dyDescent="0.2">
      <c r="A49" s="17" t="s">
        <v>156</v>
      </c>
      <c r="B49" s="11" t="s">
        <v>157</v>
      </c>
      <c r="C49" s="25">
        <v>255567.1</v>
      </c>
      <c r="D49" s="16">
        <v>426139.7</v>
      </c>
      <c r="E49" s="16">
        <v>586072.19999999995</v>
      </c>
      <c r="F49" s="16">
        <v>586736.19999999995</v>
      </c>
      <c r="G49" s="26">
        <v>588794.1</v>
      </c>
      <c r="H49" s="3"/>
    </row>
    <row r="50" spans="1:8" ht="15.75" x14ac:dyDescent="0.2">
      <c r="A50" s="17" t="s">
        <v>154</v>
      </c>
      <c r="B50" s="11" t="s">
        <v>117</v>
      </c>
      <c r="C50" s="25">
        <v>2801304.4</v>
      </c>
      <c r="D50" s="16">
        <v>3078654.2</v>
      </c>
      <c r="E50" s="16">
        <v>3007180.3</v>
      </c>
      <c r="F50" s="16">
        <v>3004736.5</v>
      </c>
      <c r="G50" s="26">
        <v>3006189.6</v>
      </c>
      <c r="H50" s="3"/>
    </row>
    <row r="51" spans="1:8" ht="31.5" x14ac:dyDescent="0.2">
      <c r="A51" s="17" t="s">
        <v>54</v>
      </c>
      <c r="B51" s="11" t="s">
        <v>118</v>
      </c>
      <c r="C51" s="25">
        <v>166894.9</v>
      </c>
      <c r="D51" s="16">
        <v>255561.8</v>
      </c>
      <c r="E51" s="16">
        <v>209100.4</v>
      </c>
      <c r="F51" s="16">
        <v>210829.2</v>
      </c>
      <c r="G51" s="26">
        <v>210466.1</v>
      </c>
      <c r="H51" s="3"/>
    </row>
    <row r="52" spans="1:8" ht="15.75" x14ac:dyDescent="0.2">
      <c r="A52" s="17" t="s">
        <v>55</v>
      </c>
      <c r="B52" s="11" t="s">
        <v>152</v>
      </c>
      <c r="C52" s="25">
        <v>614827</v>
      </c>
      <c r="D52" s="16">
        <v>646675.19999999995</v>
      </c>
      <c r="E52" s="16">
        <v>663214.1</v>
      </c>
      <c r="F52" s="16">
        <v>676736.4</v>
      </c>
      <c r="G52" s="26">
        <v>689297.2</v>
      </c>
      <c r="H52" s="3"/>
    </row>
    <row r="53" spans="1:8" ht="15.75" x14ac:dyDescent="0.2">
      <c r="A53" s="17" t="s">
        <v>56</v>
      </c>
      <c r="B53" s="11" t="s">
        <v>119</v>
      </c>
      <c r="C53" s="25">
        <v>227066.4</v>
      </c>
      <c r="D53" s="16">
        <v>274346.40000000002</v>
      </c>
      <c r="E53" s="16">
        <v>247739.5</v>
      </c>
      <c r="F53" s="16">
        <v>250541.3</v>
      </c>
      <c r="G53" s="26">
        <v>252398.5</v>
      </c>
      <c r="H53" s="3"/>
    </row>
    <row r="54" spans="1:8" ht="15.75" x14ac:dyDescent="0.25">
      <c r="A54" s="27" t="s">
        <v>57</v>
      </c>
      <c r="B54" s="23" t="s">
        <v>9</v>
      </c>
      <c r="C54" s="28">
        <f t="shared" ref="C54:G54" si="6">C55+C56</f>
        <v>1626250.4</v>
      </c>
      <c r="D54" s="28">
        <f t="shared" si="6"/>
        <v>2251072.3000000003</v>
      </c>
      <c r="E54" s="28">
        <f t="shared" si="6"/>
        <v>1284201.1000000001</v>
      </c>
      <c r="F54" s="28">
        <f t="shared" si="6"/>
        <v>1286292.3999999999</v>
      </c>
      <c r="G54" s="28">
        <f t="shared" si="6"/>
        <v>1285103.2</v>
      </c>
      <c r="H54" s="3"/>
    </row>
    <row r="55" spans="1:8" ht="15.75" x14ac:dyDescent="0.25">
      <c r="A55" s="17" t="s">
        <v>58</v>
      </c>
      <c r="B55" s="11" t="s">
        <v>120</v>
      </c>
      <c r="C55" s="25">
        <v>1575436.9</v>
      </c>
      <c r="D55" s="15">
        <v>2209270.2000000002</v>
      </c>
      <c r="E55" s="15">
        <v>1238688.6000000001</v>
      </c>
      <c r="F55" s="15">
        <v>1240779.8999999999</v>
      </c>
      <c r="G55" s="29">
        <v>1239590.7</v>
      </c>
      <c r="H55" s="3"/>
    </row>
    <row r="56" spans="1:8" ht="31.5" x14ac:dyDescent="0.25">
      <c r="A56" s="17" t="s">
        <v>59</v>
      </c>
      <c r="B56" s="11" t="s">
        <v>121</v>
      </c>
      <c r="C56" s="25">
        <v>50813.5</v>
      </c>
      <c r="D56" s="15">
        <v>41802.1</v>
      </c>
      <c r="E56" s="15">
        <v>45512.5</v>
      </c>
      <c r="F56" s="15">
        <v>45512.5</v>
      </c>
      <c r="G56" s="29">
        <v>45512.5</v>
      </c>
      <c r="H56" s="3"/>
    </row>
    <row r="57" spans="1:8" ht="15.75" x14ac:dyDescent="0.2">
      <c r="A57" s="27" t="s">
        <v>60</v>
      </c>
      <c r="B57" s="23" t="s">
        <v>10</v>
      </c>
      <c r="C57" s="24">
        <f>SUM(C58:C64)</f>
        <v>8447232.0999999996</v>
      </c>
      <c r="D57" s="24">
        <f t="shared" ref="D57:G57" si="7">SUM(D58:D64)</f>
        <v>19580045.899999999</v>
      </c>
      <c r="E57" s="24">
        <f t="shared" si="7"/>
        <v>4861236.7000000011</v>
      </c>
      <c r="F57" s="24">
        <f t="shared" si="7"/>
        <v>4881840.9000000004</v>
      </c>
      <c r="G57" s="24">
        <f t="shared" si="7"/>
        <v>4902051.6000000006</v>
      </c>
      <c r="H57" s="3"/>
    </row>
    <row r="58" spans="1:8" ht="15.75" x14ac:dyDescent="0.2">
      <c r="A58" s="17" t="s">
        <v>61</v>
      </c>
      <c r="B58" s="11" t="s">
        <v>122</v>
      </c>
      <c r="C58" s="25">
        <v>4282454.4000000004</v>
      </c>
      <c r="D58" s="16">
        <v>12263551.199999999</v>
      </c>
      <c r="E58" s="16">
        <v>2778016.7</v>
      </c>
      <c r="F58" s="16">
        <v>2783894.9</v>
      </c>
      <c r="G58" s="26">
        <v>2789990.7</v>
      </c>
      <c r="H58" s="3"/>
    </row>
    <row r="59" spans="1:8" ht="15.75" x14ac:dyDescent="0.2">
      <c r="A59" s="17" t="s">
        <v>62</v>
      </c>
      <c r="B59" s="11" t="s">
        <v>123</v>
      </c>
      <c r="C59" s="25">
        <v>480169.7</v>
      </c>
      <c r="D59" s="16">
        <v>2642993.6</v>
      </c>
      <c r="E59" s="16">
        <v>110902.6</v>
      </c>
      <c r="F59" s="16">
        <v>111031.8</v>
      </c>
      <c r="G59" s="26">
        <v>111165.9</v>
      </c>
      <c r="H59" s="3"/>
    </row>
    <row r="60" spans="1:8" ht="15.75" x14ac:dyDescent="0.2">
      <c r="A60" s="17" t="s">
        <v>63</v>
      </c>
      <c r="B60" s="11" t="s">
        <v>124</v>
      </c>
      <c r="C60" s="25">
        <v>133261.79999999999</v>
      </c>
      <c r="D60" s="16">
        <v>490955</v>
      </c>
      <c r="E60" s="16">
        <v>150227.5</v>
      </c>
      <c r="F60" s="16">
        <v>150496.4</v>
      </c>
      <c r="G60" s="26">
        <v>150775.20000000001</v>
      </c>
      <c r="H60" s="3"/>
    </row>
    <row r="61" spans="1:8" ht="15.75" x14ac:dyDescent="0.2">
      <c r="A61" s="17" t="s">
        <v>64</v>
      </c>
      <c r="B61" s="11" t="s">
        <v>125</v>
      </c>
      <c r="C61" s="25">
        <v>84551.6</v>
      </c>
      <c r="D61" s="16">
        <v>91207.3</v>
      </c>
      <c r="E61" s="16">
        <v>93451.199999999997</v>
      </c>
      <c r="F61" s="16">
        <v>93767</v>
      </c>
      <c r="G61" s="26">
        <v>94094.6</v>
      </c>
      <c r="H61" s="3"/>
    </row>
    <row r="62" spans="1:8" ht="31.5" x14ac:dyDescent="0.2">
      <c r="A62" s="17" t="s">
        <v>65</v>
      </c>
      <c r="B62" s="11" t="s">
        <v>126</v>
      </c>
      <c r="C62" s="25">
        <v>177933.1</v>
      </c>
      <c r="D62" s="16">
        <v>197533.4</v>
      </c>
      <c r="E62" s="16">
        <v>205599.2</v>
      </c>
      <c r="F62" s="16">
        <v>205935.5</v>
      </c>
      <c r="G62" s="26">
        <v>206284.3</v>
      </c>
      <c r="H62" s="3"/>
    </row>
    <row r="63" spans="1:8" ht="15.75" x14ac:dyDescent="0.2">
      <c r="A63" s="17" t="s">
        <v>66</v>
      </c>
      <c r="B63" s="11" t="s">
        <v>127</v>
      </c>
      <c r="C63" s="25">
        <v>6382.2</v>
      </c>
      <c r="D63" s="16">
        <v>7586.4</v>
      </c>
      <c r="E63" s="16">
        <v>7176.2</v>
      </c>
      <c r="F63" s="16">
        <v>7190.7</v>
      </c>
      <c r="G63" s="26">
        <v>7205.7</v>
      </c>
      <c r="H63" s="3"/>
    </row>
    <row r="64" spans="1:8" ht="15.75" x14ac:dyDescent="0.2">
      <c r="A64" s="17" t="s">
        <v>67</v>
      </c>
      <c r="B64" s="11" t="s">
        <v>128</v>
      </c>
      <c r="C64" s="25">
        <v>3282479.3</v>
      </c>
      <c r="D64" s="16">
        <v>3886219</v>
      </c>
      <c r="E64" s="16">
        <v>1515863.3</v>
      </c>
      <c r="F64" s="16">
        <v>1529524.6</v>
      </c>
      <c r="G64" s="26">
        <v>1542535.2</v>
      </c>
      <c r="H64" s="3"/>
    </row>
    <row r="65" spans="1:8" ht="15.75" x14ac:dyDescent="0.2">
      <c r="A65" s="27" t="s">
        <v>68</v>
      </c>
      <c r="B65" s="23" t="s">
        <v>6</v>
      </c>
      <c r="C65" s="24">
        <f>SUM(C66:C70)</f>
        <v>31110516.899999999</v>
      </c>
      <c r="D65" s="24">
        <f t="shared" ref="D65:G65" si="8">SUM(D66:D70)</f>
        <v>40596853.5</v>
      </c>
      <c r="E65" s="24">
        <f t="shared" si="8"/>
        <v>28761749.800000001</v>
      </c>
      <c r="F65" s="24">
        <f t="shared" si="8"/>
        <v>29595521.400000002</v>
      </c>
      <c r="G65" s="24">
        <f t="shared" si="8"/>
        <v>30407455.5</v>
      </c>
      <c r="H65" s="3"/>
    </row>
    <row r="66" spans="1:8" ht="15.75" x14ac:dyDescent="0.2">
      <c r="A66" s="17" t="s">
        <v>69</v>
      </c>
      <c r="B66" s="11" t="s">
        <v>140</v>
      </c>
      <c r="C66" s="25">
        <v>139058.20000000001</v>
      </c>
      <c r="D66" s="16">
        <v>113657</v>
      </c>
      <c r="E66" s="16">
        <v>104283.9</v>
      </c>
      <c r="F66" s="16">
        <v>110125.5</v>
      </c>
      <c r="G66" s="26">
        <v>116226.7</v>
      </c>
      <c r="H66" s="3"/>
    </row>
    <row r="67" spans="1:8" ht="15.75" x14ac:dyDescent="0.2">
      <c r="A67" s="17" t="s">
        <v>70</v>
      </c>
      <c r="B67" s="11" t="s">
        <v>141</v>
      </c>
      <c r="C67" s="25">
        <v>5290013.8</v>
      </c>
      <c r="D67" s="16">
        <v>6094929.2000000002</v>
      </c>
      <c r="E67" s="16">
        <v>6003476.0999999996</v>
      </c>
      <c r="F67" s="16">
        <v>6135358</v>
      </c>
      <c r="G67" s="26">
        <v>6182759.2999999998</v>
      </c>
      <c r="H67" s="3"/>
    </row>
    <row r="68" spans="1:8" ht="15.75" x14ac:dyDescent="0.2">
      <c r="A68" s="17" t="s">
        <v>71</v>
      </c>
      <c r="B68" s="11" t="s">
        <v>142</v>
      </c>
      <c r="C68" s="25">
        <v>18659574.600000001</v>
      </c>
      <c r="D68" s="16">
        <v>20704000</v>
      </c>
      <c r="E68" s="16">
        <v>17900390.5</v>
      </c>
      <c r="F68" s="16">
        <v>18515774.800000001</v>
      </c>
      <c r="G68" s="26">
        <v>19155524</v>
      </c>
      <c r="H68" s="3"/>
    </row>
    <row r="69" spans="1:8" ht="15.75" x14ac:dyDescent="0.2">
      <c r="A69" s="17" t="s">
        <v>72</v>
      </c>
      <c r="B69" s="11" t="s">
        <v>143</v>
      </c>
      <c r="C69" s="25">
        <v>5992841.9000000004</v>
      </c>
      <c r="D69" s="16">
        <v>12402592.800000001</v>
      </c>
      <c r="E69" s="16">
        <v>3650552.5</v>
      </c>
      <c r="F69" s="16">
        <v>3729299.6</v>
      </c>
      <c r="G69" s="26">
        <v>3846048.8</v>
      </c>
      <c r="H69" s="3"/>
    </row>
    <row r="70" spans="1:8" ht="15.75" x14ac:dyDescent="0.2">
      <c r="A70" s="17" t="s">
        <v>73</v>
      </c>
      <c r="B70" s="11" t="s">
        <v>144</v>
      </c>
      <c r="C70" s="25">
        <v>1029028.4</v>
      </c>
      <c r="D70" s="16">
        <v>1281674.5</v>
      </c>
      <c r="E70" s="16">
        <v>1103046.8</v>
      </c>
      <c r="F70" s="16">
        <v>1104963.5</v>
      </c>
      <c r="G70" s="26">
        <v>1106896.7</v>
      </c>
      <c r="H70" s="3"/>
    </row>
    <row r="71" spans="1:8" ht="15.75" x14ac:dyDescent="0.2">
      <c r="A71" s="27" t="s">
        <v>74</v>
      </c>
      <c r="B71" s="23" t="s">
        <v>11</v>
      </c>
      <c r="C71" s="24">
        <f>SUM(C72:C75)</f>
        <v>1687272.4</v>
      </c>
      <c r="D71" s="24">
        <f t="shared" ref="D71:G71" si="9">SUM(D72:D75)</f>
        <v>2249335</v>
      </c>
      <c r="E71" s="24">
        <f t="shared" si="9"/>
        <v>1178207.7</v>
      </c>
      <c r="F71" s="24">
        <f t="shared" si="9"/>
        <v>1177910.3</v>
      </c>
      <c r="G71" s="24">
        <f t="shared" si="9"/>
        <v>1177724.4000000001</v>
      </c>
      <c r="H71" s="3"/>
    </row>
    <row r="72" spans="1:8" ht="15.75" x14ac:dyDescent="0.2">
      <c r="A72" s="17" t="s">
        <v>75</v>
      </c>
      <c r="B72" s="11" t="s">
        <v>139</v>
      </c>
      <c r="C72" s="25">
        <v>595885.9</v>
      </c>
      <c r="D72" s="31">
        <v>508662.6</v>
      </c>
      <c r="E72" s="16">
        <v>600764.6</v>
      </c>
      <c r="F72" s="16">
        <v>598020.5</v>
      </c>
      <c r="G72" s="26">
        <v>599981.4</v>
      </c>
      <c r="H72" s="3"/>
    </row>
    <row r="73" spans="1:8" ht="15.75" x14ac:dyDescent="0.2">
      <c r="A73" s="17" t="s">
        <v>76</v>
      </c>
      <c r="B73" s="11" t="s">
        <v>138</v>
      </c>
      <c r="C73" s="25">
        <v>476177.3</v>
      </c>
      <c r="D73" s="31">
        <v>1212151.2</v>
      </c>
      <c r="E73" s="16">
        <v>55860.2</v>
      </c>
      <c r="F73" s="16">
        <v>55801.599999999999</v>
      </c>
      <c r="G73" s="26">
        <v>55840.4</v>
      </c>
      <c r="H73" s="3"/>
    </row>
    <row r="74" spans="1:8" ht="15.75" x14ac:dyDescent="0.2">
      <c r="A74" s="17" t="s">
        <v>77</v>
      </c>
      <c r="B74" s="11" t="s">
        <v>137</v>
      </c>
      <c r="C74" s="25">
        <v>596142.80000000005</v>
      </c>
      <c r="D74" s="31">
        <v>503191.5</v>
      </c>
      <c r="E74" s="16">
        <v>500719.1</v>
      </c>
      <c r="F74" s="16">
        <v>503224.4</v>
      </c>
      <c r="G74" s="26">
        <v>501038.8</v>
      </c>
      <c r="H74" s="3"/>
    </row>
    <row r="75" spans="1:8" ht="31.5" x14ac:dyDescent="0.2">
      <c r="A75" s="17" t="s">
        <v>78</v>
      </c>
      <c r="B75" s="11" t="s">
        <v>136</v>
      </c>
      <c r="C75" s="25">
        <v>19066.400000000001</v>
      </c>
      <c r="D75" s="31">
        <v>25329.7</v>
      </c>
      <c r="E75" s="16">
        <v>20863.8</v>
      </c>
      <c r="F75" s="16">
        <v>20863.8</v>
      </c>
      <c r="G75" s="26">
        <v>20863.8</v>
      </c>
      <c r="H75" s="3"/>
    </row>
    <row r="76" spans="1:8" ht="15.75" x14ac:dyDescent="0.2">
      <c r="A76" s="27" t="s">
        <v>79</v>
      </c>
      <c r="B76" s="23" t="s">
        <v>12</v>
      </c>
      <c r="C76" s="24">
        <f t="shared" ref="C76:G76" si="10">C77+C78+C79</f>
        <v>99585.299999999988</v>
      </c>
      <c r="D76" s="24">
        <f t="shared" si="10"/>
        <v>109546.2</v>
      </c>
      <c r="E76" s="24">
        <f t="shared" si="10"/>
        <v>72653.100000000006</v>
      </c>
      <c r="F76" s="24">
        <f t="shared" si="10"/>
        <v>72653.100000000006</v>
      </c>
      <c r="G76" s="24">
        <f t="shared" si="10"/>
        <v>72653.100000000006</v>
      </c>
      <c r="H76" s="3"/>
    </row>
    <row r="77" spans="1:8" ht="15.75" x14ac:dyDescent="0.2">
      <c r="A77" s="17" t="s">
        <v>80</v>
      </c>
      <c r="B77" s="11" t="s">
        <v>135</v>
      </c>
      <c r="C77" s="25">
        <v>30381.3</v>
      </c>
      <c r="D77" s="31">
        <v>30137.200000000001</v>
      </c>
      <c r="E77" s="16">
        <v>31201.200000000001</v>
      </c>
      <c r="F77" s="16">
        <v>31554.7</v>
      </c>
      <c r="G77" s="26">
        <v>31927.200000000001</v>
      </c>
      <c r="H77" s="3"/>
    </row>
    <row r="78" spans="1:8" ht="15.75" x14ac:dyDescent="0.2">
      <c r="A78" s="17" t="s">
        <v>81</v>
      </c>
      <c r="B78" s="11" t="s">
        <v>134</v>
      </c>
      <c r="C78" s="25">
        <v>17318.599999999999</v>
      </c>
      <c r="D78" s="31">
        <v>18688.5</v>
      </c>
      <c r="E78" s="16">
        <v>18141.900000000001</v>
      </c>
      <c r="F78" s="16">
        <v>18256.400000000001</v>
      </c>
      <c r="G78" s="26">
        <v>19001.5</v>
      </c>
      <c r="H78" s="3"/>
    </row>
    <row r="79" spans="1:8" ht="31.5" x14ac:dyDescent="0.2">
      <c r="A79" s="17" t="s">
        <v>82</v>
      </c>
      <c r="B79" s="11" t="s">
        <v>133</v>
      </c>
      <c r="C79" s="25">
        <v>51885.4</v>
      </c>
      <c r="D79" s="31">
        <v>60720.5</v>
      </c>
      <c r="E79" s="16">
        <v>23310</v>
      </c>
      <c r="F79" s="16">
        <v>22842</v>
      </c>
      <c r="G79" s="26">
        <v>21724.400000000001</v>
      </c>
      <c r="H79" s="3"/>
    </row>
    <row r="80" spans="1:8" ht="15.75" x14ac:dyDescent="0.2">
      <c r="A80" s="27" t="s">
        <v>83</v>
      </c>
      <c r="B80" s="23" t="s">
        <v>13</v>
      </c>
      <c r="C80" s="24">
        <f t="shared" ref="C80:G80" si="11">C81</f>
        <v>1808234.6</v>
      </c>
      <c r="D80" s="24">
        <f t="shared" si="11"/>
        <v>1945609.6</v>
      </c>
      <c r="E80" s="24">
        <f t="shared" si="11"/>
        <v>2175715.2999999998</v>
      </c>
      <c r="F80" s="24">
        <f t="shared" si="11"/>
        <v>2374375</v>
      </c>
      <c r="G80" s="24">
        <f t="shared" si="11"/>
        <v>2374375</v>
      </c>
      <c r="H80" s="3"/>
    </row>
    <row r="81" spans="1:8" ht="31.5" x14ac:dyDescent="0.2">
      <c r="A81" s="17" t="s">
        <v>84</v>
      </c>
      <c r="B81" s="11" t="s">
        <v>132</v>
      </c>
      <c r="C81" s="25">
        <v>1808234.6</v>
      </c>
      <c r="D81" s="31">
        <v>1945609.6</v>
      </c>
      <c r="E81" s="16">
        <v>2175715.2999999998</v>
      </c>
      <c r="F81" s="16">
        <v>2374375</v>
      </c>
      <c r="G81" s="26">
        <v>2374375</v>
      </c>
      <c r="H81" s="3"/>
    </row>
    <row r="82" spans="1:8" ht="31.5" x14ac:dyDescent="0.2">
      <c r="A82" s="27" t="s">
        <v>85</v>
      </c>
      <c r="B82" s="23" t="s">
        <v>14</v>
      </c>
      <c r="C82" s="24">
        <f t="shared" ref="C82:G82" si="12">C83+C84+C85</f>
        <v>7759981.9000000004</v>
      </c>
      <c r="D82" s="24">
        <f t="shared" si="12"/>
        <v>7255309.5</v>
      </c>
      <c r="E82" s="24">
        <f t="shared" si="12"/>
        <v>5479884.2999999998</v>
      </c>
      <c r="F82" s="24">
        <f t="shared" si="12"/>
        <v>4662774</v>
      </c>
      <c r="G82" s="24">
        <f t="shared" si="12"/>
        <v>4397785.3</v>
      </c>
      <c r="H82" s="3"/>
    </row>
    <row r="83" spans="1:8" ht="47.25" x14ac:dyDescent="0.2">
      <c r="A83" s="17" t="s">
        <v>86</v>
      </c>
      <c r="B83" s="11" t="s">
        <v>131</v>
      </c>
      <c r="C83" s="25">
        <v>3318492.4</v>
      </c>
      <c r="D83" s="31">
        <v>3411010.7</v>
      </c>
      <c r="E83" s="16">
        <v>3430574.3</v>
      </c>
      <c r="F83" s="16">
        <v>3425796</v>
      </c>
      <c r="G83" s="26">
        <v>3157769.3</v>
      </c>
      <c r="H83" s="3"/>
    </row>
    <row r="84" spans="1:8" ht="15.75" x14ac:dyDescent="0.2">
      <c r="A84" s="17" t="s">
        <v>87</v>
      </c>
      <c r="B84" s="11" t="s">
        <v>130</v>
      </c>
      <c r="C84" s="25">
        <v>1257901.6000000001</v>
      </c>
      <c r="D84" s="31">
        <v>774424.3</v>
      </c>
      <c r="E84" s="16">
        <v>815717.3</v>
      </c>
      <c r="F84" s="16"/>
      <c r="G84" s="26"/>
      <c r="H84" s="3"/>
    </row>
    <row r="85" spans="1:8" ht="31.5" x14ac:dyDescent="0.2">
      <c r="A85" s="17" t="s">
        <v>88</v>
      </c>
      <c r="B85" s="11" t="s">
        <v>129</v>
      </c>
      <c r="C85" s="25">
        <v>3183587.9</v>
      </c>
      <c r="D85" s="31">
        <v>3069874.5</v>
      </c>
      <c r="E85" s="16">
        <v>1233592.7</v>
      </c>
      <c r="F85" s="16">
        <v>1236978</v>
      </c>
      <c r="G85" s="26">
        <v>1240016</v>
      </c>
      <c r="H85" s="3"/>
    </row>
    <row r="86" spans="1:8" ht="15.75" x14ac:dyDescent="0.2">
      <c r="A86" s="38" t="s">
        <v>158</v>
      </c>
      <c r="B86" s="39"/>
      <c r="C86" s="20">
        <f>SUM(C7+C17+C20+C25+C36+C41+C46+C54+C57+C65+C71+C76+C80+C82)</f>
        <v>104124554.8</v>
      </c>
      <c r="D86" s="20">
        <f>SUM(D7+D17+D20+D25+D36+D41+D46+D54+D57+D65+D71+D76+D80+D82)</f>
        <v>132085597.49999999</v>
      </c>
      <c r="E86" s="20">
        <f>SUM(E7+E17+E20+E25+E36+E41+E46+E54+E57+E65+E71+E76+E80+E82)</f>
        <v>91360506.799999997</v>
      </c>
      <c r="F86" s="20">
        <f>SUM(F7+F17+F20+F25+F36+F41+F46+F54+F57+F65+F71+F76+F80+F82)</f>
        <v>91425042.099999979</v>
      </c>
      <c r="G86" s="20">
        <f>SUM(G7+G17+G20+G25+G36+G41+G46+G54+G57+G65+G71+G76+G80+G82)</f>
        <v>92656154.000000015</v>
      </c>
      <c r="H86" s="3"/>
    </row>
    <row r="88" spans="1:8" ht="33.75" customHeight="1" x14ac:dyDescent="0.25">
      <c r="A88" s="34" t="s">
        <v>171</v>
      </c>
      <c r="B88" s="34"/>
      <c r="C88" s="34"/>
      <c r="D88" s="34"/>
      <c r="E88" s="34"/>
      <c r="F88" s="34"/>
      <c r="G88" s="34"/>
    </row>
    <row r="89" spans="1:8" ht="15.75" x14ac:dyDescent="0.25">
      <c r="A89" s="32" t="s">
        <v>170</v>
      </c>
    </row>
    <row r="90" spans="1:8" ht="15.75" x14ac:dyDescent="0.25">
      <c r="A90" s="32" t="s">
        <v>169</v>
      </c>
      <c r="B90" s="33"/>
      <c r="C90" s="33"/>
      <c r="D90" s="33"/>
      <c r="E90" s="33"/>
      <c r="F90" s="33"/>
      <c r="G90" s="33"/>
    </row>
  </sheetData>
  <mergeCells count="8">
    <mergeCell ref="A88:G88"/>
    <mergeCell ref="A1:G1"/>
    <mergeCell ref="C4:C5"/>
    <mergeCell ref="A86:B86"/>
    <mergeCell ref="B4:B5"/>
    <mergeCell ref="A4:A5"/>
    <mergeCell ref="E4:G4"/>
    <mergeCell ref="D4:D5"/>
  </mergeCells>
  <pageMargins left="0.31496062992125984" right="0.31496062992125984" top="0.55118110236220474" bottom="0.59055118110236227" header="0.59055118110236227" footer="0.51181102362204722"/>
  <pageSetup paperSize="9" scale="73" fitToHeight="0" orientation="portrait" r:id="rId1"/>
  <headerFooter alignWithMargins="0"/>
  <rowBreaks count="1" manualBreakCount="1">
    <brk id="45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Расходы областного бюджета </vt:lpstr>
      <vt:lpstr>'Расходы областного бюджета '!Заголовки_для_печати</vt:lpstr>
      <vt:lpstr>'Расходы областного бюджета '!Область_печати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FinAdmin</dc:creator>
  <cp:lastModifiedBy>Хохлова Анна Юрьевна</cp:lastModifiedBy>
  <cp:lastPrinted>2020-10-09T13:03:00Z</cp:lastPrinted>
  <dcterms:created xsi:type="dcterms:W3CDTF">2009-04-17T07:03:32Z</dcterms:created>
  <dcterms:modified xsi:type="dcterms:W3CDTF">2020-10-09T13:50:04Z</dcterms:modified>
</cp:coreProperties>
</file>