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225" yWindow="-315" windowWidth="13215" windowHeight="12975"/>
  </bookViews>
  <sheets>
    <sheet name="Лист1" sheetId="1" r:id="rId1"/>
  </sheets>
  <definedNames>
    <definedName name="_xlnm.Print_Titles" localSheetId="0">Лист1!$3:$4</definedName>
    <definedName name="_xlnm.Print_Area" localSheetId="0">Лист1!$A$1:$I$510</definedName>
  </definedNames>
  <calcPr calcId="145621"/>
</workbook>
</file>

<file path=xl/calcChain.xml><?xml version="1.0" encoding="utf-8"?>
<calcChain xmlns="http://schemas.openxmlformats.org/spreadsheetml/2006/main">
  <c r="F510" i="1" l="1"/>
  <c r="G510" i="1"/>
  <c r="H510" i="1"/>
  <c r="I510" i="1"/>
  <c r="F92" i="1" l="1"/>
  <c r="G92" i="1"/>
  <c r="H92" i="1"/>
  <c r="I92" i="1"/>
  <c r="F509" i="1" l="1"/>
  <c r="G509" i="1"/>
  <c r="H509" i="1"/>
  <c r="I509" i="1"/>
  <c r="E509" i="1"/>
  <c r="F356" i="1" l="1"/>
  <c r="G356" i="1"/>
  <c r="H356" i="1"/>
  <c r="I356" i="1"/>
  <c r="E356" i="1"/>
  <c r="F198" i="1" l="1"/>
  <c r="G198" i="1"/>
  <c r="H198" i="1"/>
  <c r="I198" i="1"/>
  <c r="F37" i="1" l="1"/>
  <c r="G37" i="1"/>
  <c r="H37" i="1"/>
  <c r="I37" i="1"/>
  <c r="E37" i="1"/>
  <c r="F304" i="1" l="1"/>
  <c r="G304" i="1"/>
  <c r="H304" i="1"/>
  <c r="I304" i="1"/>
  <c r="E304" i="1"/>
  <c r="F406" i="1" l="1"/>
  <c r="G406" i="1"/>
  <c r="H406" i="1"/>
  <c r="I406" i="1"/>
  <c r="E406" i="1"/>
  <c r="F123" i="1" l="1"/>
  <c r="G123" i="1"/>
  <c r="H123" i="1"/>
  <c r="I123" i="1"/>
  <c r="E123" i="1"/>
  <c r="F62" i="1"/>
  <c r="G62" i="1"/>
  <c r="H62" i="1"/>
  <c r="I62" i="1"/>
  <c r="E62" i="1"/>
  <c r="F372" i="1" l="1"/>
  <c r="G372" i="1"/>
  <c r="H372" i="1"/>
  <c r="I372" i="1"/>
  <c r="F427" i="1"/>
  <c r="G427" i="1"/>
  <c r="H427" i="1"/>
  <c r="I427" i="1"/>
  <c r="F475" i="1"/>
  <c r="G475" i="1"/>
  <c r="H475" i="1"/>
  <c r="I475" i="1"/>
  <c r="F45" i="1"/>
  <c r="G45" i="1"/>
  <c r="H45" i="1"/>
  <c r="I45" i="1"/>
  <c r="F41" i="1"/>
  <c r="G41" i="1"/>
  <c r="H41" i="1"/>
  <c r="I41" i="1"/>
  <c r="E92" i="1" l="1"/>
  <c r="E198" i="1" l="1"/>
  <c r="E427" i="1" l="1"/>
  <c r="E475" i="1" l="1"/>
  <c r="E372" i="1"/>
  <c r="E45" i="1"/>
  <c r="E41" i="1"/>
  <c r="E510" i="1" l="1"/>
</calcChain>
</file>

<file path=xl/sharedStrings.xml><?xml version="1.0" encoding="utf-8"?>
<sst xmlns="http://schemas.openxmlformats.org/spreadsheetml/2006/main" count="1611" uniqueCount="630">
  <si>
    <t>№ п/п</t>
  </si>
  <si>
    <t>Наименование государственной услуги (работы)</t>
  </si>
  <si>
    <t xml:space="preserve">1. </t>
  </si>
  <si>
    <t>Управление делами Правительства Саратовской области</t>
  </si>
  <si>
    <t>1.1.</t>
  </si>
  <si>
    <t>1.2.</t>
  </si>
  <si>
    <t>Наименование показателя</t>
  </si>
  <si>
    <t>Показатель, характеризующий объем государственной услуги (работы)</t>
  </si>
  <si>
    <t xml:space="preserve">Единица измерения </t>
  </si>
  <si>
    <t xml:space="preserve">Объем субсидий на финансовое обеспечение оказания соответствующей государственной услуги (выполнения работы)
</t>
  </si>
  <si>
    <t>Итого</t>
  </si>
  <si>
    <t>Управление ветеринарии Правительства Саратовской области</t>
  </si>
  <si>
    <t>2.</t>
  </si>
  <si>
    <t>2.1.</t>
  </si>
  <si>
    <t>Министерство сельского хозяйства Саратовской области</t>
  </si>
  <si>
    <t xml:space="preserve">3. </t>
  </si>
  <si>
    <t>3.1.</t>
  </si>
  <si>
    <t xml:space="preserve">4. </t>
  </si>
  <si>
    <t>4.1.</t>
  </si>
  <si>
    <t>4.2.</t>
  </si>
  <si>
    <t>Министерство природных ресурсов и экологии Саратовской области</t>
  </si>
  <si>
    <t xml:space="preserve">5. </t>
  </si>
  <si>
    <t>Министерство образования Саратовской области</t>
  </si>
  <si>
    <t>5.1.</t>
  </si>
  <si>
    <t>5.2.</t>
  </si>
  <si>
    <t xml:space="preserve">6. </t>
  </si>
  <si>
    <t>6.1.</t>
  </si>
  <si>
    <t>6.2.</t>
  </si>
  <si>
    <t>7.</t>
  </si>
  <si>
    <t>7.1.</t>
  </si>
  <si>
    <t>7.2.</t>
  </si>
  <si>
    <t xml:space="preserve">8. </t>
  </si>
  <si>
    <t>Министерство информации и печати Саратовской области</t>
  </si>
  <si>
    <t>8.1.</t>
  </si>
  <si>
    <t>8.2.</t>
  </si>
  <si>
    <t xml:space="preserve">9. </t>
  </si>
  <si>
    <t>9.1.</t>
  </si>
  <si>
    <t>9.2.</t>
  </si>
  <si>
    <t>10.1.</t>
  </si>
  <si>
    <t>10.2.</t>
  </si>
  <si>
    <t xml:space="preserve">10. </t>
  </si>
  <si>
    <t xml:space="preserve">11. </t>
  </si>
  <si>
    <t>11.1.</t>
  </si>
  <si>
    <t>11.2.</t>
  </si>
  <si>
    <t>12.1.</t>
  </si>
  <si>
    <t>12.</t>
  </si>
  <si>
    <t>ИТОГО субсидий на оказание государственных услуг (выполнение работ)</t>
  </si>
  <si>
    <t>Министерство экономического развития Саратовской области</t>
  </si>
  <si>
    <t xml:space="preserve"> Министерство культуры Саратовской области</t>
  </si>
  <si>
    <t>Управление по охране объектов культурного наследия Правительства Саратовской области</t>
  </si>
  <si>
    <t xml:space="preserve"> Министерство здравоохранения  Саратовской области</t>
  </si>
  <si>
    <t>13.</t>
  </si>
  <si>
    <t>Министерство финансов Саратовской области</t>
  </si>
  <si>
    <t>13.1.</t>
  </si>
  <si>
    <t>13.2.</t>
  </si>
  <si>
    <t>14.</t>
  </si>
  <si>
    <t>14.1.</t>
  </si>
  <si>
    <t>14.2.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</si>
  <si>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</si>
  <si>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</si>
  <si>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</si>
  <si>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</si>
  <si>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</si>
  <si>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</si>
  <si>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</si>
  <si>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</si>
  <si>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</si>
  <si>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</si>
  <si>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</si>
  <si>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</si>
  <si>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</si>
  <si>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</si>
  <si>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>8.17.</t>
  </si>
  <si>
    <t>8.18.</t>
  </si>
  <si>
    <t>8.19.</t>
  </si>
  <si>
    <t>8.20.</t>
  </si>
  <si>
    <t>Присмотр и уход</t>
  </si>
  <si>
    <t>Реализация основных общеобразовательных программ среднего общего образования</t>
  </si>
  <si>
    <t>Присмотр и уход (ГПД)</t>
  </si>
  <si>
    <t>Реализация дополнительных общеразвивающих программ</t>
  </si>
  <si>
    <t>Объем субсидий на финансовое обеспечение оказания соответствующей государственной услуги (выполнения работы)</t>
  </si>
  <si>
    <t>человеко-часов</t>
  </si>
  <si>
    <t>Содержание детей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</si>
  <si>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</si>
  <si>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единица</t>
  </si>
  <si>
    <t>Организация отдыха детей и молодежи</t>
  </si>
  <si>
    <t>Психолого-медико-педагогическое обследование детей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</si>
  <si>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</si>
  <si>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начального общего образования (ОВЗ)</t>
  </si>
  <si>
    <t>Реализация основных общеобразовательных программ основного общего образования (ОВЗ)</t>
  </si>
  <si>
    <t>8.21.</t>
  </si>
  <si>
    <t>8.22.</t>
  </si>
  <si>
    <t>8.23.</t>
  </si>
  <si>
    <t>8.24.</t>
  </si>
  <si>
    <t>8.25.</t>
  </si>
  <si>
    <t>8.26.</t>
  </si>
  <si>
    <t>8.27.</t>
  </si>
  <si>
    <t>8.28.</t>
  </si>
  <si>
    <t>8.29.</t>
  </si>
  <si>
    <t>8.30.</t>
  </si>
  <si>
    <t>8.31.</t>
  </si>
  <si>
    <t>8.32.</t>
  </si>
  <si>
    <t>8.33.</t>
  </si>
  <si>
    <t>8.34.</t>
  </si>
  <si>
    <t>8.35.</t>
  </si>
  <si>
    <t>8.36.</t>
  </si>
  <si>
    <t>8.37.</t>
  </si>
  <si>
    <t>8.38.</t>
  </si>
  <si>
    <t>8.39.</t>
  </si>
  <si>
    <t>8.40.</t>
  </si>
  <si>
    <t>8.41.</t>
  </si>
  <si>
    <t>8.42.</t>
  </si>
  <si>
    <t>8.43.</t>
  </si>
  <si>
    <t>Реализация основных общеобразовательных программ основного общего образования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</si>
  <si>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</si>
  <si>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Машино-часы работы автомобилей</t>
  </si>
  <si>
    <t>Реализация дополнительных профессиональных программ повышения квалификации (Очная)</t>
  </si>
  <si>
    <t>Реализация дополнительных профессиональных программ повышения квалификации (Очно-заочная)</t>
  </si>
  <si>
    <t>Реализация дополнительных профессиональных программ повышения квалификации (Очно-заочная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</si>
  <si>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</si>
  <si>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(Очная с применением сетевой формы реализации)</t>
  </si>
  <si>
    <t>Методическое обеспечение образовательной деятельности</t>
  </si>
  <si>
    <t>Единица</t>
  </si>
  <si>
    <t>Оценка качества образования</t>
  </si>
  <si>
    <t>Информационно-технологическое обеспечение управления системой образования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</si>
  <si>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</si>
  <si>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</si>
  <si>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</si>
  <si>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</si>
  <si>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</si>
  <si>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(очное- заочное)</t>
  </si>
  <si>
    <t>единицы</t>
  </si>
  <si>
    <t>5.3.</t>
  </si>
  <si>
    <t>5.4.</t>
  </si>
  <si>
    <t>5.5.</t>
  </si>
  <si>
    <t>5.6.</t>
  </si>
  <si>
    <t>5.7.</t>
  </si>
  <si>
    <t>5.8.</t>
  </si>
  <si>
    <t>5.9.</t>
  </si>
  <si>
    <t>5.10.</t>
  </si>
  <si>
    <t>Комплектование архивными документами</t>
  </si>
  <si>
    <t>человек</t>
  </si>
  <si>
    <t>штука</t>
  </si>
  <si>
    <t>1.3.</t>
  </si>
  <si>
    <t>1.4.</t>
  </si>
  <si>
    <t>1.5.</t>
  </si>
  <si>
    <t>1.6.</t>
  </si>
  <si>
    <t>Защита сведений, составляющих государственную тайну, других охраняемых законом тайн, содержащихся в архивных документах, и организации в установленном порядке их рассекречивания</t>
  </si>
  <si>
    <t>1.7.</t>
  </si>
  <si>
    <t>1.8.</t>
  </si>
  <si>
    <t>1.9.</t>
  </si>
  <si>
    <t>Первичная медико-санитарная помощь, не включенная в базовую программу обязательного медицинского страхования</t>
  </si>
  <si>
    <t>1.10.</t>
  </si>
  <si>
    <t>Количество исполненных запросов</t>
  </si>
  <si>
    <t>тысяча квадратных метров</t>
  </si>
  <si>
    <t xml:space="preserve">число обращений </t>
  </si>
  <si>
    <t>машино-часы работы автомобилей</t>
  </si>
  <si>
    <t>10.3.</t>
  </si>
  <si>
    <t>10.4.</t>
  </si>
  <si>
    <t>10.5.</t>
  </si>
  <si>
    <t>10.6.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</si>
  <si>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</si>
  <si>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</si>
  <si>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</si>
  <si>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</si>
  <si>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</si>
  <si>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</si>
  <si>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</si>
  <si>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</si>
  <si>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</si>
  <si>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</si>
  <si>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</si>
  <si>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</si>
  <si>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</si>
  <si>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</si>
  <si>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</si>
  <si>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</si>
  <si>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км</t>
  </si>
  <si>
    <t>Устройство противопожарных минерализованных полос</t>
  </si>
  <si>
    <t>Прочистка и обновление противопожарных минерализованных полос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</si>
  <si>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</t>
  </si>
  <si>
    <t>га</t>
  </si>
  <si>
    <t>7.19.</t>
  </si>
  <si>
    <t>7.20.</t>
  </si>
  <si>
    <t>7.21.</t>
  </si>
  <si>
    <t>7.22.</t>
  </si>
  <si>
    <t>Искусственное лесовосстановление</t>
  </si>
  <si>
    <t>Дополнение лесных культур</t>
  </si>
  <si>
    <t>Подготовка почвы под лесные культуры</t>
  </si>
  <si>
    <t>Наземное патрулирование особо охраняемых природных территорий</t>
  </si>
  <si>
    <t>7.23.</t>
  </si>
  <si>
    <t>7.24.</t>
  </si>
  <si>
    <t>7.25.</t>
  </si>
  <si>
    <t>7.26.</t>
  </si>
  <si>
    <t>7.27.</t>
  </si>
  <si>
    <t>7.28.</t>
  </si>
  <si>
    <t>Хранение семян лесных растений</t>
  </si>
  <si>
    <t>кг</t>
  </si>
  <si>
    <t>Тушение пожаров в лесах</t>
  </si>
  <si>
    <t>Отвод лесосек</t>
  </si>
  <si>
    <t>Содержание (эксплуатация) имущества, находящегося в государственной собственности</t>
  </si>
  <si>
    <t>Обеспечение эксплуатационно-технического обслуживания объектов и помещений, а также содержание указанных объектов и помещений, оборудования и прилегающей территории в надлежащем состоянии</t>
  </si>
  <si>
    <t>9.3.</t>
  </si>
  <si>
    <t>9.4.</t>
  </si>
  <si>
    <t>9.5.</t>
  </si>
  <si>
    <t>9.6.</t>
  </si>
  <si>
    <t>9.7.</t>
  </si>
  <si>
    <t>9.9.</t>
  </si>
  <si>
    <t>9.8.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</si>
  <si>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</si>
  <si>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</si>
  <si>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</si>
  <si>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</si>
  <si>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</si>
  <si>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</si>
  <si>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</si>
  <si>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</si>
  <si>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</si>
  <si>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</si>
  <si>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</si>
  <si>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Показ (организация показа) спектаклей (театральных постановок)</t>
  </si>
  <si>
    <t>Показ (организация показа) концертов и концертных программ</t>
  </si>
  <si>
    <t>Создание спектаклей</t>
  </si>
  <si>
    <t>Создание концертов и концертных программ</t>
  </si>
  <si>
    <t>Библиотечное, библиографическое и информационное обслуживание пользователей библиотеки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</si>
  <si>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</si>
  <si>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</si>
  <si>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 xml:space="preserve">Публичный показ музейных предметов, музейных коллекций
</t>
  </si>
  <si>
    <t>Формирование, учет, изучение, обеспечение физического сохранения и безопасности музейных предметов, музейных коллекций</t>
  </si>
  <si>
    <t>Показ кинофильмов</t>
  </si>
  <si>
    <t>Прокат кино и видеофильмов</t>
  </si>
  <si>
    <t>Организация деятельности клубных формирований и формирований самодеятельного народного творчества</t>
  </si>
  <si>
    <t>Реализация дополнительных профессиональных программ повышения квалификации</t>
  </si>
  <si>
    <t>Реализация дополнительных общеобразовательных предпрофессиональных программ в области искусств</t>
  </si>
  <si>
    <t>Реализация дополнительных предпрофессиональных программ в области искусств</t>
  </si>
  <si>
    <t>Реализация образовательных программ среднего профессионального образования - программ подготовки специалистов среднего звена
услуги (работы)</t>
  </si>
  <si>
    <t xml:space="preserve">единица </t>
  </si>
  <si>
    <t>13.3.</t>
  </si>
  <si>
    <t>13.4.</t>
  </si>
  <si>
    <t>13.5.</t>
  </si>
  <si>
    <t>13.6.</t>
  </si>
  <si>
    <t>13.7.</t>
  </si>
  <si>
    <t>13.8.</t>
  </si>
  <si>
    <t>13.9.</t>
  </si>
  <si>
    <t>13.10.</t>
  </si>
  <si>
    <t>13.11.</t>
  </si>
  <si>
    <t>13.12.</t>
  </si>
  <si>
    <t>13.13.</t>
  </si>
  <si>
    <t>13.14.</t>
  </si>
  <si>
    <t>13.15.</t>
  </si>
  <si>
    <t>13.16.</t>
  </si>
  <si>
    <t>13.17.</t>
  </si>
  <si>
    <t>13.18.</t>
  </si>
  <si>
    <t>13.19.</t>
  </si>
  <si>
    <t>13.20.</t>
  </si>
  <si>
    <t>13.21.</t>
  </si>
  <si>
    <t>13.22.</t>
  </si>
  <si>
    <t>13.23.</t>
  </si>
  <si>
    <t>количество обучающихся</t>
  </si>
  <si>
    <t>число посещений</t>
  </si>
  <si>
    <t>число обращений</t>
  </si>
  <si>
    <t>число пациенто-дней</t>
  </si>
  <si>
    <t>число пациентов</t>
  </si>
  <si>
    <t>количество койко-дней</t>
  </si>
  <si>
    <t>количество полетных часов</t>
  </si>
  <si>
    <t>количество мероприятий</t>
  </si>
  <si>
    <t>условная единица продукта, переработки (в перерасчете на 1 литр цельной крови)</t>
  </si>
  <si>
    <t>колиграмм</t>
  </si>
  <si>
    <t>квадратный метр</t>
  </si>
  <si>
    <t>количество освидетельствований</t>
  </si>
  <si>
    <t>количество исследований</t>
  </si>
  <si>
    <t>количество экспертиз</t>
  </si>
  <si>
    <t>Реализация основных профессиональных образовательных программ среднего профессионального образования –  программ подготовки специалистов среднего звена</t>
  </si>
  <si>
    <t>Реализация дополнительных профессиональных образовательных программ повышения квалификации</t>
  </si>
  <si>
    <t xml:space="preserve">Первичная медико-санитарная помощь, не включенная в базовую программу обязательного медицинского страхования 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</si>
  <si>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</si>
  <si>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</si>
  <si>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</si>
  <si>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</si>
  <si>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</si>
  <si>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</si>
  <si>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</si>
  <si>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</si>
  <si>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</si>
  <si>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</si>
  <si>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</si>
  <si>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</si>
  <si>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14.15.</t>
  </si>
  <si>
    <t>14.16.</t>
  </si>
  <si>
    <t>тыс. рублей</t>
  </si>
  <si>
    <t>Срочные социальные услуги</t>
  </si>
  <si>
    <t>Организация ритуальных услуг и содержание мест захоронения</t>
  </si>
  <si>
    <t>Санаторно-курортное лечение</t>
  </si>
  <si>
    <t>Образовательные услуги</t>
  </si>
  <si>
    <t>Услуги спорта</t>
  </si>
  <si>
    <t>тыс. рублей.</t>
  </si>
  <si>
    <t>Количество услуг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</si>
  <si>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</si>
  <si>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</si>
  <si>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</si>
  <si>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</si>
  <si>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</si>
  <si>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</si>
  <si>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</si>
  <si>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</si>
  <si>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</si>
  <si>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</si>
  <si>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</si>
  <si>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</si>
  <si>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</si>
  <si>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Спортивная подготовка по олимпийским видам спорта</t>
  </si>
  <si>
    <t>Спортивная подготовка по неолимпийским видам спорта</t>
  </si>
  <si>
    <t>Спортивная подготовка по спорту лиц с поражением ОДА</t>
  </si>
  <si>
    <t>Спортивная подготовка по спорту лиц с интеллектуальными нарушениями</t>
  </si>
  <si>
    <t>Спортивная подготовка по спорту глухих</t>
  </si>
  <si>
    <t>Спортивная подготовка по спорту слепых</t>
  </si>
  <si>
    <t>-</t>
  </si>
  <si>
    <t>Организация мероприятий по подготовке спортивных сборных команд</t>
  </si>
  <si>
    <t>штук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</si>
  <si>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</si>
  <si>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обеспечение подготовки спортивного резерва</t>
  </si>
  <si>
    <t>12.2.</t>
  </si>
  <si>
    <t>12.3.</t>
  </si>
  <si>
    <t>12.4.</t>
  </si>
  <si>
    <t>12.5.</t>
  </si>
  <si>
    <t>12.6.</t>
  </si>
  <si>
    <t>12.7.</t>
  </si>
  <si>
    <t>Определение границ территории объекта археологического наследия</t>
  </si>
  <si>
    <t>Проведение анализа историко-библиографических материалов о земельном участке, подлежащем хозяйственному освоению</t>
  </si>
  <si>
    <t>Разработка проекта границ территорий объектов культурного наследия</t>
  </si>
  <si>
    <t>Разработка проекта предмета охраны объекта культурного наследия</t>
  </si>
  <si>
    <t>Выполнение историко-культурных и библиографических изысканий в проектной документации для регистрации в едином государственном реестре историко-архитектурных объектов культурного наследия</t>
  </si>
  <si>
    <t>Обследования и составления акта технического состояния объекта культурного наследия</t>
  </si>
  <si>
    <t>Разработка проектов зон охраны объектов культурного наследия (единичные памятники, ансамбли)</t>
  </si>
  <si>
    <t>Затраты на уплату налогов</t>
  </si>
  <si>
    <t>4.3.</t>
  </si>
  <si>
    <t>4.4.</t>
  </si>
  <si>
    <t>4.5.</t>
  </si>
  <si>
    <t>4.6.</t>
  </si>
  <si>
    <t>4.7.</t>
  </si>
  <si>
    <t>Проведение диагностических мероприятий на особо опасные заболевания животных (птиц) в части отбора проб, их транспортировку</t>
  </si>
  <si>
    <t>Проведение диагностических мероприятий на особо опасные заболевания животных (птиц) в части лабораторных исследований</t>
  </si>
  <si>
    <t xml:space="preserve">Проведение вакцинаций (профилактических, вынужденных) животных (птиц) против особо опасных болезней животных (птиц) </t>
  </si>
  <si>
    <t xml:space="preserve">Ликвидация очагов заболеваний животных (птиц) и оздоровление неблагополучных пунктов </t>
  </si>
  <si>
    <t xml:space="preserve">Учет и ответственное хранение лекарственных средств и препаратов для ветеринарного применения </t>
  </si>
  <si>
    <t>Оформление ветеринарных сопроводительных документов (сертификатов)</t>
  </si>
  <si>
    <t xml:space="preserve">Реализация основных общеобразовательных программ дошкольного образования
</t>
  </si>
  <si>
    <t>Число обучающихся</t>
  </si>
  <si>
    <t>Объем субсидий на финансовое обеспечение оказания государственных услуг (выполнения работ)</t>
  </si>
  <si>
    <t>Число детей</t>
  </si>
  <si>
    <t xml:space="preserve"> Содержание и воспитание детей-сирот и детей, оставшихся без попечения родителей, детей, находящихся в трудной жизненной ситуации</t>
  </si>
  <si>
    <t>Численность граждан, получивших социальные услуги</t>
  </si>
  <si>
    <t xml:space="preserve">Содействие устройству детей на воспитание в семью </t>
  </si>
  <si>
    <t>Количество детей, переданных на воспитание в семью</t>
  </si>
  <si>
    <t xml:space="preserve"> Психолого-педагогическое консультирование обучающихся, их родителей (законных представителей) и педагогических работников </t>
  </si>
  <si>
    <t xml:space="preserve"> Подготовка граждан, выразивших желание принять детей-сирот и детей, оставшихся без попечения родителей, на семейные формы устройства </t>
  </si>
  <si>
    <t>Оказание консультативной, психологической, педагогической, юридической, социальной и иной помощи лицам усыновившим (удочерившим) или принявшим под опеку (попечительство) ребенка</t>
  </si>
  <si>
    <t>Численность семей, получивших социальные услуги</t>
  </si>
  <si>
    <t>Оказание консультативной, психологической педагогической, юридической, социальной и иной помощи лицам из числа детей, завершивших  пребывание в организации для детей-сирот</t>
  </si>
  <si>
    <t xml:space="preserve">Коррекционно-развивающая, компенсирующая и логопедическая помощь обучающимся       </t>
  </si>
  <si>
    <t>Количество человеко-часов</t>
  </si>
  <si>
    <t>Реализация дополнительных общеразвивающих программ (ОВЗ)</t>
  </si>
  <si>
    <t>Число человеко-дней пребывания</t>
  </si>
  <si>
    <t>Человеко-день</t>
  </si>
  <si>
    <t>Количество мероприятий</t>
  </si>
  <si>
    <t>Ведение информационных ресурсов и баз данных в сфере образования</t>
  </si>
  <si>
    <t>Количество информационных ресурсов и баз данных</t>
  </si>
  <si>
    <t xml:space="preserve">Содержание (эксплуатация) имущества, находящегося в государственной  (муниципальной) собственности </t>
  </si>
  <si>
    <t>Эксплуатируемая площадь других видов имущества</t>
  </si>
  <si>
    <t>Организация и осуществление транспортного обслуживания должностных лиц, государственных органов  и государственных учреждений</t>
  </si>
  <si>
    <t>Экспертиза научных, научно-технических программ и проектов, инновационных проектов в сфере образования</t>
  </si>
  <si>
    <t>Количество экспертных заключений</t>
  </si>
  <si>
    <t>Численность обучающихся</t>
  </si>
  <si>
    <t>человеко-час</t>
  </si>
  <si>
    <t xml:space="preserve">Количество мероприятий; количество разработанных документов;                                             количество разработанных отчетов </t>
  </si>
  <si>
    <t xml:space="preserve">Комитет по управлению имуществом Саратовской области </t>
  </si>
  <si>
    <t>6.3.</t>
  </si>
  <si>
    <t>6.4.</t>
  </si>
  <si>
    <t>Представление информации, имеющейся в распоряжении учреждения, по вопросам государственной кадастровой оценки (ежеквартальное представление в соответствующий федеральный орган исполнительной власти информации о данных рынка недвижимости)</t>
  </si>
  <si>
    <t xml:space="preserve">Сбор, обработка, систематизация, накопление и хранение информации при определении кадастровой стоимости (сбор, обработка,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проведения) </t>
  </si>
  <si>
    <t xml:space="preserve">Определение кадастровой стоимости объектов недвижимости в соответствии со статьей 14 Федерального закона от 3 июля 2016 года № 237-ФЗ «О государственной кадастровой оценке» (определение кадастровой стоимости объектов недвижимости в рамках государственной кадастровой оценки) </t>
  </si>
  <si>
    <t>Предоставление архивных справок и копий архивных документов,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 и международными обязательствами Российской Федерации</t>
  </si>
  <si>
    <t>Информационное обеспечение на основе документов Архивного фонда Российской Федерации и других архивных документов</t>
  </si>
  <si>
    <t>Обеспечение сохранности архивных документов</t>
  </si>
  <si>
    <t>Количество дел, прошедших проверку наличия, выявленных особо ценных и уникальных дел, и дел,выданных из архивохранилища</t>
  </si>
  <si>
    <t>Учет архивных документов</t>
  </si>
  <si>
    <t>Количество фондов, по которым выверены учетные документы</t>
  </si>
  <si>
    <t>Улучшение физического состояния документов</t>
  </si>
  <si>
    <t>Количество дел</t>
  </si>
  <si>
    <t>Количество дел (документов), принятых на хранение</t>
  </si>
  <si>
    <t>Взаимодействие с организациями - источниками комплектования архива</t>
  </si>
  <si>
    <t xml:space="preserve">Количество организаций - источников комплектования архива по видам методической помощи суммарно </t>
  </si>
  <si>
    <t>Описание архивных документов, создание справочно-поисковых средств к ним</t>
  </si>
  <si>
    <t>Количество единиц хранения, внесенных в информационно-поисковые системы архива</t>
  </si>
  <si>
    <t xml:space="preserve">Количество дел (документов), подготовленных к рассекречиванию </t>
  </si>
  <si>
    <t>Реализация информационных мероприятий, публикаторских и выставочных проектов на основе архивных документов</t>
  </si>
  <si>
    <t>Количество проведенных мероприятий</t>
  </si>
  <si>
    <t>1.11.</t>
  </si>
  <si>
    <t>1.12.</t>
  </si>
  <si>
    <t>1.13.</t>
  </si>
  <si>
    <t>1.14.</t>
  </si>
  <si>
    <t>тыс.кв.м</t>
  </si>
  <si>
    <t>Ведение информационных ресурсов и баз данных в рамках государственной аграрной политики</t>
  </si>
  <si>
    <t>Количество договоров на редоставление торговых мест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</si>
  <si>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(сетевое издание «Новости Саратовской губернии»)</t>
  </si>
  <si>
    <t>Количество  страниц PDF-формата</t>
  </si>
  <si>
    <t>единица, штука (стр.PDF)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</si>
  <si>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(газета «Саратовская областная газета «Регион 64»)</t>
  </si>
  <si>
    <t>Квадратный сантиметр</t>
  </si>
  <si>
    <t>единица (кв.см.)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</si>
  <si>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(сборник «Собрание законодательства Саратовской области»)</t>
  </si>
  <si>
    <t>единица (усл. печат. лист)</t>
  </si>
  <si>
    <t>Размещение официальной информации в средствах массовой информации (сетевые издания «Новости Саратовской губернии» и «Регион 64»)</t>
  </si>
  <si>
    <t>Количество публикаций</t>
  </si>
  <si>
    <t>Размещение официальной информации в средствах массовой информации (газета «Саратовская областная газета «Регион 64»)</t>
  </si>
  <si>
    <t>Длительность телевизионного вещания</t>
  </si>
  <si>
    <t>минуты</t>
  </si>
  <si>
    <t>10.7.</t>
  </si>
  <si>
    <t xml:space="preserve">Выпуск литературно-художественного журнала «Волга – XXI век» 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</si>
  <si>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</si>
  <si>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 xml:space="preserve">Организация обустройства и эксплуатации пожарных наблюдательных пунктов (вышек, мачт, павильонов и других наблюдательных пунктов), пунктов сосредоточения противопожарного инвентаря    </t>
  </si>
  <si>
    <t>Обеспечение функционирования пожарно-химических станций</t>
  </si>
  <si>
    <t>Выполнение мер пожарной безопасности в лесах и тушение лесных пожаров</t>
  </si>
  <si>
    <t>Осуществление функций специализированной диспетчерской службы лесного хозяйства</t>
  </si>
  <si>
    <t xml:space="preserve">Осуществление функций специализированной региональной диспетчерской службы </t>
  </si>
  <si>
    <t>Эксплуатация пожарных водоемов и подъездов к источникам  водоснабжения</t>
  </si>
  <si>
    <t>Установка и размещение стендов и других знаков и указателей, содержащих информацию о мерах пожарной безопасности в лесах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</si>
  <si>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безопасностив</t>
  </si>
  <si>
    <t>Эксплуатация лесных дорог, предназначенных для охраны лесов от пожаров</t>
  </si>
  <si>
    <t>Прочистка просек</t>
  </si>
  <si>
    <t xml:space="preserve">Организация санитарно-оздоровительных мероприятий и лесопатологических обследований в лесах </t>
  </si>
  <si>
    <t xml:space="preserve">Лесопатологическое обследование визуальным способом </t>
  </si>
  <si>
    <t>Лесопатологическое обследование инструментальным способом</t>
  </si>
  <si>
    <t>Уборка неликвидной древесины</t>
  </si>
  <si>
    <t xml:space="preserve">Осуществление лесовосстановления и лесоразведения </t>
  </si>
  <si>
    <t>Содействие естесственному возобновлению</t>
  </si>
  <si>
    <t>Комбинированное лесовосстановление</t>
  </si>
  <si>
    <t>Проектирование лесохозяйственных мероприятий и организация использования лесов</t>
  </si>
  <si>
    <t xml:space="preserve">Организация выращивания посадочного материала древесно-кустарниковых пород для целей лесовосстановления </t>
  </si>
  <si>
    <t>Уход за объектами лесного семеноводства</t>
  </si>
  <si>
    <t>7.29.</t>
  </si>
  <si>
    <t>7.30.</t>
  </si>
  <si>
    <t>7.31.</t>
  </si>
  <si>
    <t>7.32.</t>
  </si>
  <si>
    <t>7.33.</t>
  </si>
  <si>
    <t>7.34.</t>
  </si>
  <si>
    <t>7.35.</t>
  </si>
  <si>
    <t>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</t>
  </si>
  <si>
    <t>Проведение ухода за лесами</t>
  </si>
  <si>
    <t>Министерство молодежной политики и спорта Саратовской области</t>
  </si>
  <si>
    <t>Реализация основных профессиональных образовательных программ среднего профессионального образования в области искусств, интегрированные с образовательными программами основного общего образования, по укрупненной группе направлений подготовки и специальностей (профессий) "52.00.00 ИЗОБРАЗИТЕЛЬНОЕ И ПРИКЛАДНЫЕ ВИДЫ ИСКУССТВ"
услуги (работы)</t>
  </si>
  <si>
    <t>Организация и проведение официальных физкультурных (физкультурно-оздоровительных) мероприятий</t>
  </si>
  <si>
    <t xml:space="preserve">Обеспечение представления объектов спорта для занятий отдельный категорий граждан </t>
  </si>
  <si>
    <t>11.16.</t>
  </si>
  <si>
    <t xml:space="preserve">Организация мероприятий в сфере молодежной политики, направленных на гражданское и патриотическое воспитание молодежи
</t>
  </si>
  <si>
    <t>Организация и проведение физкультурных и спортивных мероприятий в рамках Всероссийского физкультурно-спортивного комплекса «Готов к труду и обороне» (ГТО)»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</si>
  <si>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</si>
  <si>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</si>
  <si>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 xml:space="preserve">Паллиативная медицинская помощь 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</si>
  <si>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</si>
  <si>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</t>
  </si>
  <si>
    <t xml:space="preserve">Санаторно-курортное лечение </t>
  </si>
  <si>
    <t xml:space="preserve">Организация круглосуточного приема, содержания, выхаживания и воспитания детей </t>
  </si>
  <si>
    <t xml:space="preserve"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</si>
  <si>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</si>
  <si>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 xml:space="preserve">Обеспечение мероприятий, направленных на охрану и укрепление здоровья </t>
  </si>
  <si>
    <t>Заготовка, хранение, транспортировка и обеспечение безопасности донорской крови и ее компонентов условная единица продукта, переработки (в перерасчете на 1 литр цельной крови</t>
  </si>
  <si>
    <t xml:space="preserve">Формирование, освежение, выпуск и содержание (обслуживание) резерва лекарственных средств для медицинского применения и медицинских изделий </t>
  </si>
  <si>
    <t>количество отчетов</t>
  </si>
  <si>
    <t xml:space="preserve"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</si>
  <si>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</t>
  </si>
  <si>
    <t xml:space="preserve">Медицинское освидетельствование на состояние опьянения (алкогольного, наркотического или иного токсического) </t>
  </si>
  <si>
    <t xml:space="preserve">Судебно-медицинская экспертиза </t>
  </si>
  <si>
    <t xml:space="preserve">Судебно-психиатрическая экспертиза </t>
  </si>
  <si>
    <t xml:space="preserve">Обеспечение готовности к своевременному и эффективному оказанию медицинской помощи, ликвидации эпидемических очагов при стихийных бедствиях, авариях, катастрофах и эпидемиях и ликвидация медико-санитарных последствий чрезвычайных ситуаций в Российской Федерации и за рубежом </t>
  </si>
  <si>
    <t>12.9.</t>
  </si>
  <si>
    <t>12.8.</t>
  </si>
  <si>
    <t>Содержание (эксплуатация) имущества,находящегося в государственной собственности</t>
  </si>
  <si>
    <t xml:space="preserve">Работа по установлению границ защитных зон (определение точек координат) </t>
  </si>
  <si>
    <t xml:space="preserve"> Рассмотрение обращений, представление (предоставление) разъяснений, копий хранящихся отчетов, документов и материалов (предоставление разъяснений, связанных с определением кадастровой стоимости)</t>
  </si>
  <si>
    <t>Рассмотрение обращений, представление (предоставление) разъяснений, копий хранящихся отчетов, документов и материалов (представление копий хранящихся отчетов, документов и материалов)</t>
  </si>
  <si>
    <t>Сбор, обработка, систематизация, накопление и хранение информации при определении кадастровой стоимости (хранение копий отчетов, документов и материалов</t>
  </si>
  <si>
    <t>6.5.</t>
  </si>
  <si>
    <t>6.6.</t>
  </si>
  <si>
    <t>6.7.</t>
  </si>
  <si>
    <t>6.8.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</si>
  <si>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со статьей 16 Федерального закона от 3 июля 2016 года N 237-ФЗ «О государственной кадастровой оценке» )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</si>
  <si>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 частью 9 статьи 24 Федерального закона от 3 июля 2016 года N 237-ФЗ «О государственной кадастровой оценке» )</t>
  </si>
  <si>
    <t>6.9.</t>
  </si>
  <si>
    <t>Предоставление разъяснений результатов определения кадастровой стоимости (предоставление разъяснений, связанных с определением кадастровой стоимости)</t>
  </si>
  <si>
    <t>6.10.</t>
  </si>
  <si>
    <t>6.11.</t>
  </si>
  <si>
    <t xml:space="preserve"> Рассмотрение обращений, связанных с наличием ошибок, допущенных при определении кадастровой стоимости (рассмотрение обращений об исправлении ошибок, допущенных при определении кадастровой стоимости)</t>
  </si>
  <si>
    <t>Рассмотрение замечаний, связанных с определением кадастровой стоимости, информация о котором содержится в промежуточных отчетных документах (рассмотрение замечаний к промежуточным отчетным документам после их размещения в фонде данных государственной кадастровой оценки)</t>
  </si>
  <si>
    <t>6.12.</t>
  </si>
  <si>
    <t>6.13.</t>
  </si>
  <si>
    <t>Предоставление консультационной помощи и иных методических услуг в рамках государственной аграрной политики</t>
  </si>
  <si>
    <t>Количество проведенных консультаций</t>
  </si>
  <si>
    <t>Количество номеров  (газета Аграрные вести)</t>
  </si>
  <si>
    <t>Количество отчетов составленных по результатам услуги (подготовка информационных материалов (брошюры, буклеты, листовки и т.д)</t>
  </si>
  <si>
    <t>Количество отчетов составленных по результатам услуги (подготовка материала и создание презентаций в печатном и электронном виде)</t>
  </si>
  <si>
    <t>Организация и проведение выставочных мероприятий и семинаров в сфере агропромышленного комплекса</t>
  </si>
  <si>
    <t>Количество юридических лиц, обратившихся за услугой</t>
  </si>
  <si>
    <t>Количество субъектов среднего предпринимательства, обратившихся за услугой</t>
  </si>
  <si>
    <t>Сбор и обработка оперативной информации о результатах деятельности сельскохозяйственных товаропроизводителей</t>
  </si>
  <si>
    <t>Обслуживание и сопровождение информационной базы (единая федеральная информационная система земель сельхозназначения агропромышленнго комплекса Саратовской области, центр развития кооперации)</t>
  </si>
  <si>
    <t>Размещение информации на сайте  ГБУ СО «Информационно-консультациооная служба агпромышленного комплекса Саратовской  области»  по результатм мониторинга цен на основные виды сельскохозяйственного сырья и продовольствия Саратовской области и регионах Поволжского Федерального округа</t>
  </si>
  <si>
    <t>Эксплуатируемая площадь</t>
  </si>
  <si>
    <t>5.11.</t>
  </si>
  <si>
    <t>5.12.</t>
  </si>
  <si>
    <t>5.13.</t>
  </si>
  <si>
    <t>Прокладка просек</t>
  </si>
  <si>
    <t>Благоустройство зон отдыха граждан, пребывающих в лесах</t>
  </si>
  <si>
    <t>Сплошная санитарная рубка</t>
  </si>
  <si>
    <t>Выборочная санитарная рубка</t>
  </si>
  <si>
    <t>Рубки ухода за молодняками (осветления, прочистки)</t>
  </si>
  <si>
    <t>Организация, содержание и оснащение мобилизационных групп по тушению лесных пожаров</t>
  </si>
  <si>
    <t>Обеспечение готовности к действиям сил и средств, предназначенных для предупреждения и ликвидации чрезвычайных ситуаций в лесах, возникших вследствие лесных пожаров</t>
  </si>
  <si>
    <t>Организация содержания и оснащения групп пожаротушения</t>
  </si>
  <si>
    <t>человек/единиц</t>
  </si>
  <si>
    <t>9.22.</t>
  </si>
  <si>
    <t>Организация выращивания посадочного материала древесно-кустарниковых пород для целей лесовосстановления</t>
  </si>
  <si>
    <t>Выращивание (производство) посадочного материала лесных растений (саженцев, сеянцев)</t>
  </si>
  <si>
    <t>Организация и проведение работ по благоустройству мест отдыха на территории особо охраняемых природных территорий</t>
  </si>
  <si>
    <t>Обеспечение эксплутационно-технического обслуживания объектов и помещений, а также содержание указанных объектов и помещений, оборудования в надлежащем состоянии</t>
  </si>
  <si>
    <t>Содержание и обслуживание (эксплуатация) имущества, прилегающей территории к зданиям (сооружениям) и лесных участков, находящихся в государственной  собственности</t>
  </si>
  <si>
    <t>Обеспечение доступа к архивным документам и справочно-поисковым средствам к ним в читальном зале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</si>
  <si>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</si>
  <si>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Количество прикладных научно-исследовательских работ</t>
  </si>
  <si>
    <t>Проведение прикладных научных исследований  (Обследование имущественного комплекса учреждений здравоохранения области на основе прикладных научных исследований.
Комплексная разработка методических рекомендаций по внедрению современных технологий при эксплуатации объектов, находящихся в государственной собственности Саратовской области, на основе прикладных научных исследований с целью рационального использования объектов имущественного комплекса учреждений здравоохранения области)</t>
  </si>
  <si>
    <t>Количество обследованных учреждений здравоохранения Саратовской области</t>
  </si>
  <si>
    <t>Объем хранящейся информации</t>
  </si>
  <si>
    <t>Количество объектов недвижимости, для которых определена кадастровая стоимость</t>
  </si>
  <si>
    <t>Объем собранной информации</t>
  </si>
  <si>
    <t>Количество поступивших обращений, запросов</t>
  </si>
  <si>
    <t>Количество поступивших обращений о рассмотрении замечаний</t>
  </si>
  <si>
    <t xml:space="preserve">Рассмотрение обращений об исправлении ошибок, допущенных при определении кадастровой стоимости (рассмотрение обращений об исправлении технических и (или) методологических ошибок, допущенных при определении кадастровой стоимости) </t>
  </si>
  <si>
    <t>Патрулирование лесов наземными средствами</t>
  </si>
  <si>
    <t>Очистка лесных насаждений от захламленности, загрязнения и иного негативного воздействия</t>
  </si>
  <si>
    <t>тыс. кв. м.</t>
  </si>
  <si>
    <t>Оганизация и проведение работ по благоустройству мест отдыха на территории особо охраняемых природных комплексов</t>
  </si>
  <si>
    <t>тыс. кв.м</t>
  </si>
  <si>
    <t>Количество отчетов, составленных по результатам услуги (подготовка документов на право получения субсидий)</t>
  </si>
  <si>
    <t>Сопровождение сайта ГБУ СО «Информационно-консультациооная служба агпромышленного комплекса Саратовской  области» www.saratovagro.ru</t>
  </si>
  <si>
    <t>Обслуживаемая площадь прилегающей территории к зданиям (сооружениям), и лесных участков</t>
  </si>
  <si>
    <t>5.14.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</si>
  <si>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</si>
  <si>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(очно-заочная)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</si>
  <si>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(заочная)</t>
  </si>
  <si>
    <t>Техническое сопровождение и эксплуатация, вывод из эксплуатации нформационных систем и компонентов информационно-телекоммуникационной инфраструктуры</t>
  </si>
  <si>
    <t>количество автоматизированных рабочих мест</t>
  </si>
  <si>
    <t>количество дел (документов), принятых на хранение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</si>
  <si>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</si>
  <si>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(без ОВЗ)</t>
  </si>
  <si>
    <t>Реализация основных профессиональных образовательных программ профессионального обучения - программам переподготовки рабочих и служащих</t>
  </si>
  <si>
    <t>Реализация дополнительных профессиональных программ программ профессиональной переподготовки</t>
  </si>
  <si>
    <t>8.44.</t>
  </si>
  <si>
    <t>8.45.</t>
  </si>
  <si>
    <t>8.46.</t>
  </si>
  <si>
    <t>8.47.</t>
  </si>
  <si>
    <t>8.48.</t>
  </si>
  <si>
    <t xml:space="preserve"> 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</si>
  <si>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>8.49.</t>
  </si>
  <si>
    <t>Создание экспозиций (выставок) музеев, организация выездных выставок
услуги (работы)</t>
  </si>
  <si>
    <t xml:space="preserve">Работы по профилактике неинфекционных заболеваний, формированию здорового образа жизни и санитарно-гигиеническому просвещению населения </t>
  </si>
  <si>
    <t>Площадь обработанных очагов</t>
  </si>
  <si>
    <t>2019 год (отчет)</t>
  </si>
  <si>
    <t>2020 год (оценка)</t>
  </si>
  <si>
    <t>Прогноз</t>
  </si>
  <si>
    <t>2021 год</t>
  </si>
  <si>
    <t>2022 год</t>
  </si>
  <si>
    <t>2023 год</t>
  </si>
  <si>
    <t xml:space="preserve">Сведения о планируемом объеме выполнения государственными учреждениями государственных заданий на оказание государственных услуг (выполнение работ) и об объеме субсидий на их финансовое обеспечение </t>
  </si>
  <si>
    <t>Проведение прикладных научно-исследовательских работ</t>
  </si>
  <si>
    <t>Количество проб</t>
  </si>
  <si>
    <t>Количество исследований</t>
  </si>
  <si>
    <t>Проведение мероприятий по клинической диагностике  животных без владельцев</t>
  </si>
  <si>
    <t>Количество ликвидированных очагов заболеваний животных (птиц) и оздоровленных неблагополучных пунктов</t>
  </si>
  <si>
    <t>Количество документов</t>
  </si>
  <si>
    <t>Условные единицы</t>
  </si>
  <si>
    <t>6.14.</t>
  </si>
  <si>
    <t>Установление кадастровой стоимости в размере рыночной стоимости (рассмотрение заявлений об установлении кадастровой стоимости объекта недвижимости в размере его рыночной стоимости и принятие решений по ним)</t>
  </si>
  <si>
    <t>тыс. руб.</t>
  </si>
  <si>
    <t xml:space="preserve">Количество поступивших заявлений </t>
  </si>
  <si>
    <t>Размещение официальной информации в средствах массовой информации (на телевизионных каналах, вещающих на территории Саратова и Саратовской области)</t>
  </si>
  <si>
    <t>Объем субсидий на финансовое обеспечение выполняемых работ</t>
  </si>
  <si>
    <t>Условных печатных листов</t>
  </si>
  <si>
    <t xml:space="preserve">штука </t>
  </si>
  <si>
    <t>Реализация основных общеобразовательных программ среднего общего образования ( с ОВЗ)</t>
  </si>
  <si>
    <t>Реализация дополнительных общеразвивающих программ (Очная с применением дистанционных образовательных технологий)</t>
  </si>
  <si>
    <t>8.50.</t>
  </si>
  <si>
    <t>8.51.</t>
  </si>
  <si>
    <t>Первичная медико-санитарная помощь, не включенная в базовую программу обязательного медицинского страхования.</t>
  </si>
  <si>
    <t>1.15.</t>
  </si>
  <si>
    <t>Организация питания в рамках официальных мероприятий</t>
  </si>
  <si>
    <t>Объем средств на финансовое обеспечение оказания соответствующей государственной услуги (выполнения работы)</t>
  </si>
  <si>
    <t>Количество участников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</si>
  <si>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(очно-заочная)</t>
  </si>
  <si>
    <t>8.52.</t>
  </si>
  <si>
    <t>Министерство труда и социальной защиты области</t>
  </si>
  <si>
    <t>Социально - бытовые услуги</t>
  </si>
  <si>
    <t>Социально-медицинские услуги</t>
  </si>
  <si>
    <t>Социально – психологические услуги</t>
  </si>
  <si>
    <t>Социально – педагогические услуги</t>
  </si>
  <si>
    <t>Социально – правовые услуги</t>
  </si>
  <si>
    <t>Социально – трудовые  услуги</t>
  </si>
  <si>
    <t>Услуги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</si>
  <si>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>630 703/79</t>
  </si>
  <si>
    <t>575 538/81</t>
  </si>
  <si>
    <t>577 538/81</t>
  </si>
  <si>
    <t>606 415/75</t>
  </si>
  <si>
    <t>Проведение мероприятий, направленных на развитие детей и молодежи, в том чиле одаренных</t>
  </si>
  <si>
    <t>146 499/59</t>
  </si>
  <si>
    <t>132 600/16</t>
  </si>
  <si>
    <t>Организация и проведение культурно-массовых мероприятий (Музеи)</t>
  </si>
  <si>
    <t>Организация и проведение культурно-массовых мероприятий (театрально-концертные)</t>
  </si>
  <si>
    <t>Организация и проведение культурно-массовых мероприятий (Библиотеки)</t>
  </si>
  <si>
    <t>Организация и проведение культурно-массовых мероприятий (система образования в сфере культуры)</t>
  </si>
  <si>
    <t>Организация и проведение культурно-массовых мероприятий (культурно-досуговые учреждения)</t>
  </si>
  <si>
    <t>9.24.</t>
  </si>
  <si>
    <t>9.23.</t>
  </si>
  <si>
    <t>910.</t>
  </si>
  <si>
    <t>9.25.</t>
  </si>
  <si>
    <t>Обеспечение участия в официальных физкультурных мероприятиях</t>
  </si>
  <si>
    <t xml:space="preserve">Организация и проведение официальных физкультурных (физкультурно-оздоровительных) мероприятий   региональные и   муниципальные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</si>
  <si>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Показатель характеризующий объем государственной услуги ( работы)</t>
  </si>
  <si>
    <t xml:space="preserve">Объем субсидии на финансовое обеспечение оказания соответствующей государственной услуги </t>
  </si>
  <si>
    <t>Содержание прилегающей территории к зданиям (сооружениям), лесных участков  в надлежащем состоянии</t>
  </si>
  <si>
    <t>Предоставление торговых мест производителям сельхозпродукции</t>
  </si>
  <si>
    <t xml:space="preserve">Вес обработанных в дезинфекционных камерах вещей из очага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</si>
</sst>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0.0"/>
    <numFmt numFmtId="167" formatCode="[$-419]General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67" fontId="12" fillId="0" borderId="0"/>
  </cellStyleXfs>
  <cellXfs count="153">
    <xf numFmtId="0" fontId="0" fillId="0" borderId="0" xfId="0"/>
    <xf numFmtId="3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0" fillId="5" borderId="0" xfId="0" applyFill="1"/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4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0" borderId="0" xfId="0" applyFont="1"/>
    <xf numFmtId="164" fontId="6" fillId="0" borderId="0" xfId="0" applyNumberFormat="1" applyFont="1"/>
    <xf numFmtId="0" fontId="4" fillId="5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6" fillId="5" borderId="0" xfId="0" applyFont="1" applyFill="1"/>
    <xf numFmtId="0" fontId="4" fillId="5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166" fontId="4" fillId="5" borderId="1" xfId="0" applyNumberFormat="1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3" fontId="6" fillId="5" borderId="0" xfId="0" applyNumberFormat="1" applyFont="1" applyFill="1"/>
    <xf numFmtId="164" fontId="7" fillId="5" borderId="0" xfId="0" applyNumberFormat="1" applyFont="1" applyFill="1"/>
    <xf numFmtId="0" fontId="4" fillId="0" borderId="1" xfId="0" applyFont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3" fontId="4" fillId="5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3" fontId="8" fillId="0" borderId="0" xfId="0" applyNumberFormat="1" applyFont="1"/>
    <xf numFmtId="0" fontId="8" fillId="0" borderId="0" xfId="0" applyFont="1"/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vertical="center" wrapText="1"/>
    </xf>
    <xf numFmtId="0" fontId="4" fillId="5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165" fontId="4" fillId="5" borderId="1" xfId="1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164" fontId="6" fillId="5" borderId="0" xfId="0" applyNumberFormat="1" applyFont="1" applyFill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16" fontId="4" fillId="0" borderId="3" xfId="0" applyNumberFormat="1" applyFont="1" applyBorder="1" applyAlignment="1">
      <alignment horizontal="center" vertical="center" wrapText="1"/>
    </xf>
    <xf numFmtId="16" fontId="4" fillId="0" borderId="4" xfId="0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" fontId="4" fillId="5" borderId="1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" fontId="4" fillId="5" borderId="3" xfId="0" applyNumberFormat="1" applyFont="1" applyFill="1" applyBorder="1" applyAlignment="1">
      <alignment horizontal="center" vertical="center" wrapText="1"/>
    </xf>
    <xf numFmtId="16" fontId="4" fillId="5" borderId="4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6" fontId="4" fillId="0" borderId="3" xfId="0" applyNumberFormat="1" applyFont="1" applyFill="1" applyBorder="1" applyAlignment="1">
      <alignment horizontal="center" vertical="center" wrapText="1"/>
    </xf>
    <xf numFmtId="16" fontId="4" fillId="0" borderId="4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center" wrapText="1"/>
    </xf>
    <xf numFmtId="16" fontId="4" fillId="5" borderId="10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</cellXfs>
  <cellStyles count="3">
    <cellStyle name="Excel Built-in Normal" xfId="2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10"/>
  <sheetViews>
    <sheetView tabSelected="1" view="pageBreakPreview" zoomScale="55" zoomScaleNormal="100" zoomScaleSheetLayoutView="55" workbookViewId="0">
      <pane ySplit="4" topLeftCell="A5" activePane="bottomLeft" state="frozen"/>
      <selection pane="bottomLeft" activeCell="Q509" sqref="Q509"/>
    </sheetView>
  </sheetViews>
  <sheetFormatPr defaultRowHeight="15.75" x14ac:dyDescent="0.25"/>
  <cols>
    <col min="1" max="1" width="8.5703125" style="3" customWidth="1"/>
    <col min="2" max="2" width="55.7109375" style="52" customWidth="1"/>
    <col min="3" max="3" width="42.28515625" style="52" customWidth="1"/>
    <col min="4" max="4" width="23.85546875" style="52" customWidth="1"/>
    <col min="5" max="5" width="15" style="51" customWidth="1"/>
    <col min="6" max="6" width="15" style="1" customWidth="1"/>
    <col min="7" max="9" width="15.85546875" style="2" customWidth="1"/>
    <col min="11" max="11" width="11" bestFit="1" customWidth="1"/>
    <col min="12" max="16" width="12.28515625" bestFit="1" customWidth="1"/>
    <col min="17" max="18" width="9.5703125" bestFit="1" customWidth="1"/>
    <col min="19" max="23" width="12.28515625" bestFit="1" customWidth="1"/>
    <col min="24" max="24" width="9.5703125" bestFit="1" customWidth="1"/>
  </cols>
  <sheetData>
    <row r="1" spans="1:9" ht="82.5" customHeight="1" x14ac:dyDescent="0.25">
      <c r="A1" s="131" t="s">
        <v>572</v>
      </c>
      <c r="B1" s="131"/>
      <c r="C1" s="131"/>
      <c r="D1" s="131"/>
      <c r="E1" s="131"/>
      <c r="F1" s="131"/>
      <c r="G1" s="131"/>
      <c r="H1" s="131"/>
      <c r="I1" s="131"/>
    </row>
    <row r="2" spans="1:9" ht="19.5" customHeight="1" x14ac:dyDescent="0.25">
      <c r="A2" s="132"/>
      <c r="B2" s="132"/>
      <c r="C2" s="132"/>
      <c r="D2" s="132"/>
      <c r="E2" s="132"/>
      <c r="F2" s="132"/>
      <c r="G2" s="132"/>
      <c r="H2" s="132"/>
      <c r="I2" s="132"/>
    </row>
    <row r="3" spans="1:9" ht="29.25" customHeight="1" x14ac:dyDescent="0.25">
      <c r="A3" s="121" t="s">
        <v>0</v>
      </c>
      <c r="B3" s="119" t="s">
        <v>1</v>
      </c>
      <c r="C3" s="119" t="s">
        <v>6</v>
      </c>
      <c r="D3" s="119" t="s">
        <v>8</v>
      </c>
      <c r="E3" s="117" t="s">
        <v>566</v>
      </c>
      <c r="F3" s="97" t="s">
        <v>567</v>
      </c>
      <c r="G3" s="99" t="s">
        <v>568</v>
      </c>
      <c r="H3" s="100"/>
      <c r="I3" s="101"/>
    </row>
    <row r="4" spans="1:9" s="4" customFormat="1" ht="43.5" customHeight="1" x14ac:dyDescent="0.25">
      <c r="A4" s="122"/>
      <c r="B4" s="120"/>
      <c r="C4" s="120"/>
      <c r="D4" s="120"/>
      <c r="E4" s="118"/>
      <c r="F4" s="98"/>
      <c r="G4" s="11" t="s">
        <v>569</v>
      </c>
      <c r="H4" s="11" t="s">
        <v>570</v>
      </c>
      <c r="I4" s="11" t="s">
        <v>571</v>
      </c>
    </row>
    <row r="5" spans="1:9" ht="28.5" customHeight="1" x14ac:dyDescent="0.25">
      <c r="A5" s="12" t="s">
        <v>2</v>
      </c>
      <c r="B5" s="124" t="s">
        <v>3</v>
      </c>
      <c r="C5" s="125"/>
      <c r="D5" s="125"/>
      <c r="E5" s="125"/>
      <c r="F5" s="125"/>
      <c r="G5" s="125"/>
      <c r="H5" s="125"/>
      <c r="I5" s="125"/>
    </row>
    <row r="6" spans="1:9" x14ac:dyDescent="0.25">
      <c r="A6" s="137" t="s">
        <v>4</v>
      </c>
      <c r="B6" s="135" t="s">
        <v>381</v>
      </c>
      <c r="C6" s="68" t="s">
        <v>153</v>
      </c>
      <c r="D6" s="71" t="s">
        <v>84</v>
      </c>
      <c r="E6" s="8">
        <v>3212</v>
      </c>
      <c r="F6" s="8">
        <v>2965</v>
      </c>
      <c r="G6" s="8">
        <v>2565</v>
      </c>
      <c r="H6" s="8">
        <v>2565</v>
      </c>
      <c r="I6" s="8">
        <v>2565</v>
      </c>
    </row>
    <row r="7" spans="1:9" ht="99.75" customHeight="1" x14ac:dyDescent="0.25">
      <c r="A7" s="138"/>
      <c r="B7" s="136"/>
      <c r="C7" s="68" t="s">
        <v>80</v>
      </c>
      <c r="D7" s="72" t="s">
        <v>289</v>
      </c>
      <c r="E7" s="22">
        <v>5691.7010300000002</v>
      </c>
      <c r="F7" s="9">
        <v>6681.1579999999994</v>
      </c>
      <c r="G7" s="9">
        <v>7875.06</v>
      </c>
      <c r="H7" s="9">
        <v>7888.49</v>
      </c>
      <c r="I7" s="9">
        <v>7902.43</v>
      </c>
    </row>
    <row r="8" spans="1:9" s="4" customFormat="1" ht="24" customHeight="1" x14ac:dyDescent="0.25">
      <c r="A8" s="133" t="s">
        <v>5</v>
      </c>
      <c r="B8" s="135" t="s">
        <v>526</v>
      </c>
      <c r="C8" s="73" t="s">
        <v>153</v>
      </c>
      <c r="D8" s="71" t="s">
        <v>84</v>
      </c>
      <c r="E8" s="8">
        <v>6082</v>
      </c>
      <c r="F8" s="8">
        <v>4900</v>
      </c>
      <c r="G8" s="8">
        <v>6450</v>
      </c>
      <c r="H8" s="8">
        <v>6450</v>
      </c>
      <c r="I8" s="8">
        <v>6450</v>
      </c>
    </row>
    <row r="9" spans="1:9" s="4" customFormat="1" ht="63" x14ac:dyDescent="0.25">
      <c r="A9" s="134"/>
      <c r="B9" s="136"/>
      <c r="C9" s="68" t="s">
        <v>80</v>
      </c>
      <c r="D9" s="72" t="s">
        <v>289</v>
      </c>
      <c r="E9" s="22">
        <v>2946.93741</v>
      </c>
      <c r="F9" s="9">
        <v>2581.6859999999997</v>
      </c>
      <c r="G9" s="9">
        <v>4113.21</v>
      </c>
      <c r="H9" s="9">
        <v>4120.1900000000005</v>
      </c>
      <c r="I9" s="9">
        <v>4127.4699999999993</v>
      </c>
    </row>
    <row r="10" spans="1:9" s="14" customFormat="1" x14ac:dyDescent="0.25">
      <c r="A10" s="133" t="s">
        <v>143</v>
      </c>
      <c r="B10" s="135" t="s">
        <v>382</v>
      </c>
      <c r="C10" s="68" t="s">
        <v>153</v>
      </c>
      <c r="D10" s="71" t="s">
        <v>84</v>
      </c>
      <c r="E10" s="8">
        <v>8985</v>
      </c>
      <c r="F10" s="8">
        <v>8740</v>
      </c>
      <c r="G10" s="8">
        <v>9190</v>
      </c>
      <c r="H10" s="8">
        <v>9190</v>
      </c>
      <c r="I10" s="8">
        <v>9190</v>
      </c>
    </row>
    <row r="11" spans="1:9" s="14" customFormat="1" ht="67.5" customHeight="1" x14ac:dyDescent="0.25">
      <c r="A11" s="134"/>
      <c r="B11" s="136"/>
      <c r="C11" s="68" t="s">
        <v>80</v>
      </c>
      <c r="D11" s="72" t="s">
        <v>289</v>
      </c>
      <c r="E11" s="22">
        <v>12707.541730000001</v>
      </c>
      <c r="F11" s="9">
        <v>13419.786</v>
      </c>
      <c r="G11" s="9">
        <v>18062.48</v>
      </c>
      <c r="H11" s="9">
        <v>18094.050000000003</v>
      </c>
      <c r="I11" s="9">
        <v>18126.759999999998</v>
      </c>
    </row>
    <row r="12" spans="1:9" s="14" customFormat="1" ht="63" x14ac:dyDescent="0.25">
      <c r="A12" s="133" t="s">
        <v>144</v>
      </c>
      <c r="B12" s="135" t="s">
        <v>383</v>
      </c>
      <c r="C12" s="68" t="s">
        <v>384</v>
      </c>
      <c r="D12" s="71" t="s">
        <v>84</v>
      </c>
      <c r="E12" s="8">
        <v>142009</v>
      </c>
      <c r="F12" s="8">
        <v>144595</v>
      </c>
      <c r="G12" s="8">
        <v>149887</v>
      </c>
      <c r="H12" s="8">
        <v>149887</v>
      </c>
      <c r="I12" s="8">
        <v>149887</v>
      </c>
    </row>
    <row r="13" spans="1:9" s="14" customFormat="1" ht="67.5" customHeight="1" x14ac:dyDescent="0.25">
      <c r="A13" s="134"/>
      <c r="B13" s="136"/>
      <c r="C13" s="68" t="s">
        <v>80</v>
      </c>
      <c r="D13" s="72" t="s">
        <v>289</v>
      </c>
      <c r="E13" s="22">
        <v>11984.760619999999</v>
      </c>
      <c r="F13" s="9">
        <v>14655.208000000001</v>
      </c>
      <c r="G13" s="9">
        <v>18523.98</v>
      </c>
      <c r="H13" s="9">
        <v>18556.829999999998</v>
      </c>
      <c r="I13" s="9">
        <v>18590.78</v>
      </c>
    </row>
    <row r="14" spans="1:9" s="14" customFormat="1" ht="31.5" x14ac:dyDescent="0.25">
      <c r="A14" s="133" t="s">
        <v>145</v>
      </c>
      <c r="B14" s="135" t="s">
        <v>385</v>
      </c>
      <c r="C14" s="68" t="s">
        <v>386</v>
      </c>
      <c r="D14" s="72" t="s">
        <v>84</v>
      </c>
      <c r="E14" s="20">
        <v>560</v>
      </c>
      <c r="F14" s="8">
        <v>251</v>
      </c>
      <c r="G14" s="8">
        <v>413</v>
      </c>
      <c r="H14" s="8">
        <v>413</v>
      </c>
      <c r="I14" s="8">
        <v>413</v>
      </c>
    </row>
    <row r="15" spans="1:9" s="14" customFormat="1" ht="67.5" customHeight="1" x14ac:dyDescent="0.25">
      <c r="A15" s="134"/>
      <c r="B15" s="136"/>
      <c r="C15" s="68" t="s">
        <v>80</v>
      </c>
      <c r="D15" s="72" t="s">
        <v>289</v>
      </c>
      <c r="E15" s="22">
        <v>1695.3061600000001</v>
      </c>
      <c r="F15" s="9">
        <v>1875.8009999999999</v>
      </c>
      <c r="G15" s="9">
        <v>2583.37</v>
      </c>
      <c r="H15" s="9">
        <v>2587.4700000000003</v>
      </c>
      <c r="I15" s="9">
        <v>2591.63</v>
      </c>
    </row>
    <row r="16" spans="1:9" s="14" customFormat="1" x14ac:dyDescent="0.25">
      <c r="A16" s="133" t="s">
        <v>146</v>
      </c>
      <c r="B16" s="135" t="s">
        <v>387</v>
      </c>
      <c r="C16" s="68" t="s">
        <v>388</v>
      </c>
      <c r="D16" s="72" t="s">
        <v>84</v>
      </c>
      <c r="E16" s="20">
        <v>1675</v>
      </c>
      <c r="F16" s="8">
        <v>1788</v>
      </c>
      <c r="G16" s="8">
        <v>1788</v>
      </c>
      <c r="H16" s="8">
        <v>1788</v>
      </c>
      <c r="I16" s="9">
        <v>1788</v>
      </c>
    </row>
    <row r="17" spans="1:9" s="14" customFormat="1" ht="66" customHeight="1" x14ac:dyDescent="0.25">
      <c r="A17" s="134"/>
      <c r="B17" s="136"/>
      <c r="C17" s="68" t="s">
        <v>80</v>
      </c>
      <c r="D17" s="72" t="s">
        <v>289</v>
      </c>
      <c r="E17" s="22">
        <v>5328.3988300000001</v>
      </c>
      <c r="F17" s="9">
        <v>6446.8240000000005</v>
      </c>
      <c r="G17" s="9">
        <v>8078.0199999999995</v>
      </c>
      <c r="H17" s="9">
        <v>8091.9</v>
      </c>
      <c r="I17" s="9">
        <v>8106.2199999999993</v>
      </c>
    </row>
    <row r="18" spans="1:9" s="14" customFormat="1" ht="31.5" x14ac:dyDescent="0.25">
      <c r="A18" s="133" t="s">
        <v>148</v>
      </c>
      <c r="B18" s="135" t="s">
        <v>140</v>
      </c>
      <c r="C18" s="68" t="s">
        <v>389</v>
      </c>
      <c r="D18" s="72" t="s">
        <v>84</v>
      </c>
      <c r="E18" s="20">
        <v>27040</v>
      </c>
      <c r="F18" s="8">
        <v>35179</v>
      </c>
      <c r="G18" s="8">
        <v>35051</v>
      </c>
      <c r="H18" s="8">
        <v>35051</v>
      </c>
      <c r="I18" s="8">
        <v>35051</v>
      </c>
    </row>
    <row r="19" spans="1:9" s="14" customFormat="1" ht="66" customHeight="1" x14ac:dyDescent="0.25">
      <c r="A19" s="134"/>
      <c r="B19" s="136"/>
      <c r="C19" s="68" t="s">
        <v>80</v>
      </c>
      <c r="D19" s="72" t="s">
        <v>289</v>
      </c>
      <c r="E19" s="22">
        <v>1549.1378400000001</v>
      </c>
      <c r="F19" s="9">
        <v>2024.1640000000002</v>
      </c>
      <c r="G19" s="9">
        <v>2439.35</v>
      </c>
      <c r="H19" s="9">
        <v>2443.0299999999997</v>
      </c>
      <c r="I19" s="9">
        <v>2446.87</v>
      </c>
    </row>
    <row r="20" spans="1:9" s="14" customFormat="1" ht="47.25" x14ac:dyDescent="0.25">
      <c r="A20" s="133" t="s">
        <v>149</v>
      </c>
      <c r="B20" s="135" t="s">
        <v>390</v>
      </c>
      <c r="C20" s="68" t="s">
        <v>391</v>
      </c>
      <c r="D20" s="72" t="s">
        <v>84</v>
      </c>
      <c r="E20" s="8">
        <v>412</v>
      </c>
      <c r="F20" s="8">
        <v>347</v>
      </c>
      <c r="G20" s="8">
        <v>347</v>
      </c>
      <c r="H20" s="8">
        <v>347</v>
      </c>
      <c r="I20" s="8">
        <v>347</v>
      </c>
    </row>
    <row r="21" spans="1:9" s="14" customFormat="1" ht="66" customHeight="1" x14ac:dyDescent="0.25">
      <c r="A21" s="134"/>
      <c r="B21" s="136"/>
      <c r="C21" s="68" t="s">
        <v>80</v>
      </c>
      <c r="D21" s="72" t="s">
        <v>289</v>
      </c>
      <c r="E21" s="22">
        <v>8435.0575100000005</v>
      </c>
      <c r="F21" s="9">
        <v>9180.7649999999994</v>
      </c>
      <c r="G21" s="9">
        <v>11395.52</v>
      </c>
      <c r="H21" s="9">
        <v>11415.27</v>
      </c>
      <c r="I21" s="9">
        <v>11435.75</v>
      </c>
    </row>
    <row r="22" spans="1:9" s="14" customFormat="1" ht="47.25" x14ac:dyDescent="0.25">
      <c r="A22" s="133" t="s">
        <v>150</v>
      </c>
      <c r="B22" s="135" t="s">
        <v>392</v>
      </c>
      <c r="C22" s="68" t="s">
        <v>393</v>
      </c>
      <c r="D22" s="72" t="s">
        <v>84</v>
      </c>
      <c r="E22" s="20">
        <v>503336</v>
      </c>
      <c r="F22" s="8">
        <v>405650</v>
      </c>
      <c r="G22" s="9">
        <v>347984</v>
      </c>
      <c r="H22" s="9">
        <v>347984</v>
      </c>
      <c r="I22" s="9">
        <v>347984</v>
      </c>
    </row>
    <row r="23" spans="1:9" s="14" customFormat="1" ht="66" customHeight="1" x14ac:dyDescent="0.25">
      <c r="A23" s="134"/>
      <c r="B23" s="136"/>
      <c r="C23" s="68" t="s">
        <v>80</v>
      </c>
      <c r="D23" s="72" t="s">
        <v>289</v>
      </c>
      <c r="E23" s="22">
        <v>9233.1344499999996</v>
      </c>
      <c r="F23" s="9">
        <v>8420.607</v>
      </c>
      <c r="G23" s="9">
        <v>9662.59</v>
      </c>
      <c r="H23" s="9">
        <v>9679.51</v>
      </c>
      <c r="I23" s="9">
        <v>9697.17</v>
      </c>
    </row>
    <row r="24" spans="1:9" s="14" customFormat="1" ht="31.5" x14ac:dyDescent="0.25">
      <c r="A24" s="133" t="s">
        <v>152</v>
      </c>
      <c r="B24" s="135" t="s">
        <v>147</v>
      </c>
      <c r="C24" s="68" t="s">
        <v>394</v>
      </c>
      <c r="D24" s="72" t="s">
        <v>84</v>
      </c>
      <c r="E24" s="20">
        <v>786</v>
      </c>
      <c r="F24" s="8">
        <v>783</v>
      </c>
      <c r="G24" s="9">
        <v>748</v>
      </c>
      <c r="H24" s="9">
        <v>748</v>
      </c>
      <c r="I24" s="9">
        <v>748</v>
      </c>
    </row>
    <row r="25" spans="1:9" s="14" customFormat="1" ht="66" customHeight="1" x14ac:dyDescent="0.25">
      <c r="A25" s="134"/>
      <c r="B25" s="136"/>
      <c r="C25" s="68" t="s">
        <v>80</v>
      </c>
      <c r="D25" s="72" t="s">
        <v>289</v>
      </c>
      <c r="E25" s="22">
        <v>1495.61409</v>
      </c>
      <c r="F25" s="9">
        <v>1546.1</v>
      </c>
      <c r="G25" s="9">
        <v>1374.95</v>
      </c>
      <c r="H25" s="9">
        <v>1377.4099999999999</v>
      </c>
      <c r="I25" s="9">
        <v>1380.09</v>
      </c>
    </row>
    <row r="26" spans="1:9" s="14" customFormat="1" x14ac:dyDescent="0.25">
      <c r="A26" s="133" t="s">
        <v>397</v>
      </c>
      <c r="B26" s="135" t="s">
        <v>395</v>
      </c>
      <c r="C26" s="68" t="s">
        <v>396</v>
      </c>
      <c r="D26" s="72" t="s">
        <v>84</v>
      </c>
      <c r="E26" s="20">
        <v>110</v>
      </c>
      <c r="F26" s="8">
        <v>93</v>
      </c>
      <c r="G26" s="8">
        <v>93</v>
      </c>
      <c r="H26" s="8">
        <v>93</v>
      </c>
      <c r="I26" s="8">
        <v>93</v>
      </c>
    </row>
    <row r="27" spans="1:9" s="14" customFormat="1" ht="63" x14ac:dyDescent="0.25">
      <c r="A27" s="134"/>
      <c r="B27" s="136"/>
      <c r="C27" s="68" t="s">
        <v>80</v>
      </c>
      <c r="D27" s="72" t="s">
        <v>289</v>
      </c>
      <c r="E27" s="22">
        <v>4320.9936399999997</v>
      </c>
      <c r="F27" s="9">
        <v>4290.0989999999993</v>
      </c>
      <c r="G27" s="9">
        <v>5336.06</v>
      </c>
      <c r="H27" s="9">
        <v>5344.73</v>
      </c>
      <c r="I27" s="9">
        <v>5353.7199999999993</v>
      </c>
    </row>
    <row r="28" spans="1:9" s="14" customFormat="1" ht="31.5" x14ac:dyDescent="0.25">
      <c r="A28" s="133" t="s">
        <v>398</v>
      </c>
      <c r="B28" s="135" t="s">
        <v>114</v>
      </c>
      <c r="C28" s="68" t="s">
        <v>7</v>
      </c>
      <c r="D28" s="72" t="s">
        <v>156</v>
      </c>
      <c r="E28" s="8">
        <v>275742</v>
      </c>
      <c r="F28" s="8">
        <v>248656.7</v>
      </c>
      <c r="G28" s="8">
        <v>269624</v>
      </c>
      <c r="H28" s="8">
        <v>269942</v>
      </c>
      <c r="I28" s="8">
        <v>267898</v>
      </c>
    </row>
    <row r="29" spans="1:9" s="14" customFormat="1" ht="63" x14ac:dyDescent="0.25">
      <c r="A29" s="134"/>
      <c r="B29" s="136"/>
      <c r="C29" s="68" t="s">
        <v>80</v>
      </c>
      <c r="D29" s="72" t="s">
        <v>289</v>
      </c>
      <c r="E29" s="41">
        <v>197544.9</v>
      </c>
      <c r="F29" s="41">
        <v>200974</v>
      </c>
      <c r="G29" s="9">
        <v>205506.9</v>
      </c>
      <c r="H29" s="9">
        <v>205681.6</v>
      </c>
      <c r="I29" s="9">
        <v>205862.1</v>
      </c>
    </row>
    <row r="30" spans="1:9" s="14" customFormat="1" ht="31.5" x14ac:dyDescent="0.25">
      <c r="A30" s="133" t="s">
        <v>399</v>
      </c>
      <c r="B30" s="135" t="s">
        <v>592</v>
      </c>
      <c r="C30" s="68" t="s">
        <v>7</v>
      </c>
      <c r="D30" s="72" t="s">
        <v>155</v>
      </c>
      <c r="E30" s="8">
        <v>1205</v>
      </c>
      <c r="F30" s="8">
        <v>1204</v>
      </c>
      <c r="G30" s="8">
        <v>1217</v>
      </c>
      <c r="H30" s="8">
        <v>1207.4000000000001</v>
      </c>
      <c r="I30" s="8">
        <v>1206.4000000000001</v>
      </c>
    </row>
    <row r="31" spans="1:9" s="14" customFormat="1" ht="63" x14ac:dyDescent="0.25">
      <c r="A31" s="134"/>
      <c r="B31" s="136"/>
      <c r="C31" s="68" t="s">
        <v>80</v>
      </c>
      <c r="D31" s="72" t="s">
        <v>289</v>
      </c>
      <c r="E31" s="22">
        <v>2211.9720000000002</v>
      </c>
      <c r="F31" s="9">
        <v>2536.5</v>
      </c>
      <c r="G31" s="9">
        <v>2875.9</v>
      </c>
      <c r="H31" s="9">
        <v>2880.1</v>
      </c>
      <c r="I31" s="9">
        <v>2884.5</v>
      </c>
    </row>
    <row r="32" spans="1:9" s="14" customFormat="1" ht="78.75" x14ac:dyDescent="0.25">
      <c r="A32" s="133" t="s">
        <v>400</v>
      </c>
      <c r="B32" s="135" t="s">
        <v>525</v>
      </c>
      <c r="C32" s="68" t="s">
        <v>524</v>
      </c>
      <c r="D32" s="72" t="s">
        <v>401</v>
      </c>
      <c r="E32" s="9">
        <v>373.5</v>
      </c>
      <c r="F32" s="9">
        <v>373.5</v>
      </c>
      <c r="G32" s="9">
        <v>373.5</v>
      </c>
      <c r="H32" s="9">
        <v>373.5</v>
      </c>
      <c r="I32" s="9">
        <v>373.5</v>
      </c>
    </row>
    <row r="33" spans="1:10" s="14" customFormat="1" ht="63" x14ac:dyDescent="0.25">
      <c r="A33" s="134"/>
      <c r="B33" s="136"/>
      <c r="C33" s="68" t="s">
        <v>80</v>
      </c>
      <c r="D33" s="72" t="s">
        <v>289</v>
      </c>
      <c r="E33" s="75">
        <v>52352.02</v>
      </c>
      <c r="F33" s="41">
        <v>52412.6</v>
      </c>
      <c r="G33" s="9">
        <v>53739.5</v>
      </c>
      <c r="H33" s="9">
        <v>53916.800000000003</v>
      </c>
      <c r="I33" s="9">
        <v>54099.6</v>
      </c>
    </row>
    <row r="34" spans="1:10" s="14" customFormat="1" x14ac:dyDescent="0.25">
      <c r="A34" s="133" t="s">
        <v>593</v>
      </c>
      <c r="B34" s="135" t="s">
        <v>594</v>
      </c>
      <c r="C34" s="68" t="s">
        <v>596</v>
      </c>
      <c r="D34" s="72" t="s">
        <v>84</v>
      </c>
      <c r="E34" s="75">
        <v>0</v>
      </c>
      <c r="F34" s="8">
        <v>646</v>
      </c>
      <c r="G34" s="8">
        <v>646</v>
      </c>
      <c r="H34" s="8">
        <v>646</v>
      </c>
      <c r="I34" s="8">
        <v>646</v>
      </c>
    </row>
    <row r="35" spans="1:10" s="14" customFormat="1" ht="63" x14ac:dyDescent="0.25">
      <c r="A35" s="134"/>
      <c r="B35" s="136"/>
      <c r="C35" s="74" t="s">
        <v>595</v>
      </c>
      <c r="D35" s="72" t="s">
        <v>289</v>
      </c>
      <c r="E35" s="75">
        <v>0</v>
      </c>
      <c r="F35" s="41">
        <v>8975.8279999999995</v>
      </c>
      <c r="G35" s="9">
        <v>7709.7</v>
      </c>
      <c r="H35" s="9">
        <v>7722.9</v>
      </c>
      <c r="I35" s="9">
        <v>7736.7</v>
      </c>
    </row>
    <row r="36" spans="1:10" s="14" customFormat="1" x14ac:dyDescent="0.25">
      <c r="A36" s="69"/>
      <c r="B36" s="102" t="s">
        <v>334</v>
      </c>
      <c r="C36" s="103"/>
      <c r="D36" s="72" t="s">
        <v>289</v>
      </c>
      <c r="E36" s="75">
        <v>5231.2999999999993</v>
      </c>
      <c r="F36" s="41">
        <v>4426.3619999999992</v>
      </c>
      <c r="G36" s="9">
        <v>6891.4</v>
      </c>
      <c r="H36" s="9">
        <v>6717.6000000000013</v>
      </c>
      <c r="I36" s="9">
        <v>6547.6000000000013</v>
      </c>
    </row>
    <row r="37" spans="1:10" s="14" customFormat="1" x14ac:dyDescent="0.25">
      <c r="A37" s="13"/>
      <c r="B37" s="110" t="s">
        <v>10</v>
      </c>
      <c r="C37" s="111"/>
      <c r="D37" s="49" t="s">
        <v>289</v>
      </c>
      <c r="E37" s="7">
        <f>E7+E9+E11+E13+E15+E17+E19+E21+E23+E25+E27+E29+E31+E33+E35+E36</f>
        <v>322728.77531</v>
      </c>
      <c r="F37" s="7">
        <f t="shared" ref="F37:I37" si="0">F7+F9+F11+F13+F15+F17+F19+F21+F23+F25+F27+F29+F31+F33+F35+F36</f>
        <v>340447.48799999995</v>
      </c>
      <c r="G37" s="7">
        <f t="shared" si="0"/>
        <v>366167.99000000005</v>
      </c>
      <c r="H37" s="7">
        <f t="shared" si="0"/>
        <v>366517.87999999995</v>
      </c>
      <c r="I37" s="7">
        <f t="shared" si="0"/>
        <v>366889.38999999996</v>
      </c>
    </row>
    <row r="38" spans="1:10" s="4" customFormat="1" ht="30" customHeight="1" x14ac:dyDescent="0.25">
      <c r="A38" s="12" t="s">
        <v>12</v>
      </c>
      <c r="B38" s="124" t="s">
        <v>52</v>
      </c>
      <c r="C38" s="125"/>
      <c r="D38" s="125"/>
      <c r="E38" s="125"/>
      <c r="F38" s="125"/>
      <c r="G38" s="125"/>
      <c r="H38" s="125"/>
      <c r="I38" s="125"/>
      <c r="J38" s="14"/>
    </row>
    <row r="39" spans="1:10" s="4" customFormat="1" ht="31.5" x14ac:dyDescent="0.25">
      <c r="A39" s="96" t="s">
        <v>13</v>
      </c>
      <c r="B39" s="109" t="s">
        <v>573</v>
      </c>
      <c r="C39" s="47" t="s">
        <v>528</v>
      </c>
      <c r="D39" s="45" t="s">
        <v>84</v>
      </c>
      <c r="E39" s="8">
        <v>9</v>
      </c>
      <c r="F39" s="8">
        <v>9</v>
      </c>
      <c r="G39" s="9">
        <v>9</v>
      </c>
      <c r="H39" s="9">
        <v>9</v>
      </c>
      <c r="I39" s="6">
        <v>9</v>
      </c>
    </row>
    <row r="40" spans="1:10" s="4" customFormat="1" ht="63" x14ac:dyDescent="0.25">
      <c r="A40" s="96"/>
      <c r="B40" s="109"/>
      <c r="C40" s="44" t="s">
        <v>80</v>
      </c>
      <c r="D40" s="45" t="s">
        <v>289</v>
      </c>
      <c r="E40" s="9">
        <v>9100</v>
      </c>
      <c r="F40" s="9">
        <v>10864</v>
      </c>
      <c r="G40" s="9">
        <v>11060.71</v>
      </c>
      <c r="H40" s="9">
        <v>11424.62</v>
      </c>
      <c r="I40" s="6">
        <v>11818.96</v>
      </c>
    </row>
    <row r="41" spans="1:10" s="4" customFormat="1" x14ac:dyDescent="0.25">
      <c r="A41" s="13"/>
      <c r="B41" s="110" t="s">
        <v>10</v>
      </c>
      <c r="C41" s="111"/>
      <c r="D41" s="49" t="s">
        <v>289</v>
      </c>
      <c r="E41" s="7">
        <f t="shared" ref="E41:I41" si="1">E40</f>
        <v>9100</v>
      </c>
      <c r="F41" s="7">
        <f t="shared" si="1"/>
        <v>10864</v>
      </c>
      <c r="G41" s="7">
        <f t="shared" si="1"/>
        <v>11060.71</v>
      </c>
      <c r="H41" s="7">
        <f t="shared" si="1"/>
        <v>11424.62</v>
      </c>
      <c r="I41" s="7">
        <f t="shared" si="1"/>
        <v>11818.96</v>
      </c>
    </row>
    <row r="42" spans="1:10" s="5" customFormat="1" ht="31.5" customHeight="1" x14ac:dyDescent="0.25">
      <c r="A42" s="12" t="s">
        <v>15</v>
      </c>
      <c r="B42" s="124" t="s">
        <v>47</v>
      </c>
      <c r="C42" s="125"/>
      <c r="D42" s="125"/>
      <c r="E42" s="125"/>
      <c r="F42" s="125"/>
      <c r="G42" s="125"/>
      <c r="H42" s="125"/>
      <c r="I42" s="125"/>
    </row>
    <row r="43" spans="1:10" s="5" customFormat="1" x14ac:dyDescent="0.25">
      <c r="A43" s="96" t="s">
        <v>16</v>
      </c>
      <c r="B43" s="106" t="s">
        <v>419</v>
      </c>
      <c r="C43" s="63" t="s">
        <v>296</v>
      </c>
      <c r="D43" s="61" t="s">
        <v>84</v>
      </c>
      <c r="E43" s="36">
        <v>1309995</v>
      </c>
      <c r="F43" s="36">
        <v>1189347</v>
      </c>
      <c r="G43" s="36">
        <v>999397</v>
      </c>
      <c r="H43" s="36">
        <v>1048494</v>
      </c>
      <c r="I43" s="36">
        <v>106558</v>
      </c>
    </row>
    <row r="44" spans="1:10" s="5" customFormat="1" ht="63" x14ac:dyDescent="0.25">
      <c r="A44" s="96"/>
      <c r="B44" s="107"/>
      <c r="C44" s="62" t="s">
        <v>80</v>
      </c>
      <c r="D44" s="61" t="s">
        <v>289</v>
      </c>
      <c r="E44" s="10">
        <v>465132</v>
      </c>
      <c r="F44" s="10">
        <v>453241.1</v>
      </c>
      <c r="G44" s="39">
        <v>462322.1</v>
      </c>
      <c r="H44" s="39">
        <v>462322.1</v>
      </c>
      <c r="I44" s="39">
        <v>462322.1</v>
      </c>
    </row>
    <row r="45" spans="1:10" s="5" customFormat="1" x14ac:dyDescent="0.25">
      <c r="A45" s="13"/>
      <c r="B45" s="110" t="s">
        <v>10</v>
      </c>
      <c r="C45" s="111"/>
      <c r="D45" s="49" t="s">
        <v>289</v>
      </c>
      <c r="E45" s="24">
        <f t="shared" ref="E45:I45" si="2">E44</f>
        <v>465132</v>
      </c>
      <c r="F45" s="24">
        <f t="shared" si="2"/>
        <v>453241.1</v>
      </c>
      <c r="G45" s="24">
        <f t="shared" si="2"/>
        <v>462322.1</v>
      </c>
      <c r="H45" s="24">
        <f t="shared" si="2"/>
        <v>462322.1</v>
      </c>
      <c r="I45" s="24">
        <f t="shared" si="2"/>
        <v>462322.1</v>
      </c>
    </row>
    <row r="46" spans="1:10" s="18" customFormat="1" ht="33" customHeight="1" x14ac:dyDescent="0.25">
      <c r="A46" s="12" t="s">
        <v>17</v>
      </c>
      <c r="B46" s="124" t="s">
        <v>11</v>
      </c>
      <c r="C46" s="125"/>
      <c r="D46" s="125"/>
      <c r="E46" s="125"/>
      <c r="F46" s="125"/>
      <c r="G46" s="125"/>
      <c r="H46" s="125"/>
      <c r="I46" s="125"/>
    </row>
    <row r="47" spans="1:10" s="5" customFormat="1" x14ac:dyDescent="0.25">
      <c r="A47" s="96" t="s">
        <v>18</v>
      </c>
      <c r="B47" s="106" t="s">
        <v>340</v>
      </c>
      <c r="C47" s="47" t="s">
        <v>574</v>
      </c>
      <c r="D47" s="45" t="s">
        <v>142</v>
      </c>
      <c r="E47" s="17">
        <v>15900</v>
      </c>
      <c r="F47" s="17">
        <v>13187</v>
      </c>
      <c r="G47" s="10">
        <v>13187</v>
      </c>
      <c r="H47" s="10">
        <v>13187</v>
      </c>
      <c r="I47" s="10">
        <v>13187</v>
      </c>
    </row>
    <row r="48" spans="1:10" s="5" customFormat="1" ht="63" x14ac:dyDescent="0.25">
      <c r="A48" s="96"/>
      <c r="B48" s="107"/>
      <c r="C48" s="44" t="s">
        <v>80</v>
      </c>
      <c r="D48" s="45" t="s">
        <v>289</v>
      </c>
      <c r="E48" s="6">
        <v>4618</v>
      </c>
      <c r="F48" s="6">
        <v>4343.18</v>
      </c>
      <c r="G48" s="10">
        <v>4474.34</v>
      </c>
      <c r="H48" s="10">
        <v>4474.34</v>
      </c>
      <c r="I48" s="10">
        <v>4474.34</v>
      </c>
    </row>
    <row r="49" spans="1:9" s="5" customFormat="1" x14ac:dyDescent="0.25">
      <c r="A49" s="108" t="s">
        <v>19</v>
      </c>
      <c r="B49" s="109" t="s">
        <v>341</v>
      </c>
      <c r="C49" s="47" t="s">
        <v>575</v>
      </c>
      <c r="D49" s="45" t="s">
        <v>84</v>
      </c>
      <c r="E49" s="17">
        <v>20059</v>
      </c>
      <c r="F49" s="17">
        <v>17558</v>
      </c>
      <c r="G49" s="10">
        <v>17558</v>
      </c>
      <c r="H49" s="10">
        <v>17558</v>
      </c>
      <c r="I49" s="10">
        <v>17558</v>
      </c>
    </row>
    <row r="50" spans="1:9" s="5" customFormat="1" ht="63" x14ac:dyDescent="0.25">
      <c r="A50" s="108"/>
      <c r="B50" s="109"/>
      <c r="C50" s="44" t="s">
        <v>80</v>
      </c>
      <c r="D50" s="45" t="s">
        <v>289</v>
      </c>
      <c r="E50" s="6">
        <v>4073.2</v>
      </c>
      <c r="F50" s="6">
        <v>4128.4399999999996</v>
      </c>
      <c r="G50" s="10">
        <v>4253.12</v>
      </c>
      <c r="H50" s="10">
        <v>4253.12</v>
      </c>
      <c r="I50" s="10">
        <v>4253.12</v>
      </c>
    </row>
    <row r="51" spans="1:9" s="5" customFormat="1" ht="31.5" x14ac:dyDescent="0.25">
      <c r="A51" s="108" t="s">
        <v>335</v>
      </c>
      <c r="B51" s="109" t="s">
        <v>342</v>
      </c>
      <c r="C51" s="47" t="s">
        <v>7</v>
      </c>
      <c r="D51" s="45" t="s">
        <v>84</v>
      </c>
      <c r="E51" s="17">
        <v>2665574</v>
      </c>
      <c r="F51" s="17">
        <v>2933843</v>
      </c>
      <c r="G51" s="10">
        <v>2933843</v>
      </c>
      <c r="H51" s="10">
        <v>2933843</v>
      </c>
      <c r="I51" s="10">
        <v>2933843</v>
      </c>
    </row>
    <row r="52" spans="1:9" s="5" customFormat="1" ht="63" x14ac:dyDescent="0.25">
      <c r="A52" s="108"/>
      <c r="B52" s="109"/>
      <c r="C52" s="44" t="s">
        <v>80</v>
      </c>
      <c r="D52" s="45" t="s">
        <v>289</v>
      </c>
      <c r="E52" s="6">
        <v>252285.2</v>
      </c>
      <c r="F52" s="6">
        <v>270323.36</v>
      </c>
      <c r="G52" s="10">
        <v>278502.27</v>
      </c>
      <c r="H52" s="10">
        <v>278502.27</v>
      </c>
      <c r="I52" s="10">
        <v>278502.27</v>
      </c>
    </row>
    <row r="53" spans="1:9" s="5" customFormat="1" x14ac:dyDescent="0.25">
      <c r="A53" s="108" t="s">
        <v>336</v>
      </c>
      <c r="B53" s="109" t="s">
        <v>576</v>
      </c>
      <c r="C53" s="47" t="s">
        <v>575</v>
      </c>
      <c r="D53" s="45" t="s">
        <v>142</v>
      </c>
      <c r="E53" s="17">
        <v>1772</v>
      </c>
      <c r="F53" s="17">
        <v>2911</v>
      </c>
      <c r="G53" s="10">
        <v>2911</v>
      </c>
      <c r="H53" s="10">
        <v>2911</v>
      </c>
      <c r="I53" s="10">
        <v>2911</v>
      </c>
    </row>
    <row r="54" spans="1:9" s="5" customFormat="1" ht="63" x14ac:dyDescent="0.25">
      <c r="A54" s="108"/>
      <c r="B54" s="109"/>
      <c r="C54" s="44" t="s">
        <v>80</v>
      </c>
      <c r="D54" s="45" t="s">
        <v>289</v>
      </c>
      <c r="E54" s="6">
        <v>83.4</v>
      </c>
      <c r="F54" s="6">
        <v>84.85</v>
      </c>
      <c r="G54" s="10">
        <v>87.41</v>
      </c>
      <c r="H54" s="10">
        <v>87.41</v>
      </c>
      <c r="I54" s="10">
        <v>87.41</v>
      </c>
    </row>
    <row r="55" spans="1:9" s="5" customFormat="1" ht="63" x14ac:dyDescent="0.25">
      <c r="A55" s="108" t="s">
        <v>337</v>
      </c>
      <c r="B55" s="109" t="s">
        <v>343</v>
      </c>
      <c r="C55" s="47" t="s">
        <v>577</v>
      </c>
      <c r="D55" s="45" t="s">
        <v>142</v>
      </c>
      <c r="E55" s="17">
        <v>78</v>
      </c>
      <c r="F55" s="17">
        <v>11</v>
      </c>
      <c r="G55" s="10">
        <v>11</v>
      </c>
      <c r="H55" s="10">
        <v>11</v>
      </c>
      <c r="I55" s="10">
        <v>11</v>
      </c>
    </row>
    <row r="56" spans="1:9" s="5" customFormat="1" ht="63" x14ac:dyDescent="0.25">
      <c r="A56" s="108"/>
      <c r="B56" s="109"/>
      <c r="C56" s="44" t="s">
        <v>80</v>
      </c>
      <c r="D56" s="45" t="s">
        <v>289</v>
      </c>
      <c r="E56" s="6">
        <v>56.2</v>
      </c>
      <c r="F56" s="6">
        <v>11.29</v>
      </c>
      <c r="G56" s="10">
        <v>11.63</v>
      </c>
      <c r="H56" s="10">
        <v>11.63</v>
      </c>
      <c r="I56" s="10">
        <v>11.63</v>
      </c>
    </row>
    <row r="57" spans="1:9" s="5" customFormat="1" x14ac:dyDescent="0.25">
      <c r="A57" s="108" t="s">
        <v>338</v>
      </c>
      <c r="B57" s="109" t="s">
        <v>345</v>
      </c>
      <c r="C57" s="47" t="s">
        <v>578</v>
      </c>
      <c r="D57" s="45" t="s">
        <v>142</v>
      </c>
      <c r="E57" s="17">
        <v>5805118</v>
      </c>
      <c r="F57" s="17">
        <v>6074688</v>
      </c>
      <c r="G57" s="10">
        <v>6074688</v>
      </c>
      <c r="H57" s="10">
        <v>6074688</v>
      </c>
      <c r="I57" s="10">
        <v>6074688</v>
      </c>
    </row>
    <row r="58" spans="1:9" s="5" customFormat="1" ht="63" x14ac:dyDescent="0.25">
      <c r="A58" s="108"/>
      <c r="B58" s="109"/>
      <c r="C58" s="44" t="s">
        <v>80</v>
      </c>
      <c r="D58" s="45" t="s">
        <v>289</v>
      </c>
      <c r="E58" s="6">
        <v>48144.9</v>
      </c>
      <c r="F58" s="6">
        <v>51307.68</v>
      </c>
      <c r="G58" s="10">
        <v>52857.17</v>
      </c>
      <c r="H58" s="10">
        <v>52857.17</v>
      </c>
      <c r="I58" s="10">
        <v>52857.17</v>
      </c>
    </row>
    <row r="59" spans="1:9" s="5" customFormat="1" x14ac:dyDescent="0.25">
      <c r="A59" s="108" t="s">
        <v>339</v>
      </c>
      <c r="B59" s="109" t="s">
        <v>344</v>
      </c>
      <c r="C59" s="44" t="s">
        <v>579</v>
      </c>
      <c r="D59" s="45" t="s">
        <v>84</v>
      </c>
      <c r="E59" s="17">
        <v>13197301</v>
      </c>
      <c r="F59" s="17">
        <v>36336612</v>
      </c>
      <c r="G59" s="10">
        <v>36336612</v>
      </c>
      <c r="H59" s="10">
        <v>36336612</v>
      </c>
      <c r="I59" s="10">
        <v>36336612</v>
      </c>
    </row>
    <row r="60" spans="1:9" s="5" customFormat="1" ht="63" x14ac:dyDescent="0.25">
      <c r="A60" s="108"/>
      <c r="B60" s="109"/>
      <c r="C60" s="44" t="s">
        <v>80</v>
      </c>
      <c r="D60" s="45" t="s">
        <v>289</v>
      </c>
      <c r="E60" s="6">
        <v>7648.3</v>
      </c>
      <c r="F60" s="6">
        <v>19945.8</v>
      </c>
      <c r="G60" s="10">
        <v>20548.16</v>
      </c>
      <c r="H60" s="10">
        <v>20548.16</v>
      </c>
      <c r="I60" s="10">
        <v>20548.16</v>
      </c>
    </row>
    <row r="61" spans="1:9" s="18" customFormat="1" x14ac:dyDescent="0.25">
      <c r="A61" s="45"/>
      <c r="B61" s="102" t="s">
        <v>334</v>
      </c>
      <c r="C61" s="103"/>
      <c r="D61" s="45" t="s">
        <v>289</v>
      </c>
      <c r="E61" s="6">
        <v>2420</v>
      </c>
      <c r="F61" s="6">
        <v>2274.9</v>
      </c>
      <c r="G61" s="10">
        <v>2037</v>
      </c>
      <c r="H61" s="10">
        <v>2037</v>
      </c>
      <c r="I61" s="10">
        <v>2037</v>
      </c>
    </row>
    <row r="62" spans="1:9" s="18" customFormat="1" x14ac:dyDescent="0.25">
      <c r="A62" s="13"/>
      <c r="B62" s="110" t="s">
        <v>10</v>
      </c>
      <c r="C62" s="111"/>
      <c r="D62" s="49" t="s">
        <v>289</v>
      </c>
      <c r="E62" s="24">
        <f>E48+E50+E52+E54+E56+E58+E60+E61</f>
        <v>319329.2</v>
      </c>
      <c r="F62" s="24">
        <f t="shared" ref="F62:I62" si="3">F48+F50+F52+F54+F56+F58+F60+F61</f>
        <v>352419.49999999994</v>
      </c>
      <c r="G62" s="24">
        <f t="shared" si="3"/>
        <v>362771.1</v>
      </c>
      <c r="H62" s="24">
        <f t="shared" si="3"/>
        <v>362771.1</v>
      </c>
      <c r="I62" s="24">
        <f t="shared" si="3"/>
        <v>362771.1</v>
      </c>
    </row>
    <row r="63" spans="1:9" s="18" customFormat="1" ht="26.25" customHeight="1" x14ac:dyDescent="0.25">
      <c r="A63" s="12" t="s">
        <v>21</v>
      </c>
      <c r="B63" s="124" t="s">
        <v>14</v>
      </c>
      <c r="C63" s="125"/>
      <c r="D63" s="125"/>
      <c r="E63" s="125"/>
      <c r="F63" s="125"/>
      <c r="G63" s="125"/>
      <c r="H63" s="125"/>
      <c r="I63" s="125"/>
    </row>
    <row r="64" spans="1:9" s="18" customFormat="1" ht="15.75" customHeight="1" x14ac:dyDescent="0.25">
      <c r="A64" s="96" t="s">
        <v>23</v>
      </c>
      <c r="B64" s="109" t="s">
        <v>200</v>
      </c>
      <c r="C64" s="84" t="s">
        <v>507</v>
      </c>
      <c r="D64" s="88" t="s">
        <v>541</v>
      </c>
      <c r="E64" s="88">
        <v>2.5259999999999998</v>
      </c>
      <c r="F64" s="88">
        <v>2.5259999999999998</v>
      </c>
      <c r="G64" s="9">
        <v>2.5259999999999998</v>
      </c>
      <c r="H64" s="9">
        <v>2.5259999999999998</v>
      </c>
      <c r="I64" s="9">
        <v>2.5259999999999998</v>
      </c>
    </row>
    <row r="65" spans="1:16" s="18" customFormat="1" ht="63" x14ac:dyDescent="0.25">
      <c r="A65" s="96"/>
      <c r="B65" s="109"/>
      <c r="C65" s="82" t="s">
        <v>80</v>
      </c>
      <c r="D65" s="16" t="s">
        <v>289</v>
      </c>
      <c r="E65" s="10">
        <v>13281.824000000001</v>
      </c>
      <c r="F65" s="10">
        <v>14044.978999999999</v>
      </c>
      <c r="G65" s="9">
        <v>16534.54</v>
      </c>
      <c r="H65" s="9">
        <v>17146.315999999999</v>
      </c>
      <c r="I65" s="9">
        <v>17780.728999999999</v>
      </c>
      <c r="K65" s="91"/>
      <c r="L65" s="91"/>
      <c r="M65" s="91"/>
      <c r="N65" s="91"/>
      <c r="O65" s="91"/>
      <c r="P65" s="91"/>
    </row>
    <row r="66" spans="1:16" s="18" customFormat="1" ht="54" customHeight="1" x14ac:dyDescent="0.25">
      <c r="A66" s="114" t="s">
        <v>24</v>
      </c>
      <c r="B66" s="106" t="s">
        <v>627</v>
      </c>
      <c r="C66" s="84" t="s">
        <v>544</v>
      </c>
      <c r="D66" s="34" t="s">
        <v>541</v>
      </c>
      <c r="E66" s="34">
        <v>2.5</v>
      </c>
      <c r="F66" s="34">
        <v>2.5</v>
      </c>
      <c r="G66" s="9">
        <v>2.5</v>
      </c>
      <c r="H66" s="9">
        <v>2.5</v>
      </c>
      <c r="I66" s="9">
        <v>2.5</v>
      </c>
    </row>
    <row r="67" spans="1:16" s="18" customFormat="1" ht="63" x14ac:dyDescent="0.25">
      <c r="A67" s="115"/>
      <c r="B67" s="107"/>
      <c r="C67" s="82" t="s">
        <v>80</v>
      </c>
      <c r="D67" s="16" t="s">
        <v>289</v>
      </c>
      <c r="E67" s="10">
        <v>847.77599999999995</v>
      </c>
      <c r="F67" s="10">
        <v>902.69799999999998</v>
      </c>
      <c r="G67" s="9">
        <v>1055.396</v>
      </c>
      <c r="H67" s="9">
        <v>1094.4449999999999</v>
      </c>
      <c r="I67" s="9">
        <v>1134.94</v>
      </c>
    </row>
    <row r="68" spans="1:16" s="18" customFormat="1" ht="39.75" customHeight="1" x14ac:dyDescent="0.25">
      <c r="A68" s="114" t="s">
        <v>132</v>
      </c>
      <c r="B68" s="109" t="s">
        <v>496</v>
      </c>
      <c r="C68" s="86" t="s">
        <v>497</v>
      </c>
      <c r="D68" s="16" t="s">
        <v>142</v>
      </c>
      <c r="E68" s="17">
        <v>820</v>
      </c>
      <c r="F68" s="17">
        <v>810</v>
      </c>
      <c r="G68" s="17">
        <v>820</v>
      </c>
      <c r="H68" s="17">
        <v>830</v>
      </c>
      <c r="I68" s="17">
        <v>830</v>
      </c>
    </row>
    <row r="69" spans="1:16" s="18" customFormat="1" ht="63" x14ac:dyDescent="0.25">
      <c r="A69" s="115"/>
      <c r="B69" s="109"/>
      <c r="C69" s="85" t="s">
        <v>80</v>
      </c>
      <c r="D69" s="16" t="s">
        <v>289</v>
      </c>
      <c r="E69" s="10">
        <v>153.65</v>
      </c>
      <c r="F69" s="10">
        <v>237.64993000000001</v>
      </c>
      <c r="G69" s="9">
        <v>246.15232</v>
      </c>
      <c r="H69" s="9">
        <v>279.06335999999999</v>
      </c>
      <c r="I69" s="9">
        <v>292.05802999999997</v>
      </c>
    </row>
    <row r="70" spans="1:16" s="18" customFormat="1" ht="31.5" x14ac:dyDescent="0.25">
      <c r="A70" s="96" t="s">
        <v>133</v>
      </c>
      <c r="B70" s="109" t="s">
        <v>496</v>
      </c>
      <c r="C70" s="86" t="s">
        <v>498</v>
      </c>
      <c r="D70" s="16" t="s">
        <v>142</v>
      </c>
      <c r="E70" s="17">
        <v>11</v>
      </c>
      <c r="F70" s="17">
        <v>11</v>
      </c>
      <c r="G70" s="17">
        <v>11</v>
      </c>
      <c r="H70" s="17">
        <v>11</v>
      </c>
      <c r="I70" s="17">
        <v>11</v>
      </c>
    </row>
    <row r="71" spans="1:16" s="18" customFormat="1" ht="63" x14ac:dyDescent="0.25">
      <c r="A71" s="96"/>
      <c r="B71" s="109"/>
      <c r="C71" s="85" t="s">
        <v>80</v>
      </c>
      <c r="D71" s="16" t="s">
        <v>289</v>
      </c>
      <c r="E71" s="10">
        <v>104.31</v>
      </c>
      <c r="F71" s="10">
        <v>154.49986999999999</v>
      </c>
      <c r="G71" s="9">
        <v>162.13509999999999</v>
      </c>
      <c r="H71" s="9">
        <v>217.79689000000002</v>
      </c>
      <c r="I71" s="9">
        <v>235.44811999999999</v>
      </c>
    </row>
    <row r="72" spans="1:16" s="18" customFormat="1" ht="63" x14ac:dyDescent="0.25">
      <c r="A72" s="96" t="s">
        <v>134</v>
      </c>
      <c r="B72" s="109" t="s">
        <v>496</v>
      </c>
      <c r="C72" s="86" t="s">
        <v>499</v>
      </c>
      <c r="D72" s="16" t="s">
        <v>142</v>
      </c>
      <c r="E72" s="17">
        <v>30</v>
      </c>
      <c r="F72" s="17">
        <v>30</v>
      </c>
      <c r="G72" s="17">
        <v>32</v>
      </c>
      <c r="H72" s="17">
        <v>35</v>
      </c>
      <c r="I72" s="17">
        <v>37</v>
      </c>
    </row>
    <row r="73" spans="1:16" s="18" customFormat="1" ht="63" x14ac:dyDescent="0.25">
      <c r="A73" s="96"/>
      <c r="B73" s="109"/>
      <c r="C73" s="85" t="s">
        <v>80</v>
      </c>
      <c r="D73" s="16" t="s">
        <v>289</v>
      </c>
      <c r="E73" s="10">
        <v>224.48</v>
      </c>
      <c r="F73" s="10">
        <v>331.92998999999998</v>
      </c>
      <c r="G73" s="9">
        <v>353.67680999999999</v>
      </c>
      <c r="H73" s="9">
        <v>362.11804999999998</v>
      </c>
      <c r="I73" s="9">
        <v>382.28912000000003</v>
      </c>
    </row>
    <row r="74" spans="1:16" s="18" customFormat="1" ht="63" x14ac:dyDescent="0.25">
      <c r="A74" s="96" t="s">
        <v>135</v>
      </c>
      <c r="B74" s="109" t="s">
        <v>496</v>
      </c>
      <c r="C74" s="86" t="s">
        <v>500</v>
      </c>
      <c r="D74" s="90" t="s">
        <v>142</v>
      </c>
      <c r="E74" s="17">
        <v>35</v>
      </c>
      <c r="F74" s="17">
        <v>35</v>
      </c>
      <c r="G74" s="17">
        <v>35</v>
      </c>
      <c r="H74" s="17">
        <v>35</v>
      </c>
      <c r="I74" s="17">
        <v>35</v>
      </c>
    </row>
    <row r="75" spans="1:16" s="18" customFormat="1" ht="63" x14ac:dyDescent="0.25">
      <c r="A75" s="96"/>
      <c r="B75" s="109"/>
      <c r="C75" s="85" t="s">
        <v>80</v>
      </c>
      <c r="D75" s="16" t="s">
        <v>289</v>
      </c>
      <c r="E75" s="10">
        <v>103.87</v>
      </c>
      <c r="F75" s="10">
        <v>177.18261999999999</v>
      </c>
      <c r="G75" s="9">
        <v>193.18512000000001</v>
      </c>
      <c r="H75" s="9">
        <v>226.86256</v>
      </c>
      <c r="I75" s="9">
        <v>242.15317999999999</v>
      </c>
    </row>
    <row r="76" spans="1:16" s="18" customFormat="1" ht="63" x14ac:dyDescent="0.25">
      <c r="A76" s="96" t="s">
        <v>136</v>
      </c>
      <c r="B76" s="109" t="s">
        <v>496</v>
      </c>
      <c r="C76" s="86" t="s">
        <v>542</v>
      </c>
      <c r="D76" s="90" t="s">
        <v>142</v>
      </c>
      <c r="E76" s="17">
        <v>2200</v>
      </c>
      <c r="F76" s="17">
        <v>2000</v>
      </c>
      <c r="G76" s="17">
        <v>2000</v>
      </c>
      <c r="H76" s="17">
        <v>2000</v>
      </c>
      <c r="I76" s="17">
        <v>2000</v>
      </c>
    </row>
    <row r="77" spans="1:16" s="18" customFormat="1" ht="63" x14ac:dyDescent="0.25">
      <c r="A77" s="96"/>
      <c r="B77" s="109"/>
      <c r="C77" s="85" t="s">
        <v>80</v>
      </c>
      <c r="D77" s="16" t="s">
        <v>289</v>
      </c>
      <c r="E77" s="10">
        <v>2564.54</v>
      </c>
      <c r="F77" s="10">
        <v>2997.1557600000001</v>
      </c>
      <c r="G77" s="9">
        <v>2997.1557600000001</v>
      </c>
      <c r="H77" s="9">
        <v>3018.28325</v>
      </c>
      <c r="I77" s="9">
        <v>3119.0899399999998</v>
      </c>
    </row>
    <row r="78" spans="1:16" s="5" customFormat="1" ht="32.25" customHeight="1" x14ac:dyDescent="0.25">
      <c r="A78" s="96" t="s">
        <v>137</v>
      </c>
      <c r="B78" s="109" t="s">
        <v>501</v>
      </c>
      <c r="C78" s="86" t="s">
        <v>502</v>
      </c>
      <c r="D78" s="87" t="s">
        <v>84</v>
      </c>
      <c r="E78" s="17">
        <v>126</v>
      </c>
      <c r="F78" s="17">
        <v>30</v>
      </c>
      <c r="G78" s="17">
        <v>40</v>
      </c>
      <c r="H78" s="17">
        <v>50</v>
      </c>
      <c r="I78" s="17">
        <v>60</v>
      </c>
    </row>
    <row r="79" spans="1:16" s="5" customFormat="1" ht="63" x14ac:dyDescent="0.25">
      <c r="A79" s="96"/>
      <c r="B79" s="109"/>
      <c r="C79" s="85" t="s">
        <v>80</v>
      </c>
      <c r="D79" s="16" t="s">
        <v>289</v>
      </c>
      <c r="E79" s="10">
        <v>256.98</v>
      </c>
      <c r="F79" s="10">
        <v>374.31779</v>
      </c>
      <c r="G79" s="9">
        <v>376.70274000000001</v>
      </c>
      <c r="H79" s="9">
        <v>379.89388000000002</v>
      </c>
      <c r="I79" s="9">
        <v>382.15215999999998</v>
      </c>
    </row>
    <row r="80" spans="1:16" s="5" customFormat="1" ht="49.5" customHeight="1" x14ac:dyDescent="0.25">
      <c r="A80" s="96" t="s">
        <v>138</v>
      </c>
      <c r="B80" s="109" t="s">
        <v>501</v>
      </c>
      <c r="C80" s="86" t="s">
        <v>503</v>
      </c>
      <c r="D80" s="87" t="s">
        <v>84</v>
      </c>
      <c r="E80" s="17">
        <v>305</v>
      </c>
      <c r="F80" s="17">
        <v>250</v>
      </c>
      <c r="G80" s="17">
        <v>250</v>
      </c>
      <c r="H80" s="17">
        <v>250</v>
      </c>
      <c r="I80" s="17">
        <v>250</v>
      </c>
    </row>
    <row r="81" spans="1:24" s="5" customFormat="1" ht="63" x14ac:dyDescent="0.25">
      <c r="A81" s="96"/>
      <c r="B81" s="109"/>
      <c r="C81" s="85" t="s">
        <v>80</v>
      </c>
      <c r="D81" s="16" t="s">
        <v>289</v>
      </c>
      <c r="E81" s="10">
        <v>275.16000000000003</v>
      </c>
      <c r="F81" s="10">
        <v>340.73606000000001</v>
      </c>
      <c r="G81" s="9">
        <v>353.21852000000001</v>
      </c>
      <c r="H81" s="9">
        <v>389.98719</v>
      </c>
      <c r="I81" s="9">
        <v>413.02506</v>
      </c>
    </row>
    <row r="82" spans="1:24" s="18" customFormat="1" ht="63" x14ac:dyDescent="0.25">
      <c r="A82" s="96" t="s">
        <v>139</v>
      </c>
      <c r="B82" s="109" t="s">
        <v>402</v>
      </c>
      <c r="C82" s="86" t="s">
        <v>504</v>
      </c>
      <c r="D82" s="87" t="s">
        <v>84</v>
      </c>
      <c r="E82" s="17">
        <v>1484</v>
      </c>
      <c r="F82" s="17">
        <v>1100</v>
      </c>
      <c r="G82" s="17">
        <v>1200</v>
      </c>
      <c r="H82" s="17">
        <v>1300</v>
      </c>
      <c r="I82" s="17">
        <v>1350</v>
      </c>
    </row>
    <row r="83" spans="1:24" s="18" customFormat="1" ht="63" x14ac:dyDescent="0.25">
      <c r="A83" s="96"/>
      <c r="B83" s="109"/>
      <c r="C83" s="85" t="s">
        <v>80</v>
      </c>
      <c r="D83" s="16" t="s">
        <v>289</v>
      </c>
      <c r="E83" s="10">
        <v>1291.3699999999999</v>
      </c>
      <c r="F83" s="10">
        <v>945.77350999999999</v>
      </c>
      <c r="G83" s="9">
        <v>956.77218000000005</v>
      </c>
      <c r="H83" s="9">
        <v>963.12518</v>
      </c>
      <c r="I83" s="9">
        <v>980.15236000000004</v>
      </c>
    </row>
    <row r="84" spans="1:24" s="18" customFormat="1" ht="128.25" customHeight="1" x14ac:dyDescent="0.25">
      <c r="A84" s="96" t="s">
        <v>508</v>
      </c>
      <c r="B84" s="109" t="s">
        <v>402</v>
      </c>
      <c r="C84" s="86" t="s">
        <v>505</v>
      </c>
      <c r="D84" s="87" t="s">
        <v>84</v>
      </c>
      <c r="E84" s="17">
        <v>5</v>
      </c>
      <c r="F84" s="17">
        <v>3</v>
      </c>
      <c r="G84" s="9">
        <v>3</v>
      </c>
      <c r="H84" s="9">
        <v>3</v>
      </c>
      <c r="I84" s="9">
        <v>3</v>
      </c>
    </row>
    <row r="85" spans="1:24" s="18" customFormat="1" ht="63" x14ac:dyDescent="0.25">
      <c r="A85" s="96"/>
      <c r="B85" s="109"/>
      <c r="C85" s="85" t="s">
        <v>80</v>
      </c>
      <c r="D85" s="16" t="s">
        <v>289</v>
      </c>
      <c r="E85" s="10">
        <v>1218.89858</v>
      </c>
      <c r="F85" s="10">
        <v>1350.0162399999999</v>
      </c>
      <c r="G85" s="9">
        <v>1352.11824</v>
      </c>
      <c r="H85" s="9">
        <v>1363.2221199999999</v>
      </c>
      <c r="I85" s="9">
        <v>1385.42516</v>
      </c>
    </row>
    <row r="86" spans="1:24" s="18" customFormat="1" ht="167.25" customHeight="1" x14ac:dyDescent="0.25">
      <c r="A86" s="96" t="s">
        <v>509</v>
      </c>
      <c r="B86" s="109" t="s">
        <v>402</v>
      </c>
      <c r="C86" s="86" t="s">
        <v>506</v>
      </c>
      <c r="D86" s="17" t="s">
        <v>84</v>
      </c>
      <c r="E86" s="17">
        <v>96</v>
      </c>
      <c r="F86" s="17">
        <v>96</v>
      </c>
      <c r="G86" s="17">
        <v>96</v>
      </c>
      <c r="H86" s="17">
        <v>96</v>
      </c>
      <c r="I86" s="17">
        <v>96</v>
      </c>
    </row>
    <row r="87" spans="1:24" s="18" customFormat="1" ht="63" x14ac:dyDescent="0.25">
      <c r="A87" s="96"/>
      <c r="B87" s="109"/>
      <c r="C87" s="85" t="s">
        <v>80</v>
      </c>
      <c r="D87" s="16" t="s">
        <v>289</v>
      </c>
      <c r="E87" s="6">
        <v>481.89</v>
      </c>
      <c r="F87" s="6">
        <v>584.38558999999998</v>
      </c>
      <c r="G87" s="6">
        <v>587.01643999999999</v>
      </c>
      <c r="H87" s="6">
        <v>598.11532</v>
      </c>
      <c r="I87" s="6">
        <v>603.12486999999999</v>
      </c>
    </row>
    <row r="88" spans="1:24" s="18" customFormat="1" ht="74.25" customHeight="1" x14ac:dyDescent="0.25">
      <c r="A88" s="114" t="s">
        <v>510</v>
      </c>
      <c r="B88" s="109" t="s">
        <v>402</v>
      </c>
      <c r="C88" s="86" t="s">
        <v>543</v>
      </c>
      <c r="D88" s="87" t="s">
        <v>84</v>
      </c>
      <c r="E88" s="17">
        <v>220</v>
      </c>
      <c r="F88" s="17">
        <v>210</v>
      </c>
      <c r="G88" s="17">
        <v>210</v>
      </c>
      <c r="H88" s="17">
        <v>211</v>
      </c>
      <c r="I88" s="17">
        <v>212</v>
      </c>
      <c r="L88" s="32"/>
    </row>
    <row r="89" spans="1:24" s="18" customFormat="1" ht="74.25" customHeight="1" x14ac:dyDescent="0.35">
      <c r="A89" s="115"/>
      <c r="B89" s="109"/>
      <c r="C89" s="85" t="s">
        <v>80</v>
      </c>
      <c r="D89" s="16" t="s">
        <v>289</v>
      </c>
      <c r="E89" s="6">
        <v>52.98</v>
      </c>
      <c r="F89" s="6">
        <v>100.45264</v>
      </c>
      <c r="G89" s="6">
        <v>102.31852000000001</v>
      </c>
      <c r="H89" s="6">
        <v>112.50861999999999</v>
      </c>
      <c r="I89" s="6">
        <v>115.11312</v>
      </c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</row>
    <row r="90" spans="1:24" s="18" customFormat="1" ht="39.75" customHeight="1" x14ac:dyDescent="0.25">
      <c r="A90" s="114" t="s">
        <v>545</v>
      </c>
      <c r="B90" s="109" t="s">
        <v>628</v>
      </c>
      <c r="C90" s="82" t="s">
        <v>403</v>
      </c>
      <c r="D90" s="80" t="s">
        <v>84</v>
      </c>
      <c r="E90" s="17">
        <v>838</v>
      </c>
      <c r="F90" s="17">
        <v>569</v>
      </c>
      <c r="G90" s="17">
        <v>550</v>
      </c>
      <c r="H90" s="17">
        <v>550</v>
      </c>
      <c r="I90" s="17">
        <v>550</v>
      </c>
    </row>
    <row r="91" spans="1:24" s="18" customFormat="1" ht="63" x14ac:dyDescent="0.25">
      <c r="A91" s="115"/>
      <c r="B91" s="109"/>
      <c r="C91" s="82" t="s">
        <v>80</v>
      </c>
      <c r="D91" s="16" t="s">
        <v>289</v>
      </c>
      <c r="E91" s="6">
        <v>24289.8</v>
      </c>
      <c r="F91" s="6">
        <v>25065.9</v>
      </c>
      <c r="G91" s="6">
        <v>28643</v>
      </c>
      <c r="H91" s="6">
        <v>30755.7</v>
      </c>
      <c r="I91" s="6">
        <v>31912.7</v>
      </c>
    </row>
    <row r="92" spans="1:24" s="18" customFormat="1" x14ac:dyDescent="0.25">
      <c r="A92" s="13"/>
      <c r="B92" s="110" t="s">
        <v>10</v>
      </c>
      <c r="C92" s="111"/>
      <c r="D92" s="89" t="s">
        <v>289</v>
      </c>
      <c r="E92" s="7">
        <f>E65+E67+E69+E71+E73+E75+E77+E79+E81+E83+E85+E87+E89+E91</f>
        <v>45147.528579999998</v>
      </c>
      <c r="F92" s="7">
        <f>F65+F67+F69+F71+F73+F75+F77+F79+F81+F83+F85+F87+F89+F91</f>
        <v>47607.677000000003</v>
      </c>
      <c r="G92" s="7">
        <f t="shared" ref="G92:I92" si="4">G65+G67+G69+G71+G73+G75+G77+G79+G81+G83+G85+G87+G89+G91</f>
        <v>53913.387750000002</v>
      </c>
      <c r="H92" s="7">
        <f t="shared" si="4"/>
        <v>56907.437420000002</v>
      </c>
      <c r="I92" s="7">
        <f t="shared" si="4"/>
        <v>58978.400120000006</v>
      </c>
    </row>
    <row r="93" spans="1:24" s="5" customFormat="1" ht="30" customHeight="1" x14ac:dyDescent="0.25">
      <c r="A93" s="12" t="s">
        <v>25</v>
      </c>
      <c r="B93" s="124" t="s">
        <v>375</v>
      </c>
      <c r="C93" s="125"/>
      <c r="D93" s="125"/>
      <c r="E93" s="125"/>
      <c r="F93" s="125"/>
      <c r="G93" s="125"/>
      <c r="H93" s="125"/>
      <c r="I93" s="125"/>
    </row>
    <row r="94" spans="1:24" s="18" customFormat="1" ht="30" customHeight="1" x14ac:dyDescent="0.25">
      <c r="A94" s="96" t="s">
        <v>26</v>
      </c>
      <c r="B94" s="106" t="s">
        <v>378</v>
      </c>
      <c r="C94" s="47" t="s">
        <v>7</v>
      </c>
      <c r="D94" s="45" t="s">
        <v>236</v>
      </c>
      <c r="E94" s="17">
        <v>4</v>
      </c>
      <c r="F94" s="17">
        <v>2</v>
      </c>
      <c r="G94" s="10" t="s">
        <v>316</v>
      </c>
      <c r="H94" s="10" t="s">
        <v>316</v>
      </c>
      <c r="I94" s="10" t="s">
        <v>316</v>
      </c>
    </row>
    <row r="95" spans="1:24" s="18" customFormat="1" ht="69" customHeight="1" x14ac:dyDescent="0.25">
      <c r="A95" s="96"/>
      <c r="B95" s="107"/>
      <c r="C95" s="44" t="s">
        <v>80</v>
      </c>
      <c r="D95" s="45" t="s">
        <v>289</v>
      </c>
      <c r="E95" s="6">
        <v>1367.5</v>
      </c>
      <c r="F95" s="6">
        <v>1208.7</v>
      </c>
      <c r="G95" s="75">
        <v>0</v>
      </c>
      <c r="H95" s="75">
        <v>0</v>
      </c>
      <c r="I95" s="75">
        <v>0</v>
      </c>
    </row>
    <row r="96" spans="1:24" s="18" customFormat="1" ht="31.5" customHeight="1" x14ac:dyDescent="0.25">
      <c r="A96" s="108" t="s">
        <v>27</v>
      </c>
      <c r="B96" s="106" t="s">
        <v>479</v>
      </c>
      <c r="C96" s="47" t="s">
        <v>7</v>
      </c>
      <c r="D96" s="19" t="s">
        <v>142</v>
      </c>
      <c r="E96" s="20">
        <v>97</v>
      </c>
      <c r="F96" s="17">
        <v>100</v>
      </c>
      <c r="G96" s="10">
        <v>150</v>
      </c>
      <c r="H96" s="10">
        <v>200</v>
      </c>
      <c r="I96" s="10">
        <v>100</v>
      </c>
    </row>
    <row r="97" spans="1:9" s="18" customFormat="1" ht="69" customHeight="1" x14ac:dyDescent="0.25">
      <c r="A97" s="108"/>
      <c r="B97" s="107"/>
      <c r="C97" s="44" t="s">
        <v>80</v>
      </c>
      <c r="D97" s="45" t="s">
        <v>289</v>
      </c>
      <c r="E97" s="6">
        <v>993.7</v>
      </c>
      <c r="F97" s="6">
        <v>1054.2</v>
      </c>
      <c r="G97" s="10">
        <v>1252.2</v>
      </c>
      <c r="H97" s="10">
        <v>1336.2</v>
      </c>
      <c r="I97" s="10">
        <v>1377.2</v>
      </c>
    </row>
    <row r="98" spans="1:9" s="18" customFormat="1" ht="39" customHeight="1" x14ac:dyDescent="0.25">
      <c r="A98" s="108" t="s">
        <v>376</v>
      </c>
      <c r="B98" s="106" t="s">
        <v>480</v>
      </c>
      <c r="C98" s="47" t="s">
        <v>534</v>
      </c>
      <c r="D98" s="19" t="s">
        <v>142</v>
      </c>
      <c r="E98" s="17">
        <v>7</v>
      </c>
      <c r="F98" s="17">
        <v>10</v>
      </c>
      <c r="G98" s="10">
        <v>20</v>
      </c>
      <c r="H98" s="10">
        <v>30</v>
      </c>
      <c r="I98" s="10">
        <v>30</v>
      </c>
    </row>
    <row r="99" spans="1:9" s="18" customFormat="1" ht="69" customHeight="1" x14ac:dyDescent="0.25">
      <c r="A99" s="108"/>
      <c r="B99" s="107"/>
      <c r="C99" s="44" t="s">
        <v>80</v>
      </c>
      <c r="D99" s="45" t="s">
        <v>289</v>
      </c>
      <c r="E99" s="6">
        <v>994.7</v>
      </c>
      <c r="F99" s="6">
        <v>1055.3</v>
      </c>
      <c r="G99" s="10">
        <v>1253.3</v>
      </c>
      <c r="H99" s="10">
        <v>1337.3</v>
      </c>
      <c r="I99" s="10">
        <v>1378.2</v>
      </c>
    </row>
    <row r="100" spans="1:9" s="18" customFormat="1" ht="30" customHeight="1" x14ac:dyDescent="0.25">
      <c r="A100" s="108" t="s">
        <v>377</v>
      </c>
      <c r="B100" s="106" t="s">
        <v>379</v>
      </c>
      <c r="C100" s="44" t="s">
        <v>533</v>
      </c>
      <c r="D100" s="45" t="s">
        <v>236</v>
      </c>
      <c r="E100" s="20">
        <v>1870140</v>
      </c>
      <c r="F100" s="17">
        <v>3059304</v>
      </c>
      <c r="G100" s="17">
        <v>3059304</v>
      </c>
      <c r="H100" s="17">
        <v>3059304</v>
      </c>
      <c r="I100" s="17">
        <v>3000000</v>
      </c>
    </row>
    <row r="101" spans="1:9" s="18" customFormat="1" ht="141" customHeight="1" x14ac:dyDescent="0.25">
      <c r="A101" s="108"/>
      <c r="B101" s="107"/>
      <c r="C101" s="44" t="s">
        <v>80</v>
      </c>
      <c r="D101" s="45" t="s">
        <v>289</v>
      </c>
      <c r="E101" s="6">
        <v>8856.7000000000007</v>
      </c>
      <c r="F101" s="6">
        <v>10589.6</v>
      </c>
      <c r="G101" s="10">
        <v>11087.6</v>
      </c>
      <c r="H101" s="10">
        <v>11171.6</v>
      </c>
      <c r="I101" s="10">
        <v>11212.6</v>
      </c>
    </row>
    <row r="102" spans="1:9" s="18" customFormat="1" ht="25.5" customHeight="1" x14ac:dyDescent="0.25">
      <c r="A102" s="108" t="s">
        <v>482</v>
      </c>
      <c r="B102" s="106" t="s">
        <v>481</v>
      </c>
      <c r="C102" s="44" t="s">
        <v>531</v>
      </c>
      <c r="D102" s="45" t="s">
        <v>236</v>
      </c>
      <c r="E102" s="17">
        <v>2</v>
      </c>
      <c r="F102" s="17">
        <v>3</v>
      </c>
      <c r="G102" s="17">
        <v>4</v>
      </c>
      <c r="H102" s="17">
        <v>5</v>
      </c>
      <c r="I102" s="17">
        <v>6</v>
      </c>
    </row>
    <row r="103" spans="1:9" s="18" customFormat="1" ht="63" x14ac:dyDescent="0.25">
      <c r="A103" s="108"/>
      <c r="B103" s="107"/>
      <c r="C103" s="44" t="s">
        <v>80</v>
      </c>
      <c r="D103" s="45" t="s">
        <v>289</v>
      </c>
      <c r="E103" s="6">
        <v>1339.7</v>
      </c>
      <c r="F103" s="6">
        <v>1660.3</v>
      </c>
      <c r="G103" s="10">
        <v>1858.3</v>
      </c>
      <c r="H103" s="10">
        <v>1942.3</v>
      </c>
      <c r="I103" s="10">
        <v>1983.3</v>
      </c>
    </row>
    <row r="104" spans="1:9" s="18" customFormat="1" ht="49.5" customHeight="1" x14ac:dyDescent="0.25">
      <c r="A104" s="96" t="s">
        <v>483</v>
      </c>
      <c r="B104" s="106" t="s">
        <v>380</v>
      </c>
      <c r="C104" s="47" t="s">
        <v>532</v>
      </c>
      <c r="D104" s="17" t="s">
        <v>236</v>
      </c>
      <c r="E104" s="17">
        <v>255821</v>
      </c>
      <c r="F104" s="17">
        <v>2050000</v>
      </c>
      <c r="G104" s="10">
        <v>120000</v>
      </c>
      <c r="H104" s="10">
        <v>900000</v>
      </c>
      <c r="I104" s="10">
        <v>2070000</v>
      </c>
    </row>
    <row r="105" spans="1:9" s="18" customFormat="1" ht="72" customHeight="1" x14ac:dyDescent="0.25">
      <c r="A105" s="96"/>
      <c r="B105" s="107"/>
      <c r="C105" s="44" t="s">
        <v>80</v>
      </c>
      <c r="D105" s="45" t="s">
        <v>289</v>
      </c>
      <c r="E105" s="6">
        <v>1704.1</v>
      </c>
      <c r="F105" s="6">
        <v>6186.5</v>
      </c>
      <c r="G105" s="10">
        <v>2031.3</v>
      </c>
      <c r="H105" s="10">
        <v>3849.4</v>
      </c>
      <c r="I105" s="10">
        <v>6268.5</v>
      </c>
    </row>
    <row r="106" spans="1:9" s="5" customFormat="1" ht="58.5" customHeight="1" x14ac:dyDescent="0.25">
      <c r="A106" s="96" t="s">
        <v>484</v>
      </c>
      <c r="B106" s="106" t="s">
        <v>486</v>
      </c>
      <c r="C106" s="47" t="s">
        <v>532</v>
      </c>
      <c r="D106" s="17" t="s">
        <v>236</v>
      </c>
      <c r="E106" s="20">
        <v>219013</v>
      </c>
      <c r="F106" s="17">
        <v>267000</v>
      </c>
      <c r="G106" s="10">
        <v>1497000</v>
      </c>
      <c r="H106" s="10">
        <v>942000</v>
      </c>
      <c r="I106" s="10">
        <v>150000</v>
      </c>
    </row>
    <row r="107" spans="1:9" s="5" customFormat="1" ht="78.75" customHeight="1" x14ac:dyDescent="0.25">
      <c r="A107" s="96"/>
      <c r="B107" s="107"/>
      <c r="C107" s="44" t="s">
        <v>80</v>
      </c>
      <c r="D107" s="45" t="s">
        <v>289</v>
      </c>
      <c r="E107" s="6">
        <v>3015.2</v>
      </c>
      <c r="F107" s="6">
        <v>1642.8</v>
      </c>
      <c r="G107" s="10">
        <v>7170.6</v>
      </c>
      <c r="H107" s="10">
        <v>4298.3999999999996</v>
      </c>
      <c r="I107" s="10">
        <v>1485.1</v>
      </c>
    </row>
    <row r="108" spans="1:9" s="5" customFormat="1" ht="60.75" customHeight="1" x14ac:dyDescent="0.25">
      <c r="A108" s="96" t="s">
        <v>485</v>
      </c>
      <c r="B108" s="106" t="s">
        <v>487</v>
      </c>
      <c r="C108" s="47" t="s">
        <v>532</v>
      </c>
      <c r="D108" s="17" t="s">
        <v>236</v>
      </c>
      <c r="E108" s="17">
        <v>366009</v>
      </c>
      <c r="F108" s="17">
        <v>11296</v>
      </c>
      <c r="G108" s="10" t="s">
        <v>316</v>
      </c>
      <c r="H108" s="10" t="s">
        <v>316</v>
      </c>
      <c r="I108" s="10" t="s">
        <v>316</v>
      </c>
    </row>
    <row r="109" spans="1:9" s="5" customFormat="1" ht="78.75" customHeight="1" x14ac:dyDescent="0.25">
      <c r="A109" s="96"/>
      <c r="B109" s="107"/>
      <c r="C109" s="44" t="s">
        <v>80</v>
      </c>
      <c r="D109" s="45" t="s">
        <v>289</v>
      </c>
      <c r="E109" s="6">
        <v>2175.8000000000002</v>
      </c>
      <c r="F109" s="6">
        <v>991.4</v>
      </c>
      <c r="G109" s="75">
        <v>0</v>
      </c>
      <c r="H109" s="75">
        <v>0</v>
      </c>
      <c r="I109" s="75">
        <v>0</v>
      </c>
    </row>
    <row r="110" spans="1:9" s="18" customFormat="1" ht="54" customHeight="1" x14ac:dyDescent="0.25">
      <c r="A110" s="108" t="s">
        <v>488</v>
      </c>
      <c r="B110" s="106" t="s">
        <v>489</v>
      </c>
      <c r="C110" s="44" t="s">
        <v>534</v>
      </c>
      <c r="D110" s="45" t="s">
        <v>142</v>
      </c>
      <c r="E110" s="20">
        <v>66</v>
      </c>
      <c r="F110" s="17">
        <v>80</v>
      </c>
      <c r="G110" s="17">
        <v>90</v>
      </c>
      <c r="H110" s="17">
        <v>100</v>
      </c>
      <c r="I110" s="17">
        <v>80</v>
      </c>
    </row>
    <row r="111" spans="1:9" s="18" customFormat="1" ht="78.75" customHeight="1" x14ac:dyDescent="0.25">
      <c r="A111" s="108"/>
      <c r="B111" s="107"/>
      <c r="C111" s="44" t="s">
        <v>80</v>
      </c>
      <c r="D111" s="45" t="s">
        <v>289</v>
      </c>
      <c r="E111" s="23">
        <v>808.5</v>
      </c>
      <c r="F111" s="6">
        <v>1118.3</v>
      </c>
      <c r="G111" s="10">
        <v>1316.3</v>
      </c>
      <c r="H111" s="10">
        <v>1400.3</v>
      </c>
      <c r="I111" s="10">
        <v>1441.3</v>
      </c>
    </row>
    <row r="112" spans="1:9" s="18" customFormat="1" ht="54" customHeight="1" x14ac:dyDescent="0.25">
      <c r="A112" s="108" t="s">
        <v>490</v>
      </c>
      <c r="B112" s="106" t="s">
        <v>492</v>
      </c>
      <c r="C112" s="44" t="s">
        <v>534</v>
      </c>
      <c r="D112" s="45" t="s">
        <v>142</v>
      </c>
      <c r="E112" s="20">
        <v>29</v>
      </c>
      <c r="F112" s="17">
        <v>30</v>
      </c>
      <c r="G112" s="17">
        <v>40</v>
      </c>
      <c r="H112" s="17">
        <v>50</v>
      </c>
      <c r="I112" s="17">
        <v>50</v>
      </c>
    </row>
    <row r="113" spans="1:9" s="18" customFormat="1" ht="78.75" customHeight="1" x14ac:dyDescent="0.25">
      <c r="A113" s="108"/>
      <c r="B113" s="107"/>
      <c r="C113" s="44" t="s">
        <v>80</v>
      </c>
      <c r="D113" s="45" t="s">
        <v>289</v>
      </c>
      <c r="E113" s="45">
        <v>810.3</v>
      </c>
      <c r="F113" s="45">
        <v>1120.0999999999999</v>
      </c>
      <c r="G113" s="10">
        <v>1318.1</v>
      </c>
      <c r="H113" s="10">
        <v>1402.1</v>
      </c>
      <c r="I113" s="10">
        <v>1443.1</v>
      </c>
    </row>
    <row r="114" spans="1:9" s="18" customFormat="1" ht="55.5" customHeight="1" x14ac:dyDescent="0.25">
      <c r="A114" s="108" t="s">
        <v>491</v>
      </c>
      <c r="B114" s="106" t="s">
        <v>493</v>
      </c>
      <c r="C114" s="44" t="s">
        <v>535</v>
      </c>
      <c r="D114" s="17" t="s">
        <v>236</v>
      </c>
      <c r="E114" s="17">
        <v>24</v>
      </c>
      <c r="F114" s="17">
        <v>192</v>
      </c>
      <c r="G114" s="17">
        <v>20</v>
      </c>
      <c r="H114" s="17">
        <v>200</v>
      </c>
      <c r="I114" s="17">
        <v>300</v>
      </c>
    </row>
    <row r="115" spans="1:9" s="18" customFormat="1" ht="78.75" customHeight="1" x14ac:dyDescent="0.25">
      <c r="A115" s="108"/>
      <c r="B115" s="107"/>
      <c r="C115" s="44" t="s">
        <v>80</v>
      </c>
      <c r="D115" s="45" t="s">
        <v>289</v>
      </c>
      <c r="E115" s="6">
        <v>807.8</v>
      </c>
      <c r="F115" s="6">
        <v>1118.0999999999999</v>
      </c>
      <c r="G115" s="10">
        <v>993</v>
      </c>
      <c r="H115" s="10">
        <v>1359.1</v>
      </c>
      <c r="I115" s="10">
        <v>1382.7</v>
      </c>
    </row>
    <row r="116" spans="1:9" s="18" customFormat="1" ht="45" customHeight="1" x14ac:dyDescent="0.25">
      <c r="A116" s="108" t="s">
        <v>494</v>
      </c>
      <c r="B116" s="106" t="s">
        <v>536</v>
      </c>
      <c r="C116" s="44" t="s">
        <v>534</v>
      </c>
      <c r="D116" s="45" t="s">
        <v>142</v>
      </c>
      <c r="E116" s="21">
        <v>6</v>
      </c>
      <c r="F116" s="21">
        <v>10</v>
      </c>
      <c r="G116" s="21">
        <v>20</v>
      </c>
      <c r="H116" s="21">
        <v>30</v>
      </c>
      <c r="I116" s="21">
        <v>30</v>
      </c>
    </row>
    <row r="117" spans="1:9" s="18" customFormat="1" ht="78.75" customHeight="1" x14ac:dyDescent="0.25">
      <c r="A117" s="108"/>
      <c r="B117" s="107"/>
      <c r="C117" s="44" t="s">
        <v>80</v>
      </c>
      <c r="D117" s="45" t="s">
        <v>289</v>
      </c>
      <c r="E117" s="23">
        <v>811</v>
      </c>
      <c r="F117" s="23">
        <v>1120.9000000000001</v>
      </c>
      <c r="G117" s="10">
        <v>1318.9</v>
      </c>
      <c r="H117" s="10">
        <v>1402.9</v>
      </c>
      <c r="I117" s="10">
        <v>1443.9</v>
      </c>
    </row>
    <row r="118" spans="1:9" s="18" customFormat="1" ht="32.25" customHeight="1" x14ac:dyDescent="0.25">
      <c r="A118" s="104" t="s">
        <v>495</v>
      </c>
      <c r="B118" s="106" t="s">
        <v>581</v>
      </c>
      <c r="C118" s="53" t="s">
        <v>583</v>
      </c>
      <c r="D118" s="54" t="s">
        <v>84</v>
      </c>
      <c r="E118" s="23" t="s">
        <v>316</v>
      </c>
      <c r="F118" s="23" t="s">
        <v>316</v>
      </c>
      <c r="G118" s="21">
        <v>4000</v>
      </c>
      <c r="H118" s="21">
        <v>4000</v>
      </c>
      <c r="I118" s="21">
        <v>4000</v>
      </c>
    </row>
    <row r="119" spans="1:9" s="18" customFormat="1" ht="56.25" customHeight="1" x14ac:dyDescent="0.25">
      <c r="A119" s="105"/>
      <c r="B119" s="107"/>
      <c r="C119" s="53" t="s">
        <v>348</v>
      </c>
      <c r="D119" s="54" t="s">
        <v>582</v>
      </c>
      <c r="E119" s="75">
        <v>0</v>
      </c>
      <c r="F119" s="75">
        <v>0</v>
      </c>
      <c r="G119" s="10">
        <v>4569</v>
      </c>
      <c r="H119" s="10">
        <v>4669</v>
      </c>
      <c r="I119" s="10">
        <v>4752.7</v>
      </c>
    </row>
    <row r="120" spans="1:9" s="18" customFormat="1" ht="63.75" customHeight="1" x14ac:dyDescent="0.25">
      <c r="A120" s="104" t="s">
        <v>580</v>
      </c>
      <c r="B120" s="106" t="s">
        <v>529</v>
      </c>
      <c r="C120" s="44" t="s">
        <v>530</v>
      </c>
      <c r="D120" s="45" t="s">
        <v>142</v>
      </c>
      <c r="E120" s="17">
        <v>10</v>
      </c>
      <c r="F120" s="17">
        <v>10</v>
      </c>
      <c r="G120" s="17">
        <v>10</v>
      </c>
      <c r="H120" s="17">
        <v>10</v>
      </c>
      <c r="I120" s="17">
        <v>10</v>
      </c>
    </row>
    <row r="121" spans="1:9" s="18" customFormat="1" ht="135.75" customHeight="1" x14ac:dyDescent="0.25">
      <c r="A121" s="105"/>
      <c r="B121" s="107"/>
      <c r="C121" s="44" t="s">
        <v>80</v>
      </c>
      <c r="D121" s="45" t="s">
        <v>289</v>
      </c>
      <c r="E121" s="6">
        <v>189.6</v>
      </c>
      <c r="F121" s="6">
        <v>197.3</v>
      </c>
      <c r="G121" s="10">
        <v>197.9</v>
      </c>
      <c r="H121" s="10">
        <v>197.9</v>
      </c>
      <c r="I121" s="10">
        <v>197.9</v>
      </c>
    </row>
    <row r="122" spans="1:9" s="18" customFormat="1" x14ac:dyDescent="0.25">
      <c r="A122" s="45"/>
      <c r="B122" s="102" t="s">
        <v>334</v>
      </c>
      <c r="C122" s="103"/>
      <c r="D122" s="45" t="s">
        <v>289</v>
      </c>
      <c r="E122" s="6">
        <v>3</v>
      </c>
      <c r="F122" s="6">
        <v>50.4</v>
      </c>
      <c r="G122" s="10">
        <v>58.4</v>
      </c>
      <c r="H122" s="10">
        <v>58.4</v>
      </c>
      <c r="I122" s="10">
        <v>58.4</v>
      </c>
    </row>
    <row r="123" spans="1:9" s="18" customFormat="1" x14ac:dyDescent="0.25">
      <c r="A123" s="13"/>
      <c r="B123" s="110" t="s">
        <v>10</v>
      </c>
      <c r="C123" s="111"/>
      <c r="D123" s="49" t="s">
        <v>289</v>
      </c>
      <c r="E123" s="24">
        <f>E95+E97+E99+E101+E103+E105+E107+E109+E111+E113+E115+E117++E119+E121+E122</f>
        <v>23877.599999999999</v>
      </c>
      <c r="F123" s="24">
        <f t="shared" ref="F123:I123" si="5">F95+F97+F99+F101+F103+F105+F107+F109+F111+F113+F115+F117++F119+F121+F122</f>
        <v>29113.899999999998</v>
      </c>
      <c r="G123" s="24">
        <f t="shared" si="5"/>
        <v>34424.900000000009</v>
      </c>
      <c r="H123" s="24">
        <f t="shared" si="5"/>
        <v>34424.899999999994</v>
      </c>
      <c r="I123" s="24">
        <f t="shared" si="5"/>
        <v>34424.9</v>
      </c>
    </row>
    <row r="124" spans="1:9" s="5" customFormat="1" ht="30.75" customHeight="1" x14ac:dyDescent="0.25">
      <c r="A124" s="12" t="s">
        <v>28</v>
      </c>
      <c r="B124" s="124" t="s">
        <v>20</v>
      </c>
      <c r="C124" s="125"/>
      <c r="D124" s="125"/>
      <c r="E124" s="125"/>
      <c r="F124" s="125"/>
      <c r="G124" s="125"/>
      <c r="H124" s="125"/>
      <c r="I124" s="125"/>
    </row>
    <row r="125" spans="1:9" s="5" customFormat="1" ht="108" customHeight="1" x14ac:dyDescent="0.25">
      <c r="A125" s="96" t="s">
        <v>29</v>
      </c>
      <c r="B125" s="116" t="s">
        <v>422</v>
      </c>
      <c r="C125" s="26" t="s">
        <v>420</v>
      </c>
      <c r="D125" s="16" t="s">
        <v>84</v>
      </c>
      <c r="E125" s="20">
        <v>18</v>
      </c>
      <c r="F125" s="6" t="s">
        <v>316</v>
      </c>
      <c r="G125" s="6" t="s">
        <v>316</v>
      </c>
      <c r="H125" s="6" t="s">
        <v>316</v>
      </c>
      <c r="I125" s="6" t="s">
        <v>316</v>
      </c>
    </row>
    <row r="126" spans="1:9" s="5" customFormat="1" ht="63" x14ac:dyDescent="0.25">
      <c r="A126" s="96"/>
      <c r="B126" s="116"/>
      <c r="C126" s="78" t="s">
        <v>80</v>
      </c>
      <c r="D126" s="16" t="s">
        <v>289</v>
      </c>
      <c r="E126" s="23">
        <v>90</v>
      </c>
      <c r="F126" s="75">
        <v>0</v>
      </c>
      <c r="G126" s="75">
        <v>0</v>
      </c>
      <c r="H126" s="75">
        <v>0</v>
      </c>
      <c r="I126" s="75">
        <v>0</v>
      </c>
    </row>
    <row r="127" spans="1:9" s="18" customFormat="1" ht="31.5" x14ac:dyDescent="0.25">
      <c r="A127" s="114" t="s">
        <v>30</v>
      </c>
      <c r="B127" s="116" t="s">
        <v>422</v>
      </c>
      <c r="C127" s="26" t="s">
        <v>537</v>
      </c>
      <c r="D127" s="16" t="s">
        <v>181</v>
      </c>
      <c r="E127" s="23">
        <v>671314</v>
      </c>
      <c r="F127" s="23">
        <v>671229</v>
      </c>
      <c r="G127" s="23">
        <v>671229</v>
      </c>
      <c r="H127" s="23">
        <v>671229</v>
      </c>
      <c r="I127" s="23">
        <v>671229</v>
      </c>
    </row>
    <row r="128" spans="1:9" s="18" customFormat="1" ht="63" x14ac:dyDescent="0.25">
      <c r="A128" s="115"/>
      <c r="B128" s="116"/>
      <c r="C128" s="78" t="s">
        <v>80</v>
      </c>
      <c r="D128" s="16" t="s">
        <v>289</v>
      </c>
      <c r="E128" s="23">
        <v>1456.7</v>
      </c>
      <c r="F128" s="23">
        <v>4322.7</v>
      </c>
      <c r="G128" s="23">
        <v>1372.7</v>
      </c>
      <c r="H128" s="23">
        <v>4282.1000000000004</v>
      </c>
      <c r="I128" s="23">
        <v>4196.1000000000004</v>
      </c>
    </row>
    <row r="129" spans="1:9" s="18" customFormat="1" ht="41.25" customHeight="1" x14ac:dyDescent="0.25">
      <c r="A129" s="114" t="s">
        <v>161</v>
      </c>
      <c r="B129" s="116" t="s">
        <v>422</v>
      </c>
      <c r="C129" s="26" t="s">
        <v>421</v>
      </c>
      <c r="D129" s="16" t="s">
        <v>84</v>
      </c>
      <c r="E129" s="20">
        <v>5</v>
      </c>
      <c r="F129" s="20" t="s">
        <v>316</v>
      </c>
      <c r="G129" s="25" t="s">
        <v>316</v>
      </c>
      <c r="H129" s="25" t="s">
        <v>316</v>
      </c>
      <c r="I129" s="25" t="s">
        <v>316</v>
      </c>
    </row>
    <row r="130" spans="1:9" s="18" customFormat="1" ht="78" customHeight="1" x14ac:dyDescent="0.25">
      <c r="A130" s="115"/>
      <c r="B130" s="116"/>
      <c r="C130" s="78" t="s">
        <v>80</v>
      </c>
      <c r="D130" s="16" t="s">
        <v>289</v>
      </c>
      <c r="E130" s="23">
        <v>495.4</v>
      </c>
      <c r="F130" s="75">
        <v>0</v>
      </c>
      <c r="G130" s="75">
        <v>0</v>
      </c>
      <c r="H130" s="75">
        <v>0</v>
      </c>
      <c r="I130" s="75">
        <v>0</v>
      </c>
    </row>
    <row r="131" spans="1:9" s="18" customFormat="1" ht="85.5" customHeight="1" x14ac:dyDescent="0.25">
      <c r="A131" s="114" t="s">
        <v>162</v>
      </c>
      <c r="B131" s="116" t="s">
        <v>422</v>
      </c>
      <c r="C131" s="26" t="s">
        <v>180</v>
      </c>
      <c r="D131" s="16" t="s">
        <v>181</v>
      </c>
      <c r="E131" s="23">
        <v>9</v>
      </c>
      <c r="F131" s="23">
        <v>151333</v>
      </c>
      <c r="G131" s="23">
        <v>151333</v>
      </c>
      <c r="H131" s="23">
        <v>151333</v>
      </c>
      <c r="I131" s="23">
        <v>151333</v>
      </c>
    </row>
    <row r="132" spans="1:9" s="18" customFormat="1" ht="63" x14ac:dyDescent="0.25">
      <c r="A132" s="115"/>
      <c r="B132" s="116"/>
      <c r="C132" s="78" t="s">
        <v>80</v>
      </c>
      <c r="D132" s="16" t="s">
        <v>289</v>
      </c>
      <c r="E132" s="23">
        <v>648</v>
      </c>
      <c r="F132" s="23">
        <v>360</v>
      </c>
      <c r="G132" s="25">
        <v>360</v>
      </c>
      <c r="H132" s="25">
        <v>360</v>
      </c>
      <c r="I132" s="25">
        <v>360</v>
      </c>
    </row>
    <row r="133" spans="1:9" s="18" customFormat="1" ht="47.25" x14ac:dyDescent="0.25">
      <c r="A133" s="114" t="s">
        <v>163</v>
      </c>
      <c r="B133" s="116" t="s">
        <v>422</v>
      </c>
      <c r="C133" s="26" t="s">
        <v>423</v>
      </c>
      <c r="D133" s="19" t="s">
        <v>181</v>
      </c>
      <c r="E133" s="23">
        <v>647860</v>
      </c>
      <c r="F133" s="23">
        <v>648006</v>
      </c>
      <c r="G133" s="23">
        <v>648006</v>
      </c>
      <c r="H133" s="23">
        <v>648006</v>
      </c>
      <c r="I133" s="23">
        <v>648006</v>
      </c>
    </row>
    <row r="134" spans="1:9" s="18" customFormat="1" ht="63" x14ac:dyDescent="0.25">
      <c r="A134" s="115"/>
      <c r="B134" s="116"/>
      <c r="C134" s="78" t="s">
        <v>80</v>
      </c>
      <c r="D134" s="16" t="s">
        <v>289</v>
      </c>
      <c r="E134" s="23">
        <v>2451</v>
      </c>
      <c r="F134" s="23">
        <v>2703.7</v>
      </c>
      <c r="G134" s="23">
        <v>2784.8</v>
      </c>
      <c r="H134" s="23">
        <v>2868.3</v>
      </c>
      <c r="I134" s="23">
        <v>2954.3</v>
      </c>
    </row>
    <row r="135" spans="1:9" s="18" customFormat="1" ht="58.5" customHeight="1" x14ac:dyDescent="0.25">
      <c r="A135" s="114" t="s">
        <v>164</v>
      </c>
      <c r="B135" s="116" t="s">
        <v>422</v>
      </c>
      <c r="C135" s="26" t="s">
        <v>424</v>
      </c>
      <c r="D135" s="16" t="s">
        <v>181</v>
      </c>
      <c r="E135" s="23">
        <v>671119</v>
      </c>
      <c r="F135" s="23" t="s">
        <v>316</v>
      </c>
      <c r="G135" s="23" t="s">
        <v>316</v>
      </c>
      <c r="H135" s="23" t="s">
        <v>316</v>
      </c>
      <c r="I135" s="23" t="s">
        <v>316</v>
      </c>
    </row>
    <row r="136" spans="1:9" s="18" customFormat="1" ht="63" x14ac:dyDescent="0.25">
      <c r="A136" s="115"/>
      <c r="B136" s="116"/>
      <c r="C136" s="78" t="s">
        <v>80</v>
      </c>
      <c r="D136" s="16" t="s">
        <v>289</v>
      </c>
      <c r="E136" s="23">
        <v>1170.3</v>
      </c>
      <c r="F136" s="75">
        <v>0</v>
      </c>
      <c r="G136" s="75">
        <v>0</v>
      </c>
      <c r="H136" s="75">
        <v>0</v>
      </c>
      <c r="I136" s="75">
        <v>0</v>
      </c>
    </row>
    <row r="137" spans="1:9" s="18" customFormat="1" ht="31.5" x14ac:dyDescent="0.25">
      <c r="A137" s="114" t="s">
        <v>165</v>
      </c>
      <c r="B137" s="116" t="s">
        <v>422</v>
      </c>
      <c r="C137" s="26" t="s">
        <v>178</v>
      </c>
      <c r="D137" s="16" t="s">
        <v>177</v>
      </c>
      <c r="E137" s="23">
        <v>2850.8</v>
      </c>
      <c r="F137" s="23">
        <v>2849.8</v>
      </c>
      <c r="G137" s="23">
        <v>2818.5</v>
      </c>
      <c r="H137" s="23">
        <v>2818.5</v>
      </c>
      <c r="I137" s="23">
        <v>2818.5</v>
      </c>
    </row>
    <row r="138" spans="1:9" s="18" customFormat="1" ht="63" x14ac:dyDescent="0.25">
      <c r="A138" s="115"/>
      <c r="B138" s="116"/>
      <c r="C138" s="78" t="s">
        <v>80</v>
      </c>
      <c r="D138" s="16" t="s">
        <v>289</v>
      </c>
      <c r="E138" s="23">
        <v>2990</v>
      </c>
      <c r="F138" s="23">
        <v>2251.3000000000002</v>
      </c>
      <c r="G138" s="23">
        <v>2240.71</v>
      </c>
      <c r="H138" s="23">
        <v>2254.8000000000002</v>
      </c>
      <c r="I138" s="23">
        <v>2254.8000000000002</v>
      </c>
    </row>
    <row r="139" spans="1:9" s="18" customFormat="1" ht="47.25" x14ac:dyDescent="0.25">
      <c r="A139" s="96" t="s">
        <v>166</v>
      </c>
      <c r="B139" s="116" t="s">
        <v>422</v>
      </c>
      <c r="C139" s="26" t="s">
        <v>179</v>
      </c>
      <c r="D139" s="16" t="s">
        <v>177</v>
      </c>
      <c r="E139" s="23">
        <v>19627</v>
      </c>
      <c r="F139" s="23">
        <v>19476.599999999999</v>
      </c>
      <c r="G139" s="23">
        <v>10066.9</v>
      </c>
      <c r="H139" s="23">
        <v>10066.9</v>
      </c>
      <c r="I139" s="23">
        <v>10066.9</v>
      </c>
    </row>
    <row r="140" spans="1:9" s="18" customFormat="1" ht="63" x14ac:dyDescent="0.25">
      <c r="A140" s="96"/>
      <c r="B140" s="116"/>
      <c r="C140" s="78" t="s">
        <v>80</v>
      </c>
      <c r="D140" s="16" t="s">
        <v>289</v>
      </c>
      <c r="E140" s="23">
        <v>12264.3</v>
      </c>
      <c r="F140" s="23">
        <v>9738.2999999999993</v>
      </c>
      <c r="G140" s="23">
        <v>5063.6499999999996</v>
      </c>
      <c r="H140" s="23">
        <v>5093.8999999999996</v>
      </c>
      <c r="I140" s="23">
        <v>5093.8999999999996</v>
      </c>
    </row>
    <row r="141" spans="1:9" s="18" customFormat="1" ht="31.5" x14ac:dyDescent="0.25">
      <c r="A141" s="96" t="s">
        <v>167</v>
      </c>
      <c r="B141" s="116" t="s">
        <v>422</v>
      </c>
      <c r="C141" s="26" t="s">
        <v>425</v>
      </c>
      <c r="D141" s="16" t="s">
        <v>142</v>
      </c>
      <c r="E141" s="28">
        <v>71</v>
      </c>
      <c r="F141" s="28">
        <v>71</v>
      </c>
      <c r="G141" s="25">
        <v>64</v>
      </c>
      <c r="H141" s="25">
        <v>60</v>
      </c>
      <c r="I141" s="25">
        <v>60</v>
      </c>
    </row>
    <row r="142" spans="1:9" s="18" customFormat="1" ht="63" x14ac:dyDescent="0.25">
      <c r="A142" s="96"/>
      <c r="B142" s="116"/>
      <c r="C142" s="78" t="s">
        <v>80</v>
      </c>
      <c r="D142" s="16" t="s">
        <v>289</v>
      </c>
      <c r="E142" s="27">
        <v>472.5</v>
      </c>
      <c r="F142" s="27">
        <v>397.6</v>
      </c>
      <c r="G142" s="25">
        <v>360.3</v>
      </c>
      <c r="H142" s="25">
        <v>339.6</v>
      </c>
      <c r="I142" s="25">
        <v>339.6</v>
      </c>
    </row>
    <row r="143" spans="1:9" s="18" customFormat="1" ht="63" x14ac:dyDescent="0.25">
      <c r="A143" s="96" t="s">
        <v>168</v>
      </c>
      <c r="B143" s="116" t="s">
        <v>422</v>
      </c>
      <c r="C143" s="26" t="s">
        <v>426</v>
      </c>
      <c r="D143" s="16" t="s">
        <v>142</v>
      </c>
      <c r="E143" s="28">
        <v>268</v>
      </c>
      <c r="F143" s="28">
        <v>231</v>
      </c>
      <c r="G143" s="28">
        <v>111</v>
      </c>
      <c r="H143" s="28">
        <v>200</v>
      </c>
      <c r="I143" s="28">
        <v>200</v>
      </c>
    </row>
    <row r="144" spans="1:9" s="18" customFormat="1" ht="63" x14ac:dyDescent="0.25">
      <c r="A144" s="96"/>
      <c r="B144" s="116"/>
      <c r="C144" s="78" t="s">
        <v>80</v>
      </c>
      <c r="D144" s="16" t="s">
        <v>289</v>
      </c>
      <c r="E144" s="29">
        <v>1190.4000000000001</v>
      </c>
      <c r="F144" s="29">
        <v>588.6</v>
      </c>
      <c r="G144" s="25">
        <v>301.37</v>
      </c>
      <c r="H144" s="25">
        <v>546</v>
      </c>
      <c r="I144" s="25">
        <v>546</v>
      </c>
    </row>
    <row r="145" spans="1:9" s="18" customFormat="1" ht="31.5" x14ac:dyDescent="0.25">
      <c r="A145" s="96" t="s">
        <v>169</v>
      </c>
      <c r="B145" s="116" t="s">
        <v>422</v>
      </c>
      <c r="C145" s="26" t="s">
        <v>512</v>
      </c>
      <c r="D145" s="16" t="s">
        <v>142</v>
      </c>
      <c r="E145" s="20">
        <v>135</v>
      </c>
      <c r="F145" s="20">
        <v>135</v>
      </c>
      <c r="G145" s="20">
        <v>102</v>
      </c>
      <c r="H145" s="20">
        <v>80</v>
      </c>
      <c r="I145" s="20">
        <v>80</v>
      </c>
    </row>
    <row r="146" spans="1:9" s="18" customFormat="1" ht="63" x14ac:dyDescent="0.25">
      <c r="A146" s="96"/>
      <c r="B146" s="116"/>
      <c r="C146" s="78" t="s">
        <v>80</v>
      </c>
      <c r="D146" s="16" t="s">
        <v>289</v>
      </c>
      <c r="E146" s="27">
        <v>1142</v>
      </c>
      <c r="F146" s="27">
        <v>985.5</v>
      </c>
      <c r="G146" s="25">
        <v>748.68</v>
      </c>
      <c r="H146" s="25">
        <v>590.4</v>
      </c>
      <c r="I146" s="25">
        <v>590.4</v>
      </c>
    </row>
    <row r="147" spans="1:9" s="18" customFormat="1" ht="63" x14ac:dyDescent="0.25">
      <c r="A147" s="96" t="s">
        <v>170</v>
      </c>
      <c r="B147" s="116" t="s">
        <v>422</v>
      </c>
      <c r="C147" s="26" t="s">
        <v>427</v>
      </c>
      <c r="D147" s="16" t="s">
        <v>142</v>
      </c>
      <c r="E147" s="20">
        <v>131</v>
      </c>
      <c r="F147" s="20">
        <v>121</v>
      </c>
      <c r="G147" s="20">
        <v>121</v>
      </c>
      <c r="H147" s="20">
        <v>82</v>
      </c>
      <c r="I147" s="20">
        <v>82</v>
      </c>
    </row>
    <row r="148" spans="1:9" s="18" customFormat="1" ht="63" x14ac:dyDescent="0.25">
      <c r="A148" s="96"/>
      <c r="B148" s="116"/>
      <c r="C148" s="78" t="s">
        <v>80</v>
      </c>
      <c r="D148" s="16" t="s">
        <v>289</v>
      </c>
      <c r="E148" s="27">
        <v>452</v>
      </c>
      <c r="F148" s="27">
        <v>278.3</v>
      </c>
      <c r="G148" s="25">
        <v>279.51</v>
      </c>
      <c r="H148" s="25">
        <v>190.2</v>
      </c>
      <c r="I148" s="25">
        <v>190.2</v>
      </c>
    </row>
    <row r="149" spans="1:9" s="18" customFormat="1" ht="47.25" x14ac:dyDescent="0.25">
      <c r="A149" s="96" t="s">
        <v>170</v>
      </c>
      <c r="B149" s="116" t="s">
        <v>422</v>
      </c>
      <c r="C149" s="78" t="s">
        <v>428</v>
      </c>
      <c r="D149" s="16" t="s">
        <v>177</v>
      </c>
      <c r="E149" s="23">
        <v>279.5</v>
      </c>
      <c r="F149" s="23">
        <v>340.4</v>
      </c>
      <c r="G149" s="25" t="s">
        <v>316</v>
      </c>
      <c r="H149" s="25" t="s">
        <v>316</v>
      </c>
      <c r="I149" s="25" t="s">
        <v>316</v>
      </c>
    </row>
    <row r="150" spans="1:9" s="18" customFormat="1" ht="63" x14ac:dyDescent="0.25">
      <c r="A150" s="96"/>
      <c r="B150" s="116"/>
      <c r="C150" s="78" t="s">
        <v>80</v>
      </c>
      <c r="D150" s="16" t="s">
        <v>295</v>
      </c>
      <c r="E150" s="23">
        <v>1374</v>
      </c>
      <c r="F150" s="23">
        <v>1397.5</v>
      </c>
      <c r="G150" s="75">
        <v>0</v>
      </c>
      <c r="H150" s="75">
        <v>0</v>
      </c>
      <c r="I150" s="75">
        <v>0</v>
      </c>
    </row>
    <row r="151" spans="1:9" s="18" customFormat="1" x14ac:dyDescent="0.25">
      <c r="A151" s="96" t="s">
        <v>171</v>
      </c>
      <c r="B151" s="116" t="s">
        <v>422</v>
      </c>
      <c r="C151" s="78" t="s">
        <v>511</v>
      </c>
      <c r="D151" s="16" t="s">
        <v>177</v>
      </c>
      <c r="E151" s="23">
        <v>136.1</v>
      </c>
      <c r="F151" s="23">
        <v>58</v>
      </c>
      <c r="G151" s="25" t="s">
        <v>316</v>
      </c>
      <c r="H151" s="25" t="s">
        <v>316</v>
      </c>
      <c r="I151" s="25" t="s">
        <v>316</v>
      </c>
    </row>
    <row r="152" spans="1:9" s="18" customFormat="1" ht="63" x14ac:dyDescent="0.25">
      <c r="A152" s="96"/>
      <c r="B152" s="116"/>
      <c r="C152" s="78" t="s">
        <v>80</v>
      </c>
      <c r="D152" s="16" t="s">
        <v>295</v>
      </c>
      <c r="E152" s="23">
        <v>7078.8</v>
      </c>
      <c r="F152" s="23">
        <v>2267.8000000000002</v>
      </c>
      <c r="G152" s="75">
        <v>0</v>
      </c>
      <c r="H152" s="75">
        <v>0</v>
      </c>
      <c r="I152" s="75">
        <v>0</v>
      </c>
    </row>
    <row r="153" spans="1:9" s="18" customFormat="1" ht="15.75" customHeight="1" x14ac:dyDescent="0.25">
      <c r="A153" s="114" t="s">
        <v>172</v>
      </c>
      <c r="B153" s="116" t="s">
        <v>422</v>
      </c>
      <c r="C153" s="64" t="s">
        <v>198</v>
      </c>
      <c r="D153" s="16" t="s">
        <v>181</v>
      </c>
      <c r="E153" s="23">
        <v>217.7</v>
      </c>
      <c r="F153" s="23">
        <v>671314</v>
      </c>
      <c r="G153" s="23">
        <v>671314</v>
      </c>
      <c r="H153" s="23">
        <v>671314</v>
      </c>
      <c r="I153" s="23">
        <v>671314</v>
      </c>
    </row>
    <row r="154" spans="1:9" s="18" customFormat="1" ht="63" x14ac:dyDescent="0.25">
      <c r="A154" s="115"/>
      <c r="B154" s="116"/>
      <c r="C154" s="78" t="s">
        <v>80</v>
      </c>
      <c r="D154" s="16" t="s">
        <v>289</v>
      </c>
      <c r="E154" s="23">
        <v>781.7</v>
      </c>
      <c r="F154" s="23">
        <v>798</v>
      </c>
      <c r="G154" s="25">
        <v>677.04</v>
      </c>
      <c r="H154" s="25">
        <v>667.8</v>
      </c>
      <c r="I154" s="25">
        <v>667.8</v>
      </c>
    </row>
    <row r="155" spans="1:9" s="18" customFormat="1" x14ac:dyDescent="0.25">
      <c r="A155" s="114" t="s">
        <v>173</v>
      </c>
      <c r="B155" s="116" t="s">
        <v>422</v>
      </c>
      <c r="C155" s="65" t="s">
        <v>429</v>
      </c>
      <c r="D155" s="16" t="s">
        <v>177</v>
      </c>
      <c r="E155" s="27">
        <v>119.8</v>
      </c>
      <c r="F155" s="27">
        <v>106.9</v>
      </c>
      <c r="G155" s="25" t="s">
        <v>316</v>
      </c>
      <c r="H155" s="25" t="s">
        <v>316</v>
      </c>
      <c r="I155" s="25" t="s">
        <v>316</v>
      </c>
    </row>
    <row r="156" spans="1:9" s="18" customFormat="1" ht="63" x14ac:dyDescent="0.25">
      <c r="A156" s="115"/>
      <c r="B156" s="116"/>
      <c r="C156" s="78" t="s">
        <v>80</v>
      </c>
      <c r="D156" s="16" t="s">
        <v>295</v>
      </c>
      <c r="E156" s="23">
        <v>3268.8</v>
      </c>
      <c r="F156" s="23">
        <v>2116.6</v>
      </c>
      <c r="G156" s="75">
        <v>0</v>
      </c>
      <c r="H156" s="75">
        <v>0</v>
      </c>
      <c r="I156" s="75">
        <v>0</v>
      </c>
    </row>
    <row r="157" spans="1:9" s="18" customFormat="1" ht="31.5" x14ac:dyDescent="0.25">
      <c r="A157" s="114" t="s">
        <v>174</v>
      </c>
      <c r="B157" s="116" t="s">
        <v>430</v>
      </c>
      <c r="C157" s="64" t="s">
        <v>431</v>
      </c>
      <c r="D157" s="16" t="s">
        <v>181</v>
      </c>
      <c r="E157" s="23">
        <v>891</v>
      </c>
      <c r="F157" s="23">
        <v>1000</v>
      </c>
      <c r="G157" s="23">
        <v>1000</v>
      </c>
      <c r="H157" s="23">
        <v>1000</v>
      </c>
      <c r="I157" s="23">
        <v>1000</v>
      </c>
    </row>
    <row r="158" spans="1:9" s="18" customFormat="1" ht="63" x14ac:dyDescent="0.25">
      <c r="A158" s="115"/>
      <c r="B158" s="116"/>
      <c r="C158" s="46" t="s">
        <v>80</v>
      </c>
      <c r="D158" s="16" t="s">
        <v>289</v>
      </c>
      <c r="E158" s="23">
        <v>64.599999999999994</v>
      </c>
      <c r="F158" s="23">
        <v>90</v>
      </c>
      <c r="G158" s="25">
        <v>102</v>
      </c>
      <c r="H158" s="25">
        <v>104</v>
      </c>
      <c r="I158" s="25">
        <v>104</v>
      </c>
    </row>
    <row r="159" spans="1:9" s="18" customFormat="1" ht="31.5" x14ac:dyDescent="0.25">
      <c r="A159" s="114" t="s">
        <v>175</v>
      </c>
      <c r="B159" s="116" t="s">
        <v>430</v>
      </c>
      <c r="C159" s="64" t="s">
        <v>432</v>
      </c>
      <c r="D159" s="16" t="s">
        <v>181</v>
      </c>
      <c r="E159" s="23">
        <v>1109</v>
      </c>
      <c r="F159" s="23">
        <v>1000</v>
      </c>
      <c r="G159" s="23">
        <v>1000</v>
      </c>
      <c r="H159" s="23">
        <v>1000</v>
      </c>
      <c r="I159" s="23">
        <v>1000</v>
      </c>
    </row>
    <row r="160" spans="1:9" s="18" customFormat="1" ht="63" x14ac:dyDescent="0.25">
      <c r="A160" s="115"/>
      <c r="B160" s="116"/>
      <c r="C160" s="78" t="s">
        <v>80</v>
      </c>
      <c r="D160" s="16" t="s">
        <v>289</v>
      </c>
      <c r="E160" s="23">
        <v>2561.8000000000002</v>
      </c>
      <c r="F160" s="23">
        <v>2350</v>
      </c>
      <c r="G160" s="23">
        <v>2360</v>
      </c>
      <c r="H160" s="23">
        <v>2361</v>
      </c>
      <c r="I160" s="23">
        <v>2361</v>
      </c>
    </row>
    <row r="161" spans="1:9" s="18" customFormat="1" x14ac:dyDescent="0.25">
      <c r="A161" s="96" t="s">
        <v>176</v>
      </c>
      <c r="B161" s="116" t="s">
        <v>430</v>
      </c>
      <c r="C161" s="64" t="s">
        <v>433</v>
      </c>
      <c r="D161" s="16" t="s">
        <v>181</v>
      </c>
      <c r="E161" s="23">
        <v>42.1</v>
      </c>
      <c r="F161" s="23" t="s">
        <v>316</v>
      </c>
      <c r="G161" s="23" t="s">
        <v>316</v>
      </c>
      <c r="H161" s="23" t="s">
        <v>316</v>
      </c>
      <c r="I161" s="23" t="s">
        <v>316</v>
      </c>
    </row>
    <row r="162" spans="1:9" s="18" customFormat="1" ht="63" x14ac:dyDescent="0.25">
      <c r="A162" s="96"/>
      <c r="B162" s="116"/>
      <c r="C162" s="78" t="s">
        <v>80</v>
      </c>
      <c r="D162" s="16" t="s">
        <v>289</v>
      </c>
      <c r="E162" s="23">
        <v>427.6</v>
      </c>
      <c r="F162" s="75">
        <v>0</v>
      </c>
      <c r="G162" s="75">
        <v>0</v>
      </c>
      <c r="H162" s="75">
        <v>0</v>
      </c>
      <c r="I162" s="75">
        <v>0</v>
      </c>
    </row>
    <row r="163" spans="1:9" s="18" customFormat="1" ht="47.25" x14ac:dyDescent="0.25">
      <c r="A163" s="96" t="s">
        <v>182</v>
      </c>
      <c r="B163" s="116" t="s">
        <v>430</v>
      </c>
      <c r="C163" s="64" t="s">
        <v>538</v>
      </c>
      <c r="D163" s="16" t="s">
        <v>181</v>
      </c>
      <c r="E163" s="23">
        <v>1034</v>
      </c>
      <c r="F163" s="23" t="s">
        <v>316</v>
      </c>
      <c r="G163" s="23" t="s">
        <v>316</v>
      </c>
      <c r="H163" s="23" t="s">
        <v>316</v>
      </c>
      <c r="I163" s="23" t="s">
        <v>316</v>
      </c>
    </row>
    <row r="164" spans="1:9" s="18" customFormat="1" ht="63" x14ac:dyDescent="0.25">
      <c r="A164" s="96"/>
      <c r="B164" s="116"/>
      <c r="C164" s="78" t="s">
        <v>80</v>
      </c>
      <c r="D164" s="16" t="s">
        <v>289</v>
      </c>
      <c r="E164" s="23">
        <v>1763.5459999999998</v>
      </c>
      <c r="F164" s="75">
        <v>0</v>
      </c>
      <c r="G164" s="75">
        <v>0</v>
      </c>
      <c r="H164" s="75">
        <v>0</v>
      </c>
      <c r="I164" s="75">
        <v>0</v>
      </c>
    </row>
    <row r="165" spans="1:9" s="18" customFormat="1" x14ac:dyDescent="0.25">
      <c r="A165" s="96" t="s">
        <v>183</v>
      </c>
      <c r="B165" s="116" t="s">
        <v>430</v>
      </c>
      <c r="C165" s="64" t="s">
        <v>513</v>
      </c>
      <c r="D165" s="16" t="s">
        <v>181</v>
      </c>
      <c r="E165" s="23">
        <v>32.9</v>
      </c>
      <c r="F165" s="23">
        <v>17</v>
      </c>
      <c r="G165" s="25">
        <v>100.8</v>
      </c>
      <c r="H165" s="25">
        <v>167.9</v>
      </c>
      <c r="I165" s="25">
        <v>167.9</v>
      </c>
    </row>
    <row r="166" spans="1:9" s="18" customFormat="1" ht="63" x14ac:dyDescent="0.25">
      <c r="A166" s="96"/>
      <c r="B166" s="116"/>
      <c r="C166" s="78" t="s">
        <v>80</v>
      </c>
      <c r="D166" s="16" t="s">
        <v>289</v>
      </c>
      <c r="E166" s="23">
        <v>1080.0999999999999</v>
      </c>
      <c r="F166" s="23">
        <v>566.1</v>
      </c>
      <c r="G166" s="23">
        <v>905.6</v>
      </c>
      <c r="H166" s="23">
        <v>1938.7</v>
      </c>
      <c r="I166" s="23">
        <v>1938.7</v>
      </c>
    </row>
    <row r="167" spans="1:9" s="18" customFormat="1" x14ac:dyDescent="0.25">
      <c r="A167" s="96" t="s">
        <v>184</v>
      </c>
      <c r="B167" s="116" t="s">
        <v>430</v>
      </c>
      <c r="C167" s="78" t="s">
        <v>514</v>
      </c>
      <c r="D167" s="16" t="s">
        <v>181</v>
      </c>
      <c r="E167" s="23">
        <v>4</v>
      </c>
      <c r="F167" s="23">
        <v>1519.4</v>
      </c>
      <c r="G167" s="23">
        <v>1286</v>
      </c>
      <c r="H167" s="23">
        <v>1469.2</v>
      </c>
      <c r="I167" s="23">
        <v>1469.2</v>
      </c>
    </row>
    <row r="168" spans="1:9" s="18" customFormat="1" ht="63" x14ac:dyDescent="0.25">
      <c r="A168" s="96"/>
      <c r="B168" s="116"/>
      <c r="C168" s="78" t="s">
        <v>80</v>
      </c>
      <c r="D168" s="16" t="s">
        <v>289</v>
      </c>
      <c r="E168" s="23">
        <v>113.3</v>
      </c>
      <c r="F168" s="23">
        <v>20768</v>
      </c>
      <c r="G168" s="23">
        <v>19218.599999999999</v>
      </c>
      <c r="H168" s="23">
        <v>22497.5</v>
      </c>
      <c r="I168" s="23">
        <v>22497.5</v>
      </c>
    </row>
    <row r="169" spans="1:9" s="18" customFormat="1" x14ac:dyDescent="0.25">
      <c r="A169" s="96" t="s">
        <v>185</v>
      </c>
      <c r="B169" s="116" t="s">
        <v>434</v>
      </c>
      <c r="C169" s="64" t="s">
        <v>186</v>
      </c>
      <c r="D169" s="19" t="s">
        <v>181</v>
      </c>
      <c r="E169" s="23">
        <v>903</v>
      </c>
      <c r="F169" s="23">
        <v>706.8</v>
      </c>
      <c r="G169" s="25">
        <v>711</v>
      </c>
      <c r="H169" s="25">
        <v>711</v>
      </c>
      <c r="I169" s="25">
        <v>711</v>
      </c>
    </row>
    <row r="170" spans="1:9" s="18" customFormat="1" ht="63" x14ac:dyDescent="0.25">
      <c r="A170" s="96"/>
      <c r="B170" s="116"/>
      <c r="C170" s="78" t="s">
        <v>80</v>
      </c>
      <c r="D170" s="16" t="s">
        <v>289</v>
      </c>
      <c r="E170" s="23">
        <v>15093</v>
      </c>
      <c r="F170" s="23">
        <v>11790.7</v>
      </c>
      <c r="G170" s="23">
        <v>11985.6</v>
      </c>
      <c r="H170" s="23">
        <v>12001.7</v>
      </c>
      <c r="I170" s="23">
        <v>12001.7</v>
      </c>
    </row>
    <row r="171" spans="1:9" s="18" customFormat="1" ht="31.5" customHeight="1" x14ac:dyDescent="0.25">
      <c r="A171" s="96" t="s">
        <v>190</v>
      </c>
      <c r="B171" s="116" t="s">
        <v>434</v>
      </c>
      <c r="C171" s="64" t="s">
        <v>435</v>
      </c>
      <c r="D171" s="19" t="s">
        <v>181</v>
      </c>
      <c r="E171" s="23">
        <v>100</v>
      </c>
      <c r="F171" s="23">
        <v>300</v>
      </c>
      <c r="G171" s="25">
        <v>300</v>
      </c>
      <c r="H171" s="25">
        <v>300</v>
      </c>
      <c r="I171" s="25">
        <v>300</v>
      </c>
    </row>
    <row r="172" spans="1:9" s="18" customFormat="1" ht="63" x14ac:dyDescent="0.25">
      <c r="A172" s="96"/>
      <c r="B172" s="116"/>
      <c r="C172" s="78" t="s">
        <v>80</v>
      </c>
      <c r="D172" s="16" t="s">
        <v>289</v>
      </c>
      <c r="E172" s="23">
        <v>1158.2</v>
      </c>
      <c r="F172" s="23">
        <v>1197.5</v>
      </c>
      <c r="G172" s="23">
        <v>1205.5999999999999</v>
      </c>
      <c r="H172" s="23">
        <v>1104.56</v>
      </c>
      <c r="I172" s="23">
        <v>1104.56</v>
      </c>
    </row>
    <row r="173" spans="1:9" s="18" customFormat="1" x14ac:dyDescent="0.25">
      <c r="A173" s="96" t="s">
        <v>191</v>
      </c>
      <c r="B173" s="116" t="s">
        <v>434</v>
      </c>
      <c r="C173" s="26" t="s">
        <v>436</v>
      </c>
      <c r="D173" s="16" t="s">
        <v>181</v>
      </c>
      <c r="E173" s="23">
        <v>10</v>
      </c>
      <c r="F173" s="23">
        <v>60</v>
      </c>
      <c r="G173" s="25">
        <v>60</v>
      </c>
      <c r="H173" s="25">
        <v>60</v>
      </c>
      <c r="I173" s="25">
        <v>60</v>
      </c>
    </row>
    <row r="174" spans="1:9" s="18" customFormat="1" ht="63" x14ac:dyDescent="0.25">
      <c r="A174" s="96"/>
      <c r="B174" s="116"/>
      <c r="C174" s="78" t="s">
        <v>80</v>
      </c>
      <c r="D174" s="16" t="s">
        <v>289</v>
      </c>
      <c r="E174" s="23">
        <v>75.099999999999994</v>
      </c>
      <c r="F174" s="23">
        <v>664</v>
      </c>
      <c r="G174" s="23">
        <v>673.95</v>
      </c>
      <c r="H174" s="23">
        <v>397.3</v>
      </c>
      <c r="I174" s="23">
        <v>397.3</v>
      </c>
    </row>
    <row r="175" spans="1:9" s="18" customFormat="1" x14ac:dyDescent="0.25">
      <c r="A175" s="96" t="s">
        <v>192</v>
      </c>
      <c r="B175" s="116" t="s">
        <v>434</v>
      </c>
      <c r="C175" s="26" t="s">
        <v>187</v>
      </c>
      <c r="D175" s="16" t="s">
        <v>197</v>
      </c>
      <c r="E175" s="23">
        <v>390.9</v>
      </c>
      <c r="F175" s="23">
        <v>403.7</v>
      </c>
      <c r="G175" s="25">
        <v>346.4</v>
      </c>
      <c r="H175" s="25">
        <v>486</v>
      </c>
      <c r="I175" s="25">
        <v>486</v>
      </c>
    </row>
    <row r="176" spans="1:9" s="18" customFormat="1" ht="63" x14ac:dyDescent="0.25">
      <c r="A176" s="96"/>
      <c r="B176" s="116"/>
      <c r="C176" s="78" t="s">
        <v>80</v>
      </c>
      <c r="D176" s="16" t="s">
        <v>289</v>
      </c>
      <c r="E176" s="23">
        <v>4607</v>
      </c>
      <c r="F176" s="23">
        <v>3971.1</v>
      </c>
      <c r="G176" s="23">
        <v>3432.8</v>
      </c>
      <c r="H176" s="23">
        <v>4766.8</v>
      </c>
      <c r="I176" s="23">
        <v>4766.8</v>
      </c>
    </row>
    <row r="177" spans="1:9" s="18" customFormat="1" x14ac:dyDescent="0.25">
      <c r="A177" s="96" t="s">
        <v>193</v>
      </c>
      <c r="B177" s="116" t="s">
        <v>434</v>
      </c>
      <c r="C177" s="26" t="s">
        <v>188</v>
      </c>
      <c r="D177" s="16" t="s">
        <v>181</v>
      </c>
      <c r="E177" s="23">
        <v>743</v>
      </c>
      <c r="F177" s="23">
        <v>740</v>
      </c>
      <c r="G177" s="25">
        <v>740</v>
      </c>
      <c r="H177" s="25">
        <v>740</v>
      </c>
      <c r="I177" s="25">
        <v>740</v>
      </c>
    </row>
    <row r="178" spans="1:9" s="18" customFormat="1" ht="63" x14ac:dyDescent="0.25">
      <c r="A178" s="96"/>
      <c r="B178" s="116"/>
      <c r="C178" s="78" t="s">
        <v>80</v>
      </c>
      <c r="D178" s="16" t="s">
        <v>289</v>
      </c>
      <c r="E178" s="23">
        <v>2656.6</v>
      </c>
      <c r="F178" s="23">
        <v>1531.8</v>
      </c>
      <c r="G178" s="23">
        <v>1539.2</v>
      </c>
      <c r="H178" s="23">
        <v>1546.6</v>
      </c>
      <c r="I178" s="23">
        <v>1546.6</v>
      </c>
    </row>
    <row r="179" spans="1:9" s="18" customFormat="1" x14ac:dyDescent="0.25">
      <c r="A179" s="96" t="s">
        <v>194</v>
      </c>
      <c r="B179" s="112" t="s">
        <v>437</v>
      </c>
      <c r="C179" s="66" t="s">
        <v>199</v>
      </c>
      <c r="D179" s="19" t="s">
        <v>181</v>
      </c>
      <c r="E179" s="23">
        <v>2006</v>
      </c>
      <c r="F179" s="23">
        <v>1440.3</v>
      </c>
      <c r="G179" s="25">
        <v>555.4</v>
      </c>
      <c r="H179" s="25">
        <v>658.4</v>
      </c>
      <c r="I179" s="25">
        <v>658.4</v>
      </c>
    </row>
    <row r="180" spans="1:9" s="18" customFormat="1" ht="63" x14ac:dyDescent="0.25">
      <c r="A180" s="96"/>
      <c r="B180" s="113"/>
      <c r="C180" s="78" t="s">
        <v>80</v>
      </c>
      <c r="D180" s="16" t="s">
        <v>289</v>
      </c>
      <c r="E180" s="23">
        <v>3562.7</v>
      </c>
      <c r="F180" s="23">
        <v>2448.5</v>
      </c>
      <c r="G180" s="23">
        <v>949.7</v>
      </c>
      <c r="H180" s="23">
        <v>1168.5999999999999</v>
      </c>
      <c r="I180" s="23">
        <v>1168.5999999999999</v>
      </c>
    </row>
    <row r="181" spans="1:9" s="18" customFormat="1" x14ac:dyDescent="0.25">
      <c r="A181" s="96" t="s">
        <v>195</v>
      </c>
      <c r="B181" s="112" t="s">
        <v>438</v>
      </c>
      <c r="C181" s="64" t="s">
        <v>196</v>
      </c>
      <c r="D181" s="16" t="s">
        <v>181</v>
      </c>
      <c r="E181" s="23">
        <v>37.4</v>
      </c>
      <c r="F181" s="23">
        <v>37.4</v>
      </c>
      <c r="G181" s="25">
        <v>37.4</v>
      </c>
      <c r="H181" s="25">
        <v>37.4</v>
      </c>
      <c r="I181" s="25">
        <v>37.4</v>
      </c>
    </row>
    <row r="182" spans="1:9" s="18" customFormat="1" ht="63" x14ac:dyDescent="0.25">
      <c r="A182" s="96"/>
      <c r="B182" s="113"/>
      <c r="C182" s="78" t="s">
        <v>80</v>
      </c>
      <c r="D182" s="16" t="s">
        <v>289</v>
      </c>
      <c r="E182" s="23">
        <v>78.400000000000006</v>
      </c>
      <c r="F182" s="23">
        <v>77.2</v>
      </c>
      <c r="G182" s="25">
        <v>100.9</v>
      </c>
      <c r="H182" s="25">
        <v>11.9</v>
      </c>
      <c r="I182" s="25">
        <v>11.9</v>
      </c>
    </row>
    <row r="183" spans="1:9" s="18" customFormat="1" ht="31.5" x14ac:dyDescent="0.25">
      <c r="A183" s="96" t="s">
        <v>440</v>
      </c>
      <c r="B183" s="112" t="s">
        <v>438</v>
      </c>
      <c r="C183" s="78" t="s">
        <v>439</v>
      </c>
      <c r="D183" s="16" t="s">
        <v>181</v>
      </c>
      <c r="E183" s="23">
        <v>32</v>
      </c>
      <c r="F183" s="23" t="s">
        <v>316</v>
      </c>
      <c r="G183" s="23" t="s">
        <v>316</v>
      </c>
      <c r="H183" s="23" t="s">
        <v>316</v>
      </c>
      <c r="I183" s="23" t="s">
        <v>316</v>
      </c>
    </row>
    <row r="184" spans="1:9" s="18" customFormat="1" ht="63" x14ac:dyDescent="0.25">
      <c r="A184" s="96"/>
      <c r="B184" s="113"/>
      <c r="C184" s="78" t="s">
        <v>80</v>
      </c>
      <c r="D184" s="16" t="s">
        <v>289</v>
      </c>
      <c r="E184" s="23">
        <v>700.6</v>
      </c>
      <c r="F184" s="75">
        <v>0</v>
      </c>
      <c r="G184" s="75">
        <v>0</v>
      </c>
      <c r="H184" s="75">
        <v>0</v>
      </c>
      <c r="I184" s="75">
        <v>0</v>
      </c>
    </row>
    <row r="185" spans="1:9" s="18" customFormat="1" ht="78.75" x14ac:dyDescent="0.25">
      <c r="A185" s="126" t="s">
        <v>441</v>
      </c>
      <c r="B185" s="112" t="s">
        <v>516</v>
      </c>
      <c r="C185" s="78" t="s">
        <v>517</v>
      </c>
      <c r="D185" s="16" t="s">
        <v>84</v>
      </c>
      <c r="E185" s="28">
        <v>23</v>
      </c>
      <c r="F185" s="23" t="s">
        <v>316</v>
      </c>
      <c r="G185" s="23" t="s">
        <v>316</v>
      </c>
      <c r="H185" s="23" t="s">
        <v>316</v>
      </c>
      <c r="I185" s="23" t="s">
        <v>316</v>
      </c>
    </row>
    <row r="186" spans="1:9" s="18" customFormat="1" ht="31.5" x14ac:dyDescent="0.25">
      <c r="A186" s="140"/>
      <c r="B186" s="139"/>
      <c r="C186" s="78" t="s">
        <v>518</v>
      </c>
      <c r="D186" s="16" t="s">
        <v>84</v>
      </c>
      <c r="E186" s="28">
        <v>1</v>
      </c>
      <c r="F186" s="23" t="s">
        <v>316</v>
      </c>
      <c r="G186" s="23" t="s">
        <v>316</v>
      </c>
      <c r="H186" s="23" t="s">
        <v>316</v>
      </c>
      <c r="I186" s="23" t="s">
        <v>316</v>
      </c>
    </row>
    <row r="187" spans="1:9" s="18" customFormat="1" ht="63" x14ac:dyDescent="0.25">
      <c r="A187" s="127"/>
      <c r="B187" s="113"/>
      <c r="C187" s="78" t="s">
        <v>80</v>
      </c>
      <c r="D187" s="16" t="s">
        <v>289</v>
      </c>
      <c r="E187" s="23">
        <v>43766.400000000001</v>
      </c>
      <c r="F187" s="75">
        <v>0</v>
      </c>
      <c r="G187" s="75">
        <v>0</v>
      </c>
      <c r="H187" s="75">
        <v>0</v>
      </c>
      <c r="I187" s="75">
        <v>0</v>
      </c>
    </row>
    <row r="188" spans="1:9" s="18" customFormat="1" ht="47.25" x14ac:dyDescent="0.25">
      <c r="A188" s="123" t="s">
        <v>442</v>
      </c>
      <c r="B188" s="112" t="s">
        <v>521</v>
      </c>
      <c r="C188" s="78" t="s">
        <v>522</v>
      </c>
      <c r="D188" s="16" t="s">
        <v>181</v>
      </c>
      <c r="E188" s="23">
        <v>0.1</v>
      </c>
      <c r="F188" s="23" t="s">
        <v>316</v>
      </c>
      <c r="G188" s="23" t="s">
        <v>316</v>
      </c>
      <c r="H188" s="23" t="s">
        <v>316</v>
      </c>
      <c r="I188" s="23" t="s">
        <v>316</v>
      </c>
    </row>
    <row r="189" spans="1:9" s="18" customFormat="1" ht="63" x14ac:dyDescent="0.25">
      <c r="A189" s="123"/>
      <c r="B189" s="113"/>
      <c r="C189" s="78" t="s">
        <v>80</v>
      </c>
      <c r="D189" s="16" t="s">
        <v>289</v>
      </c>
      <c r="E189" s="23">
        <v>962.7</v>
      </c>
      <c r="F189" s="75">
        <v>0</v>
      </c>
      <c r="G189" s="75">
        <v>0</v>
      </c>
      <c r="H189" s="75">
        <v>0</v>
      </c>
      <c r="I189" s="75">
        <v>0</v>
      </c>
    </row>
    <row r="190" spans="1:9" s="18" customFormat="1" ht="31.5" x14ac:dyDescent="0.25">
      <c r="A190" s="123" t="s">
        <v>443</v>
      </c>
      <c r="B190" s="112" t="s">
        <v>448</v>
      </c>
      <c r="C190" s="78" t="s">
        <v>515</v>
      </c>
      <c r="D190" s="16" t="s">
        <v>181</v>
      </c>
      <c r="E190" s="23">
        <v>2</v>
      </c>
      <c r="F190" s="23">
        <v>109.5</v>
      </c>
      <c r="G190" s="25">
        <v>134.6</v>
      </c>
      <c r="H190" s="25">
        <v>134.6</v>
      </c>
      <c r="I190" s="25">
        <v>134.6</v>
      </c>
    </row>
    <row r="191" spans="1:9" s="18" customFormat="1" ht="63" x14ac:dyDescent="0.25">
      <c r="A191" s="123"/>
      <c r="B191" s="113"/>
      <c r="C191" s="78" t="s">
        <v>80</v>
      </c>
      <c r="D191" s="16" t="s">
        <v>289</v>
      </c>
      <c r="E191" s="23">
        <v>1038.8</v>
      </c>
      <c r="F191" s="23">
        <v>700.8</v>
      </c>
      <c r="G191" s="25">
        <v>865.5</v>
      </c>
      <c r="H191" s="25">
        <v>869.5</v>
      </c>
      <c r="I191" s="25">
        <v>869.5</v>
      </c>
    </row>
    <row r="192" spans="1:9" s="18" customFormat="1" ht="67.5" customHeight="1" x14ac:dyDescent="0.25">
      <c r="A192" s="123" t="s">
        <v>444</v>
      </c>
      <c r="B192" s="112" t="s">
        <v>523</v>
      </c>
      <c r="C192" s="78" t="s">
        <v>540</v>
      </c>
      <c r="D192" s="16" t="s">
        <v>142</v>
      </c>
      <c r="E192" s="28">
        <v>65</v>
      </c>
      <c r="F192" s="23" t="s">
        <v>316</v>
      </c>
      <c r="G192" s="23" t="s">
        <v>316</v>
      </c>
      <c r="H192" s="23" t="s">
        <v>316</v>
      </c>
      <c r="I192" s="23" t="s">
        <v>316</v>
      </c>
    </row>
    <row r="193" spans="1:9" s="18" customFormat="1" ht="59.25" customHeight="1" x14ac:dyDescent="0.25">
      <c r="A193" s="123"/>
      <c r="B193" s="113"/>
      <c r="C193" s="78" t="s">
        <v>80</v>
      </c>
      <c r="D193" s="16" t="s">
        <v>289</v>
      </c>
      <c r="E193" s="23">
        <v>1624.6</v>
      </c>
      <c r="F193" s="75">
        <v>0</v>
      </c>
      <c r="G193" s="75">
        <v>0</v>
      </c>
      <c r="H193" s="75">
        <v>0</v>
      </c>
      <c r="I193" s="75">
        <v>0</v>
      </c>
    </row>
    <row r="194" spans="1:9" s="18" customFormat="1" ht="31.5" x14ac:dyDescent="0.25">
      <c r="A194" s="123" t="s">
        <v>445</v>
      </c>
      <c r="B194" s="112" t="s">
        <v>447</v>
      </c>
      <c r="C194" s="78" t="s">
        <v>189</v>
      </c>
      <c r="D194" s="16" t="s">
        <v>181</v>
      </c>
      <c r="E194" s="23">
        <v>4519.3999999999996</v>
      </c>
      <c r="F194" s="23" t="s">
        <v>316</v>
      </c>
      <c r="G194" s="23" t="s">
        <v>316</v>
      </c>
      <c r="H194" s="23" t="s">
        <v>316</v>
      </c>
      <c r="I194" s="23" t="s">
        <v>316</v>
      </c>
    </row>
    <row r="195" spans="1:9" s="18" customFormat="1" ht="63" x14ac:dyDescent="0.25">
      <c r="A195" s="123"/>
      <c r="B195" s="113"/>
      <c r="C195" s="78" t="s">
        <v>80</v>
      </c>
      <c r="D195" s="16" t="s">
        <v>289</v>
      </c>
      <c r="E195" s="23">
        <v>1452.7</v>
      </c>
      <c r="F195" s="75">
        <v>0</v>
      </c>
      <c r="G195" s="75">
        <v>0</v>
      </c>
      <c r="H195" s="75">
        <v>0</v>
      </c>
      <c r="I195" s="75">
        <v>0</v>
      </c>
    </row>
    <row r="196" spans="1:9" s="18" customFormat="1" ht="113.25" customHeight="1" x14ac:dyDescent="0.25">
      <c r="A196" s="96" t="s">
        <v>446</v>
      </c>
      <c r="B196" s="112" t="s">
        <v>200</v>
      </c>
      <c r="C196" s="78" t="s">
        <v>201</v>
      </c>
      <c r="D196" s="16" t="s">
        <v>539</v>
      </c>
      <c r="E196" s="16">
        <v>0.64300000000000002</v>
      </c>
      <c r="F196" s="23" t="s">
        <v>316</v>
      </c>
      <c r="G196" s="23" t="s">
        <v>316</v>
      </c>
      <c r="H196" s="23" t="s">
        <v>316</v>
      </c>
      <c r="I196" s="23" t="s">
        <v>316</v>
      </c>
    </row>
    <row r="197" spans="1:9" s="18" customFormat="1" ht="63" x14ac:dyDescent="0.25">
      <c r="A197" s="96"/>
      <c r="B197" s="113"/>
      <c r="C197" s="78" t="s">
        <v>80</v>
      </c>
      <c r="D197" s="16" t="s">
        <v>289</v>
      </c>
      <c r="E197" s="23">
        <v>649.5</v>
      </c>
      <c r="F197" s="75">
        <v>0</v>
      </c>
      <c r="G197" s="75">
        <v>0</v>
      </c>
      <c r="H197" s="75">
        <v>0</v>
      </c>
      <c r="I197" s="75">
        <v>0</v>
      </c>
    </row>
    <row r="198" spans="1:9" s="18" customFormat="1" x14ac:dyDescent="0.25">
      <c r="A198" s="13"/>
      <c r="B198" s="110" t="s">
        <v>10</v>
      </c>
      <c r="C198" s="111"/>
      <c r="D198" s="79" t="s">
        <v>289</v>
      </c>
      <c r="E198" s="7">
        <f t="shared" ref="E198:I198" si="6">E126+E128+E130+E132+E134+E136+E138+E140+E142+E144+E146+E148+E150+E152+E154+E156+E158+E160+E162+E164+E166+E168+E170+E172+E174+E176+E178+E180+E182+E184+E187+E189+E191+E193+E195+E197</f>
        <v>120763.14599999999</v>
      </c>
      <c r="F198" s="7">
        <f t="shared" si="6"/>
        <v>74361.600000000006</v>
      </c>
      <c r="G198" s="7">
        <f t="shared" si="6"/>
        <v>57528.209999999992</v>
      </c>
      <c r="H198" s="7">
        <f t="shared" si="6"/>
        <v>65961.260000000009</v>
      </c>
      <c r="I198" s="7">
        <f t="shared" si="6"/>
        <v>65961.260000000009</v>
      </c>
    </row>
    <row r="199" spans="1:9" s="5" customFormat="1" ht="28.5" customHeight="1" x14ac:dyDescent="0.25">
      <c r="A199" s="12" t="s">
        <v>31</v>
      </c>
      <c r="B199" s="124" t="s">
        <v>22</v>
      </c>
      <c r="C199" s="125"/>
      <c r="D199" s="125"/>
      <c r="E199" s="125"/>
      <c r="F199" s="125"/>
      <c r="G199" s="125"/>
      <c r="H199" s="125"/>
      <c r="I199" s="125"/>
    </row>
    <row r="200" spans="1:9" s="18" customFormat="1" x14ac:dyDescent="0.25">
      <c r="A200" s="96" t="s">
        <v>33</v>
      </c>
      <c r="B200" s="109" t="s">
        <v>346</v>
      </c>
      <c r="C200" s="67" t="s">
        <v>347</v>
      </c>
      <c r="D200" s="61" t="s">
        <v>141</v>
      </c>
      <c r="E200" s="28">
        <v>218</v>
      </c>
      <c r="F200" s="28">
        <v>241</v>
      </c>
      <c r="G200" s="28">
        <v>241</v>
      </c>
      <c r="H200" s="28">
        <v>241</v>
      </c>
      <c r="I200" s="28">
        <v>241</v>
      </c>
    </row>
    <row r="201" spans="1:9" s="18" customFormat="1" ht="47.25" x14ac:dyDescent="0.25">
      <c r="A201" s="96"/>
      <c r="B201" s="109"/>
      <c r="C201" s="62" t="s">
        <v>348</v>
      </c>
      <c r="D201" s="61" t="s">
        <v>289</v>
      </c>
      <c r="E201" s="29">
        <v>27965.3</v>
      </c>
      <c r="F201" s="29">
        <v>33024.400000000001</v>
      </c>
      <c r="G201" s="29">
        <v>33057.699999999997</v>
      </c>
      <c r="H201" s="29">
        <v>35988.1</v>
      </c>
      <c r="I201" s="29">
        <v>35988.1</v>
      </c>
    </row>
    <row r="202" spans="1:9" s="18" customFormat="1" x14ac:dyDescent="0.25">
      <c r="A202" s="96" t="s">
        <v>34</v>
      </c>
      <c r="B202" s="116" t="s">
        <v>76</v>
      </c>
      <c r="C202" s="62" t="s">
        <v>349</v>
      </c>
      <c r="D202" s="61" t="s">
        <v>141</v>
      </c>
      <c r="E202" s="28">
        <v>218</v>
      </c>
      <c r="F202" s="28">
        <v>241</v>
      </c>
      <c r="G202" s="28">
        <v>241</v>
      </c>
      <c r="H202" s="28">
        <v>241</v>
      </c>
      <c r="I202" s="28">
        <v>241</v>
      </c>
    </row>
    <row r="203" spans="1:9" s="18" customFormat="1" ht="47.25" x14ac:dyDescent="0.25">
      <c r="A203" s="96"/>
      <c r="B203" s="116"/>
      <c r="C203" s="62" t="s">
        <v>348</v>
      </c>
      <c r="D203" s="61" t="s">
        <v>289</v>
      </c>
      <c r="E203" s="29">
        <v>9356.7999999999993</v>
      </c>
      <c r="F203" s="29">
        <v>26041.1</v>
      </c>
      <c r="G203" s="29">
        <v>26134</v>
      </c>
      <c r="H203" s="29">
        <v>28586.299999999996</v>
      </c>
      <c r="I203" s="29">
        <v>28586.299999999996</v>
      </c>
    </row>
    <row r="204" spans="1:9" s="18" customFormat="1" x14ac:dyDescent="0.25">
      <c r="A204" s="96" t="s">
        <v>58</v>
      </c>
      <c r="B204" s="116" t="s">
        <v>78</v>
      </c>
      <c r="C204" s="62" t="s">
        <v>349</v>
      </c>
      <c r="D204" s="61" t="s">
        <v>141</v>
      </c>
      <c r="E204" s="28">
        <v>1339</v>
      </c>
      <c r="F204" s="28">
        <v>1294</v>
      </c>
      <c r="G204" s="28">
        <v>1294</v>
      </c>
      <c r="H204" s="28">
        <v>1294</v>
      </c>
      <c r="I204" s="28">
        <v>1294</v>
      </c>
    </row>
    <row r="205" spans="1:9" s="18" customFormat="1" ht="47.25" x14ac:dyDescent="0.25">
      <c r="A205" s="96"/>
      <c r="B205" s="116"/>
      <c r="C205" s="62" t="s">
        <v>348</v>
      </c>
      <c r="D205" s="61" t="s">
        <v>289</v>
      </c>
      <c r="E205" s="29">
        <v>36610.300000000003</v>
      </c>
      <c r="F205" s="29">
        <v>35156.400000000001</v>
      </c>
      <c r="G205" s="29">
        <v>35269.4</v>
      </c>
      <c r="H205" s="29">
        <v>36564.699999999997</v>
      </c>
      <c r="I205" s="29">
        <v>36564.699999999997</v>
      </c>
    </row>
    <row r="206" spans="1:9" s="18" customFormat="1" ht="31.5" x14ac:dyDescent="0.25">
      <c r="A206" s="96" t="s">
        <v>59</v>
      </c>
      <c r="B206" s="109" t="s">
        <v>350</v>
      </c>
      <c r="C206" s="62" t="s">
        <v>351</v>
      </c>
      <c r="D206" s="61" t="s">
        <v>141</v>
      </c>
      <c r="E206" s="28">
        <v>364</v>
      </c>
      <c r="F206" s="28">
        <v>345</v>
      </c>
      <c r="G206" s="28">
        <v>345</v>
      </c>
      <c r="H206" s="28">
        <v>345</v>
      </c>
      <c r="I206" s="28">
        <v>345</v>
      </c>
    </row>
    <row r="207" spans="1:9" s="18" customFormat="1" ht="47.25" x14ac:dyDescent="0.25">
      <c r="A207" s="96"/>
      <c r="B207" s="109"/>
      <c r="C207" s="62" t="s">
        <v>348</v>
      </c>
      <c r="D207" s="61" t="s">
        <v>289</v>
      </c>
      <c r="E207" s="29">
        <v>55739.5</v>
      </c>
      <c r="F207" s="29">
        <v>53526.8</v>
      </c>
      <c r="G207" s="29">
        <v>53586.5</v>
      </c>
      <c r="H207" s="29">
        <v>54689.8</v>
      </c>
      <c r="I207" s="29">
        <v>54689.8</v>
      </c>
    </row>
    <row r="208" spans="1:9" s="18" customFormat="1" ht="31.5" customHeight="1" x14ac:dyDescent="0.25">
      <c r="A208" s="96" t="s">
        <v>60</v>
      </c>
      <c r="B208" s="135" t="s">
        <v>561</v>
      </c>
      <c r="C208" s="62" t="s">
        <v>351</v>
      </c>
      <c r="D208" s="61" t="s">
        <v>141</v>
      </c>
      <c r="E208" s="28">
        <v>22</v>
      </c>
      <c r="F208" s="28">
        <v>22</v>
      </c>
      <c r="G208" s="28">
        <v>22</v>
      </c>
      <c r="H208" s="28">
        <v>22</v>
      </c>
      <c r="I208" s="28">
        <v>22</v>
      </c>
    </row>
    <row r="209" spans="1:9" s="18" customFormat="1" ht="47.25" x14ac:dyDescent="0.25">
      <c r="A209" s="96"/>
      <c r="B209" s="136"/>
      <c r="C209" s="62" t="s">
        <v>348</v>
      </c>
      <c r="D209" s="61" t="s">
        <v>289</v>
      </c>
      <c r="E209" s="29">
        <v>1170.5</v>
      </c>
      <c r="F209" s="29">
        <v>1918.5</v>
      </c>
      <c r="G209" s="29">
        <v>1675.3</v>
      </c>
      <c r="H209" s="29">
        <v>1773.3</v>
      </c>
      <c r="I209" s="29">
        <v>1773.3</v>
      </c>
    </row>
    <row r="210" spans="1:9" s="18" customFormat="1" ht="31.5" x14ac:dyDescent="0.25">
      <c r="A210" s="96" t="s">
        <v>61</v>
      </c>
      <c r="B210" s="109" t="s">
        <v>352</v>
      </c>
      <c r="C210" s="62" t="s">
        <v>353</v>
      </c>
      <c r="D210" s="61" t="s">
        <v>141</v>
      </c>
      <c r="E210" s="28">
        <v>37</v>
      </c>
      <c r="F210" s="28">
        <v>31</v>
      </c>
      <c r="G210" s="28">
        <v>31</v>
      </c>
      <c r="H210" s="28">
        <v>31</v>
      </c>
      <c r="I210" s="28">
        <v>31</v>
      </c>
    </row>
    <row r="211" spans="1:9" s="18" customFormat="1" ht="47.25" x14ac:dyDescent="0.25">
      <c r="A211" s="96"/>
      <c r="B211" s="109"/>
      <c r="C211" s="62" t="s">
        <v>348</v>
      </c>
      <c r="D211" s="61" t="s">
        <v>289</v>
      </c>
      <c r="E211" s="29">
        <v>401.1</v>
      </c>
      <c r="F211" s="29">
        <v>358.4</v>
      </c>
      <c r="G211" s="29">
        <v>359.1</v>
      </c>
      <c r="H211" s="29">
        <v>385</v>
      </c>
      <c r="I211" s="29">
        <v>385</v>
      </c>
    </row>
    <row r="212" spans="1:9" s="18" customFormat="1" x14ac:dyDescent="0.25">
      <c r="A212" s="96" t="s">
        <v>62</v>
      </c>
      <c r="B212" s="109" t="s">
        <v>86</v>
      </c>
      <c r="C212" s="62" t="s">
        <v>347</v>
      </c>
      <c r="D212" s="61" t="s">
        <v>141</v>
      </c>
      <c r="E212" s="28">
        <v>6992</v>
      </c>
      <c r="F212" s="28">
        <v>7314</v>
      </c>
      <c r="G212" s="28">
        <v>7314</v>
      </c>
      <c r="H212" s="28">
        <v>7314</v>
      </c>
      <c r="I212" s="28">
        <v>7314</v>
      </c>
    </row>
    <row r="213" spans="1:9" s="18" customFormat="1" ht="47.25" x14ac:dyDescent="0.25">
      <c r="A213" s="96"/>
      <c r="B213" s="109"/>
      <c r="C213" s="62" t="s">
        <v>348</v>
      </c>
      <c r="D213" s="61" t="s">
        <v>289</v>
      </c>
      <c r="E213" s="29">
        <v>25544.6</v>
      </c>
      <c r="F213" s="29">
        <v>38485</v>
      </c>
      <c r="G213" s="29">
        <v>38591.199999999997</v>
      </c>
      <c r="H213" s="29">
        <v>39941.199999999997</v>
      </c>
      <c r="I213" s="29">
        <v>39941.199999999997</v>
      </c>
    </row>
    <row r="214" spans="1:9" s="18" customFormat="1" x14ac:dyDescent="0.25">
      <c r="A214" s="96" t="s">
        <v>63</v>
      </c>
      <c r="B214" s="109" t="s">
        <v>354</v>
      </c>
      <c r="C214" s="62" t="s">
        <v>347</v>
      </c>
      <c r="D214" s="61" t="s">
        <v>141</v>
      </c>
      <c r="E214" s="28">
        <v>8191</v>
      </c>
      <c r="F214" s="28">
        <v>8507</v>
      </c>
      <c r="G214" s="28">
        <v>8507</v>
      </c>
      <c r="H214" s="28">
        <v>8507</v>
      </c>
      <c r="I214" s="28">
        <v>8507</v>
      </c>
    </row>
    <row r="215" spans="1:9" s="18" customFormat="1" ht="47.25" x14ac:dyDescent="0.25">
      <c r="A215" s="96"/>
      <c r="B215" s="109"/>
      <c r="C215" s="62" t="s">
        <v>348</v>
      </c>
      <c r="D215" s="61" t="s">
        <v>289</v>
      </c>
      <c r="E215" s="29">
        <v>23546.5</v>
      </c>
      <c r="F215" s="29">
        <v>30361.4</v>
      </c>
      <c r="G215" s="29">
        <v>30364.799999999996</v>
      </c>
      <c r="H215" s="29">
        <v>30605.9</v>
      </c>
      <c r="I215" s="29">
        <v>30605.9</v>
      </c>
    </row>
    <row r="216" spans="1:9" s="18" customFormat="1" ht="31.5" x14ac:dyDescent="0.25">
      <c r="A216" s="96" t="s">
        <v>64</v>
      </c>
      <c r="B216" s="109" t="s">
        <v>355</v>
      </c>
      <c r="C216" s="62" t="s">
        <v>351</v>
      </c>
      <c r="D216" s="61" t="s">
        <v>141</v>
      </c>
      <c r="E216" s="28">
        <v>511</v>
      </c>
      <c r="F216" s="28">
        <v>520</v>
      </c>
      <c r="G216" s="28">
        <v>520</v>
      </c>
      <c r="H216" s="28">
        <v>520</v>
      </c>
      <c r="I216" s="28">
        <v>520</v>
      </c>
    </row>
    <row r="217" spans="1:9" s="18" customFormat="1" ht="47.25" x14ac:dyDescent="0.25">
      <c r="A217" s="96"/>
      <c r="B217" s="109"/>
      <c r="C217" s="62" t="s">
        <v>348</v>
      </c>
      <c r="D217" s="61" t="s">
        <v>289</v>
      </c>
      <c r="E217" s="29">
        <v>1439.2</v>
      </c>
      <c r="F217" s="29">
        <v>1746.2</v>
      </c>
      <c r="G217" s="29">
        <v>1862.2</v>
      </c>
      <c r="H217" s="29">
        <v>1964</v>
      </c>
      <c r="I217" s="29">
        <v>1964</v>
      </c>
    </row>
    <row r="218" spans="1:9" s="18" customFormat="1" ht="31.5" x14ac:dyDescent="0.25">
      <c r="A218" s="96" t="s">
        <v>65</v>
      </c>
      <c r="B218" s="109" t="s">
        <v>356</v>
      </c>
      <c r="C218" s="62" t="s">
        <v>357</v>
      </c>
      <c r="D218" s="61" t="s">
        <v>122</v>
      </c>
      <c r="E218" s="28">
        <v>1410</v>
      </c>
      <c r="F218" s="28">
        <v>1456</v>
      </c>
      <c r="G218" s="28">
        <v>1456</v>
      </c>
      <c r="H218" s="28">
        <v>1456</v>
      </c>
      <c r="I218" s="28">
        <v>1456</v>
      </c>
    </row>
    <row r="219" spans="1:9" s="18" customFormat="1" ht="47.25" x14ac:dyDescent="0.25">
      <c r="A219" s="96"/>
      <c r="B219" s="109"/>
      <c r="C219" s="62" t="s">
        <v>348</v>
      </c>
      <c r="D219" s="61" t="s">
        <v>289</v>
      </c>
      <c r="E219" s="29">
        <v>50753.5</v>
      </c>
      <c r="F219" s="29">
        <v>55263.6</v>
      </c>
      <c r="G219" s="29">
        <v>55389.2</v>
      </c>
      <c r="H219" s="29">
        <v>56641</v>
      </c>
      <c r="I219" s="29">
        <v>56641</v>
      </c>
    </row>
    <row r="220" spans="1:9" s="18" customFormat="1" ht="31.5" x14ac:dyDescent="0.25">
      <c r="A220" s="96" t="s">
        <v>66</v>
      </c>
      <c r="B220" s="109" t="s">
        <v>358</v>
      </c>
      <c r="C220" s="62" t="s">
        <v>351</v>
      </c>
      <c r="D220" s="61" t="s">
        <v>141</v>
      </c>
      <c r="E220" s="28">
        <v>890</v>
      </c>
      <c r="F220" s="28">
        <v>943</v>
      </c>
      <c r="G220" s="28">
        <v>943</v>
      </c>
      <c r="H220" s="28">
        <v>943</v>
      </c>
      <c r="I220" s="28">
        <v>943</v>
      </c>
    </row>
    <row r="221" spans="1:9" s="18" customFormat="1" ht="47.25" x14ac:dyDescent="0.25">
      <c r="A221" s="96"/>
      <c r="B221" s="109"/>
      <c r="C221" s="62" t="s">
        <v>348</v>
      </c>
      <c r="D221" s="61" t="s">
        <v>289</v>
      </c>
      <c r="E221" s="29">
        <v>3264.6</v>
      </c>
      <c r="F221" s="29">
        <v>6561.6</v>
      </c>
      <c r="G221" s="29">
        <v>6689.2</v>
      </c>
      <c r="H221" s="29">
        <v>6751.2</v>
      </c>
      <c r="I221" s="29">
        <v>6751.2</v>
      </c>
    </row>
    <row r="222" spans="1:9" s="18" customFormat="1" x14ac:dyDescent="0.25">
      <c r="A222" s="96" t="s">
        <v>67</v>
      </c>
      <c r="B222" s="109" t="s">
        <v>359</v>
      </c>
      <c r="C222" s="62" t="s">
        <v>347</v>
      </c>
      <c r="D222" s="61" t="s">
        <v>141</v>
      </c>
      <c r="E222" s="28">
        <v>3622</v>
      </c>
      <c r="F222" s="28">
        <v>3645</v>
      </c>
      <c r="G222" s="28">
        <v>3645</v>
      </c>
      <c r="H222" s="28">
        <v>3645</v>
      </c>
      <c r="I222" s="28">
        <v>3645</v>
      </c>
    </row>
    <row r="223" spans="1:9" s="18" customFormat="1" ht="47.25" x14ac:dyDescent="0.25">
      <c r="A223" s="96"/>
      <c r="B223" s="109"/>
      <c r="C223" s="62" t="s">
        <v>348</v>
      </c>
      <c r="D223" s="61" t="s">
        <v>289</v>
      </c>
      <c r="E223" s="29">
        <v>73857.3</v>
      </c>
      <c r="F223" s="29">
        <v>84477</v>
      </c>
      <c r="G223" s="29">
        <v>84699.4</v>
      </c>
      <c r="H223" s="29">
        <v>84713.2</v>
      </c>
      <c r="I223" s="29">
        <v>84713.2</v>
      </c>
    </row>
    <row r="224" spans="1:9" s="18" customFormat="1" x14ac:dyDescent="0.25">
      <c r="A224" s="96" t="s">
        <v>68</v>
      </c>
      <c r="B224" s="109" t="s">
        <v>79</v>
      </c>
      <c r="C224" s="62" t="s">
        <v>360</v>
      </c>
      <c r="D224" s="61" t="s">
        <v>373</v>
      </c>
      <c r="E224" s="28">
        <v>862300</v>
      </c>
      <c r="F224" s="28">
        <v>1078065</v>
      </c>
      <c r="G224" s="28">
        <v>1078065</v>
      </c>
      <c r="H224" s="28">
        <v>1078065</v>
      </c>
      <c r="I224" s="28">
        <v>1078065</v>
      </c>
    </row>
    <row r="225" spans="1:9" s="18" customFormat="1" ht="47.25" x14ac:dyDescent="0.25">
      <c r="A225" s="96"/>
      <c r="B225" s="109"/>
      <c r="C225" s="62" t="s">
        <v>348</v>
      </c>
      <c r="D225" s="61" t="s">
        <v>289</v>
      </c>
      <c r="E225" s="29">
        <v>108705.7</v>
      </c>
      <c r="F225" s="29">
        <v>125081.4</v>
      </c>
      <c r="G225" s="29">
        <v>125321.4</v>
      </c>
      <c r="H225" s="29">
        <v>125421.1</v>
      </c>
      <c r="I225" s="29">
        <v>125421.1</v>
      </c>
    </row>
    <row r="226" spans="1:9" s="18" customFormat="1" x14ac:dyDescent="0.25">
      <c r="A226" s="96" t="s">
        <v>69</v>
      </c>
      <c r="B226" s="109" t="s">
        <v>361</v>
      </c>
      <c r="C226" s="62" t="s">
        <v>360</v>
      </c>
      <c r="D226" s="61" t="s">
        <v>373</v>
      </c>
      <c r="E226" s="28">
        <v>254205</v>
      </c>
      <c r="F226" s="28">
        <v>256006</v>
      </c>
      <c r="G226" s="28">
        <v>256006</v>
      </c>
      <c r="H226" s="28">
        <v>256006</v>
      </c>
      <c r="I226" s="28">
        <v>256006</v>
      </c>
    </row>
    <row r="227" spans="1:9" s="18" customFormat="1" ht="47.25" x14ac:dyDescent="0.25">
      <c r="A227" s="96"/>
      <c r="B227" s="109"/>
      <c r="C227" s="62" t="s">
        <v>348</v>
      </c>
      <c r="D227" s="61" t="s">
        <v>289</v>
      </c>
      <c r="E227" s="29">
        <v>40437.699999999997</v>
      </c>
      <c r="F227" s="29">
        <v>43182.400000000001</v>
      </c>
      <c r="G227" s="29">
        <v>43363.5</v>
      </c>
      <c r="H227" s="29">
        <v>45299.5</v>
      </c>
      <c r="I227" s="29">
        <v>45299.5</v>
      </c>
    </row>
    <row r="228" spans="1:9" s="18" customFormat="1" x14ac:dyDescent="0.25">
      <c r="A228" s="96" t="s">
        <v>70</v>
      </c>
      <c r="B228" s="109" t="s">
        <v>87</v>
      </c>
      <c r="C228" s="62" t="s">
        <v>347</v>
      </c>
      <c r="D228" s="61" t="s">
        <v>141</v>
      </c>
      <c r="E228" s="28">
        <v>302</v>
      </c>
      <c r="F228" s="28">
        <v>306</v>
      </c>
      <c r="G228" s="28">
        <v>306</v>
      </c>
      <c r="H228" s="28">
        <v>306</v>
      </c>
      <c r="I228" s="28">
        <v>306</v>
      </c>
    </row>
    <row r="229" spans="1:9" s="18" customFormat="1" ht="47.25" x14ac:dyDescent="0.25">
      <c r="A229" s="96"/>
      <c r="B229" s="109"/>
      <c r="C229" s="62" t="s">
        <v>348</v>
      </c>
      <c r="D229" s="61" t="s">
        <v>289</v>
      </c>
      <c r="E229" s="29">
        <v>31600.6</v>
      </c>
      <c r="F229" s="29">
        <v>32789.199999999997</v>
      </c>
      <c r="G229" s="29">
        <v>32856.699999999997</v>
      </c>
      <c r="H229" s="29">
        <v>33941.1</v>
      </c>
      <c r="I229" s="29">
        <v>33941.1</v>
      </c>
    </row>
    <row r="230" spans="1:9" s="18" customFormat="1" x14ac:dyDescent="0.25">
      <c r="A230" s="96" t="s">
        <v>71</v>
      </c>
      <c r="B230" s="109" t="s">
        <v>88</v>
      </c>
      <c r="C230" s="62" t="s">
        <v>347</v>
      </c>
      <c r="D230" s="61" t="s">
        <v>141</v>
      </c>
      <c r="E230" s="28">
        <v>1303</v>
      </c>
      <c r="F230" s="28">
        <v>1337</v>
      </c>
      <c r="G230" s="28">
        <v>1337</v>
      </c>
      <c r="H230" s="28">
        <v>1337</v>
      </c>
      <c r="I230" s="28">
        <v>1337</v>
      </c>
    </row>
    <row r="231" spans="1:9" s="18" customFormat="1" ht="47.25" x14ac:dyDescent="0.25">
      <c r="A231" s="96"/>
      <c r="B231" s="109"/>
      <c r="C231" s="62" t="s">
        <v>348</v>
      </c>
      <c r="D231" s="61" t="s">
        <v>289</v>
      </c>
      <c r="E231" s="29">
        <v>150383.4</v>
      </c>
      <c r="F231" s="29">
        <v>15589.2</v>
      </c>
      <c r="G231" s="29">
        <v>15621.1</v>
      </c>
      <c r="H231" s="29">
        <v>15941.2</v>
      </c>
      <c r="I231" s="29">
        <v>15941.2</v>
      </c>
    </row>
    <row r="232" spans="1:9" s="18" customFormat="1" x14ac:dyDescent="0.25">
      <c r="A232" s="96" t="s">
        <v>72</v>
      </c>
      <c r="B232" s="109" t="s">
        <v>113</v>
      </c>
      <c r="C232" s="62" t="s">
        <v>347</v>
      </c>
      <c r="D232" s="61" t="s">
        <v>141</v>
      </c>
      <c r="E232" s="28">
        <v>786</v>
      </c>
      <c r="F232" s="28">
        <v>874</v>
      </c>
      <c r="G232" s="28">
        <v>874</v>
      </c>
      <c r="H232" s="28">
        <v>874</v>
      </c>
      <c r="I232" s="28">
        <v>874</v>
      </c>
    </row>
    <row r="233" spans="1:9" s="18" customFormat="1" ht="47.25" x14ac:dyDescent="0.25">
      <c r="A233" s="96"/>
      <c r="B233" s="109"/>
      <c r="C233" s="62" t="s">
        <v>348</v>
      </c>
      <c r="D233" s="61" t="s">
        <v>289</v>
      </c>
      <c r="E233" s="29">
        <v>75150.2</v>
      </c>
      <c r="F233" s="29">
        <v>98523.1</v>
      </c>
      <c r="G233" s="29">
        <v>98623.4</v>
      </c>
      <c r="H233" s="29">
        <v>98741.3</v>
      </c>
      <c r="I233" s="29">
        <v>98741.3</v>
      </c>
    </row>
    <row r="234" spans="1:9" s="18" customFormat="1" x14ac:dyDescent="0.25">
      <c r="A234" s="96" t="s">
        <v>73</v>
      </c>
      <c r="B234" s="109" t="s">
        <v>89</v>
      </c>
      <c r="C234" s="62" t="s">
        <v>347</v>
      </c>
      <c r="D234" s="61" t="s">
        <v>141</v>
      </c>
      <c r="E234" s="28">
        <v>1917</v>
      </c>
      <c r="F234" s="28">
        <v>1853</v>
      </c>
      <c r="G234" s="28">
        <v>1853</v>
      </c>
      <c r="H234" s="28">
        <v>1853</v>
      </c>
      <c r="I234" s="28">
        <v>1853</v>
      </c>
    </row>
    <row r="235" spans="1:9" s="18" customFormat="1" ht="47.25" x14ac:dyDescent="0.25">
      <c r="A235" s="96"/>
      <c r="B235" s="109"/>
      <c r="C235" s="62" t="s">
        <v>348</v>
      </c>
      <c r="D235" s="61" t="s">
        <v>289</v>
      </c>
      <c r="E235" s="29">
        <v>225021.9</v>
      </c>
      <c r="F235" s="29">
        <v>223589.4</v>
      </c>
      <c r="G235" s="29">
        <v>223789.4</v>
      </c>
      <c r="H235" s="29">
        <v>223841.2</v>
      </c>
      <c r="I235" s="29">
        <v>223841.2</v>
      </c>
    </row>
    <row r="236" spans="1:9" s="18" customFormat="1" x14ac:dyDescent="0.25">
      <c r="A236" s="96" t="s">
        <v>74</v>
      </c>
      <c r="B236" s="109" t="s">
        <v>82</v>
      </c>
      <c r="C236" s="62" t="s">
        <v>347</v>
      </c>
      <c r="D236" s="61" t="s">
        <v>141</v>
      </c>
      <c r="E236" s="28">
        <v>1338</v>
      </c>
      <c r="F236" s="28">
        <v>1348</v>
      </c>
      <c r="G236" s="28">
        <v>1348</v>
      </c>
      <c r="H236" s="28">
        <v>1348</v>
      </c>
      <c r="I236" s="28">
        <v>1348</v>
      </c>
    </row>
    <row r="237" spans="1:9" s="18" customFormat="1" ht="47.25" x14ac:dyDescent="0.25">
      <c r="A237" s="96"/>
      <c r="B237" s="109"/>
      <c r="C237" s="62" t="s">
        <v>348</v>
      </c>
      <c r="D237" s="61" t="s">
        <v>289</v>
      </c>
      <c r="E237" s="29">
        <v>37954.6</v>
      </c>
      <c r="F237" s="29">
        <v>38125.199999999997</v>
      </c>
      <c r="G237" s="29">
        <v>38263.4</v>
      </c>
      <c r="H237" s="29">
        <v>38341.199999999997</v>
      </c>
      <c r="I237" s="29">
        <v>38341.199999999997</v>
      </c>
    </row>
    <row r="238" spans="1:9" s="18" customFormat="1" x14ac:dyDescent="0.25">
      <c r="A238" s="96" t="s">
        <v>75</v>
      </c>
      <c r="B238" s="109" t="s">
        <v>77</v>
      </c>
      <c r="C238" s="62" t="s">
        <v>347</v>
      </c>
      <c r="D238" s="61" t="s">
        <v>141</v>
      </c>
      <c r="E238" s="28">
        <v>170</v>
      </c>
      <c r="F238" s="28">
        <v>247</v>
      </c>
      <c r="G238" s="28">
        <v>247</v>
      </c>
      <c r="H238" s="28">
        <v>247</v>
      </c>
      <c r="I238" s="28">
        <v>247</v>
      </c>
    </row>
    <row r="239" spans="1:9" s="18" customFormat="1" ht="47.25" x14ac:dyDescent="0.25">
      <c r="A239" s="96"/>
      <c r="B239" s="109"/>
      <c r="C239" s="62" t="s">
        <v>348</v>
      </c>
      <c r="D239" s="61" t="s">
        <v>289</v>
      </c>
      <c r="E239" s="29">
        <v>21506.400000000001</v>
      </c>
      <c r="F239" s="29">
        <v>77489.2</v>
      </c>
      <c r="G239" s="29">
        <v>77665.7</v>
      </c>
      <c r="H239" s="29">
        <v>77784.5</v>
      </c>
      <c r="I239" s="29">
        <v>77784.5</v>
      </c>
    </row>
    <row r="240" spans="1:9" s="18" customFormat="1" x14ac:dyDescent="0.25">
      <c r="A240" s="96" t="s">
        <v>90</v>
      </c>
      <c r="B240" s="109" t="s">
        <v>85</v>
      </c>
      <c r="C240" s="62" t="s">
        <v>362</v>
      </c>
      <c r="D240" s="61" t="s">
        <v>363</v>
      </c>
      <c r="E240" s="28">
        <v>43594</v>
      </c>
      <c r="F240" s="28">
        <v>42000</v>
      </c>
      <c r="G240" s="28">
        <v>42000</v>
      </c>
      <c r="H240" s="28">
        <v>42000</v>
      </c>
      <c r="I240" s="28">
        <v>42000</v>
      </c>
    </row>
    <row r="241" spans="1:9" s="18" customFormat="1" ht="47.25" x14ac:dyDescent="0.25">
      <c r="A241" s="96"/>
      <c r="B241" s="109"/>
      <c r="C241" s="62" t="s">
        <v>348</v>
      </c>
      <c r="D241" s="61" t="s">
        <v>289</v>
      </c>
      <c r="E241" s="29">
        <v>165301.1</v>
      </c>
      <c r="F241" s="29">
        <v>164725.4</v>
      </c>
      <c r="G241" s="29">
        <v>164800.4</v>
      </c>
      <c r="H241" s="29">
        <v>165603.5</v>
      </c>
      <c r="I241" s="29">
        <v>165603.5</v>
      </c>
    </row>
    <row r="242" spans="1:9" s="18" customFormat="1" x14ac:dyDescent="0.25">
      <c r="A242" s="96" t="s">
        <v>91</v>
      </c>
      <c r="B242" s="109" t="s">
        <v>83</v>
      </c>
      <c r="C242" s="62" t="s">
        <v>364</v>
      </c>
      <c r="D242" s="61" t="s">
        <v>84</v>
      </c>
      <c r="E242" s="28">
        <v>80</v>
      </c>
      <c r="F242" s="28">
        <v>80</v>
      </c>
      <c r="G242" s="28">
        <v>80</v>
      </c>
      <c r="H242" s="28">
        <v>80</v>
      </c>
      <c r="I242" s="28">
        <v>80</v>
      </c>
    </row>
    <row r="243" spans="1:9" s="18" customFormat="1" ht="83.25" customHeight="1" x14ac:dyDescent="0.25">
      <c r="A243" s="96"/>
      <c r="B243" s="109"/>
      <c r="C243" s="62" t="s">
        <v>348</v>
      </c>
      <c r="D243" s="61" t="s">
        <v>289</v>
      </c>
      <c r="E243" s="29">
        <v>5530.9</v>
      </c>
      <c r="F243" s="29">
        <v>6532</v>
      </c>
      <c r="G243" s="29">
        <v>6623.5</v>
      </c>
      <c r="H243" s="29">
        <v>6941.2</v>
      </c>
      <c r="I243" s="29">
        <v>6941.2</v>
      </c>
    </row>
    <row r="244" spans="1:9" s="18" customFormat="1" x14ac:dyDescent="0.25">
      <c r="A244" s="96" t="s">
        <v>92</v>
      </c>
      <c r="B244" s="109" t="s">
        <v>123</v>
      </c>
      <c r="C244" s="62" t="s">
        <v>364</v>
      </c>
      <c r="D244" s="61" t="s">
        <v>84</v>
      </c>
      <c r="E244" s="28">
        <v>5</v>
      </c>
      <c r="F244" s="28">
        <v>5</v>
      </c>
      <c r="G244" s="28">
        <v>5</v>
      </c>
      <c r="H244" s="28">
        <v>5</v>
      </c>
      <c r="I244" s="28">
        <v>5</v>
      </c>
    </row>
    <row r="245" spans="1:9" s="18" customFormat="1" ht="47.25" x14ac:dyDescent="0.25">
      <c r="A245" s="96"/>
      <c r="B245" s="109"/>
      <c r="C245" s="62" t="s">
        <v>348</v>
      </c>
      <c r="D245" s="61" t="s">
        <v>289</v>
      </c>
      <c r="E245" s="29">
        <v>8522.6</v>
      </c>
      <c r="F245" s="29">
        <v>9954.7999999999993</v>
      </c>
      <c r="G245" s="29">
        <v>9990.4</v>
      </c>
      <c r="H245" s="29">
        <v>9999.5</v>
      </c>
      <c r="I245" s="29">
        <v>9999.5</v>
      </c>
    </row>
    <row r="246" spans="1:9" s="18" customFormat="1" x14ac:dyDescent="0.25">
      <c r="A246" s="96" t="s">
        <v>93</v>
      </c>
      <c r="B246" s="109" t="s">
        <v>124</v>
      </c>
      <c r="C246" s="62" t="s">
        <v>364</v>
      </c>
      <c r="D246" s="61" t="s">
        <v>84</v>
      </c>
      <c r="E246" s="28">
        <v>1</v>
      </c>
      <c r="F246" s="28" t="s">
        <v>316</v>
      </c>
      <c r="G246" s="28" t="s">
        <v>316</v>
      </c>
      <c r="H246" s="28" t="s">
        <v>316</v>
      </c>
      <c r="I246" s="28" t="s">
        <v>316</v>
      </c>
    </row>
    <row r="247" spans="1:9" s="18" customFormat="1" ht="47.25" x14ac:dyDescent="0.25">
      <c r="A247" s="96"/>
      <c r="B247" s="109"/>
      <c r="C247" s="62" t="s">
        <v>348</v>
      </c>
      <c r="D247" s="61" t="s">
        <v>289</v>
      </c>
      <c r="E247" s="29">
        <v>1704.5</v>
      </c>
      <c r="F247" s="75">
        <v>0</v>
      </c>
      <c r="G247" s="75">
        <v>0</v>
      </c>
      <c r="H247" s="75">
        <v>0</v>
      </c>
      <c r="I247" s="75">
        <v>0</v>
      </c>
    </row>
    <row r="248" spans="1:9" s="18" customFormat="1" ht="31.5" x14ac:dyDescent="0.25">
      <c r="A248" s="96" t="s">
        <v>94</v>
      </c>
      <c r="B248" s="109" t="s">
        <v>365</v>
      </c>
      <c r="C248" s="62" t="s">
        <v>366</v>
      </c>
      <c r="D248" s="61" t="s">
        <v>84</v>
      </c>
      <c r="E248" s="28">
        <v>6</v>
      </c>
      <c r="F248" s="28">
        <v>6</v>
      </c>
      <c r="G248" s="28">
        <v>6</v>
      </c>
      <c r="H248" s="28">
        <v>6</v>
      </c>
      <c r="I248" s="28">
        <v>6</v>
      </c>
    </row>
    <row r="249" spans="1:9" s="18" customFormat="1" ht="47.25" x14ac:dyDescent="0.25">
      <c r="A249" s="96"/>
      <c r="B249" s="109"/>
      <c r="C249" s="62" t="s">
        <v>348</v>
      </c>
      <c r="D249" s="61" t="s">
        <v>289</v>
      </c>
      <c r="E249" s="29">
        <v>10227.1</v>
      </c>
      <c r="F249" s="29">
        <v>12745.8</v>
      </c>
      <c r="G249" s="29">
        <v>12796.1</v>
      </c>
      <c r="H249" s="29">
        <v>13984.1</v>
      </c>
      <c r="I249" s="29">
        <v>13984.1</v>
      </c>
    </row>
    <row r="250" spans="1:9" s="18" customFormat="1" ht="31.5" x14ac:dyDescent="0.25">
      <c r="A250" s="96" t="s">
        <v>95</v>
      </c>
      <c r="B250" s="109" t="s">
        <v>367</v>
      </c>
      <c r="C250" s="62" t="s">
        <v>368</v>
      </c>
      <c r="D250" s="61" t="s">
        <v>154</v>
      </c>
      <c r="E250" s="28">
        <v>2.8</v>
      </c>
      <c r="F250" s="28" t="s">
        <v>316</v>
      </c>
      <c r="G250" s="28" t="s">
        <v>316</v>
      </c>
      <c r="H250" s="28" t="s">
        <v>316</v>
      </c>
      <c r="I250" s="28" t="s">
        <v>316</v>
      </c>
    </row>
    <row r="251" spans="1:9" s="18" customFormat="1" ht="47.25" x14ac:dyDescent="0.25">
      <c r="A251" s="96"/>
      <c r="B251" s="109"/>
      <c r="C251" s="62" t="s">
        <v>348</v>
      </c>
      <c r="D251" s="61" t="s">
        <v>289</v>
      </c>
      <c r="E251" s="29">
        <v>13993.9</v>
      </c>
      <c r="F251" s="75">
        <v>0</v>
      </c>
      <c r="G251" s="75">
        <v>0</v>
      </c>
      <c r="H251" s="75">
        <v>0</v>
      </c>
      <c r="I251" s="75">
        <v>0</v>
      </c>
    </row>
    <row r="252" spans="1:9" s="18" customFormat="1" x14ac:dyDescent="0.25">
      <c r="A252" s="96" t="s">
        <v>96</v>
      </c>
      <c r="B252" s="109" t="s">
        <v>369</v>
      </c>
      <c r="C252" s="62" t="s">
        <v>115</v>
      </c>
      <c r="D252" s="61" t="s">
        <v>84</v>
      </c>
      <c r="E252" s="28">
        <v>17784</v>
      </c>
      <c r="F252" s="28" t="s">
        <v>316</v>
      </c>
      <c r="G252" s="28" t="s">
        <v>316</v>
      </c>
      <c r="H252" s="28" t="s">
        <v>316</v>
      </c>
      <c r="I252" s="28" t="s">
        <v>316</v>
      </c>
    </row>
    <row r="253" spans="1:9" s="18" customFormat="1" ht="47.25" x14ac:dyDescent="0.25">
      <c r="A253" s="96"/>
      <c r="B253" s="109"/>
      <c r="C253" s="62" t="s">
        <v>348</v>
      </c>
      <c r="D253" s="61" t="s">
        <v>289</v>
      </c>
      <c r="E253" s="29">
        <v>4812.1000000000004</v>
      </c>
      <c r="F253" s="75">
        <v>0</v>
      </c>
      <c r="G253" s="75">
        <v>0</v>
      </c>
      <c r="H253" s="75">
        <v>0</v>
      </c>
      <c r="I253" s="75">
        <v>0</v>
      </c>
    </row>
    <row r="254" spans="1:9" s="18" customFormat="1" x14ac:dyDescent="0.25">
      <c r="A254" s="96" t="s">
        <v>97</v>
      </c>
      <c r="B254" s="109" t="s">
        <v>116</v>
      </c>
      <c r="C254" s="62" t="s">
        <v>360</v>
      </c>
      <c r="D254" s="61" t="s">
        <v>373</v>
      </c>
      <c r="E254" s="36">
        <v>53286</v>
      </c>
      <c r="F254" s="36">
        <v>92598</v>
      </c>
      <c r="G254" s="36">
        <v>92598</v>
      </c>
      <c r="H254" s="36">
        <v>92598</v>
      </c>
      <c r="I254" s="36">
        <v>92598</v>
      </c>
    </row>
    <row r="255" spans="1:9" s="18" customFormat="1" ht="47.25" x14ac:dyDescent="0.25">
      <c r="A255" s="96"/>
      <c r="B255" s="109"/>
      <c r="C255" s="62" t="s">
        <v>348</v>
      </c>
      <c r="D255" s="61" t="s">
        <v>289</v>
      </c>
      <c r="E255" s="29">
        <v>7394.5</v>
      </c>
      <c r="F255" s="29">
        <v>9567.5</v>
      </c>
      <c r="G255" s="29">
        <v>9689.5</v>
      </c>
      <c r="H255" s="29">
        <v>10746.8</v>
      </c>
      <c r="I255" s="29">
        <v>10746.8</v>
      </c>
    </row>
    <row r="256" spans="1:9" s="18" customFormat="1" x14ac:dyDescent="0.25">
      <c r="A256" s="96" t="s">
        <v>98</v>
      </c>
      <c r="B256" s="109" t="s">
        <v>117</v>
      </c>
      <c r="C256" s="62" t="s">
        <v>360</v>
      </c>
      <c r="D256" s="61" t="s">
        <v>373</v>
      </c>
      <c r="E256" s="36">
        <v>10584</v>
      </c>
      <c r="F256" s="36">
        <v>3240</v>
      </c>
      <c r="G256" s="36">
        <v>3240</v>
      </c>
      <c r="H256" s="36">
        <v>3240</v>
      </c>
      <c r="I256" s="36">
        <v>3240</v>
      </c>
    </row>
    <row r="257" spans="1:9" s="18" customFormat="1" ht="47.25" x14ac:dyDescent="0.25">
      <c r="A257" s="96"/>
      <c r="B257" s="109"/>
      <c r="C257" s="62" t="s">
        <v>348</v>
      </c>
      <c r="D257" s="61" t="s">
        <v>289</v>
      </c>
      <c r="E257" s="29">
        <v>511.1</v>
      </c>
      <c r="F257" s="29">
        <v>123.4</v>
      </c>
      <c r="G257" s="29">
        <v>124.1</v>
      </c>
      <c r="H257" s="29">
        <v>127</v>
      </c>
      <c r="I257" s="29">
        <v>127</v>
      </c>
    </row>
    <row r="258" spans="1:9" s="18" customFormat="1" x14ac:dyDescent="0.25">
      <c r="A258" s="96" t="s">
        <v>99</v>
      </c>
      <c r="B258" s="109" t="s">
        <v>118</v>
      </c>
      <c r="C258" s="62" t="s">
        <v>360</v>
      </c>
      <c r="D258" s="61" t="s">
        <v>373</v>
      </c>
      <c r="E258" s="36">
        <v>693496</v>
      </c>
      <c r="F258" s="36">
        <v>696796</v>
      </c>
      <c r="G258" s="36">
        <v>696796</v>
      </c>
      <c r="H258" s="36">
        <v>696796</v>
      </c>
      <c r="I258" s="36">
        <v>696796</v>
      </c>
    </row>
    <row r="259" spans="1:9" s="18" customFormat="1" ht="47.25" x14ac:dyDescent="0.25">
      <c r="A259" s="96"/>
      <c r="B259" s="109"/>
      <c r="C259" s="62" t="s">
        <v>348</v>
      </c>
      <c r="D259" s="61" t="s">
        <v>289</v>
      </c>
      <c r="E259" s="29">
        <v>34111.9</v>
      </c>
      <c r="F259" s="29">
        <v>45269.4</v>
      </c>
      <c r="G259" s="29">
        <v>45863.199999999997</v>
      </c>
      <c r="H259" s="29">
        <v>46995.4</v>
      </c>
      <c r="I259" s="29">
        <v>46995.4</v>
      </c>
    </row>
    <row r="260" spans="1:9" s="18" customFormat="1" x14ac:dyDescent="0.25">
      <c r="A260" s="96" t="s">
        <v>100</v>
      </c>
      <c r="B260" s="109" t="s">
        <v>119</v>
      </c>
      <c r="C260" s="62" t="s">
        <v>360</v>
      </c>
      <c r="D260" s="61" t="s">
        <v>373</v>
      </c>
      <c r="E260" s="36">
        <v>21112</v>
      </c>
      <c r="F260" s="36">
        <v>23776</v>
      </c>
      <c r="G260" s="29">
        <v>23776</v>
      </c>
      <c r="H260" s="29">
        <v>23776</v>
      </c>
      <c r="I260" s="29">
        <v>23776</v>
      </c>
    </row>
    <row r="261" spans="1:9" s="18" customFormat="1" ht="47.25" x14ac:dyDescent="0.25">
      <c r="A261" s="96"/>
      <c r="B261" s="109"/>
      <c r="C261" s="62" t="s">
        <v>348</v>
      </c>
      <c r="D261" s="61" t="s">
        <v>289</v>
      </c>
      <c r="E261" s="29">
        <v>519.20000000000005</v>
      </c>
      <c r="F261" s="29">
        <v>798.5</v>
      </c>
      <c r="G261" s="29">
        <v>799.5</v>
      </c>
      <c r="H261" s="29">
        <v>808.5</v>
      </c>
      <c r="I261" s="29">
        <v>808.5</v>
      </c>
    </row>
    <row r="262" spans="1:9" s="18" customFormat="1" x14ac:dyDescent="0.25">
      <c r="A262" s="96" t="s">
        <v>101</v>
      </c>
      <c r="B262" s="109" t="s">
        <v>120</v>
      </c>
      <c r="C262" s="62" t="s">
        <v>360</v>
      </c>
      <c r="D262" s="61" t="s">
        <v>373</v>
      </c>
      <c r="E262" s="36">
        <v>11600</v>
      </c>
      <c r="F262" s="36">
        <v>11600</v>
      </c>
      <c r="G262" s="36">
        <v>11600</v>
      </c>
      <c r="H262" s="36">
        <v>11600</v>
      </c>
      <c r="I262" s="36">
        <v>11600</v>
      </c>
    </row>
    <row r="263" spans="1:9" s="18" customFormat="1" ht="47.25" x14ac:dyDescent="0.25">
      <c r="A263" s="96"/>
      <c r="B263" s="109"/>
      <c r="C263" s="62" t="s">
        <v>348</v>
      </c>
      <c r="D263" s="61" t="s">
        <v>289</v>
      </c>
      <c r="E263" s="29">
        <v>1127.5999999999999</v>
      </c>
      <c r="F263" s="29">
        <v>1528.9</v>
      </c>
      <c r="G263" s="29">
        <v>1589.5</v>
      </c>
      <c r="H263" s="29">
        <v>1680.4</v>
      </c>
      <c r="I263" s="29">
        <v>1680.4</v>
      </c>
    </row>
    <row r="264" spans="1:9" s="18" customFormat="1" x14ac:dyDescent="0.25">
      <c r="A264" s="96" t="s">
        <v>102</v>
      </c>
      <c r="B264" s="109" t="s">
        <v>370</v>
      </c>
      <c r="C264" s="62" t="s">
        <v>371</v>
      </c>
      <c r="D264" s="61" t="s">
        <v>84</v>
      </c>
      <c r="E264" s="37">
        <v>50</v>
      </c>
      <c r="F264" s="37">
        <v>35</v>
      </c>
      <c r="G264" s="37">
        <v>35</v>
      </c>
      <c r="H264" s="37">
        <v>35</v>
      </c>
      <c r="I264" s="37">
        <v>35</v>
      </c>
    </row>
    <row r="265" spans="1:9" s="18" customFormat="1" ht="47.25" x14ac:dyDescent="0.25">
      <c r="A265" s="96"/>
      <c r="B265" s="109"/>
      <c r="C265" s="62" t="s">
        <v>348</v>
      </c>
      <c r="D265" s="61" t="s">
        <v>289</v>
      </c>
      <c r="E265" s="29">
        <v>2995</v>
      </c>
      <c r="F265" s="29">
        <v>1569.4</v>
      </c>
      <c r="G265" s="29">
        <v>1593.4</v>
      </c>
      <c r="H265" s="29">
        <v>1689.9</v>
      </c>
      <c r="I265" s="29">
        <v>1689.9</v>
      </c>
    </row>
    <row r="266" spans="1:9" s="18" customFormat="1" ht="47.25" x14ac:dyDescent="0.25">
      <c r="A266" s="96" t="s">
        <v>103</v>
      </c>
      <c r="B266" s="109" t="s">
        <v>121</v>
      </c>
      <c r="C266" s="62" t="s">
        <v>374</v>
      </c>
      <c r="D266" s="61" t="s">
        <v>84</v>
      </c>
      <c r="E266" s="34">
        <v>505</v>
      </c>
      <c r="F266" s="34">
        <v>507</v>
      </c>
      <c r="G266" s="34">
        <v>507</v>
      </c>
      <c r="H266" s="34">
        <v>507</v>
      </c>
      <c r="I266" s="34">
        <v>507</v>
      </c>
    </row>
    <row r="267" spans="1:9" s="18" customFormat="1" ht="47.25" x14ac:dyDescent="0.25">
      <c r="A267" s="96"/>
      <c r="B267" s="109"/>
      <c r="C267" s="62" t="s">
        <v>348</v>
      </c>
      <c r="D267" s="61" t="s">
        <v>289</v>
      </c>
      <c r="E267" s="29">
        <v>56618.8</v>
      </c>
      <c r="F267" s="29">
        <v>57691.9</v>
      </c>
      <c r="G267" s="29">
        <v>57756.7</v>
      </c>
      <c r="H267" s="29">
        <v>58300.4</v>
      </c>
      <c r="I267" s="29">
        <v>58300.4</v>
      </c>
    </row>
    <row r="268" spans="1:9" s="18" customFormat="1" ht="15.75" customHeight="1" x14ac:dyDescent="0.25">
      <c r="A268" s="96" t="s">
        <v>104</v>
      </c>
      <c r="B268" s="135" t="s">
        <v>546</v>
      </c>
      <c r="C268" s="60" t="s">
        <v>372</v>
      </c>
      <c r="D268" s="61" t="s">
        <v>141</v>
      </c>
      <c r="E268" s="38">
        <v>9584</v>
      </c>
      <c r="F268" s="38">
        <v>9139</v>
      </c>
      <c r="G268" s="38">
        <v>9139</v>
      </c>
      <c r="H268" s="38">
        <v>9139</v>
      </c>
      <c r="I268" s="38">
        <v>9139</v>
      </c>
    </row>
    <row r="269" spans="1:9" s="18" customFormat="1" ht="82.5" customHeight="1" x14ac:dyDescent="0.25">
      <c r="A269" s="96"/>
      <c r="B269" s="136"/>
      <c r="C269" s="62" t="s">
        <v>348</v>
      </c>
      <c r="D269" s="61" t="s">
        <v>289</v>
      </c>
      <c r="E269" s="29">
        <v>669100.30000000005</v>
      </c>
      <c r="F269" s="29">
        <v>661779.15729999996</v>
      </c>
      <c r="G269" s="29">
        <v>611398.82849999995</v>
      </c>
      <c r="H269" s="29">
        <v>637272.02060000005</v>
      </c>
      <c r="I269" s="29">
        <v>637272.02060000005</v>
      </c>
    </row>
    <row r="270" spans="1:9" s="18" customFormat="1" ht="15.75" customHeight="1" x14ac:dyDescent="0.25">
      <c r="A270" s="96" t="s">
        <v>105</v>
      </c>
      <c r="B270" s="135" t="s">
        <v>547</v>
      </c>
      <c r="C270" s="62" t="s">
        <v>372</v>
      </c>
      <c r="D270" s="61" t="s">
        <v>141</v>
      </c>
      <c r="E270" s="34">
        <v>18</v>
      </c>
      <c r="F270" s="34">
        <v>19</v>
      </c>
      <c r="G270" s="34">
        <v>19</v>
      </c>
      <c r="H270" s="34">
        <v>19</v>
      </c>
      <c r="I270" s="34">
        <v>19</v>
      </c>
    </row>
    <row r="271" spans="1:9" s="18" customFormat="1" ht="82.5" customHeight="1" x14ac:dyDescent="0.25">
      <c r="A271" s="96"/>
      <c r="B271" s="136"/>
      <c r="C271" s="62" t="s">
        <v>348</v>
      </c>
      <c r="D271" s="61" t="s">
        <v>289</v>
      </c>
      <c r="E271" s="29">
        <v>603.70000000000005</v>
      </c>
      <c r="F271" s="29">
        <v>535.11502970000004</v>
      </c>
      <c r="G271" s="29">
        <v>499.9923144</v>
      </c>
      <c r="H271" s="29">
        <v>521.73061480000001</v>
      </c>
      <c r="I271" s="29">
        <v>521.73061480000001</v>
      </c>
    </row>
    <row r="272" spans="1:9" s="18" customFormat="1" ht="15.75" customHeight="1" x14ac:dyDescent="0.25">
      <c r="A272" s="96" t="s">
        <v>106</v>
      </c>
      <c r="B272" s="148" t="s">
        <v>125</v>
      </c>
      <c r="C272" s="62" t="s">
        <v>372</v>
      </c>
      <c r="D272" s="61" t="s">
        <v>141</v>
      </c>
      <c r="E272" s="34">
        <v>480</v>
      </c>
      <c r="F272" s="34">
        <v>413</v>
      </c>
      <c r="G272" s="34">
        <v>413</v>
      </c>
      <c r="H272" s="34">
        <v>413</v>
      </c>
      <c r="I272" s="34">
        <v>413</v>
      </c>
    </row>
    <row r="273" spans="1:9" s="18" customFormat="1" ht="84.75" customHeight="1" x14ac:dyDescent="0.25">
      <c r="A273" s="96"/>
      <c r="B273" s="148"/>
      <c r="C273" s="62" t="s">
        <v>348</v>
      </c>
      <c r="D273" s="61" t="s">
        <v>289</v>
      </c>
      <c r="E273" s="29">
        <v>35539.1</v>
      </c>
      <c r="F273" s="29">
        <v>31900.2896</v>
      </c>
      <c r="G273" s="29">
        <v>29791.026099999999</v>
      </c>
      <c r="H273" s="29">
        <v>30997.063460000001</v>
      </c>
      <c r="I273" s="29">
        <v>30997.063460000001</v>
      </c>
    </row>
    <row r="274" spans="1:9" s="18" customFormat="1" ht="36.75" customHeight="1" x14ac:dyDescent="0.25">
      <c r="A274" s="126" t="s">
        <v>107</v>
      </c>
      <c r="B274" s="116" t="s">
        <v>548</v>
      </c>
      <c r="C274" s="70" t="s">
        <v>372</v>
      </c>
      <c r="D274" s="16" t="s">
        <v>141</v>
      </c>
      <c r="E274" s="19">
        <v>91</v>
      </c>
      <c r="F274" s="19">
        <v>129</v>
      </c>
      <c r="G274" s="19">
        <v>129</v>
      </c>
      <c r="H274" s="19">
        <v>129</v>
      </c>
      <c r="I274" s="19">
        <v>129</v>
      </c>
    </row>
    <row r="275" spans="1:9" s="18" customFormat="1" ht="49.5" customHeight="1" x14ac:dyDescent="0.25">
      <c r="A275" s="127"/>
      <c r="B275" s="116"/>
      <c r="C275" s="70" t="s">
        <v>348</v>
      </c>
      <c r="D275" s="16" t="s">
        <v>289</v>
      </c>
      <c r="E275" s="29">
        <v>1770.6</v>
      </c>
      <c r="F275" s="29">
        <v>2644.9769500000002</v>
      </c>
      <c r="G275" s="29">
        <v>2500.759137</v>
      </c>
      <c r="H275" s="29">
        <v>2606.8082979999999</v>
      </c>
      <c r="I275" s="29">
        <v>2606.8082979999999</v>
      </c>
    </row>
    <row r="276" spans="1:9" s="18" customFormat="1" ht="24" customHeight="1" x14ac:dyDescent="0.25">
      <c r="A276" s="123" t="s">
        <v>108</v>
      </c>
      <c r="B276" s="116" t="s">
        <v>597</v>
      </c>
      <c r="C276" s="70" t="s">
        <v>372</v>
      </c>
      <c r="D276" s="16" t="s">
        <v>141</v>
      </c>
      <c r="E276" s="19" t="s">
        <v>316</v>
      </c>
      <c r="F276" s="19">
        <v>16</v>
      </c>
      <c r="G276" s="19">
        <v>16</v>
      </c>
      <c r="H276" s="19">
        <v>16</v>
      </c>
      <c r="I276" s="19">
        <v>16</v>
      </c>
    </row>
    <row r="277" spans="1:9" s="18" customFormat="1" ht="94.5" customHeight="1" x14ac:dyDescent="0.25">
      <c r="A277" s="123"/>
      <c r="B277" s="116"/>
      <c r="C277" s="70" t="s">
        <v>348</v>
      </c>
      <c r="D277" s="16" t="s">
        <v>289</v>
      </c>
      <c r="E277" s="75">
        <v>0</v>
      </c>
      <c r="F277" s="29">
        <v>641.3749881</v>
      </c>
      <c r="G277" s="29">
        <v>592.43618530000003</v>
      </c>
      <c r="H277" s="29">
        <v>614.17304009999998</v>
      </c>
      <c r="I277" s="29">
        <v>614.17304009999998</v>
      </c>
    </row>
    <row r="278" spans="1:9" s="18" customFormat="1" x14ac:dyDescent="0.25">
      <c r="A278" s="96" t="s">
        <v>109</v>
      </c>
      <c r="B278" s="109" t="s">
        <v>126</v>
      </c>
      <c r="C278" s="62" t="s">
        <v>372</v>
      </c>
      <c r="D278" s="61" t="s">
        <v>141</v>
      </c>
      <c r="E278" s="38">
        <v>13113</v>
      </c>
      <c r="F278" s="38">
        <v>14228</v>
      </c>
      <c r="G278" s="38">
        <v>14228</v>
      </c>
      <c r="H278" s="38">
        <v>14228</v>
      </c>
      <c r="I278" s="38">
        <v>14228</v>
      </c>
    </row>
    <row r="279" spans="1:9" s="18" customFormat="1" ht="79.5" customHeight="1" x14ac:dyDescent="0.25">
      <c r="A279" s="96"/>
      <c r="B279" s="109"/>
      <c r="C279" s="62" t="s">
        <v>348</v>
      </c>
      <c r="D279" s="61" t="s">
        <v>289</v>
      </c>
      <c r="E279" s="29">
        <v>810033.5</v>
      </c>
      <c r="F279" s="29">
        <v>905378.5307</v>
      </c>
      <c r="G279" s="29">
        <v>837142.63260000001</v>
      </c>
      <c r="H279" s="29">
        <v>869105.20856599999</v>
      </c>
      <c r="I279" s="29">
        <v>869105.20856599999</v>
      </c>
    </row>
    <row r="280" spans="1:9" s="18" customFormat="1" x14ac:dyDescent="0.25">
      <c r="A280" s="96" t="s">
        <v>110</v>
      </c>
      <c r="B280" s="109" t="s">
        <v>127</v>
      </c>
      <c r="C280" s="62" t="s">
        <v>372</v>
      </c>
      <c r="D280" s="61" t="s">
        <v>141</v>
      </c>
      <c r="E280" s="34">
        <v>34</v>
      </c>
      <c r="F280" s="34">
        <v>6</v>
      </c>
      <c r="G280" s="34">
        <v>6</v>
      </c>
      <c r="H280" s="34">
        <v>6</v>
      </c>
      <c r="I280" s="34">
        <v>6</v>
      </c>
    </row>
    <row r="281" spans="1:9" s="18" customFormat="1" ht="67.5" customHeight="1" x14ac:dyDescent="0.25">
      <c r="A281" s="96"/>
      <c r="B281" s="109"/>
      <c r="C281" s="62" t="s">
        <v>348</v>
      </c>
      <c r="D281" s="61" t="s">
        <v>289</v>
      </c>
      <c r="E281" s="29">
        <v>476.2</v>
      </c>
      <c r="F281" s="29">
        <v>86.077748060000005</v>
      </c>
      <c r="G281" s="29">
        <v>75.700748950000005</v>
      </c>
      <c r="H281" s="29">
        <v>79.218104490000002</v>
      </c>
      <c r="I281" s="29">
        <v>79.218104490000002</v>
      </c>
    </row>
    <row r="282" spans="1:9" s="18" customFormat="1" x14ac:dyDescent="0.25">
      <c r="A282" s="96" t="s">
        <v>111</v>
      </c>
      <c r="B282" s="109" t="s">
        <v>128</v>
      </c>
      <c r="C282" s="62" t="s">
        <v>372</v>
      </c>
      <c r="D282" s="61" t="s">
        <v>141</v>
      </c>
      <c r="E282" s="34">
        <v>619</v>
      </c>
      <c r="F282" s="34">
        <v>498</v>
      </c>
      <c r="G282" s="34">
        <v>498</v>
      </c>
      <c r="H282" s="34">
        <v>498</v>
      </c>
      <c r="I282" s="34">
        <v>498</v>
      </c>
    </row>
    <row r="283" spans="1:9" s="18" customFormat="1" ht="63.75" customHeight="1" x14ac:dyDescent="0.25">
      <c r="A283" s="96"/>
      <c r="B283" s="109"/>
      <c r="C283" s="62" t="s">
        <v>348</v>
      </c>
      <c r="D283" s="61" t="s">
        <v>289</v>
      </c>
      <c r="E283" s="29">
        <v>43237.5</v>
      </c>
      <c r="F283" s="29">
        <v>36772.965040000003</v>
      </c>
      <c r="G283" s="29">
        <v>33563.376929999999</v>
      </c>
      <c r="H283" s="29">
        <v>35030.365100000003</v>
      </c>
      <c r="I283" s="29">
        <v>35030.365100000003</v>
      </c>
    </row>
    <row r="284" spans="1:9" s="18" customFormat="1" x14ac:dyDescent="0.25">
      <c r="A284" s="96" t="s">
        <v>112</v>
      </c>
      <c r="B284" s="109" t="s">
        <v>129</v>
      </c>
      <c r="C284" s="62" t="s">
        <v>372</v>
      </c>
      <c r="D284" s="61" t="s">
        <v>141</v>
      </c>
      <c r="E284" s="38">
        <v>2317</v>
      </c>
      <c r="F284" s="38">
        <v>2397</v>
      </c>
      <c r="G284" s="38">
        <v>2397</v>
      </c>
      <c r="H284" s="38">
        <v>2397</v>
      </c>
      <c r="I284" s="38">
        <v>2397</v>
      </c>
    </row>
    <row r="285" spans="1:9" s="18" customFormat="1" ht="62.25" customHeight="1" x14ac:dyDescent="0.25">
      <c r="A285" s="96"/>
      <c r="B285" s="109"/>
      <c r="C285" s="62" t="s">
        <v>348</v>
      </c>
      <c r="D285" s="61" t="s">
        <v>289</v>
      </c>
      <c r="E285" s="29">
        <v>42987.1</v>
      </c>
      <c r="F285" s="29">
        <v>39252.077169999997</v>
      </c>
      <c r="G285" s="29">
        <v>36346.021879699998</v>
      </c>
      <c r="H285" s="29">
        <v>38227.683219799997</v>
      </c>
      <c r="I285" s="29">
        <v>38227.683219799997</v>
      </c>
    </row>
    <row r="286" spans="1:9" s="18" customFormat="1" x14ac:dyDescent="0.25">
      <c r="A286" s="96" t="s">
        <v>556</v>
      </c>
      <c r="B286" s="109" t="s">
        <v>130</v>
      </c>
      <c r="C286" s="62" t="s">
        <v>372</v>
      </c>
      <c r="D286" s="61" t="s">
        <v>141</v>
      </c>
      <c r="E286" s="34">
        <v>120</v>
      </c>
      <c r="F286" s="34">
        <v>100</v>
      </c>
      <c r="G286" s="34">
        <v>100</v>
      </c>
      <c r="H286" s="34">
        <v>100</v>
      </c>
      <c r="I286" s="34">
        <v>100</v>
      </c>
    </row>
    <row r="287" spans="1:9" s="18" customFormat="1" ht="65.25" customHeight="1" x14ac:dyDescent="0.25">
      <c r="A287" s="96"/>
      <c r="B287" s="109"/>
      <c r="C287" s="62" t="s">
        <v>348</v>
      </c>
      <c r="D287" s="61" t="s">
        <v>289</v>
      </c>
      <c r="E287" s="29">
        <v>3779.1</v>
      </c>
      <c r="F287" s="29">
        <v>3041.836327</v>
      </c>
      <c r="G287" s="29">
        <v>2845.0701130000002</v>
      </c>
      <c r="H287" s="29">
        <v>2969.1831510000002</v>
      </c>
      <c r="I287" s="29">
        <v>2969.1831510000002</v>
      </c>
    </row>
    <row r="288" spans="1:9" s="5" customFormat="1" x14ac:dyDescent="0.25">
      <c r="A288" s="96" t="s">
        <v>557</v>
      </c>
      <c r="B288" s="148" t="s">
        <v>552</v>
      </c>
      <c r="C288" s="62" t="s">
        <v>360</v>
      </c>
      <c r="D288" s="61" t="s">
        <v>373</v>
      </c>
      <c r="E288" s="38">
        <v>669827</v>
      </c>
      <c r="F288" s="38">
        <v>716902</v>
      </c>
      <c r="G288" s="38">
        <v>716902</v>
      </c>
      <c r="H288" s="38">
        <v>716902</v>
      </c>
      <c r="I288" s="38">
        <v>716902</v>
      </c>
    </row>
    <row r="289" spans="1:9" s="5" customFormat="1" ht="69" customHeight="1" x14ac:dyDescent="0.25">
      <c r="A289" s="96"/>
      <c r="B289" s="148"/>
      <c r="C289" s="62" t="s">
        <v>348</v>
      </c>
      <c r="D289" s="61" t="s">
        <v>289</v>
      </c>
      <c r="E289" s="40">
        <v>67569.399999999994</v>
      </c>
      <c r="F289" s="40">
        <v>72514.007389999999</v>
      </c>
      <c r="G289" s="29">
        <v>65754.447</v>
      </c>
      <c r="H289" s="29">
        <v>68515.642040000006</v>
      </c>
      <c r="I289" s="29">
        <v>68515.642040000006</v>
      </c>
    </row>
    <row r="290" spans="1:9" s="5" customFormat="1" x14ac:dyDescent="0.25">
      <c r="A290" s="96" t="s">
        <v>558</v>
      </c>
      <c r="B290" s="148" t="s">
        <v>553</v>
      </c>
      <c r="C290" s="62" t="s">
        <v>360</v>
      </c>
      <c r="D290" s="61" t="s">
        <v>373</v>
      </c>
      <c r="E290" s="38">
        <v>98890</v>
      </c>
      <c r="F290" s="38">
        <v>417528</v>
      </c>
      <c r="G290" s="38">
        <v>71928</v>
      </c>
      <c r="H290" s="38">
        <v>71928</v>
      </c>
      <c r="I290" s="38">
        <v>71928</v>
      </c>
    </row>
    <row r="291" spans="1:9" s="5" customFormat="1" ht="60.75" customHeight="1" x14ac:dyDescent="0.25">
      <c r="A291" s="96"/>
      <c r="B291" s="148"/>
      <c r="C291" s="62" t="s">
        <v>348</v>
      </c>
      <c r="D291" s="61" t="s">
        <v>289</v>
      </c>
      <c r="E291" s="29">
        <v>5650.7</v>
      </c>
      <c r="F291" s="29">
        <v>15855.798860000001</v>
      </c>
      <c r="G291" s="29">
        <v>3905.033512</v>
      </c>
      <c r="H291" s="29">
        <v>4055.1025599999998</v>
      </c>
      <c r="I291" s="29">
        <v>4055.1025599999998</v>
      </c>
    </row>
    <row r="292" spans="1:9" s="5" customFormat="1" ht="21.75" customHeight="1" x14ac:dyDescent="0.25">
      <c r="A292" s="96" t="s">
        <v>559</v>
      </c>
      <c r="B292" s="148" t="s">
        <v>554</v>
      </c>
      <c r="C292" s="62" t="s">
        <v>360</v>
      </c>
      <c r="D292" s="61" t="s">
        <v>373</v>
      </c>
      <c r="E292" s="38">
        <v>18688</v>
      </c>
      <c r="F292" s="38">
        <v>18688</v>
      </c>
      <c r="G292" s="38">
        <v>18688</v>
      </c>
      <c r="H292" s="38">
        <v>18688</v>
      </c>
      <c r="I292" s="38">
        <v>18688</v>
      </c>
    </row>
    <row r="293" spans="1:9" s="5" customFormat="1" ht="60.75" customHeight="1" x14ac:dyDescent="0.25">
      <c r="A293" s="96"/>
      <c r="B293" s="148"/>
      <c r="C293" s="62" t="s">
        <v>348</v>
      </c>
      <c r="D293" s="61" t="s">
        <v>289</v>
      </c>
      <c r="E293" s="40">
        <v>1269.5999999999999</v>
      </c>
      <c r="F293" s="40">
        <v>1170.6163200000001</v>
      </c>
      <c r="G293" s="29">
        <v>1120.3669640000001</v>
      </c>
      <c r="H293" s="29">
        <v>1161.578512</v>
      </c>
      <c r="I293" s="29">
        <v>1161.578512</v>
      </c>
    </row>
    <row r="294" spans="1:9" s="5" customFormat="1" ht="15.75" customHeight="1" x14ac:dyDescent="0.25">
      <c r="A294" s="96" t="s">
        <v>560</v>
      </c>
      <c r="B294" s="148" t="s">
        <v>555</v>
      </c>
      <c r="C294" s="62" t="s">
        <v>360</v>
      </c>
      <c r="D294" s="61" t="s">
        <v>373</v>
      </c>
      <c r="E294" s="38">
        <v>18216</v>
      </c>
      <c r="F294" s="38">
        <v>19660</v>
      </c>
      <c r="G294" s="38">
        <v>19660</v>
      </c>
      <c r="H294" s="38">
        <v>19660</v>
      </c>
      <c r="I294" s="38">
        <v>19660</v>
      </c>
    </row>
    <row r="295" spans="1:9" s="5" customFormat="1" ht="60.75" customHeight="1" x14ac:dyDescent="0.25">
      <c r="A295" s="96"/>
      <c r="B295" s="148"/>
      <c r="C295" s="62" t="s">
        <v>348</v>
      </c>
      <c r="D295" s="61" t="s">
        <v>289</v>
      </c>
      <c r="E295" s="29">
        <v>4523.7</v>
      </c>
      <c r="F295" s="29">
        <v>5017.7235000000001</v>
      </c>
      <c r="G295" s="29">
        <v>6786.1219549999996</v>
      </c>
      <c r="H295" s="29">
        <v>7071.6527749999996</v>
      </c>
      <c r="I295" s="29">
        <v>7071.6527749999996</v>
      </c>
    </row>
    <row r="296" spans="1:9" s="5" customFormat="1" ht="33.75" customHeight="1" x14ac:dyDescent="0.25">
      <c r="A296" s="96" t="s">
        <v>562</v>
      </c>
      <c r="B296" s="133" t="s">
        <v>588</v>
      </c>
      <c r="C296" s="62" t="s">
        <v>347</v>
      </c>
      <c r="D296" s="61" t="s">
        <v>373</v>
      </c>
      <c r="E296" s="29" t="s">
        <v>316</v>
      </c>
      <c r="F296" s="38">
        <v>7</v>
      </c>
      <c r="G296" s="38">
        <v>7</v>
      </c>
      <c r="H296" s="38">
        <v>7</v>
      </c>
      <c r="I296" s="38">
        <v>7</v>
      </c>
    </row>
    <row r="297" spans="1:9" s="5" customFormat="1" ht="57" customHeight="1" x14ac:dyDescent="0.25">
      <c r="A297" s="96"/>
      <c r="B297" s="134"/>
      <c r="C297" s="62" t="s">
        <v>348</v>
      </c>
      <c r="D297" s="61" t="s">
        <v>289</v>
      </c>
      <c r="E297" s="75">
        <v>0</v>
      </c>
      <c r="F297" s="29">
        <v>1350.7</v>
      </c>
      <c r="G297" s="29">
        <v>1628</v>
      </c>
      <c r="H297" s="29">
        <v>1712</v>
      </c>
      <c r="I297" s="29">
        <v>1712</v>
      </c>
    </row>
    <row r="298" spans="1:9" s="5" customFormat="1" ht="24" customHeight="1" x14ac:dyDescent="0.25">
      <c r="A298" s="96" t="s">
        <v>590</v>
      </c>
      <c r="B298" s="133" t="s">
        <v>589</v>
      </c>
      <c r="C298" s="62" t="s">
        <v>347</v>
      </c>
      <c r="D298" s="61" t="s">
        <v>373</v>
      </c>
      <c r="E298" s="29" t="s">
        <v>316</v>
      </c>
      <c r="F298" s="38">
        <v>6836</v>
      </c>
      <c r="G298" s="38">
        <v>6836</v>
      </c>
      <c r="H298" s="38">
        <v>6836</v>
      </c>
      <c r="I298" s="38">
        <v>6836</v>
      </c>
    </row>
    <row r="299" spans="1:9" s="5" customFormat="1" ht="60.75" customHeight="1" x14ac:dyDescent="0.25">
      <c r="A299" s="96"/>
      <c r="B299" s="134"/>
      <c r="C299" s="62" t="s">
        <v>348</v>
      </c>
      <c r="D299" s="61" t="s">
        <v>289</v>
      </c>
      <c r="E299" s="75">
        <v>0</v>
      </c>
      <c r="F299" s="29">
        <v>924.6</v>
      </c>
      <c r="G299" s="29">
        <v>956.9</v>
      </c>
      <c r="H299" s="29">
        <v>962.9</v>
      </c>
      <c r="I299" s="29">
        <v>962.9</v>
      </c>
    </row>
    <row r="300" spans="1:9" s="5" customFormat="1" ht="44.25" customHeight="1" x14ac:dyDescent="0.25">
      <c r="A300" s="96" t="s">
        <v>591</v>
      </c>
      <c r="B300" s="148" t="s">
        <v>549</v>
      </c>
      <c r="C300" s="62" t="s">
        <v>550</v>
      </c>
      <c r="D300" s="61" t="s">
        <v>122</v>
      </c>
      <c r="E300" s="36">
        <v>94</v>
      </c>
      <c r="F300" s="36" t="s">
        <v>316</v>
      </c>
      <c r="G300" s="36" t="s">
        <v>316</v>
      </c>
      <c r="H300" s="36" t="s">
        <v>316</v>
      </c>
      <c r="I300" s="36" t="s">
        <v>316</v>
      </c>
    </row>
    <row r="301" spans="1:9" s="5" customFormat="1" ht="60.75" customHeight="1" x14ac:dyDescent="0.25">
      <c r="A301" s="96"/>
      <c r="B301" s="148"/>
      <c r="C301" s="62" t="s">
        <v>348</v>
      </c>
      <c r="D301" s="61" t="s">
        <v>289</v>
      </c>
      <c r="E301" s="39">
        <v>975.4</v>
      </c>
      <c r="F301" s="75">
        <v>0</v>
      </c>
      <c r="G301" s="75">
        <v>0</v>
      </c>
      <c r="H301" s="75">
        <v>0</v>
      </c>
      <c r="I301" s="75">
        <v>0</v>
      </c>
    </row>
    <row r="302" spans="1:9" s="5" customFormat="1" ht="44.25" customHeight="1" x14ac:dyDescent="0.25">
      <c r="A302" s="96" t="s">
        <v>598</v>
      </c>
      <c r="B302" s="148" t="s">
        <v>140</v>
      </c>
      <c r="C302" s="62" t="s">
        <v>551</v>
      </c>
      <c r="D302" s="61" t="s">
        <v>122</v>
      </c>
      <c r="E302" s="36">
        <v>384</v>
      </c>
      <c r="F302" s="36" t="s">
        <v>316</v>
      </c>
      <c r="G302" s="36" t="s">
        <v>316</v>
      </c>
      <c r="H302" s="36" t="s">
        <v>316</v>
      </c>
      <c r="I302" s="36" t="s">
        <v>316</v>
      </c>
    </row>
    <row r="303" spans="1:9" s="5" customFormat="1" ht="60.75" customHeight="1" x14ac:dyDescent="0.25">
      <c r="A303" s="96"/>
      <c r="B303" s="148"/>
      <c r="C303" s="62" t="s">
        <v>348</v>
      </c>
      <c r="D303" s="61" t="s">
        <v>289</v>
      </c>
      <c r="E303" s="39">
        <v>342.6</v>
      </c>
      <c r="F303" s="75">
        <v>0</v>
      </c>
      <c r="G303" s="75">
        <v>0</v>
      </c>
      <c r="H303" s="75">
        <v>0</v>
      </c>
      <c r="I303" s="75">
        <v>0</v>
      </c>
    </row>
    <row r="304" spans="1:9" s="18" customFormat="1" x14ac:dyDescent="0.25">
      <c r="A304" s="13"/>
      <c r="B304" s="110" t="s">
        <v>10</v>
      </c>
      <c r="C304" s="111"/>
      <c r="D304" s="49" t="s">
        <v>289</v>
      </c>
      <c r="E304" s="35">
        <f>E201+E203+E205+E207+E209+E211+E213+E215+E217+E219+E221+E223+E225+E227+E229+E231+E233+E235+E237+E239+E241+E243+E245+E247+E249+E251+E253+E255+E257+E259+E261+E263+E265+E267+E269+E271+E273+E275+E277+E279+E281+E283+E285+E287+E289+E291+E293+E295+E297+E299+E301+E303</f>
        <v>3001638.5000000009</v>
      </c>
      <c r="F304" s="35">
        <f t="shared" ref="F304:I304" si="7">F201+F203+F205+F207+F209+F211+F213+F215+F217+F219+F221+F223+F225+F227+F229+F231+F233+F235+F237+F239+F241+F243+F245+F247+F249+F251+F253+F255+F257+F259+F261+F263+F265+F267+F269+F271+F273+F275+F277+F279+F281+F283+F285+F287+F289+F291+F293+F295+F297+F299+F301+F303</f>
        <v>3110662.34692286</v>
      </c>
      <c r="G304" s="35">
        <f t="shared" si="7"/>
        <v>2969715.6139393486</v>
      </c>
      <c r="H304" s="35">
        <f t="shared" si="7"/>
        <v>3055693.8300411892</v>
      </c>
      <c r="I304" s="35">
        <f t="shared" si="7"/>
        <v>3055693.8300411892</v>
      </c>
    </row>
    <row r="305" spans="1:9" s="5" customFormat="1" ht="28.5" customHeight="1" x14ac:dyDescent="0.25">
      <c r="A305" s="12" t="s">
        <v>35</v>
      </c>
      <c r="B305" s="124" t="s">
        <v>48</v>
      </c>
      <c r="C305" s="125"/>
      <c r="D305" s="125"/>
      <c r="E305" s="125"/>
      <c r="F305" s="125"/>
      <c r="G305" s="125"/>
      <c r="H305" s="125"/>
      <c r="I305" s="125"/>
    </row>
    <row r="306" spans="1:9" s="18" customFormat="1" ht="31.5" x14ac:dyDescent="0.25">
      <c r="A306" s="96" t="s">
        <v>36</v>
      </c>
      <c r="B306" s="112" t="s">
        <v>220</v>
      </c>
      <c r="C306" s="26" t="s">
        <v>7</v>
      </c>
      <c r="D306" s="16" t="s">
        <v>141</v>
      </c>
      <c r="E306" s="20">
        <v>472671</v>
      </c>
      <c r="F306" s="20">
        <v>419980</v>
      </c>
      <c r="G306" s="20">
        <v>419980</v>
      </c>
      <c r="H306" s="20">
        <v>419980</v>
      </c>
      <c r="I306" s="20">
        <v>419980</v>
      </c>
    </row>
    <row r="307" spans="1:9" s="18" customFormat="1" ht="63" x14ac:dyDescent="0.25">
      <c r="A307" s="96"/>
      <c r="B307" s="113"/>
      <c r="C307" s="77" t="s">
        <v>80</v>
      </c>
      <c r="D307" s="16" t="s">
        <v>289</v>
      </c>
      <c r="E307" s="22">
        <v>327480.09999999998</v>
      </c>
      <c r="F307" s="22">
        <v>367822.3</v>
      </c>
      <c r="G307" s="22">
        <v>398617.1</v>
      </c>
      <c r="H307" s="22">
        <v>421871.1</v>
      </c>
      <c r="I307" s="22">
        <v>442964.6</v>
      </c>
    </row>
    <row r="308" spans="1:9" s="18" customFormat="1" ht="31.5" x14ac:dyDescent="0.25">
      <c r="A308" s="114" t="s">
        <v>37</v>
      </c>
      <c r="B308" s="112" t="s">
        <v>220</v>
      </c>
      <c r="C308" s="26" t="s">
        <v>7</v>
      </c>
      <c r="D308" s="16" t="s">
        <v>84</v>
      </c>
      <c r="E308" s="20">
        <v>56</v>
      </c>
      <c r="F308" s="20">
        <v>45</v>
      </c>
      <c r="G308" s="20">
        <v>45</v>
      </c>
      <c r="H308" s="20">
        <v>45</v>
      </c>
      <c r="I308" s="20">
        <v>45</v>
      </c>
    </row>
    <row r="309" spans="1:9" s="18" customFormat="1" ht="63" x14ac:dyDescent="0.25">
      <c r="A309" s="115"/>
      <c r="B309" s="113"/>
      <c r="C309" s="81" t="s">
        <v>80</v>
      </c>
      <c r="D309" s="16" t="s">
        <v>289</v>
      </c>
      <c r="E309" s="29">
        <v>7072.7</v>
      </c>
      <c r="F309" s="40">
        <v>15750</v>
      </c>
      <c r="G309" s="40">
        <v>16537.5</v>
      </c>
      <c r="H309" s="40">
        <v>17325</v>
      </c>
      <c r="I309" s="40">
        <v>18112.5</v>
      </c>
    </row>
    <row r="310" spans="1:9" s="18" customFormat="1" ht="31.5" x14ac:dyDescent="0.25">
      <c r="A310" s="96" t="s">
        <v>202</v>
      </c>
      <c r="B310" s="112" t="s">
        <v>221</v>
      </c>
      <c r="C310" s="26" t="s">
        <v>7</v>
      </c>
      <c r="D310" s="16" t="s">
        <v>84</v>
      </c>
      <c r="E310" s="20" t="s">
        <v>612</v>
      </c>
      <c r="F310" s="20" t="s">
        <v>613</v>
      </c>
      <c r="G310" s="20" t="s">
        <v>613</v>
      </c>
      <c r="H310" s="20" t="s">
        <v>613</v>
      </c>
      <c r="I310" s="20" t="s">
        <v>613</v>
      </c>
    </row>
    <row r="311" spans="1:9" s="18" customFormat="1" ht="63" x14ac:dyDescent="0.25">
      <c r="A311" s="96"/>
      <c r="B311" s="113"/>
      <c r="C311" s="81" t="s">
        <v>80</v>
      </c>
      <c r="D311" s="16" t="s">
        <v>289</v>
      </c>
      <c r="E311" s="22">
        <v>101821.9</v>
      </c>
      <c r="F311" s="22">
        <v>103114.3</v>
      </c>
      <c r="G311" s="22">
        <v>110016.5</v>
      </c>
      <c r="H311" s="22">
        <v>117032.2</v>
      </c>
      <c r="I311" s="22">
        <v>122883.81</v>
      </c>
    </row>
    <row r="312" spans="1:9" s="18" customFormat="1" ht="31.5" x14ac:dyDescent="0.25">
      <c r="A312" s="114" t="s">
        <v>203</v>
      </c>
      <c r="B312" s="112" t="s">
        <v>222</v>
      </c>
      <c r="C312" s="26" t="s">
        <v>7</v>
      </c>
      <c r="D312" s="16" t="s">
        <v>84</v>
      </c>
      <c r="E312" s="20">
        <v>40</v>
      </c>
      <c r="F312" s="20">
        <v>34</v>
      </c>
      <c r="G312" s="20">
        <v>34</v>
      </c>
      <c r="H312" s="20">
        <v>34</v>
      </c>
      <c r="I312" s="20">
        <v>34</v>
      </c>
    </row>
    <row r="313" spans="1:9" s="18" customFormat="1" ht="63" x14ac:dyDescent="0.25">
      <c r="A313" s="115"/>
      <c r="B313" s="113"/>
      <c r="C313" s="77" t="s">
        <v>80</v>
      </c>
      <c r="D313" s="16" t="s">
        <v>289</v>
      </c>
      <c r="E313" s="22">
        <v>65494.1</v>
      </c>
      <c r="F313" s="22">
        <v>85664.4</v>
      </c>
      <c r="G313" s="22">
        <v>89394.7</v>
      </c>
      <c r="H313" s="22">
        <v>93834</v>
      </c>
      <c r="I313" s="22">
        <v>98525.7</v>
      </c>
    </row>
    <row r="314" spans="1:9" s="18" customFormat="1" ht="31.5" x14ac:dyDescent="0.25">
      <c r="A314" s="114" t="s">
        <v>204</v>
      </c>
      <c r="B314" s="112" t="s">
        <v>223</v>
      </c>
      <c r="C314" s="26" t="s">
        <v>7</v>
      </c>
      <c r="D314" s="16" t="s">
        <v>84</v>
      </c>
      <c r="E314" s="20">
        <v>30</v>
      </c>
      <c r="F314" s="20">
        <v>28</v>
      </c>
      <c r="G314" s="20">
        <v>28</v>
      </c>
      <c r="H314" s="20">
        <v>28</v>
      </c>
      <c r="I314" s="20">
        <v>28</v>
      </c>
    </row>
    <row r="315" spans="1:9" s="18" customFormat="1" ht="63" x14ac:dyDescent="0.25">
      <c r="A315" s="115"/>
      <c r="B315" s="113"/>
      <c r="C315" s="77" t="s">
        <v>80</v>
      </c>
      <c r="D315" s="16" t="s">
        <v>289</v>
      </c>
      <c r="E315" s="22">
        <v>17039.400000000001</v>
      </c>
      <c r="F315" s="22">
        <v>18797</v>
      </c>
      <c r="G315" s="22">
        <v>20128.7</v>
      </c>
      <c r="H315" s="22">
        <v>21457.200000000001</v>
      </c>
      <c r="I315" s="22">
        <v>21457.200000000001</v>
      </c>
    </row>
    <row r="316" spans="1:9" s="18" customFormat="1" ht="31.5" customHeight="1" x14ac:dyDescent="0.25">
      <c r="A316" s="96" t="s">
        <v>205</v>
      </c>
      <c r="B316" s="112" t="s">
        <v>224</v>
      </c>
      <c r="C316" s="26" t="s">
        <v>7</v>
      </c>
      <c r="D316" s="16" t="s">
        <v>141</v>
      </c>
      <c r="E316" s="20">
        <v>553223</v>
      </c>
      <c r="F316" s="20">
        <v>522240</v>
      </c>
      <c r="G316" s="20">
        <v>522240</v>
      </c>
      <c r="H316" s="20">
        <v>522240</v>
      </c>
      <c r="I316" s="20">
        <v>522240</v>
      </c>
    </row>
    <row r="317" spans="1:9" s="18" customFormat="1" ht="63" x14ac:dyDescent="0.25">
      <c r="A317" s="96"/>
      <c r="B317" s="113"/>
      <c r="C317" s="77" t="s">
        <v>80</v>
      </c>
      <c r="D317" s="16" t="s">
        <v>289</v>
      </c>
      <c r="E317" s="22">
        <v>48102.8</v>
      </c>
      <c r="F317" s="22">
        <v>52348.6</v>
      </c>
      <c r="G317" s="22">
        <v>56168.1</v>
      </c>
      <c r="H317" s="22">
        <v>61794.6</v>
      </c>
      <c r="I317" s="22">
        <v>64884.3</v>
      </c>
    </row>
    <row r="318" spans="1:9" s="18" customFormat="1" ht="31.5" x14ac:dyDescent="0.25">
      <c r="A318" s="96" t="s">
        <v>206</v>
      </c>
      <c r="B318" s="112" t="s">
        <v>225</v>
      </c>
      <c r="C318" s="26" t="s">
        <v>7</v>
      </c>
      <c r="D318" s="16" t="s">
        <v>84</v>
      </c>
      <c r="E318" s="20">
        <v>3601402</v>
      </c>
      <c r="F318" s="20">
        <v>3602900</v>
      </c>
      <c r="G318" s="20">
        <v>3602900</v>
      </c>
      <c r="H318" s="20">
        <v>3602900</v>
      </c>
      <c r="I318" s="20">
        <v>3602900</v>
      </c>
    </row>
    <row r="319" spans="1:9" s="18" customFormat="1" ht="63" x14ac:dyDescent="0.25">
      <c r="A319" s="96"/>
      <c r="B319" s="113"/>
      <c r="C319" s="77" t="s">
        <v>80</v>
      </c>
      <c r="D319" s="16" t="s">
        <v>289</v>
      </c>
      <c r="E319" s="22">
        <v>16483.7</v>
      </c>
      <c r="F319" s="22">
        <v>17187.400000000001</v>
      </c>
      <c r="G319" s="22">
        <v>17827.5</v>
      </c>
      <c r="H319" s="22">
        <v>17827.5</v>
      </c>
      <c r="I319" s="22">
        <v>17827.5</v>
      </c>
    </row>
    <row r="320" spans="1:9" s="18" customFormat="1" ht="31.5" x14ac:dyDescent="0.25">
      <c r="A320" s="114" t="s">
        <v>208</v>
      </c>
      <c r="B320" s="112" t="s">
        <v>226</v>
      </c>
      <c r="C320" s="26" t="s">
        <v>7</v>
      </c>
      <c r="D320" s="16" t="s">
        <v>84</v>
      </c>
      <c r="E320" s="20">
        <v>414822</v>
      </c>
      <c r="F320" s="20">
        <v>410000</v>
      </c>
      <c r="G320" s="20">
        <v>410000</v>
      </c>
      <c r="H320" s="20">
        <v>410000</v>
      </c>
      <c r="I320" s="20">
        <v>410000</v>
      </c>
    </row>
    <row r="321" spans="1:9" s="18" customFormat="1" ht="63" x14ac:dyDescent="0.25">
      <c r="A321" s="115"/>
      <c r="B321" s="113"/>
      <c r="C321" s="77" t="s">
        <v>80</v>
      </c>
      <c r="D321" s="16" t="s">
        <v>289</v>
      </c>
      <c r="E321" s="22">
        <v>7337.8</v>
      </c>
      <c r="F321" s="22">
        <v>7675.3</v>
      </c>
      <c r="G321" s="22">
        <v>7982.3</v>
      </c>
      <c r="H321" s="22">
        <v>7982.3</v>
      </c>
      <c r="I321" s="22">
        <v>7982.3</v>
      </c>
    </row>
    <row r="322" spans="1:9" s="18" customFormat="1" ht="31.5" x14ac:dyDescent="0.25">
      <c r="A322" s="114" t="s">
        <v>207</v>
      </c>
      <c r="B322" s="112" t="s">
        <v>227</v>
      </c>
      <c r="C322" s="26" t="s">
        <v>7</v>
      </c>
      <c r="D322" s="16" t="s">
        <v>519</v>
      </c>
      <c r="E322" s="22" t="s">
        <v>607</v>
      </c>
      <c r="F322" s="22" t="s">
        <v>608</v>
      </c>
      <c r="G322" s="22" t="s">
        <v>609</v>
      </c>
      <c r="H322" s="22" t="s">
        <v>609</v>
      </c>
      <c r="I322" s="22" t="s">
        <v>610</v>
      </c>
    </row>
    <row r="323" spans="1:9" s="18" customFormat="1" ht="63" x14ac:dyDescent="0.25">
      <c r="A323" s="115"/>
      <c r="B323" s="113"/>
      <c r="C323" s="77" t="s">
        <v>80</v>
      </c>
      <c r="D323" s="16" t="s">
        <v>289</v>
      </c>
      <c r="E323" s="22">
        <v>74896.399999999994</v>
      </c>
      <c r="F323" s="22">
        <v>80841.3</v>
      </c>
      <c r="G323" s="22">
        <v>85459.6</v>
      </c>
      <c r="H323" s="22">
        <v>90014.8</v>
      </c>
      <c r="I323" s="22">
        <v>94515.54</v>
      </c>
    </row>
    <row r="324" spans="1:9" s="18" customFormat="1" ht="31.5" x14ac:dyDescent="0.25">
      <c r="A324" s="96" t="s">
        <v>621</v>
      </c>
      <c r="B324" s="112" t="s">
        <v>228</v>
      </c>
      <c r="C324" s="26" t="s">
        <v>7</v>
      </c>
      <c r="D324" s="16" t="s">
        <v>84</v>
      </c>
      <c r="E324" s="20">
        <v>653671</v>
      </c>
      <c r="F324" s="20">
        <v>657500</v>
      </c>
      <c r="G324" s="20">
        <v>663475</v>
      </c>
      <c r="H324" s="20">
        <v>669450</v>
      </c>
      <c r="I324" s="20">
        <v>702922.5</v>
      </c>
    </row>
    <row r="325" spans="1:9" s="18" customFormat="1" ht="63" x14ac:dyDescent="0.25">
      <c r="A325" s="96"/>
      <c r="B325" s="113"/>
      <c r="C325" s="77" t="s">
        <v>80</v>
      </c>
      <c r="D325" s="16" t="s">
        <v>289</v>
      </c>
      <c r="E325" s="22">
        <v>31857.4</v>
      </c>
      <c r="F325" s="22">
        <v>34041.9</v>
      </c>
      <c r="G325" s="22">
        <v>36045.4</v>
      </c>
      <c r="H325" s="22">
        <v>38027.5</v>
      </c>
      <c r="I325" s="22">
        <v>39928.800000000003</v>
      </c>
    </row>
    <row r="326" spans="1:9" s="18" customFormat="1" ht="31.5" x14ac:dyDescent="0.25">
      <c r="A326" s="96" t="s">
        <v>209</v>
      </c>
      <c r="B326" s="112" t="s">
        <v>229</v>
      </c>
      <c r="C326" s="26" t="s">
        <v>7</v>
      </c>
      <c r="D326" s="16" t="s">
        <v>141</v>
      </c>
      <c r="E326" s="20">
        <v>23699</v>
      </c>
      <c r="F326" s="20">
        <v>2200</v>
      </c>
      <c r="G326" s="20">
        <v>2200</v>
      </c>
      <c r="H326" s="20">
        <v>2200</v>
      </c>
      <c r="I326" s="20">
        <v>2200</v>
      </c>
    </row>
    <row r="327" spans="1:9" s="18" customFormat="1" ht="63" x14ac:dyDescent="0.25">
      <c r="A327" s="96"/>
      <c r="B327" s="113"/>
      <c r="C327" s="77" t="s">
        <v>80</v>
      </c>
      <c r="D327" s="16" t="s">
        <v>289</v>
      </c>
      <c r="E327" s="22">
        <v>8499.2000000000007</v>
      </c>
      <c r="F327" s="22">
        <v>8814.2000000000007</v>
      </c>
      <c r="G327" s="22">
        <v>9158.1</v>
      </c>
      <c r="H327" s="22">
        <v>9158.1</v>
      </c>
      <c r="I327" s="22">
        <v>9158.1</v>
      </c>
    </row>
    <row r="328" spans="1:9" s="18" customFormat="1" ht="31.5" x14ac:dyDescent="0.25">
      <c r="A328" s="96" t="s">
        <v>210</v>
      </c>
      <c r="B328" s="112" t="s">
        <v>230</v>
      </c>
      <c r="C328" s="26" t="s">
        <v>7</v>
      </c>
      <c r="D328" s="16" t="s">
        <v>84</v>
      </c>
      <c r="E328" s="20">
        <v>6100</v>
      </c>
      <c r="F328" s="20">
        <v>5600</v>
      </c>
      <c r="G328" s="20">
        <v>5600</v>
      </c>
      <c r="H328" s="20">
        <v>5600</v>
      </c>
      <c r="I328" s="20">
        <v>5600</v>
      </c>
    </row>
    <row r="329" spans="1:9" s="18" customFormat="1" ht="63" x14ac:dyDescent="0.25">
      <c r="A329" s="96"/>
      <c r="B329" s="113"/>
      <c r="C329" s="77" t="s">
        <v>80</v>
      </c>
      <c r="D329" s="16" t="s">
        <v>289</v>
      </c>
      <c r="E329" s="22">
        <v>6357.6</v>
      </c>
      <c r="F329" s="22">
        <v>6775.5</v>
      </c>
      <c r="G329" s="22">
        <v>7231.8</v>
      </c>
      <c r="H329" s="22">
        <v>7231.8</v>
      </c>
      <c r="I329" s="22">
        <v>7231.8</v>
      </c>
    </row>
    <row r="330" spans="1:9" s="18" customFormat="1" ht="31.5" x14ac:dyDescent="0.25">
      <c r="A330" s="96" t="s">
        <v>211</v>
      </c>
      <c r="B330" s="112" t="s">
        <v>231</v>
      </c>
      <c r="C330" s="26" t="s">
        <v>7</v>
      </c>
      <c r="D330" s="16" t="s">
        <v>84</v>
      </c>
      <c r="E330" s="20">
        <v>205200</v>
      </c>
      <c r="F330" s="20">
        <v>189731</v>
      </c>
      <c r="G330" s="20">
        <v>189731</v>
      </c>
      <c r="H330" s="20">
        <v>189731</v>
      </c>
      <c r="I330" s="20">
        <v>189731</v>
      </c>
    </row>
    <row r="331" spans="1:9" s="18" customFormat="1" ht="63" x14ac:dyDescent="0.25">
      <c r="A331" s="96"/>
      <c r="B331" s="113"/>
      <c r="C331" s="77" t="s">
        <v>80</v>
      </c>
      <c r="D331" s="16" t="s">
        <v>289</v>
      </c>
      <c r="E331" s="22">
        <v>47230.1</v>
      </c>
      <c r="F331" s="22">
        <v>48016.3</v>
      </c>
      <c r="G331" s="22">
        <v>53603.1</v>
      </c>
      <c r="H331" s="22">
        <v>62406.9</v>
      </c>
      <c r="I331" s="22">
        <v>65527.199999999997</v>
      </c>
    </row>
    <row r="332" spans="1:9" s="18" customFormat="1" ht="31.5" x14ac:dyDescent="0.25">
      <c r="A332" s="96" t="s">
        <v>212</v>
      </c>
      <c r="B332" s="112" t="s">
        <v>611</v>
      </c>
      <c r="C332" s="26" t="s">
        <v>7</v>
      </c>
      <c r="D332" s="16" t="s">
        <v>84</v>
      </c>
      <c r="E332" s="20">
        <v>53</v>
      </c>
      <c r="F332" s="20">
        <v>40</v>
      </c>
      <c r="G332" s="20">
        <v>40</v>
      </c>
      <c r="H332" s="20">
        <v>40</v>
      </c>
      <c r="I332" s="20">
        <v>40</v>
      </c>
    </row>
    <row r="333" spans="1:9" s="18" customFormat="1" ht="103.5" customHeight="1" x14ac:dyDescent="0.25">
      <c r="A333" s="96"/>
      <c r="B333" s="113"/>
      <c r="C333" s="77" t="s">
        <v>80</v>
      </c>
      <c r="D333" s="16" t="s">
        <v>289</v>
      </c>
      <c r="E333" s="22">
        <v>5065.8999999999996</v>
      </c>
      <c r="F333" s="22">
        <v>5293.8</v>
      </c>
      <c r="G333" s="22">
        <v>5505.5</v>
      </c>
      <c r="H333" s="22">
        <v>5505.5</v>
      </c>
      <c r="I333" s="22">
        <v>5505.5</v>
      </c>
    </row>
    <row r="334" spans="1:9" s="18" customFormat="1" ht="31.5" x14ac:dyDescent="0.25">
      <c r="A334" s="96" t="s">
        <v>213</v>
      </c>
      <c r="B334" s="112" t="s">
        <v>563</v>
      </c>
      <c r="C334" s="26" t="s">
        <v>7</v>
      </c>
      <c r="D334" s="16" t="s">
        <v>84</v>
      </c>
      <c r="E334" s="20">
        <v>83</v>
      </c>
      <c r="F334" s="20">
        <v>80</v>
      </c>
      <c r="G334" s="20">
        <v>80</v>
      </c>
      <c r="H334" s="20">
        <v>80</v>
      </c>
      <c r="I334" s="20">
        <v>80</v>
      </c>
    </row>
    <row r="335" spans="1:9" s="18" customFormat="1" ht="63" x14ac:dyDescent="0.25">
      <c r="A335" s="96"/>
      <c r="B335" s="113"/>
      <c r="C335" s="77" t="s">
        <v>80</v>
      </c>
      <c r="D335" s="16" t="s">
        <v>289</v>
      </c>
      <c r="E335" s="22">
        <v>15242.3</v>
      </c>
      <c r="F335" s="22">
        <v>16309.3</v>
      </c>
      <c r="G335" s="22">
        <v>17287.900000000001</v>
      </c>
      <c r="H335" s="22">
        <v>18273.3</v>
      </c>
      <c r="I335" s="22">
        <v>19186.900000000001</v>
      </c>
    </row>
    <row r="336" spans="1:9" s="18" customFormat="1" ht="31.5" x14ac:dyDescent="0.25">
      <c r="A336" s="123" t="s">
        <v>214</v>
      </c>
      <c r="B336" s="112" t="s">
        <v>617</v>
      </c>
      <c r="C336" s="26" t="s">
        <v>7</v>
      </c>
      <c r="D336" s="16" t="s">
        <v>84</v>
      </c>
      <c r="E336" s="20">
        <v>46</v>
      </c>
      <c r="F336" s="20">
        <v>40</v>
      </c>
      <c r="G336" s="20">
        <v>40</v>
      </c>
      <c r="H336" s="20">
        <v>40</v>
      </c>
      <c r="I336" s="20">
        <v>40</v>
      </c>
    </row>
    <row r="337" spans="1:9" s="18" customFormat="1" ht="63" x14ac:dyDescent="0.25">
      <c r="A337" s="123"/>
      <c r="B337" s="113"/>
      <c r="C337" s="81" t="s">
        <v>80</v>
      </c>
      <c r="D337" s="16" t="s">
        <v>289</v>
      </c>
      <c r="E337" s="22">
        <v>869.9</v>
      </c>
      <c r="F337" s="22">
        <v>909</v>
      </c>
      <c r="G337" s="22">
        <v>945.3</v>
      </c>
      <c r="H337" s="22">
        <v>945.3</v>
      </c>
      <c r="I337" s="22">
        <v>945.3</v>
      </c>
    </row>
    <row r="338" spans="1:9" s="18" customFormat="1" ht="31.5" x14ac:dyDescent="0.25">
      <c r="A338" s="123" t="s">
        <v>215</v>
      </c>
      <c r="B338" s="112" t="s">
        <v>618</v>
      </c>
      <c r="C338" s="26" t="s">
        <v>7</v>
      </c>
      <c r="D338" s="16" t="s">
        <v>84</v>
      </c>
      <c r="E338" s="20">
        <v>1697</v>
      </c>
      <c r="F338" s="20">
        <v>1904</v>
      </c>
      <c r="G338" s="20">
        <v>1904</v>
      </c>
      <c r="H338" s="20">
        <v>1904</v>
      </c>
      <c r="I338" s="20">
        <v>1904</v>
      </c>
    </row>
    <row r="339" spans="1:9" s="18" customFormat="1" ht="63" x14ac:dyDescent="0.25">
      <c r="A339" s="123"/>
      <c r="B339" s="113"/>
      <c r="C339" s="81" t="s">
        <v>80</v>
      </c>
      <c r="D339" s="16" t="s">
        <v>289</v>
      </c>
      <c r="E339" s="22">
        <v>68652.100000000006</v>
      </c>
      <c r="F339" s="22">
        <v>73135.600000000006</v>
      </c>
      <c r="G339" s="22">
        <v>76559.199999999997</v>
      </c>
      <c r="H339" s="22">
        <v>76559.199999999997</v>
      </c>
      <c r="I339" s="22">
        <v>76559.199999999997</v>
      </c>
    </row>
    <row r="340" spans="1:9" s="18" customFormat="1" ht="31.5" x14ac:dyDescent="0.25">
      <c r="A340" s="96" t="s">
        <v>216</v>
      </c>
      <c r="B340" s="112" t="s">
        <v>615</v>
      </c>
      <c r="C340" s="81" t="s">
        <v>7</v>
      </c>
      <c r="D340" s="16" t="s">
        <v>84</v>
      </c>
      <c r="E340" s="22">
        <v>4</v>
      </c>
      <c r="F340" s="22" t="s">
        <v>316</v>
      </c>
      <c r="G340" s="22" t="s">
        <v>316</v>
      </c>
      <c r="H340" s="22" t="s">
        <v>316</v>
      </c>
      <c r="I340" s="22" t="s">
        <v>316</v>
      </c>
    </row>
    <row r="341" spans="1:9" s="18" customFormat="1" ht="63" x14ac:dyDescent="0.25">
      <c r="A341" s="96"/>
      <c r="B341" s="113"/>
      <c r="C341" s="81" t="s">
        <v>80</v>
      </c>
      <c r="D341" s="16" t="s">
        <v>289</v>
      </c>
      <c r="E341" s="22">
        <v>1879.8</v>
      </c>
      <c r="F341" s="75">
        <v>0</v>
      </c>
      <c r="G341" s="75">
        <v>0</v>
      </c>
      <c r="H341" s="75">
        <v>0</v>
      </c>
      <c r="I341" s="75">
        <v>0</v>
      </c>
    </row>
    <row r="342" spans="1:9" s="18" customFormat="1" ht="31.5" x14ac:dyDescent="0.25">
      <c r="A342" s="96" t="s">
        <v>217</v>
      </c>
      <c r="B342" s="112" t="s">
        <v>614</v>
      </c>
      <c r="C342" s="26" t="s">
        <v>7</v>
      </c>
      <c r="D342" s="16" t="s">
        <v>84</v>
      </c>
      <c r="E342" s="20">
        <v>630</v>
      </c>
      <c r="F342" s="20">
        <v>578</v>
      </c>
      <c r="G342" s="20">
        <v>578</v>
      </c>
      <c r="H342" s="20">
        <v>578</v>
      </c>
      <c r="I342" s="20">
        <v>578</v>
      </c>
    </row>
    <row r="343" spans="1:9" s="18" customFormat="1" ht="63" x14ac:dyDescent="0.25">
      <c r="A343" s="96"/>
      <c r="B343" s="113"/>
      <c r="C343" s="81" t="s">
        <v>80</v>
      </c>
      <c r="D343" s="16" t="s">
        <v>289</v>
      </c>
      <c r="E343" s="22">
        <v>21867.4</v>
      </c>
      <c r="F343" s="22">
        <v>23398.1</v>
      </c>
      <c r="G343" s="22">
        <v>24802</v>
      </c>
      <c r="H343" s="22">
        <v>26215.7</v>
      </c>
      <c r="I343" s="22">
        <v>27526.5</v>
      </c>
    </row>
    <row r="344" spans="1:9" s="18" customFormat="1" ht="31.5" x14ac:dyDescent="0.25">
      <c r="A344" s="96" t="s">
        <v>218</v>
      </c>
      <c r="B344" s="112" t="s">
        <v>616</v>
      </c>
      <c r="C344" s="26" t="s">
        <v>7</v>
      </c>
      <c r="D344" s="16" t="s">
        <v>84</v>
      </c>
      <c r="E344" s="20">
        <v>2333</v>
      </c>
      <c r="F344" s="20">
        <v>2290</v>
      </c>
      <c r="G344" s="20">
        <v>2290</v>
      </c>
      <c r="H344" s="20">
        <v>2290</v>
      </c>
      <c r="I344" s="20">
        <v>2290</v>
      </c>
    </row>
    <row r="345" spans="1:9" s="18" customFormat="1" ht="63" x14ac:dyDescent="0.25">
      <c r="A345" s="96"/>
      <c r="B345" s="113"/>
      <c r="C345" s="81" t="s">
        <v>80</v>
      </c>
      <c r="D345" s="16" t="s">
        <v>289</v>
      </c>
      <c r="E345" s="22">
        <v>22544.3</v>
      </c>
      <c r="F345" s="22">
        <v>25922</v>
      </c>
      <c r="G345" s="22">
        <v>26860.3</v>
      </c>
      <c r="H345" s="22">
        <v>26860.3</v>
      </c>
      <c r="I345" s="22">
        <v>26860.3</v>
      </c>
    </row>
    <row r="346" spans="1:9" s="18" customFormat="1" ht="31.5" x14ac:dyDescent="0.25">
      <c r="A346" s="96" t="s">
        <v>219</v>
      </c>
      <c r="B346" s="112" t="s">
        <v>232</v>
      </c>
      <c r="C346" s="26" t="s">
        <v>7</v>
      </c>
      <c r="D346" s="16" t="s">
        <v>81</v>
      </c>
      <c r="E346" s="22">
        <v>17428</v>
      </c>
      <c r="F346" s="22">
        <v>24840</v>
      </c>
      <c r="G346" s="22">
        <v>24840</v>
      </c>
      <c r="H346" s="22">
        <v>24840</v>
      </c>
      <c r="I346" s="22">
        <v>24840</v>
      </c>
    </row>
    <row r="347" spans="1:9" s="18" customFormat="1" ht="63" x14ac:dyDescent="0.25">
      <c r="A347" s="96"/>
      <c r="B347" s="113"/>
      <c r="C347" s="81" t="s">
        <v>80</v>
      </c>
      <c r="D347" s="16" t="s">
        <v>289</v>
      </c>
      <c r="E347" s="22">
        <v>4311.3</v>
      </c>
      <c r="F347" s="22">
        <v>4505.3</v>
      </c>
      <c r="G347" s="22">
        <v>4685.5</v>
      </c>
      <c r="H347" s="22">
        <v>4685.5</v>
      </c>
      <c r="I347" s="22">
        <v>4685.5</v>
      </c>
    </row>
    <row r="348" spans="1:9" s="18" customFormat="1" ht="31.5" x14ac:dyDescent="0.25">
      <c r="A348" s="96" t="s">
        <v>520</v>
      </c>
      <c r="B348" s="112" t="s">
        <v>233</v>
      </c>
      <c r="C348" s="26" t="s">
        <v>7</v>
      </c>
      <c r="D348" s="16" t="s">
        <v>81</v>
      </c>
      <c r="E348" s="22">
        <v>4284.6000000000004</v>
      </c>
      <c r="F348" s="22">
        <v>35352.400000000001</v>
      </c>
      <c r="G348" s="22">
        <v>35352.400000000001</v>
      </c>
      <c r="H348" s="22">
        <v>35352.400000000001</v>
      </c>
      <c r="I348" s="22">
        <v>35352.400000000001</v>
      </c>
    </row>
    <row r="349" spans="1:9" s="18" customFormat="1" ht="63" x14ac:dyDescent="0.25">
      <c r="A349" s="96"/>
      <c r="B349" s="113"/>
      <c r="C349" s="81" t="s">
        <v>80</v>
      </c>
      <c r="D349" s="16" t="s">
        <v>289</v>
      </c>
      <c r="E349" s="22">
        <v>1067.2</v>
      </c>
      <c r="F349" s="22">
        <v>20850</v>
      </c>
      <c r="G349" s="22">
        <v>31284</v>
      </c>
      <c r="H349" s="22">
        <v>46926</v>
      </c>
      <c r="I349" s="22">
        <v>49272.3</v>
      </c>
    </row>
    <row r="350" spans="1:9" s="18" customFormat="1" ht="31.5" x14ac:dyDescent="0.25">
      <c r="A350" s="96" t="s">
        <v>620</v>
      </c>
      <c r="B350" s="112" t="s">
        <v>450</v>
      </c>
      <c r="C350" s="26" t="s">
        <v>7</v>
      </c>
      <c r="D350" s="16" t="s">
        <v>141</v>
      </c>
      <c r="E350" s="20">
        <v>113</v>
      </c>
      <c r="F350" s="20">
        <v>112</v>
      </c>
      <c r="G350" s="20">
        <v>112</v>
      </c>
      <c r="H350" s="20">
        <v>112</v>
      </c>
      <c r="I350" s="20">
        <v>112</v>
      </c>
    </row>
    <row r="351" spans="1:9" s="18" customFormat="1" ht="125.25" customHeight="1" x14ac:dyDescent="0.25">
      <c r="A351" s="96"/>
      <c r="B351" s="113"/>
      <c r="C351" s="81" t="s">
        <v>80</v>
      </c>
      <c r="D351" s="16" t="s">
        <v>289</v>
      </c>
      <c r="E351" s="22">
        <v>15429</v>
      </c>
      <c r="F351" s="22">
        <v>16123.3</v>
      </c>
      <c r="G351" s="22">
        <v>16768.2</v>
      </c>
      <c r="H351" s="22">
        <v>16768.2</v>
      </c>
      <c r="I351" s="22">
        <v>16768.2</v>
      </c>
    </row>
    <row r="352" spans="1:9" s="18" customFormat="1" ht="31.5" x14ac:dyDescent="0.25">
      <c r="A352" s="96" t="s">
        <v>619</v>
      </c>
      <c r="B352" s="112" t="s">
        <v>234</v>
      </c>
      <c r="C352" s="26" t="s">
        <v>7</v>
      </c>
      <c r="D352" s="16" t="s">
        <v>81</v>
      </c>
      <c r="E352" s="22">
        <v>41668.44</v>
      </c>
      <c r="F352" s="22">
        <v>31861.5</v>
      </c>
      <c r="G352" s="22">
        <v>31861.5</v>
      </c>
      <c r="H352" s="22">
        <v>31861.5</v>
      </c>
      <c r="I352" s="22">
        <v>31861.5</v>
      </c>
    </row>
    <row r="353" spans="1:13" s="18" customFormat="1" ht="63" x14ac:dyDescent="0.25">
      <c r="A353" s="96"/>
      <c r="B353" s="113"/>
      <c r="C353" s="81" t="s">
        <v>80</v>
      </c>
      <c r="D353" s="16" t="s">
        <v>289</v>
      </c>
      <c r="E353" s="22">
        <v>23025.5</v>
      </c>
      <c r="F353" s="22">
        <v>21849</v>
      </c>
      <c r="G353" s="22">
        <v>22723</v>
      </c>
      <c r="H353" s="22">
        <v>22723</v>
      </c>
      <c r="I353" s="22">
        <v>22723</v>
      </c>
    </row>
    <row r="354" spans="1:13" s="18" customFormat="1" ht="31.5" x14ac:dyDescent="0.25">
      <c r="A354" s="96" t="s">
        <v>622</v>
      </c>
      <c r="B354" s="112" t="s">
        <v>235</v>
      </c>
      <c r="C354" s="26" t="s">
        <v>7</v>
      </c>
      <c r="D354" s="16" t="s">
        <v>81</v>
      </c>
      <c r="E354" s="22">
        <v>1346</v>
      </c>
      <c r="F354" s="22">
        <v>1347</v>
      </c>
      <c r="G354" s="22">
        <v>1347</v>
      </c>
      <c r="H354" s="22">
        <v>1347</v>
      </c>
      <c r="I354" s="22">
        <v>1347</v>
      </c>
    </row>
    <row r="355" spans="1:13" s="18" customFormat="1" ht="63" x14ac:dyDescent="0.25">
      <c r="A355" s="96"/>
      <c r="B355" s="113"/>
      <c r="C355" s="81" t="s">
        <v>80</v>
      </c>
      <c r="D355" s="16" t="s">
        <v>289</v>
      </c>
      <c r="E355" s="22">
        <v>268152.40000000002</v>
      </c>
      <c r="F355" s="22">
        <v>361660.1</v>
      </c>
      <c r="G355" s="22">
        <v>470278.3</v>
      </c>
      <c r="H355" s="22">
        <v>708197.7</v>
      </c>
      <c r="I355" s="22">
        <v>708197.7</v>
      </c>
    </row>
    <row r="356" spans="1:13" s="14" customFormat="1" ht="15" customHeight="1" x14ac:dyDescent="0.25">
      <c r="A356" s="13"/>
      <c r="B356" s="110" t="s">
        <v>10</v>
      </c>
      <c r="C356" s="111"/>
      <c r="D356" s="83" t="s">
        <v>289</v>
      </c>
      <c r="E356" s="7">
        <f>E307+E309+E311+E313+E315+E317+E319+E321+E323+E325+E327+E329+E331+E333+E335+E337+E339+E341+E343+E345+E347+E349+E351+E353+E355</f>
        <v>1207780.3000000003</v>
      </c>
      <c r="F356" s="7">
        <f t="shared" ref="F356:I356" si="8">F307+F309+F311+F313+F315+F317+F319+F321+F323+F325+F327+F329+F331+F333+F335+F337+F339+F341+F343+F345+F347+F349+F351+F353+F355</f>
        <v>1416804.0000000005</v>
      </c>
      <c r="G356" s="7">
        <f t="shared" si="8"/>
        <v>1605869.5999999999</v>
      </c>
      <c r="H356" s="7">
        <f t="shared" si="8"/>
        <v>1919622.7</v>
      </c>
      <c r="I356" s="7">
        <f t="shared" si="8"/>
        <v>1969229.75</v>
      </c>
    </row>
    <row r="357" spans="1:13" ht="26.25" customHeight="1" x14ac:dyDescent="0.25">
      <c r="A357" s="12" t="s">
        <v>40</v>
      </c>
      <c r="B357" s="124" t="s">
        <v>32</v>
      </c>
      <c r="C357" s="125"/>
      <c r="D357" s="125"/>
      <c r="E357" s="125"/>
      <c r="F357" s="125"/>
      <c r="G357" s="125"/>
      <c r="H357" s="125"/>
      <c r="I357" s="125"/>
    </row>
    <row r="358" spans="1:13" s="14" customFormat="1" ht="44.25" customHeight="1" x14ac:dyDescent="0.25">
      <c r="A358" s="96" t="s">
        <v>38</v>
      </c>
      <c r="B358" s="109" t="s">
        <v>404</v>
      </c>
      <c r="C358" s="47" t="s">
        <v>405</v>
      </c>
      <c r="D358" s="45" t="s">
        <v>406</v>
      </c>
      <c r="E358" s="57">
        <v>10662</v>
      </c>
      <c r="F358" s="57">
        <v>17100</v>
      </c>
      <c r="G358" s="57">
        <v>17286.3</v>
      </c>
      <c r="H358" s="57">
        <v>17286.3</v>
      </c>
      <c r="I358" s="57">
        <v>17286.8</v>
      </c>
      <c r="K358" s="15"/>
      <c r="L358" s="15"/>
      <c r="M358" s="15"/>
    </row>
    <row r="359" spans="1:13" s="14" customFormat="1" ht="46.5" customHeight="1" x14ac:dyDescent="0.25">
      <c r="A359" s="96"/>
      <c r="B359" s="109"/>
      <c r="C359" s="44" t="s">
        <v>585</v>
      </c>
      <c r="D359" s="16" t="s">
        <v>289</v>
      </c>
      <c r="E359" s="10">
        <v>4556.3</v>
      </c>
      <c r="F359" s="50">
        <v>3743</v>
      </c>
      <c r="G359" s="58">
        <v>3803.5</v>
      </c>
      <c r="H359" s="58">
        <v>3929.7</v>
      </c>
      <c r="I359" s="58">
        <v>4056</v>
      </c>
      <c r="K359" s="15"/>
      <c r="L359" s="15"/>
    </row>
    <row r="360" spans="1:13" s="14" customFormat="1" ht="33.75" customHeight="1" x14ac:dyDescent="0.25">
      <c r="A360" s="96" t="s">
        <v>39</v>
      </c>
      <c r="B360" s="109" t="s">
        <v>407</v>
      </c>
      <c r="C360" s="47" t="s">
        <v>408</v>
      </c>
      <c r="D360" s="45" t="s">
        <v>409</v>
      </c>
      <c r="E360" s="57">
        <v>330</v>
      </c>
      <c r="F360" s="57" t="s">
        <v>316</v>
      </c>
      <c r="G360" s="58" t="s">
        <v>316</v>
      </c>
      <c r="H360" s="58" t="s">
        <v>316</v>
      </c>
      <c r="I360" s="58" t="s">
        <v>316</v>
      </c>
      <c r="K360" s="15"/>
      <c r="L360" s="15"/>
    </row>
    <row r="361" spans="1:13" s="14" customFormat="1" ht="60.75" customHeight="1" x14ac:dyDescent="0.25">
      <c r="A361" s="96"/>
      <c r="B361" s="109"/>
      <c r="C361" s="44" t="s">
        <v>585</v>
      </c>
      <c r="D361" s="16" t="s">
        <v>289</v>
      </c>
      <c r="E361" s="10">
        <v>5</v>
      </c>
      <c r="F361" s="75">
        <v>0</v>
      </c>
      <c r="G361" s="75">
        <v>0</v>
      </c>
      <c r="H361" s="75">
        <v>0</v>
      </c>
      <c r="I361" s="75">
        <v>0</v>
      </c>
      <c r="K361" s="15"/>
      <c r="L361" s="15"/>
    </row>
    <row r="362" spans="1:13" s="14" customFormat="1" ht="41.25" customHeight="1" x14ac:dyDescent="0.25">
      <c r="A362" s="96" t="s">
        <v>157</v>
      </c>
      <c r="B362" s="109" t="s">
        <v>410</v>
      </c>
      <c r="C362" s="44" t="s">
        <v>586</v>
      </c>
      <c r="D362" s="45" t="s">
        <v>411</v>
      </c>
      <c r="E362" s="57">
        <v>389</v>
      </c>
      <c r="F362" s="57">
        <v>400</v>
      </c>
      <c r="G362" s="57">
        <v>419.1</v>
      </c>
      <c r="H362" s="57">
        <v>419.3</v>
      </c>
      <c r="I362" s="57">
        <v>419.6</v>
      </c>
      <c r="K362" s="15"/>
      <c r="L362" s="15"/>
    </row>
    <row r="363" spans="1:13" s="14" customFormat="1" ht="42.75" customHeight="1" x14ac:dyDescent="0.25">
      <c r="A363" s="96"/>
      <c r="B363" s="109"/>
      <c r="C363" s="44" t="s">
        <v>585</v>
      </c>
      <c r="D363" s="16" t="s">
        <v>289</v>
      </c>
      <c r="E363" s="10">
        <v>1885.7</v>
      </c>
      <c r="F363" s="50">
        <v>2101.4</v>
      </c>
      <c r="G363" s="58">
        <v>2208.1</v>
      </c>
      <c r="H363" s="58">
        <v>2260</v>
      </c>
      <c r="I363" s="58">
        <v>2316.4</v>
      </c>
      <c r="K363" s="15"/>
      <c r="L363" s="15"/>
    </row>
    <row r="364" spans="1:13" s="14" customFormat="1" ht="31.5" customHeight="1" x14ac:dyDescent="0.25">
      <c r="A364" s="96" t="s">
        <v>158</v>
      </c>
      <c r="B364" s="109" t="s">
        <v>412</v>
      </c>
      <c r="C364" s="47" t="s">
        <v>413</v>
      </c>
      <c r="D364" s="45" t="s">
        <v>587</v>
      </c>
      <c r="E364" s="57">
        <v>1824</v>
      </c>
      <c r="F364" s="57">
        <v>2400</v>
      </c>
      <c r="G364" s="57">
        <v>2486.1999999999998</v>
      </c>
      <c r="H364" s="57">
        <v>2486.6</v>
      </c>
      <c r="I364" s="57">
        <v>2487</v>
      </c>
      <c r="K364" s="15"/>
      <c r="L364" s="15"/>
    </row>
    <row r="365" spans="1:13" s="14" customFormat="1" ht="47.25" customHeight="1" x14ac:dyDescent="0.25">
      <c r="A365" s="96"/>
      <c r="B365" s="109"/>
      <c r="C365" s="44" t="s">
        <v>585</v>
      </c>
      <c r="D365" s="16" t="s">
        <v>289</v>
      </c>
      <c r="E365" s="10">
        <v>5825</v>
      </c>
      <c r="F365" s="50">
        <v>6394.2</v>
      </c>
      <c r="G365" s="58">
        <v>6644.8</v>
      </c>
      <c r="H365" s="58">
        <v>6854.7</v>
      </c>
      <c r="I365" s="58">
        <v>7082.4</v>
      </c>
      <c r="K365" s="15"/>
      <c r="L365" s="15"/>
    </row>
    <row r="366" spans="1:13" s="14" customFormat="1" ht="30.75" customHeight="1" x14ac:dyDescent="0.25">
      <c r="A366" s="114" t="s">
        <v>159</v>
      </c>
      <c r="B366" s="109" t="s">
        <v>414</v>
      </c>
      <c r="C366" s="47" t="s">
        <v>408</v>
      </c>
      <c r="D366" s="45" t="s">
        <v>409</v>
      </c>
      <c r="E366" s="57">
        <v>621785.03118503129</v>
      </c>
      <c r="F366" s="57">
        <v>650000</v>
      </c>
      <c r="G366" s="57">
        <v>626080</v>
      </c>
      <c r="H366" s="57">
        <v>626080</v>
      </c>
      <c r="I366" s="57">
        <v>626080</v>
      </c>
      <c r="K366" s="15"/>
      <c r="L366" s="15"/>
    </row>
    <row r="367" spans="1:13" s="14" customFormat="1" ht="45.75" customHeight="1" x14ac:dyDescent="0.25">
      <c r="A367" s="115"/>
      <c r="B367" s="109"/>
      <c r="C367" s="44" t="s">
        <v>585</v>
      </c>
      <c r="D367" s="16" t="s">
        <v>289</v>
      </c>
      <c r="E367" s="10">
        <v>14953.9</v>
      </c>
      <c r="F367" s="50">
        <v>16055</v>
      </c>
      <c r="G367" s="58">
        <v>15933.8</v>
      </c>
      <c r="H367" s="58">
        <v>15996.4</v>
      </c>
      <c r="I367" s="58">
        <v>16685.099999999999</v>
      </c>
      <c r="K367" s="15"/>
      <c r="L367" s="15"/>
    </row>
    <row r="368" spans="1:13" s="14" customFormat="1" ht="28.5" customHeight="1" x14ac:dyDescent="0.25">
      <c r="A368" s="114" t="s">
        <v>160</v>
      </c>
      <c r="B368" s="109" t="s">
        <v>584</v>
      </c>
      <c r="C368" s="47" t="s">
        <v>415</v>
      </c>
      <c r="D368" s="45" t="s">
        <v>416</v>
      </c>
      <c r="E368" s="57">
        <v>500</v>
      </c>
      <c r="F368" s="57">
        <v>500</v>
      </c>
      <c r="G368" s="57">
        <v>505.5</v>
      </c>
      <c r="H368" s="57">
        <v>505.5</v>
      </c>
      <c r="I368" s="57">
        <v>505.5</v>
      </c>
      <c r="K368" s="15"/>
      <c r="L368" s="15"/>
    </row>
    <row r="369" spans="1:12" s="14" customFormat="1" ht="47.25" customHeight="1" x14ac:dyDescent="0.25">
      <c r="A369" s="115"/>
      <c r="B369" s="109"/>
      <c r="C369" s="44" t="s">
        <v>585</v>
      </c>
      <c r="D369" s="16" t="s">
        <v>289</v>
      </c>
      <c r="E369" s="10">
        <v>20000</v>
      </c>
      <c r="F369" s="50">
        <v>20000</v>
      </c>
      <c r="G369" s="58">
        <v>20218.8</v>
      </c>
      <c r="H369" s="58">
        <v>20218.8</v>
      </c>
      <c r="I369" s="58">
        <v>20218.8</v>
      </c>
      <c r="K369" s="15"/>
      <c r="L369" s="15"/>
    </row>
    <row r="370" spans="1:12" s="14" customFormat="1" ht="31.5" x14ac:dyDescent="0.25">
      <c r="A370" s="114" t="s">
        <v>417</v>
      </c>
      <c r="B370" s="109" t="s">
        <v>418</v>
      </c>
      <c r="C370" s="47" t="s">
        <v>405</v>
      </c>
      <c r="D370" s="16" t="s">
        <v>406</v>
      </c>
      <c r="E370" s="56">
        <v>1089</v>
      </c>
      <c r="F370" s="56">
        <v>1152</v>
      </c>
      <c r="G370" s="56">
        <v>1152</v>
      </c>
      <c r="H370" s="56">
        <v>1152</v>
      </c>
      <c r="I370" s="56">
        <v>1152</v>
      </c>
      <c r="K370" s="15"/>
      <c r="L370" s="15"/>
    </row>
    <row r="371" spans="1:12" s="14" customFormat="1" ht="41.25" customHeight="1" x14ac:dyDescent="0.25">
      <c r="A371" s="115"/>
      <c r="B371" s="109"/>
      <c r="C371" s="44" t="s">
        <v>585</v>
      </c>
      <c r="D371" s="16" t="s">
        <v>289</v>
      </c>
      <c r="E371" s="22">
        <v>474</v>
      </c>
      <c r="F371" s="59">
        <v>532.1</v>
      </c>
      <c r="G371" s="58">
        <v>534.1</v>
      </c>
      <c r="H371" s="58">
        <v>551.5</v>
      </c>
      <c r="I371" s="58">
        <v>570</v>
      </c>
      <c r="K371" s="15"/>
      <c r="L371" s="15"/>
    </row>
    <row r="372" spans="1:12" s="14" customFormat="1" x14ac:dyDescent="0.25">
      <c r="A372" s="13"/>
      <c r="B372" s="110" t="s">
        <v>10</v>
      </c>
      <c r="C372" s="111"/>
      <c r="D372" s="49" t="s">
        <v>289</v>
      </c>
      <c r="E372" s="7">
        <f t="shared" ref="E372:I372" si="9">E359+E361+E363+E365+E367+E369+E371</f>
        <v>47699.9</v>
      </c>
      <c r="F372" s="7">
        <f t="shared" si="9"/>
        <v>48825.7</v>
      </c>
      <c r="G372" s="7">
        <f t="shared" si="9"/>
        <v>49343.1</v>
      </c>
      <c r="H372" s="7">
        <f t="shared" si="9"/>
        <v>49811.1</v>
      </c>
      <c r="I372" s="7">
        <f t="shared" si="9"/>
        <v>50928.7</v>
      </c>
      <c r="K372" s="15"/>
      <c r="L372" s="15"/>
    </row>
    <row r="373" spans="1:12" ht="27" customHeight="1" x14ac:dyDescent="0.25">
      <c r="A373" s="12" t="s">
        <v>41</v>
      </c>
      <c r="B373" s="124" t="s">
        <v>449</v>
      </c>
      <c r="C373" s="125"/>
      <c r="D373" s="125"/>
      <c r="E373" s="125"/>
      <c r="F373" s="125"/>
      <c r="G373" s="125"/>
      <c r="H373" s="125"/>
      <c r="I373" s="125"/>
    </row>
    <row r="374" spans="1:12" s="18" customFormat="1" ht="31.5" x14ac:dyDescent="0.25">
      <c r="A374" s="123" t="s">
        <v>42</v>
      </c>
      <c r="B374" s="129" t="s">
        <v>451</v>
      </c>
      <c r="C374" s="26" t="s">
        <v>7</v>
      </c>
      <c r="D374" s="55" t="s">
        <v>316</v>
      </c>
      <c r="E374" s="29" t="s">
        <v>316</v>
      </c>
      <c r="F374" s="29" t="s">
        <v>316</v>
      </c>
      <c r="G374" s="29" t="s">
        <v>316</v>
      </c>
      <c r="H374" s="29" t="s">
        <v>316</v>
      </c>
      <c r="I374" s="29" t="s">
        <v>316</v>
      </c>
    </row>
    <row r="375" spans="1:12" s="18" customFormat="1" ht="63" x14ac:dyDescent="0.25">
      <c r="A375" s="123"/>
      <c r="B375" s="130"/>
      <c r="C375" s="46" t="s">
        <v>80</v>
      </c>
      <c r="D375" s="16" t="s">
        <v>289</v>
      </c>
      <c r="E375" s="29">
        <v>2023.6</v>
      </c>
      <c r="F375" s="29">
        <v>2023.6</v>
      </c>
      <c r="G375" s="29">
        <v>2166.4</v>
      </c>
      <c r="H375" s="29">
        <v>2166.4</v>
      </c>
      <c r="I375" s="29">
        <v>2166.4</v>
      </c>
    </row>
    <row r="376" spans="1:12" s="14" customFormat="1" ht="31.5" x14ac:dyDescent="0.25">
      <c r="A376" s="96" t="s">
        <v>43</v>
      </c>
      <c r="B376" s="147" t="s">
        <v>310</v>
      </c>
      <c r="C376" s="47" t="s">
        <v>7</v>
      </c>
      <c r="D376" s="45" t="s">
        <v>141</v>
      </c>
      <c r="E376" s="56">
        <v>7781</v>
      </c>
      <c r="F376" s="56">
        <v>7882</v>
      </c>
      <c r="G376" s="56">
        <v>7937</v>
      </c>
      <c r="H376" s="56">
        <v>7968</v>
      </c>
      <c r="I376" s="56">
        <v>7968</v>
      </c>
    </row>
    <row r="377" spans="1:12" s="14" customFormat="1" ht="63" x14ac:dyDescent="0.25">
      <c r="A377" s="96"/>
      <c r="B377" s="147"/>
      <c r="C377" s="44" t="s">
        <v>80</v>
      </c>
      <c r="D377" s="45" t="s">
        <v>289</v>
      </c>
      <c r="E377" s="29">
        <v>352364</v>
      </c>
      <c r="F377" s="29">
        <v>369238.9</v>
      </c>
      <c r="G377" s="29">
        <v>434936.3</v>
      </c>
      <c r="H377" s="29">
        <v>444268.60000000003</v>
      </c>
      <c r="I377" s="29">
        <v>447416.60000000003</v>
      </c>
    </row>
    <row r="378" spans="1:12" s="14" customFormat="1" ht="31.5" x14ac:dyDescent="0.25">
      <c r="A378" s="96" t="s">
        <v>297</v>
      </c>
      <c r="B378" s="147" t="s">
        <v>311</v>
      </c>
      <c r="C378" s="47" t="s">
        <v>7</v>
      </c>
      <c r="D378" s="45" t="s">
        <v>141</v>
      </c>
      <c r="E378" s="17">
        <v>1212</v>
      </c>
      <c r="F378" s="17">
        <v>1163</v>
      </c>
      <c r="G378" s="17">
        <v>1161</v>
      </c>
      <c r="H378" s="17">
        <v>1161</v>
      </c>
      <c r="I378" s="17">
        <v>1161</v>
      </c>
    </row>
    <row r="379" spans="1:12" s="14" customFormat="1" ht="63" x14ac:dyDescent="0.25">
      <c r="A379" s="96"/>
      <c r="B379" s="147"/>
      <c r="C379" s="44" t="s">
        <v>80</v>
      </c>
      <c r="D379" s="45" t="s">
        <v>289</v>
      </c>
      <c r="E379" s="29">
        <v>57593.599999999999</v>
      </c>
      <c r="F379" s="29">
        <v>54236</v>
      </c>
      <c r="G379" s="29">
        <v>56626.400000000001</v>
      </c>
      <c r="H379" s="29">
        <v>58238.9</v>
      </c>
      <c r="I379" s="29">
        <v>58238.9</v>
      </c>
    </row>
    <row r="380" spans="1:12" s="14" customFormat="1" ht="31.5" x14ac:dyDescent="0.25">
      <c r="A380" s="96" t="s">
        <v>298</v>
      </c>
      <c r="B380" s="106" t="s">
        <v>312</v>
      </c>
      <c r="C380" s="47" t="s">
        <v>7</v>
      </c>
      <c r="D380" s="45" t="s">
        <v>141</v>
      </c>
      <c r="E380" s="34">
        <v>23</v>
      </c>
      <c r="F380" s="34">
        <v>18</v>
      </c>
      <c r="G380" s="34">
        <v>18</v>
      </c>
      <c r="H380" s="34">
        <v>18</v>
      </c>
      <c r="I380" s="34">
        <v>18</v>
      </c>
    </row>
    <row r="381" spans="1:12" s="14" customFormat="1" ht="63" x14ac:dyDescent="0.25">
      <c r="A381" s="96"/>
      <c r="B381" s="107"/>
      <c r="C381" s="44" t="s">
        <v>80</v>
      </c>
      <c r="D381" s="45" t="s">
        <v>289</v>
      </c>
      <c r="E381" s="29">
        <v>4077.8</v>
      </c>
      <c r="F381" s="29">
        <v>4302.6000000000004</v>
      </c>
      <c r="G381" s="29">
        <v>4510.3</v>
      </c>
      <c r="H381" s="29">
        <v>4656.3</v>
      </c>
      <c r="I381" s="29">
        <v>4656.3</v>
      </c>
    </row>
    <row r="382" spans="1:12" s="14" customFormat="1" ht="31.5" x14ac:dyDescent="0.25">
      <c r="A382" s="96" t="s">
        <v>299</v>
      </c>
      <c r="B382" s="106" t="s">
        <v>313</v>
      </c>
      <c r="C382" s="47" t="s">
        <v>7</v>
      </c>
      <c r="D382" s="45" t="s">
        <v>141</v>
      </c>
      <c r="E382" s="34">
        <v>5</v>
      </c>
      <c r="F382" s="34">
        <v>5</v>
      </c>
      <c r="G382" s="34">
        <v>5</v>
      </c>
      <c r="H382" s="34">
        <v>5</v>
      </c>
      <c r="I382" s="34">
        <v>5</v>
      </c>
    </row>
    <row r="383" spans="1:12" s="14" customFormat="1" ht="63" x14ac:dyDescent="0.25">
      <c r="A383" s="96"/>
      <c r="B383" s="107"/>
      <c r="C383" s="44" t="s">
        <v>80</v>
      </c>
      <c r="D383" s="45" t="s">
        <v>289</v>
      </c>
      <c r="E383" s="29">
        <v>820.9</v>
      </c>
      <c r="F383" s="29">
        <v>1034.2</v>
      </c>
      <c r="G383" s="29">
        <v>1094.3</v>
      </c>
      <c r="H383" s="29">
        <v>1130.2</v>
      </c>
      <c r="I383" s="29">
        <v>1130.2</v>
      </c>
    </row>
    <row r="384" spans="1:12" s="14" customFormat="1" ht="31.5" x14ac:dyDescent="0.25">
      <c r="A384" s="96" t="s">
        <v>300</v>
      </c>
      <c r="B384" s="106" t="s">
        <v>314</v>
      </c>
      <c r="C384" s="47" t="s">
        <v>7</v>
      </c>
      <c r="D384" s="45" t="s">
        <v>141</v>
      </c>
      <c r="E384" s="34">
        <v>34</v>
      </c>
      <c r="F384" s="34">
        <v>41</v>
      </c>
      <c r="G384" s="34">
        <v>41</v>
      </c>
      <c r="H384" s="34">
        <v>41</v>
      </c>
      <c r="I384" s="34">
        <v>41</v>
      </c>
    </row>
    <row r="385" spans="1:9" s="14" customFormat="1" ht="63" x14ac:dyDescent="0.25">
      <c r="A385" s="96"/>
      <c r="B385" s="107"/>
      <c r="C385" s="44" t="s">
        <v>80</v>
      </c>
      <c r="D385" s="45" t="s">
        <v>289</v>
      </c>
      <c r="E385" s="10">
        <v>1574.8</v>
      </c>
      <c r="F385" s="10">
        <v>1471.8</v>
      </c>
      <c r="G385" s="29">
        <v>1576.6</v>
      </c>
      <c r="H385" s="29">
        <v>1641.4</v>
      </c>
      <c r="I385" s="29">
        <v>1641.4</v>
      </c>
    </row>
    <row r="386" spans="1:9" s="14" customFormat="1" ht="31.5" x14ac:dyDescent="0.25">
      <c r="A386" s="96" t="s">
        <v>301</v>
      </c>
      <c r="B386" s="109" t="s">
        <v>315</v>
      </c>
      <c r="C386" s="47" t="s">
        <v>7</v>
      </c>
      <c r="D386" s="45" t="s">
        <v>141</v>
      </c>
      <c r="E386" s="34">
        <v>1</v>
      </c>
      <c r="F386" s="34">
        <v>1</v>
      </c>
      <c r="G386" s="34">
        <v>1</v>
      </c>
      <c r="H386" s="34">
        <v>1</v>
      </c>
      <c r="I386" s="34">
        <v>1</v>
      </c>
    </row>
    <row r="387" spans="1:9" s="14" customFormat="1" ht="63" x14ac:dyDescent="0.25">
      <c r="A387" s="96"/>
      <c r="B387" s="109"/>
      <c r="C387" s="44" t="s">
        <v>80</v>
      </c>
      <c r="D387" s="45" t="s">
        <v>289</v>
      </c>
      <c r="E387" s="10">
        <v>569.1</v>
      </c>
      <c r="F387" s="10">
        <v>498.8</v>
      </c>
      <c r="G387" s="29">
        <v>520.70000000000005</v>
      </c>
      <c r="H387" s="29">
        <v>538.29999999999995</v>
      </c>
      <c r="I387" s="29">
        <v>538.29999999999995</v>
      </c>
    </row>
    <row r="388" spans="1:9" s="14" customFormat="1" ht="31.5" customHeight="1" x14ac:dyDescent="0.25">
      <c r="A388" s="96" t="s">
        <v>302</v>
      </c>
      <c r="B388" s="109" t="s">
        <v>457</v>
      </c>
      <c r="C388" s="47" t="s">
        <v>7</v>
      </c>
      <c r="D388" s="45" t="s">
        <v>141</v>
      </c>
      <c r="E388" s="34">
        <v>28</v>
      </c>
      <c r="F388" s="34">
        <v>32</v>
      </c>
      <c r="G388" s="34">
        <v>26</v>
      </c>
      <c r="H388" s="34">
        <v>20</v>
      </c>
      <c r="I388" s="34">
        <v>20</v>
      </c>
    </row>
    <row r="389" spans="1:9" s="14" customFormat="1" ht="128.25" customHeight="1" x14ac:dyDescent="0.25">
      <c r="A389" s="96"/>
      <c r="B389" s="109"/>
      <c r="C389" s="44" t="s">
        <v>80</v>
      </c>
      <c r="D389" s="45" t="s">
        <v>289</v>
      </c>
      <c r="E389" s="10">
        <v>2419.6</v>
      </c>
      <c r="F389" s="10">
        <v>2584.5</v>
      </c>
      <c r="G389" s="29">
        <v>2414.6</v>
      </c>
      <c r="H389" s="29">
        <v>2030.3</v>
      </c>
      <c r="I389" s="29">
        <v>2071.9</v>
      </c>
    </row>
    <row r="390" spans="1:9" s="14" customFormat="1" ht="31.5" customHeight="1" x14ac:dyDescent="0.25">
      <c r="A390" s="96" t="s">
        <v>303</v>
      </c>
      <c r="B390" s="109" t="s">
        <v>456</v>
      </c>
      <c r="C390" s="47" t="s">
        <v>7</v>
      </c>
      <c r="D390" s="45" t="s">
        <v>141</v>
      </c>
      <c r="E390" s="34">
        <v>106</v>
      </c>
      <c r="F390" s="34">
        <v>102</v>
      </c>
      <c r="G390" s="34">
        <v>108</v>
      </c>
      <c r="H390" s="34">
        <v>114</v>
      </c>
      <c r="I390" s="34">
        <v>114</v>
      </c>
    </row>
    <row r="391" spans="1:9" s="14" customFormat="1" ht="132.75" customHeight="1" x14ac:dyDescent="0.25">
      <c r="A391" s="96"/>
      <c r="B391" s="109"/>
      <c r="C391" s="44" t="s">
        <v>80</v>
      </c>
      <c r="D391" s="45" t="s">
        <v>289</v>
      </c>
      <c r="E391" s="10">
        <v>9545.7999999999993</v>
      </c>
      <c r="F391" s="10">
        <v>9858.9</v>
      </c>
      <c r="G391" s="29">
        <v>11021.6</v>
      </c>
      <c r="H391" s="29">
        <v>11452.7</v>
      </c>
      <c r="I391" s="29">
        <v>11452.7</v>
      </c>
    </row>
    <row r="392" spans="1:9" s="14" customFormat="1" ht="31.5" x14ac:dyDescent="0.25">
      <c r="A392" s="96" t="s">
        <v>304</v>
      </c>
      <c r="B392" s="109" t="s">
        <v>317</v>
      </c>
      <c r="C392" s="47" t="s">
        <v>7</v>
      </c>
      <c r="D392" s="45" t="s">
        <v>141</v>
      </c>
      <c r="E392" s="42">
        <v>288</v>
      </c>
      <c r="F392" s="42">
        <v>151</v>
      </c>
      <c r="G392" s="42">
        <v>165</v>
      </c>
      <c r="H392" s="42">
        <v>165</v>
      </c>
      <c r="I392" s="42">
        <v>165</v>
      </c>
    </row>
    <row r="393" spans="1:9" s="14" customFormat="1" ht="63" x14ac:dyDescent="0.25">
      <c r="A393" s="96"/>
      <c r="B393" s="109"/>
      <c r="C393" s="44" t="s">
        <v>80</v>
      </c>
      <c r="D393" s="45" t="s">
        <v>289</v>
      </c>
      <c r="E393" s="10">
        <v>29713.599999999999</v>
      </c>
      <c r="F393" s="10">
        <v>26347.4</v>
      </c>
      <c r="G393" s="29">
        <v>30250.2</v>
      </c>
      <c r="H393" s="29">
        <v>30250.2</v>
      </c>
      <c r="I393" s="29">
        <v>30252.2</v>
      </c>
    </row>
    <row r="394" spans="1:9" s="14" customFormat="1" ht="31.5" customHeight="1" x14ac:dyDescent="0.25">
      <c r="A394" s="114" t="s">
        <v>305</v>
      </c>
      <c r="B394" s="109" t="s">
        <v>455</v>
      </c>
      <c r="C394" s="47" t="s">
        <v>7</v>
      </c>
      <c r="D394" s="45" t="s">
        <v>318</v>
      </c>
      <c r="E394" s="17">
        <v>26</v>
      </c>
      <c r="F394" s="17">
        <v>15</v>
      </c>
      <c r="G394" s="17">
        <v>27</v>
      </c>
      <c r="H394" s="17">
        <v>27</v>
      </c>
      <c r="I394" s="17">
        <v>27</v>
      </c>
    </row>
    <row r="395" spans="1:9" s="14" customFormat="1" ht="63" x14ac:dyDescent="0.25">
      <c r="A395" s="115"/>
      <c r="B395" s="109"/>
      <c r="C395" s="44" t="s">
        <v>80</v>
      </c>
      <c r="D395" s="45" t="s">
        <v>289</v>
      </c>
      <c r="E395" s="10">
        <v>8610.7000000000007</v>
      </c>
      <c r="F395" s="10">
        <v>5457.6</v>
      </c>
      <c r="G395" s="29">
        <v>10599.8</v>
      </c>
      <c r="H395" s="29">
        <v>10990.5</v>
      </c>
      <c r="I395" s="29">
        <v>10990.5</v>
      </c>
    </row>
    <row r="396" spans="1:9" s="14" customFormat="1" ht="31.5" customHeight="1" x14ac:dyDescent="0.25">
      <c r="A396" s="96" t="s">
        <v>306</v>
      </c>
      <c r="B396" s="109" t="s">
        <v>319</v>
      </c>
      <c r="C396" s="47" t="s">
        <v>7</v>
      </c>
      <c r="D396" s="45" t="s">
        <v>141</v>
      </c>
      <c r="E396" s="17">
        <v>4932</v>
      </c>
      <c r="F396" s="17">
        <v>4650</v>
      </c>
      <c r="G396" s="17">
        <v>4855</v>
      </c>
      <c r="H396" s="17">
        <v>4911</v>
      </c>
      <c r="I396" s="17">
        <v>4911</v>
      </c>
    </row>
    <row r="397" spans="1:9" s="14" customFormat="1" ht="63" x14ac:dyDescent="0.25">
      <c r="A397" s="96"/>
      <c r="B397" s="109"/>
      <c r="C397" s="44" t="s">
        <v>80</v>
      </c>
      <c r="D397" s="45" t="s">
        <v>289</v>
      </c>
      <c r="E397" s="10">
        <v>35561.199999999997</v>
      </c>
      <c r="F397" s="10">
        <v>32526.400000000001</v>
      </c>
      <c r="G397" s="29">
        <v>38613.9</v>
      </c>
      <c r="H397" s="29">
        <v>40029.9</v>
      </c>
      <c r="I397" s="29">
        <v>40029.9</v>
      </c>
    </row>
    <row r="398" spans="1:9" s="14" customFormat="1" ht="31.5" x14ac:dyDescent="0.25">
      <c r="A398" s="96" t="s">
        <v>307</v>
      </c>
      <c r="B398" s="109" t="s">
        <v>320</v>
      </c>
      <c r="C398" s="47" t="s">
        <v>7</v>
      </c>
      <c r="D398" s="45" t="s">
        <v>141</v>
      </c>
      <c r="E398" s="17">
        <v>2346</v>
      </c>
      <c r="F398" s="17">
        <v>2221</v>
      </c>
      <c r="G398" s="17">
        <v>2253</v>
      </c>
      <c r="H398" s="17">
        <v>2253</v>
      </c>
      <c r="I398" s="17">
        <v>2253</v>
      </c>
    </row>
    <row r="399" spans="1:9" s="14" customFormat="1" ht="63" x14ac:dyDescent="0.25">
      <c r="A399" s="96"/>
      <c r="B399" s="109"/>
      <c r="C399" s="44" t="s">
        <v>80</v>
      </c>
      <c r="D399" s="45" t="s">
        <v>289</v>
      </c>
      <c r="E399" s="10">
        <v>92078.7</v>
      </c>
      <c r="F399" s="10">
        <v>85777.3</v>
      </c>
      <c r="G399" s="29">
        <v>86851.9</v>
      </c>
      <c r="H399" s="29">
        <v>88821</v>
      </c>
      <c r="I399" s="29">
        <v>88821</v>
      </c>
    </row>
    <row r="400" spans="1:9" s="14" customFormat="1" ht="31.5" x14ac:dyDescent="0.25">
      <c r="A400" s="96" t="s">
        <v>308</v>
      </c>
      <c r="B400" s="109" t="s">
        <v>452</v>
      </c>
      <c r="C400" s="47" t="s">
        <v>7</v>
      </c>
      <c r="D400" s="45" t="s">
        <v>316</v>
      </c>
      <c r="E400" s="31" t="s">
        <v>316</v>
      </c>
      <c r="F400" s="31" t="s">
        <v>316</v>
      </c>
      <c r="G400" s="31" t="s">
        <v>316</v>
      </c>
      <c r="H400" s="31" t="s">
        <v>316</v>
      </c>
      <c r="I400" s="31" t="s">
        <v>316</v>
      </c>
    </row>
    <row r="401" spans="1:9" s="14" customFormat="1" ht="63" x14ac:dyDescent="0.25">
      <c r="A401" s="96"/>
      <c r="B401" s="109"/>
      <c r="C401" s="44" t="s">
        <v>80</v>
      </c>
      <c r="D401" s="45" t="s">
        <v>289</v>
      </c>
      <c r="E401" s="10">
        <v>6114.5</v>
      </c>
      <c r="F401" s="10">
        <v>6782</v>
      </c>
      <c r="G401" s="29">
        <v>5910.2</v>
      </c>
      <c r="H401" s="29">
        <v>6089.9</v>
      </c>
      <c r="I401" s="29">
        <v>6089.9</v>
      </c>
    </row>
    <row r="402" spans="1:9" s="14" customFormat="1" ht="31.5" x14ac:dyDescent="0.25">
      <c r="A402" s="96" t="s">
        <v>309</v>
      </c>
      <c r="B402" s="106" t="s">
        <v>454</v>
      </c>
      <c r="C402" s="47" t="s">
        <v>7</v>
      </c>
      <c r="D402" s="34" t="s">
        <v>84</v>
      </c>
      <c r="E402" s="17">
        <v>6538</v>
      </c>
      <c r="F402" s="17">
        <v>3854</v>
      </c>
      <c r="G402" s="17">
        <v>6707</v>
      </c>
      <c r="H402" s="17">
        <v>6707</v>
      </c>
      <c r="I402" s="17">
        <v>6707</v>
      </c>
    </row>
    <row r="403" spans="1:9" s="14" customFormat="1" ht="63" x14ac:dyDescent="0.25">
      <c r="A403" s="96"/>
      <c r="B403" s="107"/>
      <c r="C403" s="44" t="s">
        <v>80</v>
      </c>
      <c r="D403" s="45" t="s">
        <v>289</v>
      </c>
      <c r="E403" s="10">
        <v>21617</v>
      </c>
      <c r="F403" s="10">
        <v>14734.8</v>
      </c>
      <c r="G403" s="29">
        <v>25237.4</v>
      </c>
      <c r="H403" s="29">
        <v>25237.4</v>
      </c>
      <c r="I403" s="29">
        <v>25237.4</v>
      </c>
    </row>
    <row r="404" spans="1:9" s="14" customFormat="1" ht="31.5" x14ac:dyDescent="0.25">
      <c r="A404" s="96" t="s">
        <v>453</v>
      </c>
      <c r="B404" s="109" t="s">
        <v>85</v>
      </c>
      <c r="C404" s="47" t="s">
        <v>7</v>
      </c>
      <c r="D404" s="34" t="s">
        <v>141</v>
      </c>
      <c r="E404" s="17">
        <v>12594</v>
      </c>
      <c r="F404" s="17">
        <v>6550</v>
      </c>
      <c r="G404" s="17">
        <v>13119</v>
      </c>
      <c r="H404" s="17">
        <v>13119</v>
      </c>
      <c r="I404" s="17">
        <v>13119</v>
      </c>
    </row>
    <row r="405" spans="1:9" s="14" customFormat="1" ht="63" x14ac:dyDescent="0.25">
      <c r="A405" s="96"/>
      <c r="B405" s="109"/>
      <c r="C405" s="44" t="s">
        <v>80</v>
      </c>
      <c r="D405" s="45" t="s">
        <v>289</v>
      </c>
      <c r="E405" s="22">
        <v>20049.7</v>
      </c>
      <c r="F405" s="10">
        <v>14712.8</v>
      </c>
      <c r="G405" s="29">
        <v>22148.9</v>
      </c>
      <c r="H405" s="29">
        <v>22235.200000000001</v>
      </c>
      <c r="I405" s="29">
        <v>22283.599999999999</v>
      </c>
    </row>
    <row r="406" spans="1:9" s="14" customFormat="1" ht="25.5" customHeight="1" x14ac:dyDescent="0.25">
      <c r="A406" s="13"/>
      <c r="B406" s="110" t="s">
        <v>10</v>
      </c>
      <c r="C406" s="111"/>
      <c r="D406" s="49" t="s">
        <v>289</v>
      </c>
      <c r="E406" s="7">
        <f>E375+E377+E379+E381+E383+E385+E387+E389+E391+E393+E395+E397+E399+E401+E403+E405</f>
        <v>644734.59999999986</v>
      </c>
      <c r="F406" s="7">
        <f t="shared" ref="F406:I406" si="10">F375+F377+F379+F381+F383+F385+F387+F389+F391+F393+F395+F397+F399+F401+F403+F405</f>
        <v>631587.60000000009</v>
      </c>
      <c r="G406" s="7">
        <f t="shared" si="10"/>
        <v>734479.5</v>
      </c>
      <c r="H406" s="7">
        <f t="shared" si="10"/>
        <v>749777.20000000007</v>
      </c>
      <c r="I406" s="7">
        <f t="shared" si="10"/>
        <v>753017.20000000007</v>
      </c>
    </row>
    <row r="407" spans="1:9" s="4" customFormat="1" ht="25.5" customHeight="1" x14ac:dyDescent="0.25">
      <c r="A407" s="12" t="s">
        <v>45</v>
      </c>
      <c r="B407" s="124" t="s">
        <v>49</v>
      </c>
      <c r="C407" s="125"/>
      <c r="D407" s="125"/>
      <c r="E407" s="125"/>
      <c r="F407" s="125"/>
      <c r="G407" s="125"/>
      <c r="H407" s="125"/>
      <c r="I407" s="125"/>
    </row>
    <row r="408" spans="1:9" s="14" customFormat="1" ht="47.25" customHeight="1" x14ac:dyDescent="0.25">
      <c r="A408" s="96" t="s">
        <v>44</v>
      </c>
      <c r="B408" s="106" t="s">
        <v>327</v>
      </c>
      <c r="C408" s="47" t="s">
        <v>7</v>
      </c>
      <c r="D408" s="30" t="s">
        <v>131</v>
      </c>
      <c r="E408" s="31">
        <v>2</v>
      </c>
      <c r="F408" s="31">
        <v>2</v>
      </c>
      <c r="G408" s="31">
        <v>19</v>
      </c>
      <c r="H408" s="31">
        <v>17</v>
      </c>
      <c r="I408" s="31">
        <v>17</v>
      </c>
    </row>
    <row r="409" spans="1:9" s="14" customFormat="1" ht="71.25" customHeight="1" x14ac:dyDescent="0.25">
      <c r="A409" s="96"/>
      <c r="B409" s="107"/>
      <c r="C409" s="44" t="s">
        <v>80</v>
      </c>
      <c r="D409" s="45" t="s">
        <v>289</v>
      </c>
      <c r="E409" s="6">
        <v>834.2</v>
      </c>
      <c r="F409" s="6">
        <v>864.3</v>
      </c>
      <c r="G409" s="6">
        <v>8513.9</v>
      </c>
      <c r="H409" s="6">
        <v>7899.9</v>
      </c>
      <c r="I409" s="6">
        <v>8184.3</v>
      </c>
    </row>
    <row r="410" spans="1:9" s="14" customFormat="1" ht="71.25" customHeight="1" x14ac:dyDescent="0.25">
      <c r="A410" s="96" t="s">
        <v>321</v>
      </c>
      <c r="B410" s="106" t="s">
        <v>328</v>
      </c>
      <c r="C410" s="47" t="s">
        <v>7</v>
      </c>
      <c r="D410" s="30" t="s">
        <v>131</v>
      </c>
      <c r="E410" s="31">
        <v>203</v>
      </c>
      <c r="F410" s="31">
        <v>555</v>
      </c>
      <c r="G410" s="31">
        <v>430</v>
      </c>
      <c r="H410" s="31">
        <v>424</v>
      </c>
      <c r="I410" s="31">
        <v>404</v>
      </c>
    </row>
    <row r="411" spans="1:9" s="14" customFormat="1" ht="71.25" customHeight="1" x14ac:dyDescent="0.25">
      <c r="A411" s="96"/>
      <c r="B411" s="107"/>
      <c r="C411" s="44" t="s">
        <v>80</v>
      </c>
      <c r="D411" s="45" t="s">
        <v>289</v>
      </c>
      <c r="E411" s="6">
        <v>231.2</v>
      </c>
      <c r="F411" s="6">
        <v>655.32000000000005</v>
      </c>
      <c r="G411" s="6">
        <v>525.6</v>
      </c>
      <c r="H411" s="6">
        <v>550.37</v>
      </c>
      <c r="I411" s="6">
        <v>543.11</v>
      </c>
    </row>
    <row r="412" spans="1:9" s="14" customFormat="1" ht="46.5" customHeight="1" x14ac:dyDescent="0.25">
      <c r="A412" s="96" t="s">
        <v>322</v>
      </c>
      <c r="B412" s="106" t="s">
        <v>329</v>
      </c>
      <c r="C412" s="47" t="s">
        <v>7</v>
      </c>
      <c r="D412" s="30" t="s">
        <v>131</v>
      </c>
      <c r="E412" s="31">
        <v>41</v>
      </c>
      <c r="F412" s="31">
        <v>27</v>
      </c>
      <c r="G412" s="31">
        <v>35</v>
      </c>
      <c r="H412" s="31">
        <v>35</v>
      </c>
      <c r="I412" s="31">
        <v>34</v>
      </c>
    </row>
    <row r="413" spans="1:9" s="14" customFormat="1" ht="71.25" customHeight="1" x14ac:dyDescent="0.25">
      <c r="A413" s="96"/>
      <c r="B413" s="107"/>
      <c r="C413" s="44" t="s">
        <v>80</v>
      </c>
      <c r="D413" s="45" t="s">
        <v>289</v>
      </c>
      <c r="E413" s="6">
        <v>4106</v>
      </c>
      <c r="F413" s="6">
        <v>2801.33</v>
      </c>
      <c r="G413" s="6">
        <v>3766</v>
      </c>
      <c r="H413" s="6">
        <v>4046</v>
      </c>
      <c r="I413" s="6">
        <v>4071.89</v>
      </c>
    </row>
    <row r="414" spans="1:9" s="14" customFormat="1" ht="52.5" customHeight="1" x14ac:dyDescent="0.25">
      <c r="A414" s="96" t="s">
        <v>323</v>
      </c>
      <c r="B414" s="106" t="s">
        <v>330</v>
      </c>
      <c r="C414" s="47" t="s">
        <v>7</v>
      </c>
      <c r="D414" s="30" t="s">
        <v>131</v>
      </c>
      <c r="E414" s="31">
        <v>1</v>
      </c>
      <c r="F414" s="31">
        <v>27</v>
      </c>
      <c r="G414" s="31">
        <v>56</v>
      </c>
      <c r="H414" s="31">
        <v>56</v>
      </c>
      <c r="I414" s="31">
        <v>56</v>
      </c>
    </row>
    <row r="415" spans="1:9" s="14" customFormat="1" ht="71.25" customHeight="1" x14ac:dyDescent="0.25">
      <c r="A415" s="96"/>
      <c r="B415" s="107"/>
      <c r="C415" s="44" t="s">
        <v>80</v>
      </c>
      <c r="D415" s="45" t="s">
        <v>289</v>
      </c>
      <c r="E415" s="6">
        <v>117.1</v>
      </c>
      <c r="F415" s="6">
        <v>3276.07</v>
      </c>
      <c r="G415" s="6">
        <v>7044.8</v>
      </c>
      <c r="H415" s="6">
        <v>7308</v>
      </c>
      <c r="I415" s="6">
        <v>7571.09</v>
      </c>
    </row>
    <row r="416" spans="1:9" s="14" customFormat="1" ht="44.25" customHeight="1" x14ac:dyDescent="0.25">
      <c r="A416" s="96" t="s">
        <v>324</v>
      </c>
      <c r="B416" s="106" t="s">
        <v>331</v>
      </c>
      <c r="C416" s="47" t="s">
        <v>7</v>
      </c>
      <c r="D416" s="30" t="s">
        <v>131</v>
      </c>
      <c r="E416" s="31">
        <v>1</v>
      </c>
      <c r="F416" s="31">
        <v>27</v>
      </c>
      <c r="G416" s="31">
        <v>45</v>
      </c>
      <c r="H416" s="31">
        <v>45</v>
      </c>
      <c r="I416" s="31">
        <v>34</v>
      </c>
    </row>
    <row r="417" spans="1:9" s="14" customFormat="1" ht="71.25" customHeight="1" x14ac:dyDescent="0.25">
      <c r="A417" s="96"/>
      <c r="B417" s="107"/>
      <c r="C417" s="44" t="s">
        <v>80</v>
      </c>
      <c r="D417" s="45" t="s">
        <v>289</v>
      </c>
      <c r="E417" s="6">
        <v>102.4</v>
      </c>
      <c r="F417" s="6">
        <v>2864.78</v>
      </c>
      <c r="G417" s="6">
        <v>4950</v>
      </c>
      <c r="H417" s="6">
        <v>5134.5</v>
      </c>
      <c r="I417" s="6">
        <v>4019.06</v>
      </c>
    </row>
    <row r="418" spans="1:9" s="14" customFormat="1" ht="49.5" customHeight="1" x14ac:dyDescent="0.25">
      <c r="A418" s="96" t="s">
        <v>325</v>
      </c>
      <c r="B418" s="106" t="s">
        <v>332</v>
      </c>
      <c r="C418" s="47" t="s">
        <v>7</v>
      </c>
      <c r="D418" s="30" t="s">
        <v>131</v>
      </c>
      <c r="E418" s="31">
        <v>46</v>
      </c>
      <c r="F418" s="31">
        <v>46</v>
      </c>
      <c r="G418" s="31">
        <v>46</v>
      </c>
      <c r="H418" s="31">
        <v>46</v>
      </c>
      <c r="I418" s="31">
        <v>46</v>
      </c>
    </row>
    <row r="419" spans="1:9" s="14" customFormat="1" ht="71.25" customHeight="1" x14ac:dyDescent="0.25">
      <c r="A419" s="96"/>
      <c r="B419" s="107"/>
      <c r="C419" s="44" t="s">
        <v>80</v>
      </c>
      <c r="D419" s="45" t="s">
        <v>289</v>
      </c>
      <c r="E419" s="6">
        <v>1415.8</v>
      </c>
      <c r="F419" s="6">
        <v>1466.7</v>
      </c>
      <c r="G419" s="6">
        <v>1518</v>
      </c>
      <c r="H419" s="6">
        <v>1577.8</v>
      </c>
      <c r="I419" s="6">
        <v>1634.6</v>
      </c>
    </row>
    <row r="420" spans="1:9" s="14" customFormat="1" ht="46.5" customHeight="1" x14ac:dyDescent="0.25">
      <c r="A420" s="96" t="s">
        <v>326</v>
      </c>
      <c r="B420" s="106" t="s">
        <v>333</v>
      </c>
      <c r="C420" s="47" t="s">
        <v>7</v>
      </c>
      <c r="D420" s="30" t="s">
        <v>131</v>
      </c>
      <c r="E420" s="31">
        <v>10</v>
      </c>
      <c r="F420" s="31">
        <v>8</v>
      </c>
      <c r="G420" s="31">
        <v>8</v>
      </c>
      <c r="H420" s="31">
        <v>8</v>
      </c>
      <c r="I420" s="31">
        <v>8</v>
      </c>
    </row>
    <row r="421" spans="1:9" s="14" customFormat="1" ht="71.25" customHeight="1" x14ac:dyDescent="0.25">
      <c r="A421" s="96"/>
      <c r="B421" s="107"/>
      <c r="C421" s="44" t="s">
        <v>80</v>
      </c>
      <c r="D421" s="45" t="s">
        <v>289</v>
      </c>
      <c r="E421" s="6">
        <v>9883.1</v>
      </c>
      <c r="F421" s="6">
        <v>8191.1</v>
      </c>
      <c r="G421" s="6">
        <v>8494.4</v>
      </c>
      <c r="H421" s="6">
        <v>8808.7999999999993</v>
      </c>
      <c r="I421" s="6">
        <v>9125.92</v>
      </c>
    </row>
    <row r="422" spans="1:9" s="14" customFormat="1" ht="38.25" customHeight="1" x14ac:dyDescent="0.25">
      <c r="A422" s="96" t="s">
        <v>476</v>
      </c>
      <c r="B422" s="106" t="s">
        <v>477</v>
      </c>
      <c r="C422" s="47" t="s">
        <v>7</v>
      </c>
      <c r="D422" s="30" t="s">
        <v>131</v>
      </c>
      <c r="E422" s="31">
        <v>1</v>
      </c>
      <c r="F422" s="31">
        <v>1</v>
      </c>
      <c r="G422" s="31">
        <v>1</v>
      </c>
      <c r="H422" s="31">
        <v>1</v>
      </c>
      <c r="I422" s="31">
        <v>1</v>
      </c>
    </row>
    <row r="423" spans="1:9" s="14" customFormat="1" ht="63" x14ac:dyDescent="0.25">
      <c r="A423" s="96"/>
      <c r="B423" s="107"/>
      <c r="C423" s="44" t="s">
        <v>80</v>
      </c>
      <c r="D423" s="45" t="s">
        <v>289</v>
      </c>
      <c r="E423" s="6">
        <v>1821.6</v>
      </c>
      <c r="F423" s="6">
        <v>2000</v>
      </c>
      <c r="G423" s="6">
        <v>2100</v>
      </c>
      <c r="H423" s="6">
        <v>2200.4</v>
      </c>
      <c r="I423" s="6">
        <v>2401.1999999999998</v>
      </c>
    </row>
    <row r="424" spans="1:9" s="14" customFormat="1" ht="42.75" customHeight="1" x14ac:dyDescent="0.25">
      <c r="A424" s="96" t="s">
        <v>475</v>
      </c>
      <c r="B424" s="106" t="s">
        <v>478</v>
      </c>
      <c r="C424" s="47" t="s">
        <v>7</v>
      </c>
      <c r="D424" s="30" t="s">
        <v>131</v>
      </c>
      <c r="E424" s="31">
        <v>278</v>
      </c>
      <c r="F424" s="31">
        <v>110</v>
      </c>
      <c r="G424" s="31">
        <v>182</v>
      </c>
      <c r="H424" s="31">
        <v>115</v>
      </c>
      <c r="I424" s="31">
        <v>104</v>
      </c>
    </row>
    <row r="425" spans="1:9" s="14" customFormat="1" ht="63" x14ac:dyDescent="0.25">
      <c r="A425" s="96"/>
      <c r="B425" s="107"/>
      <c r="C425" s="44" t="s">
        <v>80</v>
      </c>
      <c r="D425" s="45" t="s">
        <v>289</v>
      </c>
      <c r="E425" s="6">
        <v>2539.4</v>
      </c>
      <c r="F425" s="6">
        <v>1041</v>
      </c>
      <c r="G425" s="6">
        <v>1783.6</v>
      </c>
      <c r="H425" s="6">
        <v>1169.83</v>
      </c>
      <c r="I425" s="6">
        <v>1096.03</v>
      </c>
    </row>
    <row r="426" spans="1:9" s="14" customFormat="1" x14ac:dyDescent="0.25">
      <c r="A426" s="43"/>
      <c r="B426" s="102" t="s">
        <v>334</v>
      </c>
      <c r="C426" s="103"/>
      <c r="D426" s="45" t="s">
        <v>289</v>
      </c>
      <c r="E426" s="6">
        <v>16.899999999999999</v>
      </c>
      <c r="F426" s="6">
        <v>16.899999999999999</v>
      </c>
      <c r="G426" s="6">
        <v>16.899999999999999</v>
      </c>
      <c r="H426" s="6">
        <v>17.600000000000001</v>
      </c>
      <c r="I426" s="6">
        <v>66</v>
      </c>
    </row>
    <row r="427" spans="1:9" s="14" customFormat="1" ht="25.5" customHeight="1" x14ac:dyDescent="0.25">
      <c r="A427" s="13"/>
      <c r="B427" s="110" t="s">
        <v>10</v>
      </c>
      <c r="C427" s="111"/>
      <c r="D427" s="49" t="s">
        <v>289</v>
      </c>
      <c r="E427" s="7">
        <f t="shared" ref="E427:I427" si="11">E409+E411+E413+E415+E417+E419+E421+E423+E425+E426</f>
        <v>21067.7</v>
      </c>
      <c r="F427" s="7">
        <f t="shared" si="11"/>
        <v>23177.500000000004</v>
      </c>
      <c r="G427" s="7">
        <f t="shared" si="11"/>
        <v>38713.199999999997</v>
      </c>
      <c r="H427" s="7">
        <f t="shared" si="11"/>
        <v>38713.199999999997</v>
      </c>
      <c r="I427" s="7">
        <f t="shared" si="11"/>
        <v>38713.199999999997</v>
      </c>
    </row>
    <row r="428" spans="1:9" s="14" customFormat="1" ht="27" customHeight="1" x14ac:dyDescent="0.25">
      <c r="A428" s="12" t="s">
        <v>51</v>
      </c>
      <c r="B428" s="124" t="s">
        <v>50</v>
      </c>
      <c r="C428" s="125"/>
      <c r="D428" s="125"/>
      <c r="E428" s="125"/>
      <c r="F428" s="125"/>
      <c r="G428" s="125"/>
      <c r="H428" s="125"/>
      <c r="I428" s="125"/>
    </row>
    <row r="429" spans="1:9" s="14" customFormat="1" ht="31.5" x14ac:dyDescent="0.25">
      <c r="A429" s="96" t="s">
        <v>53</v>
      </c>
      <c r="B429" s="149" t="s">
        <v>272</v>
      </c>
      <c r="C429" s="93" t="s">
        <v>7</v>
      </c>
      <c r="D429" s="95" t="s">
        <v>258</v>
      </c>
      <c r="E429" s="17">
        <v>2503</v>
      </c>
      <c r="F429" s="17">
        <v>2504</v>
      </c>
      <c r="G429" s="17">
        <v>2504</v>
      </c>
      <c r="H429" s="17">
        <v>2504</v>
      </c>
      <c r="I429" s="17">
        <v>2504</v>
      </c>
    </row>
    <row r="430" spans="1:9" s="14" customFormat="1" ht="63" x14ac:dyDescent="0.25">
      <c r="A430" s="96"/>
      <c r="B430" s="150"/>
      <c r="C430" s="92" t="s">
        <v>80</v>
      </c>
      <c r="D430" s="95" t="s">
        <v>289</v>
      </c>
      <c r="E430" s="6">
        <v>128736.2</v>
      </c>
      <c r="F430" s="6">
        <v>133885.59999999998</v>
      </c>
      <c r="G430" s="6">
        <v>138754.79999999999</v>
      </c>
      <c r="H430" s="6">
        <v>145692.54</v>
      </c>
      <c r="I430" s="10">
        <v>152685.78192000001</v>
      </c>
    </row>
    <row r="431" spans="1:9" s="14" customFormat="1" ht="15.75" customHeight="1" x14ac:dyDescent="0.25">
      <c r="A431" s="96" t="s">
        <v>54</v>
      </c>
      <c r="B431" s="149" t="s">
        <v>273</v>
      </c>
      <c r="C431" s="92" t="s">
        <v>7</v>
      </c>
      <c r="D431" s="95" t="s">
        <v>258</v>
      </c>
      <c r="E431" s="17">
        <v>3842</v>
      </c>
      <c r="F431" s="17">
        <v>3924</v>
      </c>
      <c r="G431" s="17">
        <v>3924</v>
      </c>
      <c r="H431" s="17">
        <v>3924</v>
      </c>
      <c r="I431" s="17">
        <v>3924</v>
      </c>
    </row>
    <row r="432" spans="1:9" s="14" customFormat="1" ht="63" x14ac:dyDescent="0.25">
      <c r="A432" s="96"/>
      <c r="B432" s="150"/>
      <c r="C432" s="92" t="s">
        <v>80</v>
      </c>
      <c r="D432" s="95" t="s">
        <v>289</v>
      </c>
      <c r="E432" s="6">
        <v>13428.5</v>
      </c>
      <c r="F432" s="6">
        <v>14793.300000000003</v>
      </c>
      <c r="G432" s="6">
        <v>15333.6</v>
      </c>
      <c r="H432" s="6">
        <v>16100.28</v>
      </c>
      <c r="I432" s="10">
        <v>16873.093440000001</v>
      </c>
    </row>
    <row r="433" spans="1:9" s="14" customFormat="1" ht="31.5" x14ac:dyDescent="0.25">
      <c r="A433" s="96" t="s">
        <v>237</v>
      </c>
      <c r="B433" s="106" t="s">
        <v>274</v>
      </c>
      <c r="C433" s="92" t="s">
        <v>7</v>
      </c>
      <c r="D433" s="95" t="s">
        <v>259</v>
      </c>
      <c r="E433" s="17">
        <v>531001</v>
      </c>
      <c r="F433" s="17">
        <v>650045</v>
      </c>
      <c r="G433" s="17">
        <v>650045</v>
      </c>
      <c r="H433" s="17">
        <v>650045</v>
      </c>
      <c r="I433" s="17">
        <v>650045</v>
      </c>
    </row>
    <row r="434" spans="1:9" s="14" customFormat="1" ht="63" x14ac:dyDescent="0.25">
      <c r="A434" s="96"/>
      <c r="B434" s="107"/>
      <c r="C434" s="92" t="s">
        <v>80</v>
      </c>
      <c r="D434" s="95" t="s">
        <v>289</v>
      </c>
      <c r="E434" s="6">
        <v>230911.8</v>
      </c>
      <c r="F434" s="6">
        <v>240751.1</v>
      </c>
      <c r="G434" s="6">
        <v>309751.135121289</v>
      </c>
      <c r="H434" s="6">
        <v>312348.66908746603</v>
      </c>
      <c r="I434" s="10">
        <v>312348.66908746603</v>
      </c>
    </row>
    <row r="435" spans="1:9" s="14" customFormat="1" ht="46.5" customHeight="1" x14ac:dyDescent="0.25">
      <c r="A435" s="96" t="s">
        <v>238</v>
      </c>
      <c r="B435" s="106" t="s">
        <v>151</v>
      </c>
      <c r="C435" s="92" t="s">
        <v>7</v>
      </c>
      <c r="D435" s="95" t="s">
        <v>260</v>
      </c>
      <c r="E435" s="17">
        <v>286404</v>
      </c>
      <c r="F435" s="17">
        <v>312628</v>
      </c>
      <c r="G435" s="17">
        <v>312628</v>
      </c>
      <c r="H435" s="17">
        <v>312628</v>
      </c>
      <c r="I435" s="17">
        <v>312628</v>
      </c>
    </row>
    <row r="436" spans="1:9" s="14" customFormat="1" ht="75" customHeight="1" x14ac:dyDescent="0.25">
      <c r="A436" s="96"/>
      <c r="B436" s="107"/>
      <c r="C436" s="92" t="s">
        <v>80</v>
      </c>
      <c r="D436" s="6" t="s">
        <v>289</v>
      </c>
      <c r="E436" s="6">
        <v>284067.8</v>
      </c>
      <c r="F436" s="6">
        <v>282057.01461962063</v>
      </c>
      <c r="G436" s="6">
        <v>291005.33551603794</v>
      </c>
      <c r="H436" s="6">
        <v>305555.60229183984</v>
      </c>
      <c r="I436" s="10">
        <v>315222.27120184799</v>
      </c>
    </row>
    <row r="437" spans="1:9" s="14" customFormat="1" ht="48" customHeight="1" x14ac:dyDescent="0.25">
      <c r="A437" s="96" t="s">
        <v>239</v>
      </c>
      <c r="B437" s="106" t="s">
        <v>458</v>
      </c>
      <c r="C437" s="92" t="s">
        <v>7</v>
      </c>
      <c r="D437" s="95" t="s">
        <v>259</v>
      </c>
      <c r="E437" s="17">
        <v>547</v>
      </c>
      <c r="F437" s="17">
        <v>1300</v>
      </c>
      <c r="G437" s="17">
        <v>1300</v>
      </c>
      <c r="H437" s="17">
        <v>1300</v>
      </c>
      <c r="I437" s="17">
        <v>1300</v>
      </c>
    </row>
    <row r="438" spans="1:9" s="14" customFormat="1" ht="75" customHeight="1" x14ac:dyDescent="0.25">
      <c r="A438" s="96"/>
      <c r="B438" s="107"/>
      <c r="C438" s="92" t="s">
        <v>80</v>
      </c>
      <c r="D438" s="95" t="s">
        <v>289</v>
      </c>
      <c r="E438" s="6">
        <v>3499.9</v>
      </c>
      <c r="F438" s="6">
        <v>3475.0809763970292</v>
      </c>
      <c r="G438" s="6">
        <v>3585.3286855694878</v>
      </c>
      <c r="H438" s="6">
        <v>3764.5951198479625</v>
      </c>
      <c r="I438" s="10">
        <v>3945.2956856006649</v>
      </c>
    </row>
    <row r="439" spans="1:9" s="14" customFormat="1" ht="46.5" customHeight="1" x14ac:dyDescent="0.25">
      <c r="A439" s="96" t="s">
        <v>240</v>
      </c>
      <c r="B439" s="106" t="s">
        <v>151</v>
      </c>
      <c r="C439" s="92" t="s">
        <v>7</v>
      </c>
      <c r="D439" s="95" t="s">
        <v>261</v>
      </c>
      <c r="E439" s="17">
        <v>1181</v>
      </c>
      <c r="F439" s="17">
        <v>2880</v>
      </c>
      <c r="G439" s="17">
        <v>2880</v>
      </c>
      <c r="H439" s="17">
        <v>2880</v>
      </c>
      <c r="I439" s="17">
        <v>2880</v>
      </c>
    </row>
    <row r="440" spans="1:9" s="14" customFormat="1" ht="75" customHeight="1" x14ac:dyDescent="0.25">
      <c r="A440" s="96"/>
      <c r="B440" s="107"/>
      <c r="C440" s="92" t="s">
        <v>80</v>
      </c>
      <c r="D440" s="95" t="s">
        <v>289</v>
      </c>
      <c r="E440" s="6">
        <v>7840.4</v>
      </c>
      <c r="F440" s="6">
        <v>7784.9335809568774</v>
      </c>
      <c r="G440" s="6">
        <v>8031.9123130179923</v>
      </c>
      <c r="H440" s="6">
        <v>8433.5079286688924</v>
      </c>
      <c r="I440" s="10">
        <v>8838.3163092449995</v>
      </c>
    </row>
    <row r="441" spans="1:9" s="14" customFormat="1" ht="31.5" x14ac:dyDescent="0.25">
      <c r="A441" s="96" t="s">
        <v>241</v>
      </c>
      <c r="B441" s="106" t="s">
        <v>459</v>
      </c>
      <c r="C441" s="92" t="s">
        <v>7</v>
      </c>
      <c r="D441" s="95" t="s">
        <v>261</v>
      </c>
      <c r="E441" s="17">
        <v>50080</v>
      </c>
      <c r="F441" s="17">
        <v>65120</v>
      </c>
      <c r="G441" s="17">
        <v>65120</v>
      </c>
      <c r="H441" s="17">
        <v>65120</v>
      </c>
      <c r="I441" s="17">
        <v>65120</v>
      </c>
    </row>
    <row r="442" spans="1:9" s="14" customFormat="1" ht="63" x14ac:dyDescent="0.25">
      <c r="A442" s="96"/>
      <c r="B442" s="107"/>
      <c r="C442" s="92" t="s">
        <v>80</v>
      </c>
      <c r="D442" s="95" t="s">
        <v>289</v>
      </c>
      <c r="E442" s="6">
        <v>27719.7</v>
      </c>
      <c r="F442" s="6">
        <v>27523.480737770562</v>
      </c>
      <c r="G442" s="6">
        <v>28396.66922471557</v>
      </c>
      <c r="H442" s="6">
        <v>29816.502685951349</v>
      </c>
      <c r="I442" s="10">
        <v>31247.694814877013</v>
      </c>
    </row>
    <row r="443" spans="1:9" s="14" customFormat="1" ht="31.5" customHeight="1" x14ac:dyDescent="0.25">
      <c r="A443" s="96" t="s">
        <v>242</v>
      </c>
      <c r="B443" s="106" t="s">
        <v>460</v>
      </c>
      <c r="C443" s="92" t="s">
        <v>7</v>
      </c>
      <c r="D443" s="95" t="s">
        <v>262</v>
      </c>
      <c r="E443" s="17">
        <v>20106</v>
      </c>
      <c r="F443" s="17">
        <v>21109</v>
      </c>
      <c r="G443" s="17">
        <v>24500</v>
      </c>
      <c r="H443" s="17">
        <v>24500</v>
      </c>
      <c r="I443" s="17">
        <v>24500</v>
      </c>
    </row>
    <row r="444" spans="1:9" s="14" customFormat="1" ht="63" x14ac:dyDescent="0.25">
      <c r="A444" s="96"/>
      <c r="B444" s="107"/>
      <c r="C444" s="92" t="s">
        <v>80</v>
      </c>
      <c r="D444" s="95" t="s">
        <v>289</v>
      </c>
      <c r="E444" s="6">
        <v>1379724.6</v>
      </c>
      <c r="F444" s="6">
        <v>1477412.64239361</v>
      </c>
      <c r="G444" s="6">
        <v>1798375.3</v>
      </c>
      <c r="H444" s="6">
        <v>1727194.7806504001</v>
      </c>
      <c r="I444" s="10">
        <v>1669297.6806504</v>
      </c>
    </row>
    <row r="445" spans="1:9" s="14" customFormat="1" ht="31.5" x14ac:dyDescent="0.25">
      <c r="A445" s="96" t="s">
        <v>243</v>
      </c>
      <c r="B445" s="106" t="s">
        <v>458</v>
      </c>
      <c r="C445" s="92" t="s">
        <v>7</v>
      </c>
      <c r="D445" s="95" t="s">
        <v>263</v>
      </c>
      <c r="E445" s="17">
        <v>10317</v>
      </c>
      <c r="F445" s="17">
        <v>306797</v>
      </c>
      <c r="G445" s="17">
        <v>306797</v>
      </c>
      <c r="H445" s="17">
        <v>306797</v>
      </c>
      <c r="I445" s="17">
        <v>306797</v>
      </c>
    </row>
    <row r="446" spans="1:9" s="14" customFormat="1" ht="63" x14ac:dyDescent="0.25">
      <c r="A446" s="96"/>
      <c r="B446" s="107"/>
      <c r="C446" s="92" t="s">
        <v>80</v>
      </c>
      <c r="D446" s="95" t="s">
        <v>289</v>
      </c>
      <c r="E446" s="6">
        <v>277626.2</v>
      </c>
      <c r="F446" s="6">
        <v>275661.05054664018</v>
      </c>
      <c r="G446" s="6">
        <v>284406.4580744814</v>
      </c>
      <c r="H446" s="6">
        <v>298626.7809782055</v>
      </c>
      <c r="I446" s="10">
        <v>312960.8664651594</v>
      </c>
    </row>
    <row r="447" spans="1:9" s="14" customFormat="1" ht="31.5" x14ac:dyDescent="0.25">
      <c r="A447" s="96" t="s">
        <v>244</v>
      </c>
      <c r="B447" s="106" t="s">
        <v>461</v>
      </c>
      <c r="C447" s="92" t="s">
        <v>7</v>
      </c>
      <c r="D447" s="95" t="s">
        <v>263</v>
      </c>
      <c r="E447" s="17">
        <v>28562</v>
      </c>
      <c r="F447" s="17">
        <v>47255</v>
      </c>
      <c r="G447" s="17">
        <v>47255</v>
      </c>
      <c r="H447" s="17">
        <v>47255</v>
      </c>
      <c r="I447" s="17">
        <v>47255</v>
      </c>
    </row>
    <row r="448" spans="1:9" s="14" customFormat="1" ht="63" x14ac:dyDescent="0.25">
      <c r="A448" s="96"/>
      <c r="B448" s="107"/>
      <c r="C448" s="92" t="s">
        <v>80</v>
      </c>
      <c r="D448" s="95" t="s">
        <v>289</v>
      </c>
      <c r="E448" s="6">
        <v>76341.399999999994</v>
      </c>
      <c r="F448" s="6">
        <v>80931.831565473301</v>
      </c>
      <c r="G448" s="6">
        <v>83499.411742691402</v>
      </c>
      <c r="H448" s="6">
        <v>89674.382329825996</v>
      </c>
      <c r="I448" s="10">
        <v>91882.752681657628</v>
      </c>
    </row>
    <row r="449" spans="1:9" s="14" customFormat="1" ht="31.5" customHeight="1" x14ac:dyDescent="0.25">
      <c r="A449" s="96" t="s">
        <v>245</v>
      </c>
      <c r="B449" s="106" t="s">
        <v>462</v>
      </c>
      <c r="C449" s="92" t="s">
        <v>7</v>
      </c>
      <c r="D449" s="95" t="s">
        <v>263</v>
      </c>
      <c r="E449" s="17">
        <v>37700</v>
      </c>
      <c r="F449" s="17">
        <v>39100</v>
      </c>
      <c r="G449" s="17">
        <v>39100</v>
      </c>
      <c r="H449" s="17">
        <v>39100</v>
      </c>
      <c r="I449" s="17">
        <v>39100</v>
      </c>
    </row>
    <row r="450" spans="1:9" s="14" customFormat="1" ht="63" x14ac:dyDescent="0.25">
      <c r="A450" s="96"/>
      <c r="B450" s="107"/>
      <c r="C450" s="92" t="s">
        <v>80</v>
      </c>
      <c r="D450" s="95" t="s">
        <v>289</v>
      </c>
      <c r="E450" s="6">
        <v>104125</v>
      </c>
      <c r="F450" s="6">
        <v>108277.8926721848</v>
      </c>
      <c r="G450" s="6">
        <v>111713.03265948559</v>
      </c>
      <c r="H450" s="6">
        <v>117298.68429245987</v>
      </c>
      <c r="I450" s="10">
        <v>122929.02113849795</v>
      </c>
    </row>
    <row r="451" spans="1:9" s="14" customFormat="1" ht="31.5" customHeight="1" x14ac:dyDescent="0.25">
      <c r="A451" s="96" t="s">
        <v>246</v>
      </c>
      <c r="B451" s="106" t="s">
        <v>463</v>
      </c>
      <c r="C451" s="92" t="s">
        <v>7</v>
      </c>
      <c r="D451" s="95" t="s">
        <v>262</v>
      </c>
      <c r="E451" s="17">
        <v>3737</v>
      </c>
      <c r="F451" s="17">
        <v>12471</v>
      </c>
      <c r="G451" s="17">
        <v>12471</v>
      </c>
      <c r="H451" s="17">
        <v>11750.66803133157</v>
      </c>
      <c r="I451" s="17">
        <v>12314.700096835486</v>
      </c>
    </row>
    <row r="452" spans="1:9" s="14" customFormat="1" ht="63" x14ac:dyDescent="0.25">
      <c r="A452" s="96"/>
      <c r="B452" s="107"/>
      <c r="C452" s="92" t="s">
        <v>80</v>
      </c>
      <c r="D452" s="95" t="s">
        <v>289</v>
      </c>
      <c r="E452" s="6">
        <v>122652.2</v>
      </c>
      <c r="F452" s="6">
        <v>121783.95640044101</v>
      </c>
      <c r="G452" s="6">
        <v>125647.32543173</v>
      </c>
      <c r="H452" s="6">
        <v>131929.691703316</v>
      </c>
      <c r="I452" s="10">
        <v>138262.31690507568</v>
      </c>
    </row>
    <row r="453" spans="1:9" s="14" customFormat="1" ht="31.5" x14ac:dyDescent="0.25">
      <c r="A453" s="96" t="s">
        <v>247</v>
      </c>
      <c r="B453" s="106" t="s">
        <v>464</v>
      </c>
      <c r="C453" s="92" t="s">
        <v>7</v>
      </c>
      <c r="D453" s="95" t="s">
        <v>264</v>
      </c>
      <c r="E453" s="17">
        <v>44.12</v>
      </c>
      <c r="F453" s="17">
        <v>50</v>
      </c>
      <c r="G453" s="17">
        <v>50</v>
      </c>
      <c r="H453" s="17">
        <v>50</v>
      </c>
      <c r="I453" s="17">
        <v>50</v>
      </c>
    </row>
    <row r="454" spans="1:9" s="14" customFormat="1" ht="78.75" x14ac:dyDescent="0.25">
      <c r="A454" s="96"/>
      <c r="B454" s="107"/>
      <c r="C454" s="92" t="s">
        <v>9</v>
      </c>
      <c r="D454" s="95" t="s">
        <v>289</v>
      </c>
      <c r="E454" s="6">
        <v>2417.5</v>
      </c>
      <c r="F454" s="6">
        <v>2400.3431652118925</v>
      </c>
      <c r="G454" s="6">
        <v>2476.4945806723604</v>
      </c>
      <c r="H454" s="6">
        <v>2600.3193097059784</v>
      </c>
      <c r="I454" s="10">
        <v>2725.1346365718655</v>
      </c>
    </row>
    <row r="455" spans="1:9" s="14" customFormat="1" ht="31.5" x14ac:dyDescent="0.25">
      <c r="A455" s="96" t="s">
        <v>248</v>
      </c>
      <c r="B455" s="106" t="s">
        <v>465</v>
      </c>
      <c r="C455" s="92" t="s">
        <v>7</v>
      </c>
      <c r="D455" s="95" t="s">
        <v>265</v>
      </c>
      <c r="E455" s="17">
        <v>2467616</v>
      </c>
      <c r="F455" s="17">
        <v>2566399</v>
      </c>
      <c r="G455" s="17">
        <v>2566399</v>
      </c>
      <c r="H455" s="17">
        <v>2566399</v>
      </c>
      <c r="I455" s="17">
        <v>2566399</v>
      </c>
    </row>
    <row r="456" spans="1:9" s="14" customFormat="1" ht="63" x14ac:dyDescent="0.25">
      <c r="A456" s="96"/>
      <c r="B456" s="107"/>
      <c r="C456" s="92" t="s">
        <v>80</v>
      </c>
      <c r="D456" s="95" t="s">
        <v>289</v>
      </c>
      <c r="E456" s="6">
        <v>17692.2</v>
      </c>
      <c r="F456" s="6">
        <v>17566.99628080933</v>
      </c>
      <c r="G456" s="6">
        <v>18124.313105986832</v>
      </c>
      <c r="H456" s="6">
        <v>19030.528761286176</v>
      </c>
      <c r="I456" s="10">
        <v>19943.994141827912</v>
      </c>
    </row>
    <row r="457" spans="1:9" s="14" customFormat="1" ht="91.5" customHeight="1" x14ac:dyDescent="0.25">
      <c r="A457" s="96" t="s">
        <v>249</v>
      </c>
      <c r="B457" s="106" t="s">
        <v>466</v>
      </c>
      <c r="C457" s="92" t="s">
        <v>7</v>
      </c>
      <c r="D457" s="95" t="s">
        <v>266</v>
      </c>
      <c r="E457" s="17">
        <v>16644</v>
      </c>
      <c r="F457" s="17">
        <v>21000</v>
      </c>
      <c r="G457" s="17">
        <v>21000</v>
      </c>
      <c r="H457" s="17">
        <v>21000</v>
      </c>
      <c r="I457" s="17">
        <v>21000</v>
      </c>
    </row>
    <row r="458" spans="1:9" s="14" customFormat="1" ht="63" x14ac:dyDescent="0.25">
      <c r="A458" s="96"/>
      <c r="B458" s="107"/>
      <c r="C458" s="92" t="s">
        <v>80</v>
      </c>
      <c r="D458" s="95" t="s">
        <v>289</v>
      </c>
      <c r="E458" s="6">
        <v>169356.4</v>
      </c>
      <c r="F458" s="6">
        <v>171147.30024359998</v>
      </c>
      <c r="G458" s="6">
        <v>174535.08395261317</v>
      </c>
      <c r="H458" s="6">
        <v>183261.83815024383</v>
      </c>
      <c r="I458" s="10">
        <v>192058.40638145554</v>
      </c>
    </row>
    <row r="459" spans="1:9" s="14" customFormat="1" ht="31.5" x14ac:dyDescent="0.25">
      <c r="A459" s="96" t="s">
        <v>250</v>
      </c>
      <c r="B459" s="106" t="s">
        <v>564</v>
      </c>
      <c r="C459" s="92" t="s">
        <v>7</v>
      </c>
      <c r="D459" s="95" t="s">
        <v>265</v>
      </c>
      <c r="E459" s="17">
        <v>6590</v>
      </c>
      <c r="F459" s="17">
        <v>6590</v>
      </c>
      <c r="G459" s="17">
        <v>6590</v>
      </c>
      <c r="H459" s="17">
        <v>6590</v>
      </c>
      <c r="I459" s="17">
        <v>6590</v>
      </c>
    </row>
    <row r="460" spans="1:9" s="14" customFormat="1" ht="63" x14ac:dyDescent="0.25">
      <c r="A460" s="96"/>
      <c r="B460" s="107"/>
      <c r="C460" s="92" t="s">
        <v>80</v>
      </c>
      <c r="D460" s="95" t="s">
        <v>289</v>
      </c>
      <c r="E460" s="6">
        <v>18291.7</v>
      </c>
      <c r="F460" s="6">
        <v>18532.8</v>
      </c>
      <c r="G460" s="6">
        <v>19204.600000000002</v>
      </c>
      <c r="H460" s="6">
        <v>20164.830000000002</v>
      </c>
      <c r="I460" s="10">
        <v>21132.741840000002</v>
      </c>
    </row>
    <row r="461" spans="1:9" s="14" customFormat="1" ht="31.5" x14ac:dyDescent="0.25">
      <c r="A461" s="96" t="s">
        <v>251</v>
      </c>
      <c r="B461" s="106" t="s">
        <v>467</v>
      </c>
      <c r="C461" s="92" t="s">
        <v>7</v>
      </c>
      <c r="D461" s="95" t="s">
        <v>468</v>
      </c>
      <c r="E461" s="17">
        <v>144519</v>
      </c>
      <c r="F461" s="17">
        <v>139650</v>
      </c>
      <c r="G461" s="17">
        <v>139650</v>
      </c>
      <c r="H461" s="17">
        <v>139650</v>
      </c>
      <c r="I461" s="17">
        <v>139650</v>
      </c>
    </row>
    <row r="462" spans="1:9" s="14" customFormat="1" ht="63" x14ac:dyDescent="0.25">
      <c r="A462" s="96"/>
      <c r="B462" s="107"/>
      <c r="C462" s="92" t="s">
        <v>80</v>
      </c>
      <c r="D462" s="95" t="s">
        <v>289</v>
      </c>
      <c r="E462" s="6">
        <v>14405.7</v>
      </c>
      <c r="F462" s="6">
        <v>14038.8438564764</v>
      </c>
      <c r="G462" s="6">
        <v>14821.34396</v>
      </c>
      <c r="H462" s="6">
        <v>15562.411158000001</v>
      </c>
      <c r="I462" s="10">
        <v>16309.406893584002</v>
      </c>
    </row>
    <row r="463" spans="1:9" s="14" customFormat="1" ht="31.5" customHeight="1" x14ac:dyDescent="0.25">
      <c r="A463" s="96" t="s">
        <v>252</v>
      </c>
      <c r="B463" s="106" t="s">
        <v>469</v>
      </c>
      <c r="C463" s="92" t="s">
        <v>629</v>
      </c>
      <c r="D463" s="95" t="s">
        <v>267</v>
      </c>
      <c r="E463" s="17">
        <v>1888</v>
      </c>
      <c r="F463" s="17">
        <v>1800</v>
      </c>
      <c r="G463" s="17">
        <v>1800</v>
      </c>
      <c r="H463" s="17">
        <v>1800</v>
      </c>
      <c r="I463" s="17">
        <v>1800</v>
      </c>
    </row>
    <row r="464" spans="1:9" s="14" customFormat="1" ht="63" x14ac:dyDescent="0.25">
      <c r="A464" s="96"/>
      <c r="B464" s="107"/>
      <c r="C464" s="92" t="s">
        <v>80</v>
      </c>
      <c r="D464" s="95" t="s">
        <v>289</v>
      </c>
      <c r="E464" s="6">
        <v>1552.3</v>
      </c>
      <c r="F464" s="6">
        <v>1558.2</v>
      </c>
      <c r="G464" s="6">
        <v>1613.1</v>
      </c>
      <c r="H464" s="6">
        <v>1693.7549999999999</v>
      </c>
      <c r="I464" s="10">
        <v>1775.0552399999999</v>
      </c>
    </row>
    <row r="465" spans="1:9" s="14" customFormat="1" ht="31.5" customHeight="1" x14ac:dyDescent="0.25">
      <c r="A465" s="96" t="s">
        <v>253</v>
      </c>
      <c r="B465" s="106" t="s">
        <v>470</v>
      </c>
      <c r="C465" s="92" t="s">
        <v>565</v>
      </c>
      <c r="D465" s="95" t="s">
        <v>268</v>
      </c>
      <c r="E465" s="17">
        <v>17320</v>
      </c>
      <c r="F465" s="17">
        <v>16500</v>
      </c>
      <c r="G465" s="17">
        <v>16500</v>
      </c>
      <c r="H465" s="17">
        <v>16500</v>
      </c>
      <c r="I465" s="17">
        <v>16500</v>
      </c>
    </row>
    <row r="466" spans="1:9" s="14" customFormat="1" ht="63" x14ac:dyDescent="0.25">
      <c r="A466" s="96"/>
      <c r="B466" s="107"/>
      <c r="C466" s="92" t="s">
        <v>80</v>
      </c>
      <c r="D466" s="95" t="s">
        <v>289</v>
      </c>
      <c r="E466" s="6">
        <v>4657</v>
      </c>
      <c r="F466" s="6">
        <v>4674.6000000000004</v>
      </c>
      <c r="G466" s="6">
        <v>4893.3999999999996</v>
      </c>
      <c r="H466" s="6">
        <v>5138.07</v>
      </c>
      <c r="I466" s="10">
        <v>5384.6973600000001</v>
      </c>
    </row>
    <row r="467" spans="1:9" s="14" customFormat="1" ht="36.75" customHeight="1" x14ac:dyDescent="0.25">
      <c r="A467" s="96" t="s">
        <v>254</v>
      </c>
      <c r="B467" s="106" t="s">
        <v>471</v>
      </c>
      <c r="C467" s="92" t="s">
        <v>7</v>
      </c>
      <c r="D467" s="95" t="s">
        <v>269</v>
      </c>
      <c r="E467" s="17">
        <v>18940</v>
      </c>
      <c r="F467" s="17">
        <v>21750</v>
      </c>
      <c r="G467" s="17">
        <v>21750</v>
      </c>
      <c r="H467" s="17">
        <v>21750</v>
      </c>
      <c r="I467" s="17">
        <v>21750</v>
      </c>
    </row>
    <row r="468" spans="1:9" s="14" customFormat="1" ht="63" x14ac:dyDescent="0.25">
      <c r="A468" s="96"/>
      <c r="B468" s="107"/>
      <c r="C468" s="92" t="s">
        <v>80</v>
      </c>
      <c r="D468" s="95" t="s">
        <v>289</v>
      </c>
      <c r="E468" s="6">
        <v>12136.4</v>
      </c>
      <c r="F468" s="6">
        <v>12050.499411250823</v>
      </c>
      <c r="G468" s="6">
        <v>12432.804158535273</v>
      </c>
      <c r="H468" s="6">
        <v>13054.444366462038</v>
      </c>
      <c r="I468" s="10">
        <v>13681.057696052216</v>
      </c>
    </row>
    <row r="469" spans="1:9" s="14" customFormat="1" ht="31.5" x14ac:dyDescent="0.25">
      <c r="A469" s="96" t="s">
        <v>255</v>
      </c>
      <c r="B469" s="106" t="s">
        <v>472</v>
      </c>
      <c r="C469" s="92" t="s">
        <v>7</v>
      </c>
      <c r="D469" s="95" t="s">
        <v>270</v>
      </c>
      <c r="E469" s="17">
        <v>50528</v>
      </c>
      <c r="F469" s="17">
        <v>50000</v>
      </c>
      <c r="G469" s="17">
        <v>50000</v>
      </c>
      <c r="H469" s="17">
        <v>50000</v>
      </c>
      <c r="I469" s="17">
        <v>50000</v>
      </c>
    </row>
    <row r="470" spans="1:9" s="14" customFormat="1" ht="63" x14ac:dyDescent="0.25">
      <c r="A470" s="96"/>
      <c r="B470" s="107"/>
      <c r="C470" s="92" t="s">
        <v>80</v>
      </c>
      <c r="D470" s="95" t="s">
        <v>289</v>
      </c>
      <c r="E470" s="6">
        <v>93379.6</v>
      </c>
      <c r="F470" s="6">
        <v>100725.32083319999</v>
      </c>
      <c r="G470" s="6">
        <v>104356.31300402839</v>
      </c>
      <c r="H470" s="6">
        <v>110574.12865422999</v>
      </c>
      <c r="I470" s="10">
        <v>114833.68682963283</v>
      </c>
    </row>
    <row r="471" spans="1:9" s="14" customFormat="1" ht="31.5" x14ac:dyDescent="0.25">
      <c r="A471" s="96" t="s">
        <v>256</v>
      </c>
      <c r="B471" s="106" t="s">
        <v>473</v>
      </c>
      <c r="C471" s="92" t="s">
        <v>7</v>
      </c>
      <c r="D471" s="95" t="s">
        <v>271</v>
      </c>
      <c r="E471" s="17">
        <v>4137</v>
      </c>
      <c r="F471" s="17">
        <v>4150</v>
      </c>
      <c r="G471" s="17">
        <v>4150</v>
      </c>
      <c r="H471" s="17">
        <v>4150</v>
      </c>
      <c r="I471" s="17">
        <v>4150</v>
      </c>
    </row>
    <row r="472" spans="1:9" s="14" customFormat="1" ht="63" x14ac:dyDescent="0.25">
      <c r="A472" s="96"/>
      <c r="B472" s="107"/>
      <c r="C472" s="92" t="s">
        <v>80</v>
      </c>
      <c r="D472" s="95" t="s">
        <v>289</v>
      </c>
      <c r="E472" s="6">
        <v>10924.3</v>
      </c>
      <c r="F472" s="6">
        <v>10846.989287200218</v>
      </c>
      <c r="G472" s="6">
        <v>11191.112410791971</v>
      </c>
      <c r="H472" s="6">
        <v>11750.66803133157</v>
      </c>
      <c r="I472" s="10">
        <v>12314.700096835486</v>
      </c>
    </row>
    <row r="473" spans="1:9" s="14" customFormat="1" ht="31.5" customHeight="1" x14ac:dyDescent="0.25">
      <c r="A473" s="96" t="s">
        <v>257</v>
      </c>
      <c r="B473" s="106" t="s">
        <v>474</v>
      </c>
      <c r="C473" s="92" t="s">
        <v>7</v>
      </c>
      <c r="D473" s="95" t="s">
        <v>468</v>
      </c>
      <c r="E473" s="17">
        <v>48</v>
      </c>
      <c r="F473" s="17">
        <v>40</v>
      </c>
      <c r="G473" s="17">
        <v>40</v>
      </c>
      <c r="H473" s="17">
        <v>40</v>
      </c>
      <c r="I473" s="17">
        <v>40</v>
      </c>
    </row>
    <row r="474" spans="1:9" s="14" customFormat="1" ht="88.5" customHeight="1" x14ac:dyDescent="0.25">
      <c r="A474" s="96"/>
      <c r="B474" s="107"/>
      <c r="C474" s="92" t="s">
        <v>80</v>
      </c>
      <c r="D474" s="95" t="s">
        <v>289</v>
      </c>
      <c r="E474" s="6">
        <v>3056.6</v>
      </c>
      <c r="F474" s="6">
        <v>3034.9385736928334</v>
      </c>
      <c r="G474" s="6">
        <v>3131.2226682222426</v>
      </c>
      <c r="H474" s="6">
        <v>3287.7838016333549</v>
      </c>
      <c r="I474" s="10">
        <v>3445.597424111756</v>
      </c>
    </row>
    <row r="475" spans="1:9" s="14" customFormat="1" x14ac:dyDescent="0.25">
      <c r="A475" s="13"/>
      <c r="B475" s="110" t="s">
        <v>10</v>
      </c>
      <c r="C475" s="111"/>
      <c r="D475" s="94" t="s">
        <v>289</v>
      </c>
      <c r="E475" s="7">
        <f t="shared" ref="E475:I475" si="12">E430+E432+E434+E436+E438+E440+E442+E444+E446+E448+E450+E452+E454+E456+E458+E460+E462+E464+E466+E468+E470+E472+E474</f>
        <v>3004543.4000000004</v>
      </c>
      <c r="F475" s="7">
        <f t="shared" si="12"/>
        <v>3130914.715144536</v>
      </c>
      <c r="G475" s="7">
        <f t="shared" si="12"/>
        <v>3565280.0966098695</v>
      </c>
      <c r="H475" s="7">
        <f t="shared" si="12"/>
        <v>3572554.7943008738</v>
      </c>
      <c r="I475" s="7">
        <f t="shared" si="12"/>
        <v>3580098.2388398992</v>
      </c>
    </row>
    <row r="476" spans="1:9" x14ac:dyDescent="0.25">
      <c r="A476" s="48" t="s">
        <v>55</v>
      </c>
      <c r="B476" s="145" t="s">
        <v>599</v>
      </c>
      <c r="C476" s="146"/>
      <c r="D476" s="146"/>
      <c r="E476" s="146"/>
      <c r="F476" s="146"/>
      <c r="G476" s="146"/>
      <c r="H476" s="146"/>
      <c r="I476" s="146"/>
    </row>
    <row r="477" spans="1:9" s="18" customFormat="1" ht="31.5" x14ac:dyDescent="0.25">
      <c r="A477" s="123" t="s">
        <v>56</v>
      </c>
      <c r="B477" s="116" t="s">
        <v>600</v>
      </c>
      <c r="C477" s="81" t="s">
        <v>7</v>
      </c>
      <c r="D477" s="19" t="s">
        <v>141</v>
      </c>
      <c r="E477" s="20">
        <v>26061451</v>
      </c>
      <c r="F477" s="20">
        <v>25991859</v>
      </c>
      <c r="G477" s="20">
        <v>26976751</v>
      </c>
      <c r="H477" s="20">
        <v>27048431</v>
      </c>
      <c r="I477" s="20">
        <v>27048431</v>
      </c>
    </row>
    <row r="478" spans="1:9" s="18" customFormat="1" ht="63" x14ac:dyDescent="0.25">
      <c r="A478" s="123"/>
      <c r="B478" s="116"/>
      <c r="C478" s="81" t="s">
        <v>80</v>
      </c>
      <c r="D478" s="19" t="s">
        <v>289</v>
      </c>
      <c r="E478" s="22">
        <v>3493376</v>
      </c>
      <c r="F478" s="22">
        <v>3684074.2</v>
      </c>
      <c r="G478" s="22">
        <v>3816700.8712000004</v>
      </c>
      <c r="H478" s="22">
        <v>3961735.5043056007</v>
      </c>
      <c r="I478" s="22">
        <v>4104357.9824606022</v>
      </c>
    </row>
    <row r="479" spans="1:9" s="14" customFormat="1" ht="31.5" x14ac:dyDescent="0.25">
      <c r="A479" s="96" t="s">
        <v>57</v>
      </c>
      <c r="B479" s="128" t="s">
        <v>601</v>
      </c>
      <c r="C479" s="76" t="s">
        <v>7</v>
      </c>
      <c r="D479" s="34" t="s">
        <v>141</v>
      </c>
      <c r="E479" s="17">
        <v>9261930</v>
      </c>
      <c r="F479" s="17">
        <v>9176776</v>
      </c>
      <c r="G479" s="17">
        <v>9434446</v>
      </c>
      <c r="H479" s="17">
        <v>9482332</v>
      </c>
      <c r="I479" s="17">
        <v>9482332</v>
      </c>
    </row>
    <row r="480" spans="1:9" s="14" customFormat="1" ht="63" x14ac:dyDescent="0.25">
      <c r="A480" s="96"/>
      <c r="B480" s="128"/>
      <c r="C480" s="76" t="s">
        <v>80</v>
      </c>
      <c r="D480" s="34" t="s">
        <v>289</v>
      </c>
      <c r="E480" s="22">
        <v>833109.8</v>
      </c>
      <c r="F480" s="10">
        <v>856089.3</v>
      </c>
      <c r="G480" s="10">
        <v>886908.51480000012</v>
      </c>
      <c r="H480" s="10">
        <v>920611.03836240014</v>
      </c>
      <c r="I480" s="10">
        <v>953753.03574344655</v>
      </c>
    </row>
    <row r="481" spans="1:9" s="14" customFormat="1" ht="31.5" x14ac:dyDescent="0.25">
      <c r="A481" s="96" t="s">
        <v>275</v>
      </c>
      <c r="B481" s="128" t="s">
        <v>602</v>
      </c>
      <c r="C481" s="76" t="s">
        <v>7</v>
      </c>
      <c r="D481" s="34" t="s">
        <v>141</v>
      </c>
      <c r="E481" s="17">
        <v>808833</v>
      </c>
      <c r="F481" s="17">
        <v>791311</v>
      </c>
      <c r="G481" s="17">
        <v>830405</v>
      </c>
      <c r="H481" s="17">
        <v>830728</v>
      </c>
      <c r="I481" s="17">
        <v>830728</v>
      </c>
    </row>
    <row r="482" spans="1:9" s="14" customFormat="1" ht="63" x14ac:dyDescent="0.25">
      <c r="A482" s="96"/>
      <c r="B482" s="128"/>
      <c r="C482" s="76" t="s">
        <v>80</v>
      </c>
      <c r="D482" s="34" t="s">
        <v>289</v>
      </c>
      <c r="E482" s="22">
        <v>122124</v>
      </c>
      <c r="F482" s="10">
        <v>122283.9</v>
      </c>
      <c r="G482" s="10">
        <v>126686.1204</v>
      </c>
      <c r="H482" s="10">
        <v>131500.19297520001</v>
      </c>
      <c r="I482" s="10">
        <v>136234.19992230722</v>
      </c>
    </row>
    <row r="483" spans="1:9" s="14" customFormat="1" ht="31.5" x14ac:dyDescent="0.25">
      <c r="A483" s="96" t="s">
        <v>276</v>
      </c>
      <c r="B483" s="128" t="s">
        <v>603</v>
      </c>
      <c r="C483" s="76" t="s">
        <v>7</v>
      </c>
      <c r="D483" s="34" t="s">
        <v>141</v>
      </c>
      <c r="E483" s="17">
        <v>2979078</v>
      </c>
      <c r="F483" s="17">
        <v>2872877</v>
      </c>
      <c r="G483" s="17">
        <v>3011446</v>
      </c>
      <c r="H483" s="17">
        <v>3023446</v>
      </c>
      <c r="I483" s="17">
        <v>3023446</v>
      </c>
    </row>
    <row r="484" spans="1:9" s="14" customFormat="1" ht="63" x14ac:dyDescent="0.25">
      <c r="A484" s="96"/>
      <c r="B484" s="128"/>
      <c r="C484" s="76" t="s">
        <v>80</v>
      </c>
      <c r="D484" s="34" t="s">
        <v>289</v>
      </c>
      <c r="E484" s="22">
        <v>172534</v>
      </c>
      <c r="F484" s="10">
        <v>176288.8</v>
      </c>
      <c r="G484" s="10">
        <v>182635.19680000001</v>
      </c>
      <c r="H484" s="10">
        <v>189575.3342784</v>
      </c>
      <c r="I484" s="10">
        <v>196400.0463124224</v>
      </c>
    </row>
    <row r="485" spans="1:9" s="14" customFormat="1" ht="31.5" x14ac:dyDescent="0.25">
      <c r="A485" s="96" t="s">
        <v>277</v>
      </c>
      <c r="B485" s="128" t="s">
        <v>605</v>
      </c>
      <c r="C485" s="76" t="s">
        <v>7</v>
      </c>
      <c r="D485" s="34" t="s">
        <v>141</v>
      </c>
      <c r="E485" s="17">
        <v>128918</v>
      </c>
      <c r="F485" s="17">
        <v>127011</v>
      </c>
      <c r="G485" s="17">
        <v>132387</v>
      </c>
      <c r="H485" s="17">
        <v>132567</v>
      </c>
      <c r="I485" s="17">
        <v>132567</v>
      </c>
    </row>
    <row r="486" spans="1:9" s="14" customFormat="1" ht="63" x14ac:dyDescent="0.25">
      <c r="A486" s="96"/>
      <c r="B486" s="128"/>
      <c r="C486" s="76" t="s">
        <v>80</v>
      </c>
      <c r="D486" s="34" t="s">
        <v>289</v>
      </c>
      <c r="E486" s="22">
        <v>8068</v>
      </c>
      <c r="F486" s="10">
        <v>6747.8</v>
      </c>
      <c r="G486" s="10">
        <v>6990.7208000000001</v>
      </c>
      <c r="H486" s="10">
        <v>7256.3681904000005</v>
      </c>
      <c r="I486" s="10">
        <v>7517.5974452544006</v>
      </c>
    </row>
    <row r="487" spans="1:9" s="14" customFormat="1" ht="31.5" x14ac:dyDescent="0.25">
      <c r="A487" s="96" t="s">
        <v>278</v>
      </c>
      <c r="B487" s="128" t="s">
        <v>604</v>
      </c>
      <c r="C487" s="76" t="s">
        <v>7</v>
      </c>
      <c r="D487" s="34" t="s">
        <v>141</v>
      </c>
      <c r="E487" s="17">
        <v>527907</v>
      </c>
      <c r="F487" s="17">
        <v>540511</v>
      </c>
      <c r="G487" s="17">
        <v>544328</v>
      </c>
      <c r="H487" s="17">
        <v>544550</v>
      </c>
      <c r="I487" s="17">
        <v>544550</v>
      </c>
    </row>
    <row r="488" spans="1:9" s="14" customFormat="1" ht="63" x14ac:dyDescent="0.25">
      <c r="A488" s="96"/>
      <c r="B488" s="128"/>
      <c r="C488" s="76" t="s">
        <v>80</v>
      </c>
      <c r="D488" s="34" t="s">
        <v>289</v>
      </c>
      <c r="E488" s="22">
        <v>172153</v>
      </c>
      <c r="F488" s="10">
        <v>178101.6</v>
      </c>
      <c r="G488" s="10">
        <v>184513.25760000001</v>
      </c>
      <c r="H488" s="10">
        <v>191524.76138880002</v>
      </c>
      <c r="I488" s="10">
        <v>198419.65279879683</v>
      </c>
    </row>
    <row r="489" spans="1:9" s="14" customFormat="1" ht="31.5" x14ac:dyDescent="0.25">
      <c r="A489" s="96" t="s">
        <v>279</v>
      </c>
      <c r="B489" s="128" t="s">
        <v>606</v>
      </c>
      <c r="C489" s="76" t="s">
        <v>7</v>
      </c>
      <c r="D489" s="34" t="s">
        <v>141</v>
      </c>
      <c r="E489" s="20">
        <v>218742</v>
      </c>
      <c r="F489" s="20">
        <v>172926</v>
      </c>
      <c r="G489" s="20">
        <v>214838</v>
      </c>
      <c r="H489" s="20">
        <v>215560</v>
      </c>
      <c r="I489" s="20">
        <v>215560</v>
      </c>
    </row>
    <row r="490" spans="1:9" s="14" customFormat="1" ht="63" x14ac:dyDescent="0.25">
      <c r="A490" s="96"/>
      <c r="B490" s="128"/>
      <c r="C490" s="76" t="s">
        <v>80</v>
      </c>
      <c r="D490" s="34" t="s">
        <v>289</v>
      </c>
      <c r="E490" s="22">
        <v>20355</v>
      </c>
      <c r="F490" s="22">
        <v>16678.3</v>
      </c>
      <c r="G490" s="22">
        <v>17278.718799999999</v>
      </c>
      <c r="H490" s="22">
        <v>17935.310114399999</v>
      </c>
      <c r="I490" s="22">
        <v>18580.9812785184</v>
      </c>
    </row>
    <row r="491" spans="1:9" s="14" customFormat="1" ht="31.5" x14ac:dyDescent="0.25">
      <c r="A491" s="96" t="s">
        <v>280</v>
      </c>
      <c r="B491" s="128" t="s">
        <v>290</v>
      </c>
      <c r="C491" s="76" t="s">
        <v>7</v>
      </c>
      <c r="D491" s="34" t="s">
        <v>141</v>
      </c>
      <c r="E491" s="20">
        <v>260651</v>
      </c>
      <c r="F491" s="20">
        <v>322481</v>
      </c>
      <c r="G491" s="20">
        <v>258639</v>
      </c>
      <c r="H491" s="20">
        <v>258639</v>
      </c>
      <c r="I491" s="20">
        <v>258639</v>
      </c>
    </row>
    <row r="492" spans="1:9" s="14" customFormat="1" ht="63" x14ac:dyDescent="0.25">
      <c r="A492" s="96"/>
      <c r="B492" s="128"/>
      <c r="C492" s="76" t="s">
        <v>80</v>
      </c>
      <c r="D492" s="34" t="s">
        <v>289</v>
      </c>
      <c r="E492" s="22">
        <v>70149.399999999994</v>
      </c>
      <c r="F492" s="22">
        <v>67829.7</v>
      </c>
      <c r="G492" s="22">
        <v>70271.569199999998</v>
      </c>
      <c r="H492" s="22">
        <v>72941.888829599993</v>
      </c>
      <c r="I492" s="22">
        <v>75567.796827465601</v>
      </c>
    </row>
    <row r="493" spans="1:9" s="14" customFormat="1" ht="31.5" x14ac:dyDescent="0.25">
      <c r="A493" s="96" t="s">
        <v>281</v>
      </c>
      <c r="B493" s="109" t="s">
        <v>291</v>
      </c>
      <c r="C493" s="76" t="s">
        <v>7</v>
      </c>
      <c r="D493" s="34" t="s">
        <v>141</v>
      </c>
      <c r="E493" s="17">
        <v>462</v>
      </c>
      <c r="F493" s="17">
        <v>125</v>
      </c>
      <c r="G493" s="17">
        <v>125</v>
      </c>
      <c r="H493" s="17">
        <v>125</v>
      </c>
      <c r="I493" s="17">
        <v>125</v>
      </c>
    </row>
    <row r="494" spans="1:9" s="14" customFormat="1" ht="63" x14ac:dyDescent="0.25">
      <c r="A494" s="96"/>
      <c r="B494" s="109"/>
      <c r="C494" s="76" t="s">
        <v>80</v>
      </c>
      <c r="D494" s="34" t="s">
        <v>289</v>
      </c>
      <c r="E494" s="10">
        <v>764</v>
      </c>
      <c r="F494" s="10">
        <v>79.7</v>
      </c>
      <c r="G494" s="10">
        <v>82.569200000000009</v>
      </c>
      <c r="H494" s="10">
        <v>85.706829600000006</v>
      </c>
      <c r="I494" s="10">
        <v>88.792275465600014</v>
      </c>
    </row>
    <row r="495" spans="1:9" s="14" customFormat="1" ht="31.5" x14ac:dyDescent="0.25">
      <c r="A495" s="96" t="s">
        <v>282</v>
      </c>
      <c r="B495" s="109" t="s">
        <v>527</v>
      </c>
      <c r="C495" s="76" t="s">
        <v>7</v>
      </c>
      <c r="D495" s="34" t="s">
        <v>141</v>
      </c>
      <c r="E495" s="20">
        <v>138683</v>
      </c>
      <c r="F495" s="20">
        <v>138683</v>
      </c>
      <c r="G495" s="20">
        <v>134760</v>
      </c>
      <c r="H495" s="20">
        <v>134760</v>
      </c>
      <c r="I495" s="20">
        <v>134760</v>
      </c>
    </row>
    <row r="496" spans="1:9" s="14" customFormat="1" ht="63" x14ac:dyDescent="0.25">
      <c r="A496" s="96"/>
      <c r="B496" s="109"/>
      <c r="C496" s="76" t="s">
        <v>80</v>
      </c>
      <c r="D496" s="34" t="s">
        <v>289</v>
      </c>
      <c r="E496" s="22">
        <v>71846</v>
      </c>
      <c r="F496" s="22">
        <v>66730.600000000006</v>
      </c>
      <c r="G496" s="22">
        <v>69132.901600000012</v>
      </c>
      <c r="H496" s="22">
        <v>71759.951860800022</v>
      </c>
      <c r="I496" s="22">
        <v>74343.31012778882</v>
      </c>
    </row>
    <row r="497" spans="1:9" s="14" customFormat="1" ht="31.5" x14ac:dyDescent="0.25">
      <c r="A497" s="96" t="s">
        <v>283</v>
      </c>
      <c r="B497" s="109" t="s">
        <v>85</v>
      </c>
      <c r="C497" s="76" t="s">
        <v>7</v>
      </c>
      <c r="D497" s="34" t="s">
        <v>141</v>
      </c>
      <c r="E497" s="20">
        <v>65210</v>
      </c>
      <c r="F497" s="20">
        <v>8778</v>
      </c>
      <c r="G497" s="20">
        <v>65100</v>
      </c>
      <c r="H497" s="20">
        <v>65100</v>
      </c>
      <c r="I497" s="20">
        <v>65100</v>
      </c>
    </row>
    <row r="498" spans="1:9" s="14" customFormat="1" ht="63" x14ac:dyDescent="0.25">
      <c r="A498" s="96"/>
      <c r="B498" s="109"/>
      <c r="C498" s="76" t="s">
        <v>80</v>
      </c>
      <c r="D498" s="34" t="s">
        <v>289</v>
      </c>
      <c r="E498" s="22">
        <v>96741</v>
      </c>
      <c r="F498" s="22">
        <v>20110.7</v>
      </c>
      <c r="G498" s="22">
        <v>99961.5</v>
      </c>
      <c r="H498" s="22">
        <v>103760.037</v>
      </c>
      <c r="I498" s="22">
        <v>107495.398332</v>
      </c>
    </row>
    <row r="499" spans="1:9" s="14" customFormat="1" ht="31.5" x14ac:dyDescent="0.25">
      <c r="A499" s="96" t="s">
        <v>284</v>
      </c>
      <c r="B499" s="109" t="s">
        <v>292</v>
      </c>
      <c r="C499" s="76" t="s">
        <v>7</v>
      </c>
      <c r="D499" s="34" t="s">
        <v>141</v>
      </c>
      <c r="E499" s="20">
        <v>105972</v>
      </c>
      <c r="F499" s="20">
        <v>53946</v>
      </c>
      <c r="G499" s="20">
        <v>112572</v>
      </c>
      <c r="H499" s="20">
        <v>112572</v>
      </c>
      <c r="I499" s="20">
        <v>112572</v>
      </c>
    </row>
    <row r="500" spans="1:9" s="14" customFormat="1" ht="63" x14ac:dyDescent="0.25">
      <c r="A500" s="96"/>
      <c r="B500" s="109"/>
      <c r="C500" s="76" t="s">
        <v>80</v>
      </c>
      <c r="D500" s="34" t="s">
        <v>289</v>
      </c>
      <c r="E500" s="22">
        <v>167253</v>
      </c>
      <c r="F500" s="22">
        <v>87935.2</v>
      </c>
      <c r="G500" s="22">
        <v>175417.8</v>
      </c>
      <c r="H500" s="22">
        <v>182083.6764</v>
      </c>
      <c r="I500" s="22">
        <v>188638.6887504</v>
      </c>
    </row>
    <row r="501" spans="1:9" s="14" customFormat="1" ht="31.5" x14ac:dyDescent="0.25">
      <c r="A501" s="96" t="s">
        <v>285</v>
      </c>
      <c r="B501" s="109" t="s">
        <v>293</v>
      </c>
      <c r="C501" s="76" t="s">
        <v>7</v>
      </c>
      <c r="D501" s="34" t="s">
        <v>141</v>
      </c>
      <c r="E501" s="20">
        <v>253349</v>
      </c>
      <c r="F501" s="20">
        <v>245946</v>
      </c>
      <c r="G501" s="20">
        <v>256194</v>
      </c>
      <c r="H501" s="20">
        <v>256194</v>
      </c>
      <c r="I501" s="20">
        <v>256194</v>
      </c>
    </row>
    <row r="502" spans="1:9" s="14" customFormat="1" ht="63" x14ac:dyDescent="0.25">
      <c r="A502" s="96"/>
      <c r="B502" s="109"/>
      <c r="C502" s="76" t="s">
        <v>80</v>
      </c>
      <c r="D502" s="34" t="s">
        <v>289</v>
      </c>
      <c r="E502" s="22">
        <v>93086</v>
      </c>
      <c r="F502" s="22">
        <v>76361.8</v>
      </c>
      <c r="G502" s="22">
        <v>94087.6</v>
      </c>
      <c r="H502" s="22">
        <v>97662.928800000009</v>
      </c>
      <c r="I502" s="22">
        <v>101178.79423680001</v>
      </c>
    </row>
    <row r="503" spans="1:9" s="14" customFormat="1" ht="31.5" x14ac:dyDescent="0.25">
      <c r="A503" s="96" t="s">
        <v>286</v>
      </c>
      <c r="B503" s="109" t="s">
        <v>294</v>
      </c>
      <c r="C503" s="76" t="s">
        <v>7</v>
      </c>
      <c r="D503" s="34" t="s">
        <v>141</v>
      </c>
      <c r="E503" s="20">
        <v>121</v>
      </c>
      <c r="F503" s="20">
        <v>115</v>
      </c>
      <c r="G503" s="20">
        <v>121</v>
      </c>
      <c r="H503" s="20">
        <v>121</v>
      </c>
      <c r="I503" s="20">
        <v>121</v>
      </c>
    </row>
    <row r="504" spans="1:9" s="14" customFormat="1" ht="63" x14ac:dyDescent="0.25">
      <c r="A504" s="96"/>
      <c r="B504" s="109"/>
      <c r="C504" s="76" t="s">
        <v>80</v>
      </c>
      <c r="D504" s="34" t="s">
        <v>289</v>
      </c>
      <c r="E504" s="22">
        <v>23959</v>
      </c>
      <c r="F504" s="22">
        <v>24355.170000000002</v>
      </c>
      <c r="G504" s="22">
        <v>25231.956120000003</v>
      </c>
      <c r="H504" s="22">
        <v>26190.770452560002</v>
      </c>
      <c r="I504" s="22">
        <v>27133.638188852165</v>
      </c>
    </row>
    <row r="505" spans="1:9" s="14" customFormat="1" ht="31.5" x14ac:dyDescent="0.25">
      <c r="A505" s="96" t="s">
        <v>287</v>
      </c>
      <c r="B505" s="116" t="s">
        <v>623</v>
      </c>
      <c r="C505" s="76" t="s">
        <v>625</v>
      </c>
      <c r="D505" s="80" t="s">
        <v>265</v>
      </c>
      <c r="E505" s="20">
        <v>52</v>
      </c>
      <c r="F505" s="20">
        <v>40</v>
      </c>
      <c r="G505" s="20">
        <v>53</v>
      </c>
      <c r="H505" s="20">
        <v>53</v>
      </c>
      <c r="I505" s="20">
        <v>53</v>
      </c>
    </row>
    <row r="506" spans="1:9" s="14" customFormat="1" ht="47.25" x14ac:dyDescent="0.25">
      <c r="A506" s="96"/>
      <c r="B506" s="116"/>
      <c r="C506" s="76" t="s">
        <v>626</v>
      </c>
      <c r="D506" s="80" t="s">
        <v>289</v>
      </c>
      <c r="E506" s="22">
        <v>571</v>
      </c>
      <c r="F506" s="22">
        <v>4121.04</v>
      </c>
      <c r="G506" s="22">
        <v>4269.3974399999997</v>
      </c>
      <c r="H506" s="22">
        <v>4431.6345427199994</v>
      </c>
      <c r="I506" s="22">
        <v>4591.1733862579194</v>
      </c>
    </row>
    <row r="507" spans="1:9" s="14" customFormat="1" ht="31.5" x14ac:dyDescent="0.25">
      <c r="A507" s="96" t="s">
        <v>288</v>
      </c>
      <c r="B507" s="116" t="s">
        <v>624</v>
      </c>
      <c r="C507" s="76" t="s">
        <v>625</v>
      </c>
      <c r="D507" s="80" t="s">
        <v>141</v>
      </c>
      <c r="E507" s="19">
        <v>166</v>
      </c>
      <c r="F507" s="19">
        <v>165</v>
      </c>
      <c r="G507" s="19">
        <v>166</v>
      </c>
      <c r="H507" s="19">
        <v>166</v>
      </c>
      <c r="I507" s="19">
        <v>166</v>
      </c>
    </row>
    <row r="508" spans="1:9" s="14" customFormat="1" ht="47.25" x14ac:dyDescent="0.25">
      <c r="A508" s="96"/>
      <c r="B508" s="116"/>
      <c r="C508" s="76" t="s">
        <v>626</v>
      </c>
      <c r="D508" s="80" t="s">
        <v>289</v>
      </c>
      <c r="E508" s="22">
        <v>7769</v>
      </c>
      <c r="F508" s="22">
        <v>13965</v>
      </c>
      <c r="G508" s="22">
        <v>14467.74</v>
      </c>
      <c r="H508" s="22">
        <v>15017.51412</v>
      </c>
      <c r="I508" s="22">
        <v>15558.14462832</v>
      </c>
    </row>
    <row r="509" spans="1:9" s="14" customFormat="1" x14ac:dyDescent="0.25">
      <c r="A509" s="13"/>
      <c r="B509" s="144" t="s">
        <v>10</v>
      </c>
      <c r="C509" s="144"/>
      <c r="D509" s="49" t="s">
        <v>289</v>
      </c>
      <c r="E509" s="7">
        <f>E478+E480+E482+E484+E486+E488+E490+E492+E494+E496+E498+E500+E502+E504+E506+E508</f>
        <v>5353858.2</v>
      </c>
      <c r="F509" s="7">
        <f t="shared" ref="F509:I509" si="13">F478+F480+F482+F484+F486+F488+F490+F492+F494+F496+F498+F500+F502+F504+F506+F508</f>
        <v>5401752.8099999996</v>
      </c>
      <c r="G509" s="7">
        <f t="shared" si="13"/>
        <v>5774636.4339600019</v>
      </c>
      <c r="H509" s="7">
        <f t="shared" si="13"/>
        <v>5994072.6184504824</v>
      </c>
      <c r="I509" s="7">
        <f t="shared" si="13"/>
        <v>6209859.2327146977</v>
      </c>
    </row>
    <row r="510" spans="1:9" s="14" customFormat="1" ht="38.25" customHeight="1" x14ac:dyDescent="0.25">
      <c r="A510" s="141" t="s">
        <v>46</v>
      </c>
      <c r="B510" s="142"/>
      <c r="C510" s="143"/>
      <c r="D510" s="151" t="s">
        <v>289</v>
      </c>
      <c r="E510" s="152">
        <f>E37+E41+E45+E62+E92+E123+E198+E304+E356+E372+E406+E427+E475+E509</f>
        <v>14587400.849890001</v>
      </c>
      <c r="F510" s="152">
        <f t="shared" ref="F510:I510" si="14">F37+F41+F45+F62+F92+F123+F198+F304+F356+F372+F406+F427+F475+F509</f>
        <v>15071779.937067397</v>
      </c>
      <c r="G510" s="152">
        <f t="shared" si="14"/>
        <v>16086225.942259219</v>
      </c>
      <c r="H510" s="152">
        <f t="shared" si="14"/>
        <v>16740574.740212545</v>
      </c>
      <c r="I510" s="152">
        <f t="shared" si="14"/>
        <v>17020706.261715785</v>
      </c>
    </row>
  </sheetData>
  <mergeCells count="513">
    <mergeCell ref="B34:B35"/>
    <mergeCell ref="B342:B343"/>
    <mergeCell ref="B344:B345"/>
    <mergeCell ref="A342:A343"/>
    <mergeCell ref="B346:B347"/>
    <mergeCell ref="A348:A349"/>
    <mergeCell ref="A292:A293"/>
    <mergeCell ref="B292:B293"/>
    <mergeCell ref="A294:A295"/>
    <mergeCell ref="B294:B295"/>
    <mergeCell ref="A300:A301"/>
    <mergeCell ref="B300:B301"/>
    <mergeCell ref="A302:A303"/>
    <mergeCell ref="B302:B303"/>
    <mergeCell ref="B310:B311"/>
    <mergeCell ref="A310:A311"/>
    <mergeCell ref="B312:B313"/>
    <mergeCell ref="A314:A315"/>
    <mergeCell ref="B314:B315"/>
    <mergeCell ref="B282:B283"/>
    <mergeCell ref="B276:B277"/>
    <mergeCell ref="B288:B289"/>
    <mergeCell ref="A284:A285"/>
    <mergeCell ref="B284:B285"/>
    <mergeCell ref="A457:A458"/>
    <mergeCell ref="B457:B458"/>
    <mergeCell ref="B354:B355"/>
    <mergeCell ref="B360:B361"/>
    <mergeCell ref="A358:A359"/>
    <mergeCell ref="B370:B371"/>
    <mergeCell ref="A368:A369"/>
    <mergeCell ref="B368:B369"/>
    <mergeCell ref="B362:B363"/>
    <mergeCell ref="A370:A371"/>
    <mergeCell ref="B358:B359"/>
    <mergeCell ref="A360:A361"/>
    <mergeCell ref="B418:B419"/>
    <mergeCell ref="B443:B444"/>
    <mergeCell ref="A422:A423"/>
    <mergeCell ref="B422:B423"/>
    <mergeCell ref="A402:A403"/>
    <mergeCell ref="B402:B403"/>
    <mergeCell ref="B439:B440"/>
    <mergeCell ref="A441:A442"/>
    <mergeCell ref="B412:B413"/>
    <mergeCell ref="A414:A415"/>
    <mergeCell ref="B414:B415"/>
    <mergeCell ref="A416:A417"/>
    <mergeCell ref="A471:A472"/>
    <mergeCell ref="B471:B472"/>
    <mergeCell ref="A473:A474"/>
    <mergeCell ref="B473:B474"/>
    <mergeCell ref="B463:B464"/>
    <mergeCell ref="A463:A464"/>
    <mergeCell ref="A465:A466"/>
    <mergeCell ref="B465:B466"/>
    <mergeCell ref="A467:A468"/>
    <mergeCell ref="B467:B468"/>
    <mergeCell ref="A469:A470"/>
    <mergeCell ref="B469:B470"/>
    <mergeCell ref="A459:A460"/>
    <mergeCell ref="B459:B460"/>
    <mergeCell ref="A461:A462"/>
    <mergeCell ref="B461:B462"/>
    <mergeCell ref="A449:A450"/>
    <mergeCell ref="B449:B450"/>
    <mergeCell ref="A451:A452"/>
    <mergeCell ref="B451:B452"/>
    <mergeCell ref="B384:B385"/>
    <mergeCell ref="A386:A387"/>
    <mergeCell ref="B386:B387"/>
    <mergeCell ref="A396:A397"/>
    <mergeCell ref="B396:B397"/>
    <mergeCell ref="A398:A399"/>
    <mergeCell ref="B398:B399"/>
    <mergeCell ref="A400:A401"/>
    <mergeCell ref="A392:A393"/>
    <mergeCell ref="B392:B393"/>
    <mergeCell ref="A394:A395"/>
    <mergeCell ref="B394:B395"/>
    <mergeCell ref="A453:A454"/>
    <mergeCell ref="B453:B454"/>
    <mergeCell ref="A455:A456"/>
    <mergeCell ref="B455:B456"/>
    <mergeCell ref="B416:B417"/>
    <mergeCell ref="A418:A419"/>
    <mergeCell ref="A404:A405"/>
    <mergeCell ref="B404:B405"/>
    <mergeCell ref="B435:B436"/>
    <mergeCell ref="A437:A438"/>
    <mergeCell ref="B437:B438"/>
    <mergeCell ref="A439:A440"/>
    <mergeCell ref="B406:C406"/>
    <mergeCell ref="B400:B401"/>
    <mergeCell ref="A388:A389"/>
    <mergeCell ref="B388:B389"/>
    <mergeCell ref="A390:A391"/>
    <mergeCell ref="B390:B391"/>
    <mergeCell ref="A350:A351"/>
    <mergeCell ref="A250:A251"/>
    <mergeCell ref="B250:B251"/>
    <mergeCell ref="A252:A253"/>
    <mergeCell ref="B252:B253"/>
    <mergeCell ref="A254:A255"/>
    <mergeCell ref="B290:B291"/>
    <mergeCell ref="A278:A279"/>
    <mergeCell ref="B278:B279"/>
    <mergeCell ref="A280:A281"/>
    <mergeCell ref="B280:B281"/>
    <mergeCell ref="A268:A269"/>
    <mergeCell ref="A270:A271"/>
    <mergeCell ref="B268:B269"/>
    <mergeCell ref="B270:B271"/>
    <mergeCell ref="A272:A273"/>
    <mergeCell ref="B272:B273"/>
    <mergeCell ref="A288:A289"/>
    <mergeCell ref="A276:A277"/>
    <mergeCell ref="A286:A287"/>
    <mergeCell ref="A282:A283"/>
    <mergeCell ref="B408:B409"/>
    <mergeCell ref="B407:I407"/>
    <mergeCell ref="B372:C372"/>
    <mergeCell ref="B373:I373"/>
    <mergeCell ref="B324:B325"/>
    <mergeCell ref="A326:A327"/>
    <mergeCell ref="B326:B327"/>
    <mergeCell ref="A378:A379"/>
    <mergeCell ref="B378:B379"/>
    <mergeCell ref="A380:A381"/>
    <mergeCell ref="A328:A329"/>
    <mergeCell ref="B328:B329"/>
    <mergeCell ref="A330:A331"/>
    <mergeCell ref="B330:B331"/>
    <mergeCell ref="B304:C304"/>
    <mergeCell ref="B357:I357"/>
    <mergeCell ref="B356:C356"/>
    <mergeCell ref="B305:I305"/>
    <mergeCell ref="A362:A363"/>
    <mergeCell ref="B332:B333"/>
    <mergeCell ref="A320:A321"/>
    <mergeCell ref="B320:B321"/>
    <mergeCell ref="A510:C510"/>
    <mergeCell ref="B509:C509"/>
    <mergeCell ref="B476:I476"/>
    <mergeCell ref="B475:C475"/>
    <mergeCell ref="B428:I428"/>
    <mergeCell ref="A376:A377"/>
    <mergeCell ref="B376:B377"/>
    <mergeCell ref="A429:A430"/>
    <mergeCell ref="B429:B430"/>
    <mergeCell ref="A431:A432"/>
    <mergeCell ref="B431:B432"/>
    <mergeCell ref="A477:A478"/>
    <mergeCell ref="B477:B478"/>
    <mergeCell ref="A433:A434"/>
    <mergeCell ref="B433:B434"/>
    <mergeCell ref="A435:A436"/>
    <mergeCell ref="A445:A446"/>
    <mergeCell ref="B445:B446"/>
    <mergeCell ref="A447:A448"/>
    <mergeCell ref="B447:B448"/>
    <mergeCell ref="B380:B381"/>
    <mergeCell ref="A382:A383"/>
    <mergeCell ref="B382:B383"/>
    <mergeCell ref="A384:A385"/>
    <mergeCell ref="A171:A172"/>
    <mergeCell ref="B171:B172"/>
    <mergeCell ref="A173:A174"/>
    <mergeCell ref="B173:B174"/>
    <mergeCell ref="B175:B176"/>
    <mergeCell ref="A210:A211"/>
    <mergeCell ref="B210:B211"/>
    <mergeCell ref="A212:A213"/>
    <mergeCell ref="B212:B213"/>
    <mergeCell ref="A208:A209"/>
    <mergeCell ref="B208:B209"/>
    <mergeCell ref="A190:A191"/>
    <mergeCell ref="B190:B191"/>
    <mergeCell ref="A177:A178"/>
    <mergeCell ref="B177:B178"/>
    <mergeCell ref="A179:A180"/>
    <mergeCell ref="B179:B180"/>
    <mergeCell ref="A181:A182"/>
    <mergeCell ref="B181:B182"/>
    <mergeCell ref="A183:A184"/>
    <mergeCell ref="B183:B184"/>
    <mergeCell ref="B185:B187"/>
    <mergeCell ref="A185:A187"/>
    <mergeCell ref="B188:B189"/>
    <mergeCell ref="B441:B442"/>
    <mergeCell ref="B316:B317"/>
    <mergeCell ref="A204:A205"/>
    <mergeCell ref="B248:B249"/>
    <mergeCell ref="A264:A265"/>
    <mergeCell ref="B264:B265"/>
    <mergeCell ref="A412:A413"/>
    <mergeCell ref="A196:A197"/>
    <mergeCell ref="B196:B197"/>
    <mergeCell ref="B218:B219"/>
    <mergeCell ref="B230:B231"/>
    <mergeCell ref="A306:A307"/>
    <mergeCell ref="B306:B307"/>
    <mergeCell ref="B220:B221"/>
    <mergeCell ref="A200:A201"/>
    <mergeCell ref="B410:B411"/>
    <mergeCell ref="B296:B297"/>
    <mergeCell ref="B298:B299"/>
    <mergeCell ref="A296:A297"/>
    <mergeCell ref="A332:A333"/>
    <mergeCell ref="A364:A365"/>
    <mergeCell ref="B364:B365"/>
    <mergeCell ref="A366:A367"/>
    <mergeCell ref="B366:B367"/>
    <mergeCell ref="A24:A25"/>
    <mergeCell ref="B24:B25"/>
    <mergeCell ref="A26:A27"/>
    <mergeCell ref="B26:B27"/>
    <mergeCell ref="A28:A29"/>
    <mergeCell ref="B28:B29"/>
    <mergeCell ref="A30:A31"/>
    <mergeCell ref="B5:I5"/>
    <mergeCell ref="A8:A9"/>
    <mergeCell ref="B8:B9"/>
    <mergeCell ref="A12:A13"/>
    <mergeCell ref="B12:B13"/>
    <mergeCell ref="A14:A15"/>
    <mergeCell ref="B14:B15"/>
    <mergeCell ref="A16:A17"/>
    <mergeCell ref="B16:B17"/>
    <mergeCell ref="B6:B7"/>
    <mergeCell ref="A6:A7"/>
    <mergeCell ref="A10:A11"/>
    <mergeCell ref="B10:B11"/>
    <mergeCell ref="A18:A19"/>
    <mergeCell ref="B18:B19"/>
    <mergeCell ref="A20:A21"/>
    <mergeCell ref="B20:B21"/>
    <mergeCell ref="A22:A23"/>
    <mergeCell ref="B22:B23"/>
    <mergeCell ref="B30:B31"/>
    <mergeCell ref="A70:A71"/>
    <mergeCell ref="B70:B71"/>
    <mergeCell ref="A72:A73"/>
    <mergeCell ref="A66:A67"/>
    <mergeCell ref="A49:A50"/>
    <mergeCell ref="B49:B50"/>
    <mergeCell ref="B39:B40"/>
    <mergeCell ref="A43:A44"/>
    <mergeCell ref="B43:B44"/>
    <mergeCell ref="B45:C45"/>
    <mergeCell ref="B46:I46"/>
    <mergeCell ref="B42:I42"/>
    <mergeCell ref="B41:C41"/>
    <mergeCell ref="B66:B67"/>
    <mergeCell ref="B63:I63"/>
    <mergeCell ref="A32:A33"/>
    <mergeCell ref="B32:B33"/>
    <mergeCell ref="A39:A40"/>
    <mergeCell ref="A47:A48"/>
    <mergeCell ref="B47:B48"/>
    <mergeCell ref="B37:C37"/>
    <mergeCell ref="B38:I38"/>
    <mergeCell ref="A34:A35"/>
    <mergeCell ref="A202:A203"/>
    <mergeCell ref="B204:B205"/>
    <mergeCell ref="A206:A207"/>
    <mergeCell ref="B206:B207"/>
    <mergeCell ref="B68:B69"/>
    <mergeCell ref="A82:A83"/>
    <mergeCell ref="B82:B83"/>
    <mergeCell ref="A88:A89"/>
    <mergeCell ref="B88:B89"/>
    <mergeCell ref="A94:A95"/>
    <mergeCell ref="B94:B95"/>
    <mergeCell ref="A100:A101"/>
    <mergeCell ref="B100:B101"/>
    <mergeCell ref="B98:B99"/>
    <mergeCell ref="A102:A103"/>
    <mergeCell ref="B102:B103"/>
    <mergeCell ref="A106:A107"/>
    <mergeCell ref="B106:B107"/>
    <mergeCell ref="B163:B164"/>
    <mergeCell ref="B165:B166"/>
    <mergeCell ref="B167:B168"/>
    <mergeCell ref="A175:A176"/>
    <mergeCell ref="B242:B243"/>
    <mergeCell ref="A238:A239"/>
    <mergeCell ref="B238:B239"/>
    <mergeCell ref="A240:A241"/>
    <mergeCell ref="B240:B241"/>
    <mergeCell ref="B200:B201"/>
    <mergeCell ref="A232:A233"/>
    <mergeCell ref="B232:B233"/>
    <mergeCell ref="A234:A235"/>
    <mergeCell ref="B234:B235"/>
    <mergeCell ref="A236:A237"/>
    <mergeCell ref="B236:B237"/>
    <mergeCell ref="A226:A227"/>
    <mergeCell ref="B226:B227"/>
    <mergeCell ref="A228:A229"/>
    <mergeCell ref="B228:B229"/>
    <mergeCell ref="A230:A231"/>
    <mergeCell ref="A220:A221"/>
    <mergeCell ref="A1:I2"/>
    <mergeCell ref="B199:I199"/>
    <mergeCell ref="A153:A154"/>
    <mergeCell ref="A159:A160"/>
    <mergeCell ref="B159:B160"/>
    <mergeCell ref="A161:A162"/>
    <mergeCell ref="B141:B142"/>
    <mergeCell ref="A143:A144"/>
    <mergeCell ref="B143:B144"/>
    <mergeCell ref="A147:A148"/>
    <mergeCell ref="B147:B148"/>
    <mergeCell ref="A149:A150"/>
    <mergeCell ref="B149:B150"/>
    <mergeCell ref="B131:B132"/>
    <mergeCell ref="A133:A134"/>
    <mergeCell ref="B133:B134"/>
    <mergeCell ref="A135:A136"/>
    <mergeCell ref="B127:B128"/>
    <mergeCell ref="B135:B136"/>
    <mergeCell ref="A137:A138"/>
    <mergeCell ref="A169:A170"/>
    <mergeCell ref="B169:B170"/>
    <mergeCell ref="B137:B138"/>
    <mergeCell ref="A139:A140"/>
    <mergeCell ref="B124:I124"/>
    <mergeCell ref="A90:A91"/>
    <mergeCell ref="B90:B91"/>
    <mergeCell ref="B161:B162"/>
    <mergeCell ref="B153:B154"/>
    <mergeCell ref="A155:A156"/>
    <mergeCell ref="A141:A142"/>
    <mergeCell ref="A266:A267"/>
    <mergeCell ref="B266:B267"/>
    <mergeCell ref="A256:A257"/>
    <mergeCell ref="B256:B257"/>
    <mergeCell ref="A258:A259"/>
    <mergeCell ref="B258:B259"/>
    <mergeCell ref="A260:A261"/>
    <mergeCell ref="B260:B261"/>
    <mergeCell ref="B254:B255"/>
    <mergeCell ref="A262:A263"/>
    <mergeCell ref="B262:B263"/>
    <mergeCell ref="A248:A249"/>
    <mergeCell ref="B244:B245"/>
    <mergeCell ref="A246:A247"/>
    <mergeCell ref="B246:B247"/>
    <mergeCell ref="A151:A152"/>
    <mergeCell ref="B151:B152"/>
    <mergeCell ref="A507:A508"/>
    <mergeCell ref="B507:B508"/>
    <mergeCell ref="A491:A492"/>
    <mergeCell ref="B491:B492"/>
    <mergeCell ref="A493:A494"/>
    <mergeCell ref="B493:B494"/>
    <mergeCell ref="A495:A496"/>
    <mergeCell ref="B495:B496"/>
    <mergeCell ref="A497:A498"/>
    <mergeCell ref="B497:B498"/>
    <mergeCell ref="A499:A500"/>
    <mergeCell ref="B499:B500"/>
    <mergeCell ref="A501:A502"/>
    <mergeCell ref="B501:B502"/>
    <mergeCell ref="A503:A504"/>
    <mergeCell ref="B503:B504"/>
    <mergeCell ref="A505:A506"/>
    <mergeCell ref="B505:B506"/>
    <mergeCell ref="A483:A484"/>
    <mergeCell ref="B348:B349"/>
    <mergeCell ref="B483:B484"/>
    <mergeCell ref="A485:A486"/>
    <mergeCell ref="B485:B486"/>
    <mergeCell ref="A487:A488"/>
    <mergeCell ref="B487:B488"/>
    <mergeCell ref="A489:A490"/>
    <mergeCell ref="B489:B490"/>
    <mergeCell ref="A481:A482"/>
    <mergeCell ref="B481:B482"/>
    <mergeCell ref="A479:A480"/>
    <mergeCell ref="B479:B480"/>
    <mergeCell ref="A424:A425"/>
    <mergeCell ref="B424:B425"/>
    <mergeCell ref="A408:A409"/>
    <mergeCell ref="B427:C427"/>
    <mergeCell ref="A374:A375"/>
    <mergeCell ref="B374:B375"/>
    <mergeCell ref="A443:A444"/>
    <mergeCell ref="A420:A421"/>
    <mergeCell ref="B420:B421"/>
    <mergeCell ref="B426:C426"/>
    <mergeCell ref="A410:A411"/>
    <mergeCell ref="A334:A335"/>
    <mergeCell ref="B334:B335"/>
    <mergeCell ref="B318:B319"/>
    <mergeCell ref="A316:A317"/>
    <mergeCell ref="B352:B353"/>
    <mergeCell ref="A129:A130"/>
    <mergeCell ref="B129:B130"/>
    <mergeCell ref="A274:A275"/>
    <mergeCell ref="B274:B275"/>
    <mergeCell ref="A346:A347"/>
    <mergeCell ref="A352:A353"/>
    <mergeCell ref="A312:A313"/>
    <mergeCell ref="A318:A319"/>
    <mergeCell ref="B340:B341"/>
    <mergeCell ref="A340:A341"/>
    <mergeCell ref="A338:A339"/>
    <mergeCell ref="B338:B339"/>
    <mergeCell ref="B336:B337"/>
    <mergeCell ref="A336:A337"/>
    <mergeCell ref="A145:A146"/>
    <mergeCell ref="B145:B146"/>
    <mergeCell ref="A242:A243"/>
    <mergeCell ref="B139:B140"/>
    <mergeCell ref="A131:A132"/>
    <mergeCell ref="A344:A345"/>
    <mergeCell ref="B350:B351"/>
    <mergeCell ref="B122:C122"/>
    <mergeCell ref="A290:A291"/>
    <mergeCell ref="B286:B287"/>
    <mergeCell ref="A163:A164"/>
    <mergeCell ref="A165:A166"/>
    <mergeCell ref="A167:A168"/>
    <mergeCell ref="A192:A193"/>
    <mergeCell ref="B192:B193"/>
    <mergeCell ref="A194:A195"/>
    <mergeCell ref="B194:B195"/>
    <mergeCell ref="A188:A189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322:A323"/>
    <mergeCell ref="B322:B323"/>
    <mergeCell ref="A324:A325"/>
    <mergeCell ref="E3:E4"/>
    <mergeCell ref="D3:D4"/>
    <mergeCell ref="C3:C4"/>
    <mergeCell ref="B3:B4"/>
    <mergeCell ref="A3:A4"/>
    <mergeCell ref="A157:A158"/>
    <mergeCell ref="B157:B158"/>
    <mergeCell ref="A51:A52"/>
    <mergeCell ref="B51:B52"/>
    <mergeCell ref="A53:A54"/>
    <mergeCell ref="B53:B54"/>
    <mergeCell ref="A55:A56"/>
    <mergeCell ref="B55:B56"/>
    <mergeCell ref="A57:A58"/>
    <mergeCell ref="B57:B58"/>
    <mergeCell ref="A59:A60"/>
    <mergeCell ref="B59:B60"/>
    <mergeCell ref="B96:B97"/>
    <mergeCell ref="A98:A99"/>
    <mergeCell ref="A125:A126"/>
    <mergeCell ref="B125:B126"/>
    <mergeCell ref="B36:C36"/>
    <mergeCell ref="A64:A65"/>
    <mergeCell ref="B72:B73"/>
    <mergeCell ref="B64:B65"/>
    <mergeCell ref="A104:A105"/>
    <mergeCell ref="A68:A69"/>
    <mergeCell ref="A218:A219"/>
    <mergeCell ref="B198:C198"/>
    <mergeCell ref="A244:A245"/>
    <mergeCell ref="B202:B203"/>
    <mergeCell ref="B155:B156"/>
    <mergeCell ref="A74:A75"/>
    <mergeCell ref="B74:B75"/>
    <mergeCell ref="A76:A77"/>
    <mergeCell ref="B76:B77"/>
    <mergeCell ref="A127:A128"/>
    <mergeCell ref="A110:A111"/>
    <mergeCell ref="B110:B111"/>
    <mergeCell ref="A112:A113"/>
    <mergeCell ref="B112:B113"/>
    <mergeCell ref="A114:A115"/>
    <mergeCell ref="B114:B115"/>
    <mergeCell ref="A96:A97"/>
    <mergeCell ref="B92:C92"/>
    <mergeCell ref="A108:A109"/>
    <mergeCell ref="B93:I93"/>
    <mergeCell ref="B123:C123"/>
    <mergeCell ref="A354:A355"/>
    <mergeCell ref="A298:A299"/>
    <mergeCell ref="F3:F4"/>
    <mergeCell ref="G3:I3"/>
    <mergeCell ref="B61:C61"/>
    <mergeCell ref="A120:A121"/>
    <mergeCell ref="A118:A119"/>
    <mergeCell ref="B118:B119"/>
    <mergeCell ref="A116:A117"/>
    <mergeCell ref="B116:B117"/>
    <mergeCell ref="A84:A85"/>
    <mergeCell ref="B84:B85"/>
    <mergeCell ref="A86:A87"/>
    <mergeCell ref="A78:A79"/>
    <mergeCell ref="B78:B79"/>
    <mergeCell ref="A80:A81"/>
    <mergeCell ref="B80:B81"/>
    <mergeCell ref="B62:C62"/>
    <mergeCell ref="B104:B105"/>
    <mergeCell ref="B120:B121"/>
    <mergeCell ref="B86:B87"/>
    <mergeCell ref="B108:B109"/>
    <mergeCell ref="B308:B309"/>
    <mergeCell ref="A308:A309"/>
  </mergeCells>
  <pageMargins left="0.31496062992125984" right="0.31496062992125984" top="0.39370078740157483" bottom="0.39370078740157483" header="0.47244094488188981" footer="0.31496062992125984"/>
  <pageSetup paperSize="9" scale="46" fitToHeight="0" orientation="portrait" r:id="rId1"/>
  <rowBreaks count="14" manualBreakCount="14">
    <brk id="37" max="8" man="1"/>
    <brk id="75" max="8" man="1"/>
    <brk id="101" max="8" man="1"/>
    <brk id="128" max="8" man="1"/>
    <brk id="160" max="8" man="1"/>
    <brk id="195" max="8" man="1"/>
    <brk id="241" max="8" man="1"/>
    <brk id="283" max="8" man="1"/>
    <brk id="321" max="8" man="1"/>
    <brk id="353" max="8" man="1"/>
    <brk id="389" max="8" man="1"/>
    <brk id="419" max="8" man="1"/>
    <brk id="452" max="8" man="1"/>
    <brk id="48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2020-10-08T13:49:18Z</dcterms:modified>
</cp:coreProperties>
</file>