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265" yWindow="-255" windowWidth="14835" windowHeight="12510"/>
  </bookViews>
  <sheets>
    <sheet name="Доходы областного бюджета " sheetId="1" r:id="rId1"/>
  </sheets>
  <definedNames>
    <definedName name="_xlnm.Print_Titles" localSheetId="0">'Доходы областного бюджета '!$4:$5</definedName>
    <definedName name="_xlnm.Print_Area" localSheetId="0">'Доходы областного бюджета '!$A$1:$H$43</definedName>
  </definedNames>
  <calcPr calcId="145621"/>
</workbook>
</file>

<file path=xl/calcChain.xml><?xml version="1.0" encoding="utf-8"?>
<calcChain xmlns="http://schemas.openxmlformats.org/spreadsheetml/2006/main">
  <c r="D12" i="1" l="1"/>
  <c r="D13" i="1" l="1"/>
  <c r="D19" i="1"/>
  <c r="D16" i="1"/>
  <c r="C13" i="1"/>
  <c r="G10" i="1" l="1"/>
  <c r="G11" i="1"/>
  <c r="G14" i="1"/>
  <c r="G15" i="1"/>
  <c r="G17" i="1"/>
  <c r="G18" i="1"/>
  <c r="G20" i="1"/>
  <c r="G21" i="1"/>
  <c r="G22" i="1"/>
  <c r="G24" i="1"/>
  <c r="G25" i="1"/>
  <c r="G26" i="1"/>
  <c r="G27" i="1"/>
  <c r="G29" i="1"/>
  <c r="G30" i="1"/>
  <c r="G31" i="1"/>
  <c r="G32" i="1"/>
  <c r="G33" i="1"/>
  <c r="G34" i="1"/>
  <c r="G35" i="1"/>
  <c r="G38" i="1"/>
  <c r="G39" i="1"/>
  <c r="G40" i="1"/>
  <c r="G41" i="1"/>
  <c r="G42" i="1"/>
  <c r="F10" i="1"/>
  <c r="F11" i="1"/>
  <c r="F14" i="1"/>
  <c r="F15" i="1"/>
  <c r="F17" i="1"/>
  <c r="F18" i="1"/>
  <c r="F20" i="1"/>
  <c r="F21" i="1"/>
  <c r="F22" i="1"/>
  <c r="F24" i="1"/>
  <c r="F25" i="1"/>
  <c r="F26" i="1"/>
  <c r="F27" i="1"/>
  <c r="F29" i="1"/>
  <c r="F30" i="1"/>
  <c r="F31" i="1"/>
  <c r="F33" i="1"/>
  <c r="F34" i="1"/>
  <c r="F35" i="1"/>
  <c r="F38" i="1"/>
  <c r="F39" i="1"/>
  <c r="F40" i="1"/>
  <c r="F42" i="1"/>
  <c r="E37" i="1" l="1"/>
  <c r="D37" i="1"/>
  <c r="C37" i="1"/>
  <c r="F37" i="1" s="1"/>
  <c r="F36" i="1" l="1"/>
  <c r="G36" i="1"/>
  <c r="G37" i="1"/>
  <c r="D28" i="1" l="1"/>
  <c r="E28" i="1"/>
  <c r="C28" i="1"/>
  <c r="F28" i="1" s="1"/>
  <c r="G28" i="1" l="1"/>
  <c r="C9" i="1"/>
  <c r="F9" i="1" s="1"/>
  <c r="E16" i="1"/>
  <c r="G16" i="1"/>
  <c r="C16" i="1"/>
  <c r="F16" i="1" s="1"/>
  <c r="D9" i="1"/>
  <c r="C19" i="1"/>
  <c r="F19" i="1" s="1"/>
  <c r="G19" i="1"/>
  <c r="C23" i="1"/>
  <c r="F23" i="1" s="1"/>
  <c r="D23" i="1"/>
  <c r="G23" i="1" s="1"/>
  <c r="G9" i="1" l="1"/>
  <c r="D8" i="1"/>
  <c r="G12" i="1"/>
  <c r="G13" i="1"/>
  <c r="C12" i="1"/>
  <c r="F12" i="1" s="1"/>
  <c r="F13" i="1"/>
  <c r="C8" i="1"/>
  <c r="D7" i="1" l="1"/>
  <c r="G7" i="1" s="1"/>
  <c r="C7" i="1"/>
  <c r="E23" i="1"/>
  <c r="E19" i="1"/>
  <c r="E13" i="1"/>
  <c r="E9" i="1"/>
  <c r="C43" i="1" l="1"/>
  <c r="D43" i="1"/>
  <c r="G43" i="1" s="1"/>
  <c r="E12" i="1"/>
  <c r="E8" i="1" s="1"/>
  <c r="F8" i="1" s="1"/>
  <c r="G8" i="1" l="1"/>
  <c r="E7" i="1"/>
  <c r="F7" i="1" l="1"/>
  <c r="E43" i="1"/>
  <c r="F43" i="1" s="1"/>
</calcChain>
</file>

<file path=xl/sharedStrings.xml><?xml version="1.0" encoding="utf-8"?>
<sst xmlns="http://schemas.openxmlformats.org/spreadsheetml/2006/main" count="104" uniqueCount="100">
  <si>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</si>
  <si>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</si>
  <si>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</si>
  <si>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</si>
  <si>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</si>
  <si>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</si>
  <si>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</si>
  <si>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</si>
  <si>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</si>
  <si>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</si>
  <si>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</si>
  <si>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</si>
  <si>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</si>
  <si>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</si>
  <si>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</si>
  <si>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</si>
  <si>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</si>
  <si>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</si>
  <si>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</si>
  <si>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</si>
  <si>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</si>
  <si>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</si>
  <si>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</si>
  <si>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</si>
  <si>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</si>
  <si>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</si>
  <si>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</si>
  <si>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</si>
  <si>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</si>
  <si>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</si>
  <si>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</si>
  <si>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</si>
  <si>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</si>
  <si>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</si>
  <si>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</si>
  <si>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</si>
  <si>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</si>
  <si>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</si>
  <si>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</si>
  <si>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</si>
  <si>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</si>
  <si>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</si>
  <si>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</si>
  <si>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</si>
  <si>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</si>
  <si>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</si>
  <si>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</si>
  <si>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</si>
  <si>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</si>
  <si>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</si>
  <si>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</si>
  <si>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</si>
  <si>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</si>
  <si>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</si>
  <si>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</si>
  <si>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</si>
  <si>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</si>
  <si>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</si>
  <si>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</si>
  <si>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</si>
  <si>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Код бюджетной 
классификации</t>
  </si>
  <si>
    <t>Акцизы на алкогольную продукцию</t>
  </si>
  <si>
    <t>Акцизы на нефтепродукты</t>
  </si>
  <si>
    <t xml:space="preserve">Исполнение </t>
  </si>
  <si>
    <t>тыс. рублей</t>
  </si>
  <si>
    <t xml:space="preserve">% исполнения </t>
  </si>
  <si>
    <t xml:space="preserve"> первоначаль-ного бюджета</t>
  </si>
  <si>
    <t>уточненного бюджета</t>
  </si>
  <si>
    <t>ВСЕГО ДОХОДОВ:</t>
  </si>
  <si>
    <t>Наименование доходов</t>
  </si>
  <si>
    <t>1 05 03000 01 0000 110</t>
  </si>
  <si>
    <t>Единый сельскохозяйственный налог</t>
  </si>
  <si>
    <t>НЕНАЛОГОВЫЕ ДОХОДЫ</t>
  </si>
  <si>
    <t>НАЛОГОВЫЕ ДОХОДЫ</t>
  </si>
  <si>
    <t>Прочие безвозмездные поступления от других бюджетов бюджетной системы</t>
  </si>
  <si>
    <t>2 02 90000 00 0000 151</t>
  </si>
  <si>
    <t xml:space="preserve">Закон Саратовской области                 «Об областном бюджете на 2018 год и на плановый период 2019 и 2020 годов» </t>
  </si>
  <si>
    <t>Сведения об исполнении доходов областного бюджета Саратовской области по видам доходов за 2018 год</t>
  </si>
  <si>
    <t xml:space="preserve">первоначальный бюджет              (ред. 115-ЗСО      от 28.11.2017) </t>
  </si>
  <si>
    <t xml:space="preserve">уточненный бюджет           (ред. 128-ЗСО от 12.12.2018)  </t>
  </si>
  <si>
    <t>в 40 раз</t>
  </si>
  <si>
    <t>в 80 раз</t>
  </si>
  <si>
    <t>Увеличение объемов выдаваемых разрешений на осуществление деятельности по перевозке пассажиров и багажа легковым такси. Увеличение объемов оказываемых услуг в сфере надзора за техническим состоянием тракторов, самоходных дорожно-строительных и иных машин и прицепов.</t>
  </si>
  <si>
    <t>Возмещение затрат, произведенных ГКУЗ СО «СМЦМР «Резерв» в соответствии со сметой затрат на выполнение работ по ответственному хранению материальных ценностей мобилизационного резерва в объеме выделенных из федерального бюджета целевых ассигнований, утвержденных постановлением Правительства Российской Федерации «О государственном оборонном заказе»</t>
  </si>
  <si>
    <t>Увеличение платежей от КГН</t>
  </si>
  <si>
    <t>Увеличение ставок по отдельным видам подакцизных товаров</t>
  </si>
  <si>
    <t>Увеличение доходов от реализации продукции</t>
  </si>
  <si>
    <t>Сокращение численности транспортных средств</t>
  </si>
  <si>
    <t>Увеличение ставок налога</t>
  </si>
  <si>
    <t>Увеличение объектов налогообложения</t>
  </si>
  <si>
    <t>Увеличение количества, совершаемых юридически значимых действий</t>
  </si>
  <si>
    <t>Погашение задолженности, ранее приостановленной к взысканию</t>
  </si>
  <si>
    <t>Сокращение доходов от сдачи в аренду имущества и платежей от государственных унитарных предприятий</t>
  </si>
  <si>
    <t>Увеличение доходов по платежам за негативное воздействие на окружающую среду</t>
  </si>
  <si>
    <t>Уточнение плана приватизации государственного имущества</t>
  </si>
  <si>
    <t>Увеличение платежей за возмещение ущерба</t>
  </si>
  <si>
    <t>Пояснения отклонений от плановых значений</t>
  </si>
  <si>
    <t>Дополнительное поступление в течение года в доход областного бюджета: дотации на поддержку мер по обеспечению сбалансированности бюджетов - 2 558,3 млн рублей;  дотации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- 155,0 млн рублей;  дотации за достижение наивысших темпов роста налогового потенциала - 282,1 млн рублей; дотации в целях стимулирования роста налогового потенциала по налогу на прибыль организаций - 126,5 млн рублей</t>
  </si>
  <si>
    <t>Дополнительное поступление в течение года в доход областного бюджета целевых федеральных средств; предоставление целевых федеральных средств под фактическую потребность областных министерств и ведомств</t>
  </si>
  <si>
    <t>Дополнительное поступление в течение года в доход областного бюджета прочих безвозмездных поступлений от бюджета Пенсионного фонда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</si>
</sst>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2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164" fontId="7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5" fontId="1" fillId="0" borderId="0" xfId="0" applyNumberFormat="1" applyFont="1"/>
    <xf numFmtId="0" fontId="4" fillId="0" borderId="0" xfId="0" applyFont="1" applyAlignment="1">
      <alignment horizontal="right"/>
    </xf>
    <xf numFmtId="0" fontId="9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center" wrapText="1" indent="1"/>
    </xf>
    <xf numFmtId="0" fontId="9" fillId="0" borderId="0" xfId="0" applyFont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165" fontId="10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vertical="top" wrapText="1"/>
    </xf>
    <xf numFmtId="165" fontId="9" fillId="0" borderId="0" xfId="0" applyNumberFormat="1" applyFont="1" applyAlignment="1">
      <alignment vertical="top" wrapText="1"/>
    </xf>
    <xf numFmtId="165" fontId="1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165" fontId="1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165" fontId="10" fillId="2" borderId="1" xfId="0" applyNumberFormat="1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48"/>
  <sheetViews>
    <sheetView showZeros="0" tabSelected="1" view="pageBreakPreview" zoomScale="70" zoomScaleNormal="70" zoomScaleSheetLayoutView="70" workbookViewId="0">
      <selection activeCell="S29" sqref="S29"/>
    </sheetView>
  </sheetViews>
  <sheetFormatPr defaultRowHeight="15" x14ac:dyDescent="0.25"/>
  <cols>
    <col min="1" max="1" width="31.83203125" style="1" customWidth="1"/>
    <col min="2" max="2" width="78.5" style="1" customWidth="1"/>
    <col min="3" max="3" width="22.6640625" style="1" customWidth="1"/>
    <col min="4" max="4" width="20.1640625" style="1" customWidth="1"/>
    <col min="5" max="5" width="18.1640625" style="1" customWidth="1"/>
    <col min="6" max="6" width="19.5" style="1" customWidth="1"/>
    <col min="7" max="7" width="18" style="1" customWidth="1"/>
    <col min="8" max="8" width="49.33203125" style="1" customWidth="1"/>
    <col min="9" max="9" width="12.33203125" style="1" customWidth="1"/>
    <col min="10" max="10" width="18.6640625" style="1" customWidth="1"/>
    <col min="11" max="11" width="16.33203125" style="1" customWidth="1"/>
    <col min="12" max="16384" width="9.33203125" style="1"/>
  </cols>
  <sheetData>
    <row r="1" spans="1:19" ht="56.25" customHeight="1" x14ac:dyDescent="0.25">
      <c r="A1" s="34" t="s">
        <v>77</v>
      </c>
      <c r="B1" s="34"/>
      <c r="C1" s="34"/>
      <c r="D1" s="34"/>
      <c r="E1" s="34"/>
      <c r="F1" s="34"/>
      <c r="G1" s="34"/>
      <c r="H1" s="34"/>
    </row>
    <row r="2" spans="1:19" ht="25.5" customHeight="1" x14ac:dyDescent="0.25"/>
    <row r="3" spans="1:19" ht="39" customHeight="1" x14ac:dyDescent="0.25">
      <c r="H3" s="8" t="s">
        <v>64</v>
      </c>
    </row>
    <row r="4" spans="1:19" ht="70.5" customHeight="1" x14ac:dyDescent="0.25">
      <c r="A4" s="32" t="s">
        <v>60</v>
      </c>
      <c r="B4" s="32" t="s">
        <v>69</v>
      </c>
      <c r="C4" s="32" t="s">
        <v>76</v>
      </c>
      <c r="D4" s="32"/>
      <c r="E4" s="32" t="s">
        <v>63</v>
      </c>
      <c r="F4" s="32" t="s">
        <v>65</v>
      </c>
      <c r="G4" s="32"/>
      <c r="H4" s="32" t="s">
        <v>96</v>
      </c>
      <c r="I4" s="20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19" ht="63" customHeight="1" x14ac:dyDescent="0.25">
      <c r="A5" s="32"/>
      <c r="B5" s="32"/>
      <c r="C5" s="14" t="s">
        <v>78</v>
      </c>
      <c r="D5" s="14" t="s">
        <v>79</v>
      </c>
      <c r="E5" s="32"/>
      <c r="F5" s="14" t="s">
        <v>66</v>
      </c>
      <c r="G5" s="14" t="s">
        <v>67</v>
      </c>
      <c r="H5" s="32"/>
      <c r="I5" s="20"/>
      <c r="J5" s="33"/>
      <c r="K5" s="33"/>
      <c r="L5" s="33"/>
      <c r="M5" s="33"/>
      <c r="N5" s="33"/>
      <c r="O5" s="33"/>
      <c r="P5" s="33"/>
      <c r="Q5" s="33"/>
      <c r="R5" s="33"/>
      <c r="S5" s="33"/>
    </row>
    <row r="6" spans="1:19" ht="12.7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20"/>
      <c r="J6" s="9"/>
      <c r="K6" s="9"/>
      <c r="L6" s="9"/>
      <c r="M6" s="9"/>
      <c r="N6" s="9"/>
      <c r="O6" s="9"/>
      <c r="P6" s="9"/>
    </row>
    <row r="7" spans="1:19" ht="20.25" customHeight="1" x14ac:dyDescent="0.25">
      <c r="A7" s="5" t="s">
        <v>0</v>
      </c>
      <c r="B7" s="6" t="s">
        <v>47</v>
      </c>
      <c r="C7" s="17">
        <f>C8+C28</f>
        <v>62410654.5</v>
      </c>
      <c r="D7" s="17">
        <f>D8+D28</f>
        <v>65810666.5</v>
      </c>
      <c r="E7" s="17">
        <f>E8+E28</f>
        <v>67660757.599999994</v>
      </c>
      <c r="F7" s="17">
        <f>IF(C7&gt;0,(E7/C7)*100,0)</f>
        <v>108.41219042174922</v>
      </c>
      <c r="G7" s="17">
        <f>IF(D7&gt;0,(E7/D7)*100,0)</f>
        <v>102.811232887301</v>
      </c>
      <c r="H7" s="22"/>
    </row>
    <row r="8" spans="1:19" ht="20.25" customHeight="1" x14ac:dyDescent="0.25">
      <c r="A8" s="5"/>
      <c r="B8" s="6" t="s">
        <v>73</v>
      </c>
      <c r="C8" s="17">
        <f>C9+C12+C16+C19+C23+C26+C27</f>
        <v>61301399.299999997</v>
      </c>
      <c r="D8" s="17">
        <f>D9+D12+D16+D19+D23+D26+D27</f>
        <v>64349549</v>
      </c>
      <c r="E8" s="17">
        <f t="shared" ref="E8" si="0">E9+E12+E16+E19+E23+E26+E27</f>
        <v>66192964.299999997</v>
      </c>
      <c r="F8" s="17">
        <f t="shared" ref="F8:F43" si="1">IF(C8&gt;0,(E8/C8)*100,0)</f>
        <v>107.97953236933695</v>
      </c>
      <c r="G8" s="17">
        <f t="shared" ref="G8:G43" si="2">IF(D8&gt;0,(E8/D8)*100,0)</f>
        <v>102.86469031818699</v>
      </c>
      <c r="H8" s="22"/>
    </row>
    <row r="9" spans="1:19" ht="20.25" customHeight="1" x14ac:dyDescent="0.25">
      <c r="A9" s="2" t="s">
        <v>30</v>
      </c>
      <c r="B9" s="3" t="s">
        <v>48</v>
      </c>
      <c r="C9" s="18">
        <f>C10+C11</f>
        <v>40126672.600000001</v>
      </c>
      <c r="D9" s="18">
        <f>D10+D11</f>
        <v>42507271.700000003</v>
      </c>
      <c r="E9" s="18">
        <f>E10+E11</f>
        <v>43445068.5</v>
      </c>
      <c r="F9" s="24">
        <f t="shared" si="1"/>
        <v>108.26980082071395</v>
      </c>
      <c r="G9" s="24">
        <f t="shared" si="2"/>
        <v>102.20620322710572</v>
      </c>
      <c r="H9" s="22"/>
    </row>
    <row r="10" spans="1:19" ht="36" customHeight="1" x14ac:dyDescent="0.25">
      <c r="A10" s="2" t="s">
        <v>1</v>
      </c>
      <c r="B10" s="3" t="s">
        <v>2</v>
      </c>
      <c r="C10" s="18">
        <v>19018940.600000001</v>
      </c>
      <c r="D10" s="35">
        <v>20362980</v>
      </c>
      <c r="E10" s="18">
        <v>21387530.199999999</v>
      </c>
      <c r="F10" s="24">
        <f t="shared" si="1"/>
        <v>112.45384614114624</v>
      </c>
      <c r="G10" s="24">
        <f t="shared" si="2"/>
        <v>105.03143547751851</v>
      </c>
      <c r="H10" s="28" t="s">
        <v>84</v>
      </c>
      <c r="J10" s="7"/>
    </row>
    <row r="11" spans="1:19" ht="19.5" customHeight="1" x14ac:dyDescent="0.25">
      <c r="A11" s="2" t="s">
        <v>3</v>
      </c>
      <c r="B11" s="3" t="s">
        <v>4</v>
      </c>
      <c r="C11" s="18">
        <v>21107732</v>
      </c>
      <c r="D11" s="35">
        <v>22144291.699999999</v>
      </c>
      <c r="E11" s="18">
        <v>22057538.300000001</v>
      </c>
      <c r="F11" s="24">
        <f t="shared" si="1"/>
        <v>104.49980272631849</v>
      </c>
      <c r="G11" s="24">
        <f t="shared" si="2"/>
        <v>99.60823583262318</v>
      </c>
      <c r="H11" s="26"/>
      <c r="J11" s="7"/>
    </row>
    <row r="12" spans="1:19" ht="49.5" customHeight="1" x14ac:dyDescent="0.25">
      <c r="A12" s="2" t="s">
        <v>31</v>
      </c>
      <c r="B12" s="23" t="s">
        <v>32</v>
      </c>
      <c r="C12" s="18">
        <f t="shared" ref="C12:D12" si="3">C13</f>
        <v>4843483.2</v>
      </c>
      <c r="D12" s="35">
        <f t="shared" si="3"/>
        <v>4992541.2</v>
      </c>
      <c r="E12" s="18">
        <f>E13</f>
        <v>5767460.5</v>
      </c>
      <c r="F12" s="24">
        <f t="shared" si="1"/>
        <v>119.07671115696242</v>
      </c>
      <c r="G12" s="24">
        <f t="shared" si="2"/>
        <v>115.52154041312667</v>
      </c>
      <c r="H12" s="25"/>
      <c r="I12" s="9"/>
      <c r="J12" s="9"/>
      <c r="K12" s="9"/>
      <c r="L12" s="9"/>
      <c r="M12" s="9"/>
      <c r="N12" s="9"/>
      <c r="O12" s="9"/>
      <c r="P12" s="9"/>
    </row>
    <row r="13" spans="1:19" ht="54.75" customHeight="1" x14ac:dyDescent="0.25">
      <c r="A13" s="2" t="s">
        <v>5</v>
      </c>
      <c r="B13" s="3" t="s">
        <v>6</v>
      </c>
      <c r="C13" s="18">
        <f>C14+C15</f>
        <v>4843483.2</v>
      </c>
      <c r="D13" s="35">
        <f>D14+D15</f>
        <v>4992541.2</v>
      </c>
      <c r="E13" s="18">
        <f>E14+E15</f>
        <v>5767460.5</v>
      </c>
      <c r="F13" s="24">
        <f t="shared" si="1"/>
        <v>119.07671115696242</v>
      </c>
      <c r="G13" s="24">
        <f t="shared" si="2"/>
        <v>115.52154041312667</v>
      </c>
      <c r="H13" s="28" t="s">
        <v>85</v>
      </c>
      <c r="K13" s="21"/>
      <c r="L13" s="21"/>
      <c r="M13" s="21"/>
      <c r="N13" s="21"/>
      <c r="O13" s="21"/>
      <c r="P13" s="9"/>
    </row>
    <row r="14" spans="1:19" ht="15.75" x14ac:dyDescent="0.25">
      <c r="A14" s="2"/>
      <c r="B14" s="12" t="s">
        <v>61</v>
      </c>
      <c r="C14" s="18">
        <v>892286</v>
      </c>
      <c r="D14" s="35">
        <v>1041344</v>
      </c>
      <c r="E14" s="18">
        <v>1068270.4000000001</v>
      </c>
      <c r="F14" s="24">
        <f t="shared" si="1"/>
        <v>119.72286912492184</v>
      </c>
      <c r="G14" s="24">
        <f t="shared" si="2"/>
        <v>102.58573535738431</v>
      </c>
      <c r="H14" s="28"/>
      <c r="K14" s="9"/>
      <c r="L14" s="9"/>
      <c r="M14" s="9"/>
      <c r="N14" s="9"/>
      <c r="O14" s="9"/>
      <c r="P14" s="9"/>
    </row>
    <row r="15" spans="1:19" ht="15.75" x14ac:dyDescent="0.25">
      <c r="A15" s="2"/>
      <c r="B15" s="12" t="s">
        <v>62</v>
      </c>
      <c r="C15" s="18">
        <v>3951197.2</v>
      </c>
      <c r="D15" s="35">
        <v>3951197.2</v>
      </c>
      <c r="E15" s="18">
        <v>4699190.0999999996</v>
      </c>
      <c r="F15" s="24">
        <f t="shared" si="1"/>
        <v>118.9307914067159</v>
      </c>
      <c r="G15" s="24">
        <f t="shared" si="2"/>
        <v>118.9307914067159</v>
      </c>
      <c r="H15" s="28"/>
      <c r="K15" s="9"/>
      <c r="L15" s="9"/>
      <c r="M15" s="9"/>
      <c r="N15" s="9"/>
      <c r="O15" s="9"/>
      <c r="P15" s="9"/>
    </row>
    <row r="16" spans="1:19" ht="19.5" customHeight="1" x14ac:dyDescent="0.25">
      <c r="A16" s="2" t="s">
        <v>33</v>
      </c>
      <c r="B16" s="3" t="s">
        <v>34</v>
      </c>
      <c r="C16" s="18">
        <f>C17+C18</f>
        <v>3392892.3</v>
      </c>
      <c r="D16" s="35">
        <f>D17+D18</f>
        <v>3885892.3</v>
      </c>
      <c r="E16" s="18">
        <f>E17+E18</f>
        <v>4038261</v>
      </c>
      <c r="F16" s="24">
        <f t="shared" si="1"/>
        <v>119.02119616352103</v>
      </c>
      <c r="G16" s="24">
        <f t="shared" si="2"/>
        <v>103.92107367463581</v>
      </c>
      <c r="H16" s="26"/>
      <c r="K16" s="9"/>
      <c r="L16" s="9"/>
      <c r="M16" s="9"/>
      <c r="N16" s="9"/>
      <c r="O16" s="9"/>
      <c r="P16" s="9"/>
    </row>
    <row r="17" spans="1:16" ht="38.25" customHeight="1" x14ac:dyDescent="0.25">
      <c r="A17" s="2" t="s">
        <v>7</v>
      </c>
      <c r="B17" s="3" t="s">
        <v>8</v>
      </c>
      <c r="C17" s="18">
        <v>3392892.3</v>
      </c>
      <c r="D17" s="35">
        <v>3885892.3</v>
      </c>
      <c r="E17" s="18">
        <v>4038275.1</v>
      </c>
      <c r="F17" s="24">
        <f t="shared" si="1"/>
        <v>119.02161173816216</v>
      </c>
      <c r="G17" s="24">
        <f t="shared" si="2"/>
        <v>103.92143652565977</v>
      </c>
      <c r="H17" s="28" t="s">
        <v>86</v>
      </c>
      <c r="K17" s="9"/>
      <c r="L17" s="9"/>
      <c r="M17" s="9"/>
      <c r="N17" s="9"/>
      <c r="O17" s="9"/>
      <c r="P17" s="9"/>
    </row>
    <row r="18" spans="1:16" ht="25.5" customHeight="1" x14ac:dyDescent="0.25">
      <c r="A18" s="2" t="s">
        <v>70</v>
      </c>
      <c r="B18" s="3" t="s">
        <v>71</v>
      </c>
      <c r="C18" s="18"/>
      <c r="D18" s="35"/>
      <c r="E18" s="18">
        <v>-14.1</v>
      </c>
      <c r="F18" s="24">
        <f t="shared" si="1"/>
        <v>0</v>
      </c>
      <c r="G18" s="24">
        <f t="shared" si="2"/>
        <v>0</v>
      </c>
      <c r="H18" s="27"/>
      <c r="K18" s="13"/>
      <c r="L18" s="13"/>
      <c r="M18" s="13"/>
      <c r="N18" s="13"/>
      <c r="O18" s="13"/>
      <c r="P18" s="13"/>
    </row>
    <row r="19" spans="1:16" ht="36" customHeight="1" x14ac:dyDescent="0.25">
      <c r="A19" s="10" t="s">
        <v>35</v>
      </c>
      <c r="B19" s="3" t="s">
        <v>36</v>
      </c>
      <c r="C19" s="18">
        <f>C20+C21+C22</f>
        <v>12518594.299999999</v>
      </c>
      <c r="D19" s="35">
        <f>D20+D21+D22</f>
        <v>12514906.399999999</v>
      </c>
      <c r="E19" s="18">
        <f>E20+E21+E22</f>
        <v>12471889.699999999</v>
      </c>
      <c r="F19" s="24">
        <f t="shared" si="1"/>
        <v>99.626918175629356</v>
      </c>
      <c r="G19" s="24">
        <f t="shared" si="2"/>
        <v>99.656276294643334</v>
      </c>
      <c r="H19" s="26"/>
    </row>
    <row r="20" spans="1:16" ht="18" customHeight="1" x14ac:dyDescent="0.25">
      <c r="A20" s="2" t="s">
        <v>9</v>
      </c>
      <c r="B20" s="3" t="s">
        <v>10</v>
      </c>
      <c r="C20" s="18">
        <v>10023581.199999999</v>
      </c>
      <c r="D20" s="35">
        <v>10023581.199999999</v>
      </c>
      <c r="E20" s="18">
        <v>10140382.699999999</v>
      </c>
      <c r="F20" s="24">
        <f t="shared" si="1"/>
        <v>101.16526716020418</v>
      </c>
      <c r="G20" s="24">
        <f t="shared" si="2"/>
        <v>101.16526716020418</v>
      </c>
      <c r="H20" s="26"/>
    </row>
    <row r="21" spans="1:16" ht="48" customHeight="1" x14ac:dyDescent="0.25">
      <c r="A21" s="2" t="s">
        <v>11</v>
      </c>
      <c r="B21" s="3" t="s">
        <v>12</v>
      </c>
      <c r="C21" s="18">
        <v>2488713.1</v>
      </c>
      <c r="D21" s="35">
        <v>2482175.2000000002</v>
      </c>
      <c r="E21" s="18">
        <v>2321969</v>
      </c>
      <c r="F21" s="24">
        <f t="shared" si="1"/>
        <v>93.299987049531737</v>
      </c>
      <c r="G21" s="24">
        <f t="shared" si="2"/>
        <v>93.545733596887118</v>
      </c>
      <c r="H21" s="28" t="s">
        <v>87</v>
      </c>
    </row>
    <row r="22" spans="1:16" ht="24.75" customHeight="1" x14ac:dyDescent="0.25">
      <c r="A22" s="2" t="s">
        <v>13</v>
      </c>
      <c r="B22" s="3" t="s">
        <v>14</v>
      </c>
      <c r="C22" s="18">
        <v>6300</v>
      </c>
      <c r="D22" s="35">
        <v>9150</v>
      </c>
      <c r="E22" s="18">
        <v>9538</v>
      </c>
      <c r="F22" s="24">
        <f t="shared" si="1"/>
        <v>151.39682539682539</v>
      </c>
      <c r="G22" s="24">
        <f t="shared" si="2"/>
        <v>104.24043715846996</v>
      </c>
      <c r="H22" s="28" t="s">
        <v>88</v>
      </c>
    </row>
    <row r="23" spans="1:16" ht="33" customHeight="1" x14ac:dyDescent="0.25">
      <c r="A23" s="10" t="s">
        <v>37</v>
      </c>
      <c r="B23" s="3" t="s">
        <v>38</v>
      </c>
      <c r="C23" s="18">
        <f>C24+C25</f>
        <v>59292</v>
      </c>
      <c r="D23" s="35">
        <f>D24+D25</f>
        <v>65142</v>
      </c>
      <c r="E23" s="18">
        <f>E24+E25</f>
        <v>66506.3</v>
      </c>
      <c r="F23" s="24">
        <f t="shared" si="1"/>
        <v>112.16740875666196</v>
      </c>
      <c r="G23" s="24">
        <f t="shared" si="2"/>
        <v>102.0943477326456</v>
      </c>
      <c r="H23" s="26"/>
    </row>
    <row r="24" spans="1:16" ht="30.75" customHeight="1" x14ac:dyDescent="0.25">
      <c r="A24" s="2" t="s">
        <v>15</v>
      </c>
      <c r="B24" s="3" t="s">
        <v>16</v>
      </c>
      <c r="C24" s="18">
        <v>58160.7</v>
      </c>
      <c r="D24" s="35">
        <v>63160.7</v>
      </c>
      <c r="E24" s="18">
        <v>64561.1</v>
      </c>
      <c r="F24" s="24">
        <f t="shared" si="1"/>
        <v>111.00468185561729</v>
      </c>
      <c r="G24" s="24">
        <f t="shared" si="2"/>
        <v>102.21720151929918</v>
      </c>
      <c r="H24" s="28" t="s">
        <v>89</v>
      </c>
    </row>
    <row r="25" spans="1:16" ht="46.5" customHeight="1" x14ac:dyDescent="0.25">
      <c r="A25" s="2" t="s">
        <v>17</v>
      </c>
      <c r="B25" s="3" t="s">
        <v>18</v>
      </c>
      <c r="C25" s="18">
        <v>1131.3</v>
      </c>
      <c r="D25" s="35">
        <v>1981.3</v>
      </c>
      <c r="E25" s="18">
        <v>1945.2</v>
      </c>
      <c r="F25" s="24">
        <f t="shared" si="1"/>
        <v>171.94378149032087</v>
      </c>
      <c r="G25" s="24">
        <f t="shared" si="2"/>
        <v>98.177963963054566</v>
      </c>
      <c r="H25" s="28" t="s">
        <v>89</v>
      </c>
    </row>
    <row r="26" spans="1:16" ht="58.5" customHeight="1" x14ac:dyDescent="0.25">
      <c r="A26" s="2" t="s">
        <v>19</v>
      </c>
      <c r="B26" s="3" t="s">
        <v>49</v>
      </c>
      <c r="C26" s="18">
        <v>360357.9</v>
      </c>
      <c r="D26" s="35">
        <v>383688.4</v>
      </c>
      <c r="E26" s="18">
        <v>403646.5</v>
      </c>
      <c r="F26" s="24">
        <f t="shared" si="1"/>
        <v>112.0126685164943</v>
      </c>
      <c r="G26" s="24">
        <f t="shared" si="2"/>
        <v>105.20164279139009</v>
      </c>
      <c r="H26" s="28" t="s">
        <v>90</v>
      </c>
    </row>
    <row r="27" spans="1:16" ht="47.25" x14ac:dyDescent="0.25">
      <c r="A27" s="2" t="s">
        <v>20</v>
      </c>
      <c r="B27" s="3" t="s">
        <v>50</v>
      </c>
      <c r="C27" s="18">
        <v>107</v>
      </c>
      <c r="D27" s="35">
        <v>107</v>
      </c>
      <c r="E27" s="18">
        <v>131.80000000000001</v>
      </c>
      <c r="F27" s="24">
        <f t="shared" si="1"/>
        <v>123.17757009345796</v>
      </c>
      <c r="G27" s="24">
        <f t="shared" si="2"/>
        <v>123.17757009345796</v>
      </c>
      <c r="H27" s="28" t="s">
        <v>91</v>
      </c>
    </row>
    <row r="28" spans="1:16" ht="15.75" x14ac:dyDescent="0.25">
      <c r="A28" s="2"/>
      <c r="B28" s="6" t="s">
        <v>72</v>
      </c>
      <c r="C28" s="19">
        <f>C29+C30+C31+C32+C33+C34+C35</f>
        <v>1109255.2</v>
      </c>
      <c r="D28" s="36">
        <f t="shared" ref="D28:E28" si="4">D29+D30+D31+D32+D33+D34+D35</f>
        <v>1461117.5</v>
      </c>
      <c r="E28" s="19">
        <f t="shared" si="4"/>
        <v>1467793.3</v>
      </c>
      <c r="F28" s="17">
        <f t="shared" si="1"/>
        <v>132.32241778086774</v>
      </c>
      <c r="G28" s="17">
        <f t="shared" si="2"/>
        <v>100.4568968614776</v>
      </c>
      <c r="H28" s="27"/>
    </row>
    <row r="29" spans="1:16" ht="75" customHeight="1" x14ac:dyDescent="0.25">
      <c r="A29" s="2" t="s">
        <v>21</v>
      </c>
      <c r="B29" s="3" t="s">
        <v>51</v>
      </c>
      <c r="C29" s="18">
        <v>107943.9</v>
      </c>
      <c r="D29" s="35">
        <v>58407.7</v>
      </c>
      <c r="E29" s="18">
        <v>62958.6</v>
      </c>
      <c r="F29" s="24">
        <f t="shared" si="1"/>
        <v>58.325296751368072</v>
      </c>
      <c r="G29" s="24">
        <f t="shared" si="2"/>
        <v>107.79160966790337</v>
      </c>
      <c r="H29" s="28" t="s">
        <v>92</v>
      </c>
    </row>
    <row r="30" spans="1:16" ht="58.5" customHeight="1" x14ac:dyDescent="0.25">
      <c r="A30" s="2" t="s">
        <v>22</v>
      </c>
      <c r="B30" s="3" t="s">
        <v>52</v>
      </c>
      <c r="C30" s="18">
        <v>86462.9</v>
      </c>
      <c r="D30" s="35">
        <v>96513.3</v>
      </c>
      <c r="E30" s="18">
        <v>97579.4</v>
      </c>
      <c r="F30" s="24">
        <f t="shared" si="1"/>
        <v>112.85695945891243</v>
      </c>
      <c r="G30" s="24">
        <f t="shared" si="2"/>
        <v>101.10461459715914</v>
      </c>
      <c r="H30" s="28" t="s">
        <v>93</v>
      </c>
    </row>
    <row r="31" spans="1:16" ht="41.25" customHeight="1" x14ac:dyDescent="0.25">
      <c r="A31" s="11" t="s">
        <v>23</v>
      </c>
      <c r="B31" s="3" t="s">
        <v>53</v>
      </c>
      <c r="C31" s="18">
        <v>204743.4</v>
      </c>
      <c r="D31" s="35">
        <v>281405</v>
      </c>
      <c r="E31" s="18">
        <v>310480.3</v>
      </c>
      <c r="F31" s="24">
        <f t="shared" si="1"/>
        <v>151.64361830466819</v>
      </c>
      <c r="G31" s="24">
        <f t="shared" si="2"/>
        <v>110.33219025959026</v>
      </c>
      <c r="H31" s="28" t="s">
        <v>90</v>
      </c>
    </row>
    <row r="32" spans="1:16" ht="41.25" customHeight="1" x14ac:dyDescent="0.25">
      <c r="A32" s="2" t="s">
        <v>24</v>
      </c>
      <c r="B32" s="3" t="s">
        <v>54</v>
      </c>
      <c r="C32" s="18">
        <v>40</v>
      </c>
      <c r="D32" s="35">
        <v>3094.9</v>
      </c>
      <c r="E32" s="18">
        <v>3213.1</v>
      </c>
      <c r="F32" s="24" t="s">
        <v>81</v>
      </c>
      <c r="G32" s="24">
        <f t="shared" si="2"/>
        <v>103.8191864034379</v>
      </c>
      <c r="H32" s="28" t="s">
        <v>94</v>
      </c>
    </row>
    <row r="33" spans="1:8" ht="144" customHeight="1" x14ac:dyDescent="0.25">
      <c r="A33" s="2" t="s">
        <v>25</v>
      </c>
      <c r="B33" s="3" t="s">
        <v>55</v>
      </c>
      <c r="C33" s="18">
        <v>14700</v>
      </c>
      <c r="D33" s="35">
        <v>14415.3</v>
      </c>
      <c r="E33" s="18">
        <v>15331.8</v>
      </c>
      <c r="F33" s="24">
        <f t="shared" si="1"/>
        <v>104.29795918367346</v>
      </c>
      <c r="G33" s="24">
        <f t="shared" si="2"/>
        <v>106.35782814093359</v>
      </c>
      <c r="H33" s="29" t="s">
        <v>82</v>
      </c>
    </row>
    <row r="34" spans="1:8" ht="39.75" customHeight="1" x14ac:dyDescent="0.25">
      <c r="A34" s="2" t="s">
        <v>26</v>
      </c>
      <c r="B34" s="3" t="s">
        <v>56</v>
      </c>
      <c r="C34" s="18">
        <v>689105</v>
      </c>
      <c r="D34" s="35">
        <v>994781</v>
      </c>
      <c r="E34" s="18">
        <v>971672</v>
      </c>
      <c r="F34" s="24">
        <f t="shared" si="1"/>
        <v>141.00492668025916</v>
      </c>
      <c r="G34" s="24">
        <f t="shared" si="2"/>
        <v>97.676976138466657</v>
      </c>
      <c r="H34" s="28" t="s">
        <v>95</v>
      </c>
    </row>
    <row r="35" spans="1:8" ht="181.5" customHeight="1" x14ac:dyDescent="0.25">
      <c r="A35" s="2" t="s">
        <v>27</v>
      </c>
      <c r="B35" s="3" t="s">
        <v>57</v>
      </c>
      <c r="C35" s="18">
        <v>6260</v>
      </c>
      <c r="D35" s="35">
        <v>12500.3</v>
      </c>
      <c r="E35" s="18">
        <v>6558.1</v>
      </c>
      <c r="F35" s="24">
        <f t="shared" si="1"/>
        <v>104.76198083067094</v>
      </c>
      <c r="G35" s="24">
        <f t="shared" si="2"/>
        <v>52.463540875019007</v>
      </c>
      <c r="H35" s="29" t="s">
        <v>83</v>
      </c>
    </row>
    <row r="36" spans="1:8" ht="15.75" x14ac:dyDescent="0.25">
      <c r="A36" s="5" t="s">
        <v>29</v>
      </c>
      <c r="B36" s="6" t="s">
        <v>58</v>
      </c>
      <c r="C36" s="19">
        <v>15770155.300000001</v>
      </c>
      <c r="D36" s="19">
        <v>25262586.300000001</v>
      </c>
      <c r="E36" s="19">
        <v>26193320.300000001</v>
      </c>
      <c r="F36" s="17">
        <f t="shared" si="1"/>
        <v>166.09424448724357</v>
      </c>
      <c r="G36" s="17">
        <f t="shared" si="2"/>
        <v>103.6842387748716</v>
      </c>
      <c r="H36" s="15"/>
    </row>
    <row r="37" spans="1:8" ht="47.25" x14ac:dyDescent="0.25">
      <c r="A37" s="2" t="s">
        <v>46</v>
      </c>
      <c r="B37" s="3" t="s">
        <v>59</v>
      </c>
      <c r="C37" s="18">
        <f>C38+C39+C40+C41+C42</f>
        <v>15770155.300000001</v>
      </c>
      <c r="D37" s="18">
        <f>D38+D39+D40+D41+D42</f>
        <v>25233521.800000001</v>
      </c>
      <c r="E37" s="18">
        <f>E38+E39+E40+E41+E42</f>
        <v>26218648.199999999</v>
      </c>
      <c r="F37" s="24">
        <f t="shared" si="1"/>
        <v>166.25485102229777</v>
      </c>
      <c r="G37" s="24">
        <f t="shared" si="2"/>
        <v>103.90403847630971</v>
      </c>
      <c r="H37" s="16"/>
    </row>
    <row r="38" spans="1:8" ht="341.25" customHeight="1" x14ac:dyDescent="0.25">
      <c r="A38" s="2" t="s">
        <v>39</v>
      </c>
      <c r="B38" s="3" t="s">
        <v>40</v>
      </c>
      <c r="C38" s="18">
        <v>9579828</v>
      </c>
      <c r="D38" s="18">
        <v>11450813.199999999</v>
      </c>
      <c r="E38" s="18">
        <v>12701698</v>
      </c>
      <c r="F38" s="24">
        <f t="shared" si="1"/>
        <v>132.58795460628312</v>
      </c>
      <c r="G38" s="24">
        <f t="shared" si="2"/>
        <v>110.92398223734887</v>
      </c>
      <c r="H38" s="28" t="s">
        <v>97</v>
      </c>
    </row>
    <row r="39" spans="1:8" ht="112.5" customHeight="1" x14ac:dyDescent="0.25">
      <c r="A39" s="2" t="s">
        <v>41</v>
      </c>
      <c r="B39" s="3" t="s">
        <v>42</v>
      </c>
      <c r="C39" s="18">
        <v>2661826.2999999998</v>
      </c>
      <c r="D39" s="18">
        <v>5141789.8</v>
      </c>
      <c r="E39" s="18">
        <v>4956644.4000000004</v>
      </c>
      <c r="F39" s="24">
        <f t="shared" si="1"/>
        <v>186.21216568489089</v>
      </c>
      <c r="G39" s="24">
        <f t="shared" si="2"/>
        <v>96.399203250198994</v>
      </c>
      <c r="H39" s="28" t="s">
        <v>98</v>
      </c>
    </row>
    <row r="40" spans="1:8" ht="94.5" x14ac:dyDescent="0.25">
      <c r="A40" s="2" t="s">
        <v>43</v>
      </c>
      <c r="B40" s="3" t="s">
        <v>44</v>
      </c>
      <c r="C40" s="18">
        <v>3404596</v>
      </c>
      <c r="D40" s="18">
        <v>3783674.1</v>
      </c>
      <c r="E40" s="18">
        <v>3606812.3</v>
      </c>
      <c r="F40" s="24">
        <f t="shared" si="1"/>
        <v>105.93950941609518</v>
      </c>
      <c r="G40" s="24">
        <f t="shared" si="2"/>
        <v>95.325659786607929</v>
      </c>
      <c r="H40" s="28" t="s">
        <v>98</v>
      </c>
    </row>
    <row r="41" spans="1:8" ht="113.25" customHeight="1" x14ac:dyDescent="0.25">
      <c r="A41" s="2" t="s">
        <v>45</v>
      </c>
      <c r="B41" s="3" t="s">
        <v>28</v>
      </c>
      <c r="C41" s="18">
        <v>123905</v>
      </c>
      <c r="D41" s="18">
        <v>4857134.7</v>
      </c>
      <c r="E41" s="18">
        <v>4953383.5</v>
      </c>
      <c r="F41" s="24" t="s">
        <v>80</v>
      </c>
      <c r="G41" s="24">
        <f t="shared" si="2"/>
        <v>101.98159626909256</v>
      </c>
      <c r="H41" s="28" t="s">
        <v>98</v>
      </c>
    </row>
    <row r="42" spans="1:8" ht="87.75" customHeight="1" x14ac:dyDescent="0.25">
      <c r="A42" s="2" t="s">
        <v>75</v>
      </c>
      <c r="B42" s="3" t="s">
        <v>74</v>
      </c>
      <c r="C42" s="18"/>
      <c r="D42" s="18">
        <v>110</v>
      </c>
      <c r="E42" s="18">
        <v>110</v>
      </c>
      <c r="F42" s="24">
        <f t="shared" si="1"/>
        <v>0</v>
      </c>
      <c r="G42" s="24">
        <f t="shared" si="2"/>
        <v>100</v>
      </c>
      <c r="H42" s="28" t="s">
        <v>99</v>
      </c>
    </row>
    <row r="43" spans="1:8" ht="22.5" customHeight="1" x14ac:dyDescent="0.25">
      <c r="A43" s="30" t="s">
        <v>68</v>
      </c>
      <c r="B43" s="30"/>
      <c r="C43" s="19">
        <f>C7+C36</f>
        <v>78180809.799999997</v>
      </c>
      <c r="D43" s="19">
        <f>D7+D36</f>
        <v>91073252.799999997</v>
      </c>
      <c r="E43" s="19">
        <f>E7+E36</f>
        <v>93854077.899999991</v>
      </c>
      <c r="F43" s="17">
        <f t="shared" si="1"/>
        <v>120.04746195402032</v>
      </c>
      <c r="G43" s="17">
        <f t="shared" si="2"/>
        <v>103.05339385001079</v>
      </c>
      <c r="H43" s="15"/>
    </row>
    <row r="45" spans="1:8" ht="30.75" customHeight="1" x14ac:dyDescent="0.25">
      <c r="A45" s="31"/>
      <c r="B45" s="31"/>
      <c r="C45" s="31"/>
      <c r="D45" s="31"/>
      <c r="E45" s="31"/>
      <c r="F45" s="31"/>
      <c r="G45" s="31"/>
      <c r="H45" s="31"/>
    </row>
    <row r="48" spans="1:8" x14ac:dyDescent="0.25">
      <c r="B48" s="7"/>
      <c r="C48" s="7"/>
      <c r="D48" s="7"/>
      <c r="E48" s="7"/>
    </row>
  </sheetData>
  <mergeCells count="10">
    <mergeCell ref="A43:B43"/>
    <mergeCell ref="A45:H45"/>
    <mergeCell ref="H4:H5"/>
    <mergeCell ref="J4:S5"/>
    <mergeCell ref="A1:H1"/>
    <mergeCell ref="B4:B5"/>
    <mergeCell ref="A4:A5"/>
    <mergeCell ref="E4:E5"/>
    <mergeCell ref="F4:G4"/>
    <mergeCell ref="C4:D4"/>
  </mergeCells>
  <pageMargins left="0.51181102362204722" right="0.19685039370078741" top="0.35433070866141736" bottom="0.35433070866141736" header="0" footer="0"/>
  <pageSetup paperSize="9" scale="47" fitToHeight="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Доходы областного бюджета </vt:lpstr>
      <vt:lpstr>'Доходы областного бюджета '!Заголовки_для_печати</vt:lpstr>
      <vt:lpstr>'Доходы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2019-05-13T06:39:39Z</cp:lastPrinted>
  <dcterms:created xsi:type="dcterms:W3CDTF">2015-12-04T12:59:35Z</dcterms:created>
  <dcterms:modified xsi:type="dcterms:W3CDTF">2019-05-13T06:39:40Z</dcterms:modified>
</cp:coreProperties>
</file>